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6" i="10"/>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<sst xmlns="http://schemas.openxmlformats.org/spreadsheetml/2006/main" count="1097" uniqueCount="631">
  <si>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</si>
  <si>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</si>
  <si>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</si>
  <si>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</si>
  <si>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</si>
  <si>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</si>
  <si>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</si>
  <si>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</si>
  <si>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</si>
  <si>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</si>
  <si>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</si>
  <si>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</si>
  <si>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</si>
  <si>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</si>
  <si>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</si>
  <si>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</si>
  <si>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</si>
  <si>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</si>
  <si>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</si>
  <si>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</si>
  <si>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</si>
  <si>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</si>
  <si>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</si>
  <si>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</si>
  <si>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</si>
  <si>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</si>
  <si>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</si>
  <si>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</si>
  <si>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</si>
  <si>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</si>
  <si>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</si>
  <si>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</si>
  <si>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</si>
  <si>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</si>
  <si>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</si>
  <si>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</si>
  <si>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</si>
  <si>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</si>
  <si>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</si>
  <si>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</si>
  <si>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</si>
  <si>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</si>
  <si>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</si>
  <si>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</si>
  <si>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</si>
  <si>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</si>
  <si>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</si>
  <si>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</si>
  <si>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</si>
  <si>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</si>
  <si>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</si>
  <si>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</si>
  <si>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</si>
  <si>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</si>
  <si>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</si>
  <si>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</si>
  <si>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</si>
  <si>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</si>
  <si>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</si>
  <si>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</si>
  <si>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</si>
  <si>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</si>
  <si>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</si>
  <si>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</si>
  <si>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</si>
  <si>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</si>
  <si>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</si>
  <si>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</si>
  <si>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</si>
  <si>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</si>
  <si>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</si>
  <si>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</si>
  <si>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</si>
  <si>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</si>
  <si>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</si>
  <si>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</si>
  <si>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</si>
  <si>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</si>
  <si>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</si>
  <si>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</si>
  <si>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</si>
  <si>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</si>
  <si>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</si>
  <si>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</si>
  <si>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中核市</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</si>
  <si>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</si>
  <si>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</si>
  <si>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</si>
  <si>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</si>
  <si>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</si>
  <si>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</si>
  <si>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</si>
  <si>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</si>
  <si>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</si>
  <si>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</si>
  <si>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</si>
  <si>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</si>
  <si>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大津市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</si>
  <si>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</si>
  <si>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</si>
  <si>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</si>
  <si>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</si>
  <si>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</si>
  <si>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</si>
  <si>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</si>
  <si>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</si>
  <si>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</si>
  <si>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</si>
  <si>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</si>
  <si>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</si>
  <si>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</si>
  <si>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</si>
  <si>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</si>
  <si>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</si>
  <si>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</si>
  <si>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</si>
  <si>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</si>
  <si>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</si>
  <si>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</si>
  <si>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</si>
  <si>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</si>
  <si>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</si>
  <si>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</si>
  <si>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</si>
  <si>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</si>
  <si>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</si>
  <si>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</si>
  <si>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</si>
  <si>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</si>
  <si>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</si>
  <si>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</si>
  <si>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</si>
  <si>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</si>
  <si>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</si>
  <si>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</si>
  <si>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</si>
  <si>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</si>
  <si>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</si>
  <si>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</si>
  <si>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</si>
  <si>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</si>
  <si>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</si>
  <si>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</si>
  <si>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</si>
  <si>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</si>
  <si>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</si>
  <si>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</si>
  <si>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</si>
  <si>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</si>
  <si>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</si>
  <si>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</si>
  <si>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</si>
  <si>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</si>
  <si>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</si>
  <si>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</si>
  <si>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</si>
  <si>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</si>
  <si>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</si>
  <si>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</si>
  <si>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</si>
  <si>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</si>
  <si>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</si>
  <si>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</si>
  <si>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</si>
  <si>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</si>
  <si>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</si>
  <si>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</si>
  <si>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</si>
  <si>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</si>
  <si>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</si>
  <si>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</si>
  <si>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</si>
  <si>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</si>
  <si>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</si>
  <si>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</si>
  <si>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</si>
  <si>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</si>
  <si>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</si>
  <si>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</si>
  <si>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</si>
  <si>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</si>
  <si>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</si>
  <si>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</si>
  <si>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</si>
  <si>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</si>
  <si>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</si>
  <si>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</si>
  <si>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</si>
  <si>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</si>
  <si>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</si>
  <si>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</si>
  <si>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</si>
  <si>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</si>
  <si>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</si>
  <si>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</si>
  <si>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</si>
  <si>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</si>
  <si>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</si>
  <si>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</si>
  <si>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</si>
  <si>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</si>
  <si>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</si>
  <si>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</si>
  <si>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</si>
  <si>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</si>
  <si>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</si>
  <si>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</si>
  <si>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</si>
  <si>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</si>
  <si>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</si>
  <si>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滋賀県大津市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</si>
  <si>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</si>
  <si>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</si>
  <si>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</si>
  <si>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</si>
  <si>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</si>
  <si>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</si>
  <si>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</si>
  <si>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</si>
  <si>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</si>
  <si>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</si>
  <si>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</si>
  <si>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</si>
  <si>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</si>
  <si>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</si>
  <si>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</si>
  <si>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</si>
  <si>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</si>
  <si>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</si>
  <si>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</si>
  <si>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</si>
  <si>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</si>
  <si>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</si>
  <si>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</si>
  <si>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</si>
  <si>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</si>
  <si>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</si>
  <si>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</si>
  <si>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</si>
  <si>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</si>
  <si>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</si>
  <si>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</si>
  <si>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</si>
  <si>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</si>
  <si>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</si>
  <si>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</si>
  <si>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</si>
  <si>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</si>
  <si>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</si>
  <si>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</si>
  <si>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</si>
  <si>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</si>
  <si>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</si>
  <si>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</si>
  <si>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</si>
  <si>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</si>
  <si>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</si>
  <si>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</si>
  <si>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</si>
  <si>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</si>
  <si>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</si>
  <si>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</si>
  <si>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</si>
  <si>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</si>
  <si>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</si>
  <si>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</si>
  <si>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</si>
  <si>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</si>
  <si>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</si>
  <si>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</si>
  <si>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</si>
  <si>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</si>
  <si>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</si>
  <si>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</si>
  <si>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</si>
  <si>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</si>
  <si>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</si>
  <si>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</si>
  <si>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</si>
  <si>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</si>
  <si>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</si>
  <si>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</si>
  <si>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</si>
  <si>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</si>
  <si>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</si>
  <si>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</si>
  <si>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</si>
  <si>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</si>
  <si>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</si>
  <si>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</si>
  <si>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</si>
  <si>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</si>
  <si>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</si>
  <si>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</si>
  <si>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</si>
  <si>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</si>
  <si>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</si>
  <si>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</si>
  <si>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</si>
  <si>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</si>
  <si>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</si>
  <si>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</si>
  <si>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</si>
  <si>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</si>
  <si>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</si>
  <si>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</si>
  <si>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</si>
  <si>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</si>
  <si>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</si>
  <si>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</si>
  <si>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</si>
  <si>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</si>
  <si>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</si>
  <si>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</si>
  <si>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</si>
  <si>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</si>
  <si>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</si>
  <si>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</si>
  <si>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</si>
  <si>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</si>
  <si>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</si>
  <si>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</si>
  <si>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</si>
  <si>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</si>
  <si>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</si>
  <si>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</si>
  <si>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</si>
  <si>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</si>
  <si>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</si>
  <si>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</si>
  <si>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</si>
  <si>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その他</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</si>
  <si>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</si>
  <si>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</si>
  <si>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</si>
  <si>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</si>
  <si>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</si>
  <si>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</si>
  <si>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</si>
  <si>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</si>
  <si>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</si>
  <si>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</si>
  <si>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</si>
  <si>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</si>
  <si>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</si>
  <si>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</si>
  <si>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</si>
  <si>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</si>
  <si>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</si>
  <si>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</si>
  <si>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</si>
  <si>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</si>
  <si>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</si>
  <si>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</si>
  <si>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</si>
  <si>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</si>
  <si>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</si>
  <si>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</si>
  <si>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</si>
  <si>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</si>
  <si>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</si>
  <si>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</si>
  <si>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滋賀県大津市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</si>
  <si>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</si>
  <si>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</si>
  <si>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</si>
  <si>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</si>
  <si>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</si>
  <si>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</si>
  <si>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</si>
  <si>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</si>
  <si>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</si>
  <si>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</si>
  <si>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</si>
  <si>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</si>
  <si>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</si>
  <si>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</si>
  <si>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</si>
  <si>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</si>
  <si>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</si>
  <si>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</si>
  <si>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</si>
  <si>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</si>
  <si>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堅田駅西口土地区画整理事業特別会計（一般会計等）</t>
    <phoneticPr fontId="5"/>
  </si>
  <si>
    <t>-</t>
    <phoneticPr fontId="5"/>
  </si>
  <si>
    <t>母子父子寡婦福祉資金貸付事業特別会計</t>
    <phoneticPr fontId="5"/>
  </si>
  <si>
    <t>学校給食事業特別会計</t>
    <phoneticPr fontId="5"/>
  </si>
  <si>
    <t>病院事業債管理特別会計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</si>
  <si>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</si>
  <si>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</si>
  <si>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</si>
  <si>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</si>
  <si>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</si>
  <si>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</si>
  <si>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</si>
  <si>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</si>
  <si>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</si>
  <si>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</si>
  <si>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</si>
  <si>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</si>
  <si>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</si>
  <si>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</si>
  <si>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</si>
  <si>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国民健康保険事業特別会計（直診）</t>
    <phoneticPr fontId="5"/>
  </si>
  <si>
    <t>介護保険事業特別会計</t>
    <phoneticPr fontId="5"/>
  </si>
  <si>
    <t>後期高齢者医療事業特別会計</t>
    <phoneticPr fontId="5"/>
  </si>
  <si>
    <t>駐車場事業特別会計</t>
    <phoneticPr fontId="5"/>
  </si>
  <si>
    <t>水道事業会計</t>
    <phoneticPr fontId="5"/>
  </si>
  <si>
    <t>法適用企業</t>
    <phoneticPr fontId="5"/>
  </si>
  <si>
    <t>ガス事業会計</t>
    <phoneticPr fontId="5"/>
  </si>
  <si>
    <t>法適用企業</t>
    <phoneticPr fontId="5"/>
  </si>
  <si>
    <t>下水道事業会計</t>
    <phoneticPr fontId="5"/>
  </si>
  <si>
    <t>卸売市場事業特別会計</t>
    <phoneticPr fontId="5"/>
  </si>
  <si>
    <t>法非適用企業</t>
    <phoneticPr fontId="5"/>
  </si>
  <si>
    <t>堅田駅西口土地区画整理事業特別会計（宅地造成）</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</si>
  <si>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</si>
  <si>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</si>
  <si>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</si>
  <si>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</si>
  <si>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</si>
  <si>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</si>
  <si>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</si>
  <si>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</si>
  <si>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</si>
  <si>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</si>
  <si>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</si>
  <si>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</si>
  <si>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</si>
  <si>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</si>
  <si>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</si>
  <si>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</si>
  <si>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</si>
  <si>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</si>
  <si>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</si>
  <si>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</si>
  <si>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</si>
  <si>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</si>
  <si>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</si>
  <si>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</si>
  <si>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</si>
  <si>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</si>
  <si>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</si>
  <si>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</si>
  <si>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</si>
  <si>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</si>
  <si>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</si>
  <si>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</si>
  <si>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</si>
  <si>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</si>
  <si>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</si>
  <si>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</si>
  <si>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</si>
  <si>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</si>
  <si>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</si>
  <si>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</si>
  <si>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t>
    <phoneticPr fontId="5"/>
  </si>
  <si>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</si>
  <si>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</si>
  <si>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</si>
  <si>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t>
    <phoneticPr fontId="5"/>
  </si>
  <si>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</si>
  <si>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</si>
  <si>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</si>
  <si>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</si>
  <si>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</si>
  <si>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</si>
  <si>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</si>
  <si>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</si>
  <si>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</si>
  <si>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</si>
  <si>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</si>
  <si>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</si>
  <si>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</si>
  <si>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</si>
  <si>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</si>
  <si>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</si>
  <si>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</si>
  <si>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</si>
  <si>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</si>
  <si>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</si>
  <si>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</si>
  <si>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</si>
  <si>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</si>
  <si>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</si>
  <si>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駐車場事業特別会計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</si>
  <si>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</si>
  <si>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</si>
  <si>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</si>
  <si>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</si>
  <si>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</si>
  <si>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</si>
  <si>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</si>
  <si>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</si>
  <si>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</si>
  <si>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</si>
  <si>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</si>
  <si>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</si>
  <si>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</si>
  <si>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</si>
  <si>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</si>
  <si>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</si>
  <si>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</si>
  <si>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t>
    <phoneticPr fontId="5"/>
  </si>
  <si>
    <t>-</t>
    <phoneticPr fontId="5"/>
  </si>
  <si>
    <t>-</t>
    <phoneticPr fontId="5"/>
  </si>
  <si>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</si>
  <si>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</si>
  <si>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</si>
  <si>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</si>
  <si>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</si>
  <si>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</si>
  <si>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</si>
  <si>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</si>
  <si>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</si>
  <si>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</si>
  <si>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</si>
  <si>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</si>
  <si>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</si>
  <si>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</si>
  <si>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</si>
  <si>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</si>
  <si>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</si>
  <si>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</si>
  <si>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</si>
  <si>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</si>
  <si>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</si>
  <si>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</si>
  <si>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</si>
  <si>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</si>
  <si>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</si>
  <si>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</si>
  <si>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</si>
  <si>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</si>
  <si>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</si>
  <si>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</si>
  <si>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</si>
  <si>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</si>
  <si>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</si>
  <si>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</si>
  <si>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</si>
  <si>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</si>
  <si>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</si>
  <si>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</si>
  <si>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</si>
  <si>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</si>
  <si>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</si>
  <si>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</si>
  <si>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</si>
  <si>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</si>
  <si>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</si>
  <si>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</si>
  <si>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</si>
  <si>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</si>
  <si>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</si>
  <si>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</si>
  <si>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</si>
  <si>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</si>
  <si>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</si>
  <si>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</si>
  <si>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</si>
  <si>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</si>
  <si>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</si>
  <si>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</si>
  <si>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</si>
  <si>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</si>
  <si>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</si>
  <si>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</si>
  <si>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</si>
  <si>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</si>
  <si>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</si>
  <si>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</si>
  <si>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</si>
  <si>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</si>
  <si>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</si>
  <si>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</si>
  <si>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4.03</t>
  </si>
  <si>
    <t>ガス事業会計</t>
  </si>
  <si>
    <t>水道事業会計</t>
  </si>
  <si>
    <t>一般会計</t>
  </si>
  <si>
    <t>下水道事業会計</t>
  </si>
  <si>
    <t>介護保険事業特別会計</t>
  </si>
  <si>
    <t>国民健康保険事業特別会計</t>
  </si>
  <si>
    <t>駐車場事業特別会計</t>
  </si>
  <si>
    <t>母子父子寡婦福祉資金貸付事業特別会計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</si>
  <si>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</si>
  <si>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</si>
  <si>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</si>
  <si>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</si>
  <si>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</si>
  <si>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</si>
  <si>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</si>
  <si>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</si>
  <si>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</si>
  <si>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</si>
  <si>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t>
    <phoneticPr fontId="2"/>
  </si>
  <si>
    <t>-</t>
    <phoneticPr fontId="2"/>
  </si>
  <si>
    <t>地域振興基金</t>
    <rPh sb="0" eb="2">
      <t>チイキ</t>
    </rPh>
    <rPh sb="2" eb="4">
      <t>シンコウ</t>
    </rPh>
    <rPh sb="4" eb="6">
      <t>キキン</t>
    </rPh>
    <phoneticPr fontId="2"/>
  </si>
  <si>
    <t>庁舎整備基金</t>
    <rPh sb="0" eb="2">
      <t>チョウシャ</t>
    </rPh>
    <rPh sb="2" eb="4">
      <t>セイビ</t>
    </rPh>
    <rPh sb="4" eb="6">
      <t>キキン</t>
    </rPh>
    <phoneticPr fontId="2"/>
  </si>
  <si>
    <t>職員退職手当基金</t>
    <rPh sb="0" eb="2">
      <t>ショクイン</t>
    </rPh>
    <rPh sb="2" eb="4">
      <t>タイショク</t>
    </rPh>
    <rPh sb="4" eb="6">
      <t>テアテ</t>
    </rPh>
    <rPh sb="6" eb="8">
      <t>キキン</t>
    </rPh>
    <phoneticPr fontId="2"/>
  </si>
  <si>
    <t>公共施設等整備基金</t>
    <rPh sb="0" eb="2">
      <t>コウキョウ</t>
    </rPh>
    <rPh sb="2" eb="4">
      <t>シセツ</t>
    </rPh>
    <rPh sb="4" eb="5">
      <t>トウ</t>
    </rPh>
    <rPh sb="5" eb="7">
      <t>セイビ</t>
    </rPh>
    <rPh sb="7" eb="9">
      <t>キキン</t>
    </rPh>
    <phoneticPr fontId="2"/>
  </si>
  <si>
    <t>学校給食運営費負担調整基金</t>
    <rPh sb="0" eb="2">
      <t>ガッコウ</t>
    </rPh>
    <rPh sb="2" eb="4">
      <t>キュウショク</t>
    </rPh>
    <rPh sb="4" eb="7">
      <t>ウンエイヒ</t>
    </rPh>
    <rPh sb="7" eb="9">
      <t>フタン</t>
    </rPh>
    <rPh sb="9" eb="11">
      <t>チョウセイ</t>
    </rPh>
    <rPh sb="11" eb="13">
      <t>キキン</t>
    </rPh>
    <phoneticPr fontId="5"/>
  </si>
  <si>
    <t>-</t>
    <phoneticPr fontId="2"/>
  </si>
  <si>
    <t>-</t>
    <phoneticPr fontId="2"/>
  </si>
  <si>
    <t>-</t>
    <phoneticPr fontId="2"/>
  </si>
  <si>
    <t>-</t>
    <phoneticPr fontId="2"/>
  </si>
  <si>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</si>
  <si>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滋賀県市町村職員研修センター</t>
    <rPh sb="0" eb="2">
      <t>シガ</t>
    </rPh>
    <rPh sb="2" eb="3">
      <t>ケン</t>
    </rPh>
    <rPh sb="3" eb="6">
      <t>シチョウソン</t>
    </rPh>
    <rPh sb="6" eb="8">
      <t>ショクイン</t>
    </rPh>
    <rPh sb="8" eb="10">
      <t>ケンシュウ</t>
    </rPh>
    <phoneticPr fontId="2"/>
  </si>
  <si>
    <t>滋賀県後期高齢者医療広域連合（一般会計）</t>
    <rPh sb="0" eb="2">
      <t>シガ</t>
    </rPh>
    <rPh sb="2" eb="3">
      <t>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</si>
  <si>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滋賀県後期高齢者医療広域連合（特別会計）</t>
    <rPh sb="0" eb="2">
      <t>シガ</t>
    </rPh>
    <rPh sb="2" eb="3">
      <t>ケン</t>
    </rPh>
    <rPh sb="3" eb="5">
      <t>コウキ</t>
    </rPh>
    <rPh sb="5" eb="8">
      <t>コウレイシャ</t>
    </rPh>
    <rPh sb="8" eb="10">
      <t>イリョウ</t>
    </rPh>
    <rPh sb="10" eb="12">
      <t>コウイキ</t>
    </rPh>
    <rPh sb="12" eb="14">
      <t>レンゴウ</t>
    </rPh>
    <rPh sb="15" eb="17">
      <t>トクベツ</t>
    </rPh>
    <rPh sb="17" eb="19">
      <t>カイケイ</t>
    </rPh>
    <phoneticPr fontId="2"/>
  </si>
  <si>
    <t>滋賀県市町村交通災害共済組合</t>
  </si>
  <si>
    <t>-</t>
    <phoneticPr fontId="2"/>
  </si>
  <si>
    <t>-</t>
    <phoneticPr fontId="2"/>
  </si>
  <si>
    <t>大津市公園緑地協会</t>
    <rPh sb="0" eb="2">
      <t>オオツ</t>
    </rPh>
    <rPh sb="2" eb="3">
      <t>シ</t>
    </rPh>
    <rPh sb="3" eb="5">
      <t>コウエン</t>
    </rPh>
    <rPh sb="5" eb="7">
      <t>リョクチ</t>
    </rPh>
    <rPh sb="7" eb="9">
      <t>キョウカイ</t>
    </rPh>
    <phoneticPr fontId="2"/>
  </si>
  <si>
    <t>大津市勤労者互助会</t>
    <rPh sb="0" eb="2">
      <t>オオツ</t>
    </rPh>
    <rPh sb="2" eb="3">
      <t>シ</t>
    </rPh>
    <rPh sb="3" eb="6">
      <t>キンロウシャ</t>
    </rPh>
    <rPh sb="6" eb="9">
      <t>ゴジョカイ</t>
    </rPh>
    <phoneticPr fontId="2"/>
  </si>
  <si>
    <t>浜大津都市開発</t>
    <rPh sb="0" eb="1">
      <t>ハマ</t>
    </rPh>
    <rPh sb="1" eb="3">
      <t>オオツ</t>
    </rPh>
    <rPh sb="3" eb="5">
      <t>トシ</t>
    </rPh>
    <rPh sb="5" eb="7">
      <t>カイハツ</t>
    </rPh>
    <phoneticPr fontId="2"/>
  </si>
  <si>
    <t>市立大津市民病院</t>
    <rPh sb="0" eb="2">
      <t>シリツ</t>
    </rPh>
    <rPh sb="2" eb="4">
      <t>オオツ</t>
    </rPh>
    <rPh sb="4" eb="5">
      <t>シ</t>
    </rPh>
    <rPh sb="5" eb="6">
      <t>ミン</t>
    </rPh>
    <rPh sb="6" eb="8">
      <t>ビョウイン</t>
    </rPh>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</si>
  <si>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</si>
  <si>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</si>
  <si>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</si>
  <si>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</si>
  <si>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</si>
  <si>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公共施設の将来的な更新経費による財政負担を示す両指標については、ともに類似団体平均を下回っている。特に将来負担比率については、充当可能基金の増等により算定されていない。両指標とも類似団体平均と同様の傾向を示しており、資産の形成に対する現世代と将来世代の負担の公平性にも留意しながら、総合計画等に沿ったまちづくりと持続可能な都市経営を推進していく。</t>
    <rPh sb="50" eb="51">
      <t>トク</t>
    </rPh>
    <rPh sb="52" eb="54">
      <t>ショウライ</t>
    </rPh>
    <rPh sb="54" eb="56">
      <t>フタン</t>
    </rPh>
    <rPh sb="56" eb="58">
      <t>ヒリツ</t>
    </rPh>
    <rPh sb="64" eb="66">
      <t>ジュウトウ</t>
    </rPh>
    <rPh sb="66" eb="68">
      <t>カノウ</t>
    </rPh>
    <rPh sb="68" eb="70">
      <t>キキン</t>
    </rPh>
    <rPh sb="71" eb="73">
      <t>ゾウトウ</t>
    </rPh>
    <rPh sb="76" eb="78">
      <t>サンテイ</t>
    </rPh>
    <rPh sb="85" eb="86">
      <t>リョウ</t>
    </rPh>
    <rPh sb="86" eb="88">
      <t>シヒョウ</t>
    </rPh>
    <rPh sb="90" eb="92">
      <t>ルイジ</t>
    </rPh>
    <rPh sb="92" eb="94">
      <t>ダンタイ</t>
    </rPh>
    <rPh sb="94" eb="96">
      <t>ヘイキン</t>
    </rPh>
    <rPh sb="97" eb="99">
      <t>ドウヨウ</t>
    </rPh>
    <rPh sb="100" eb="102">
      <t>ケイコウ</t>
    </rPh>
    <rPh sb="103" eb="104">
      <t>シメ</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</si>
  <si>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</si>
  <si>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</si>
  <si>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</si>
  <si>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</si>
  <si>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</si>
  <si>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</si>
  <si>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将来負担比率、実質公債費率ともに類似団体平均を下回っている。
　令和元年度の将来負担比率は算定されない一方で、実質公債費比率は公債費に準ずる債務負担行為に伴う支出額が増加したことに伴い、0.9ポイント高くなった。今後も現在策定中の行政改革プラン2021に基づき、事業の選択と集中を行うとともに、市債の効果的な活用に努め、健全な財政運営を維持していく。</t>
    <rPh sb="33" eb="34">
      <t>レイ</t>
    </rPh>
    <rPh sb="34" eb="35">
      <t>ワ</t>
    </rPh>
    <rPh sb="35" eb="37">
      <t>ガンネン</t>
    </rPh>
    <rPh sb="37" eb="38">
      <t>ド</t>
    </rPh>
    <rPh sb="39" eb="41">
      <t>ショウライ</t>
    </rPh>
    <rPh sb="41" eb="43">
      <t>フタン</t>
    </rPh>
    <rPh sb="43" eb="45">
      <t>ヒリツ</t>
    </rPh>
    <rPh sb="46" eb="48">
      <t>サンテイ</t>
    </rPh>
    <rPh sb="52" eb="54">
      <t>イッポウ</t>
    </rPh>
    <rPh sb="56" eb="58">
      <t>ジッシツ</t>
    </rPh>
    <rPh sb="58" eb="59">
      <t>コウ</t>
    </rPh>
    <rPh sb="59" eb="60">
      <t>サイ</t>
    </rPh>
    <rPh sb="60" eb="61">
      <t>ヒ</t>
    </rPh>
    <rPh sb="61" eb="63">
      <t>ヒリツ</t>
    </rPh>
    <rPh sb="64" eb="67">
      <t>コウサイヒ</t>
    </rPh>
    <rPh sb="68" eb="69">
      <t>ジュン</t>
    </rPh>
    <rPh sb="71" eb="73">
      <t>サイム</t>
    </rPh>
    <rPh sb="73" eb="75">
      <t>フタン</t>
    </rPh>
    <rPh sb="75" eb="77">
      <t>コウイ</t>
    </rPh>
    <rPh sb="78" eb="79">
      <t>トモナ</t>
    </rPh>
    <rPh sb="80" eb="83">
      <t>シシュツガク</t>
    </rPh>
    <rPh sb="84" eb="86">
      <t>ゾウカ</t>
    </rPh>
    <rPh sb="91" eb="92">
      <t>トモナ</t>
    </rPh>
    <rPh sb="101" eb="102">
      <t>タカ</t>
    </rPh>
    <rPh sb="110" eb="112">
      <t>ゲンザイ</t>
    </rPh>
    <rPh sb="112" eb="115">
      <t>サクテイチュウ</t>
    </rPh>
    <rPh sb="148" eb="150">
      <t>シサイ</t>
    </rPh>
    <rPh sb="151" eb="154">
      <t>コウカテキ</t>
    </rPh>
    <rPh sb="155" eb="157">
      <t>カツヨウ</t>
    </rPh>
    <rPh sb="158" eb="159">
      <t>ツト</t>
    </rPh>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</si>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</sst>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6" fillId="0" borderId="41" xfId="16" applyFont="1" applyBorder="1" applyAlignment="1" applyProtection="1">
      <alignment horizontal="left" vertical="top" wrapText="1"/>
      <protection locked="0"/>
    </xf>
    <xf numFmtId="0" fontId="16" fillId="0" borderId="12" xfId="16" applyFont="1" applyBorder="1" applyAlignment="1" applyProtection="1">
      <alignment horizontal="left" vertical="top" wrapText="1"/>
      <protection locked="0"/>
    </xf>
    <xf numFmtId="0" fontId="16" fillId="0" borderId="48" xfId="16" applyFont="1" applyBorder="1" applyAlignment="1" applyProtection="1">
      <alignment horizontal="left" vertical="top" wrapText="1"/>
      <protection locked="0"/>
    </xf>
    <xf numFmtId="0" fontId="16" fillId="0" borderId="64" xfId="16" applyFont="1" applyBorder="1" applyAlignment="1" applyProtection="1">
      <alignment horizontal="left" vertical="top" wrapText="1"/>
      <protection locked="0"/>
    </xf>
    <xf numFmtId="0" fontId="16" fillId="0" borderId="0" xfId="16" applyFont="1" applyAlignment="1" applyProtection="1">
      <alignment horizontal="left" vertical="top" wrapText="1"/>
      <protection locked="0"/>
    </xf>
    <xf numFmtId="0" fontId="16" fillId="0" borderId="38" xfId="16" applyFont="1" applyBorder="1" applyAlignment="1" applyProtection="1">
      <alignment horizontal="left" vertical="top" wrapText="1"/>
      <protection locked="0"/>
    </xf>
    <xf numFmtId="0" fontId="16" fillId="0" borderId="37" xfId="16" applyFont="1" applyBorder="1" applyAlignment="1" applyProtection="1">
      <alignment horizontal="left" vertical="top" wrapText="1"/>
      <protection locked="0"/>
    </xf>
    <xf numFmtId="0" fontId="16" fillId="0" borderId="54" xfId="16" applyFont="1" applyBorder="1" applyAlignment="1" applyProtection="1">
      <alignment horizontal="left" vertical="top" wrapText="1"/>
      <protection locked="0"/>
    </xf>
    <xf numFmtId="0" fontId="16"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50880</c:v>
                </c:pt>
                <c:pt idx="1">
                  <c:v>46395</c:v>
                </c:pt>
                <c:pt idx="2">
                  <c:v>48088</c:v>
                </c:pt>
                <c:pt idx="3">
                  <c:v>46457</c:v>
                </c:pt>
                <c:pt idx="4">
                  <c:v>51849</c:v>
                </c:pt>
              </c:numCache>
            </c:numRef>
          </c:val>
          <c:smooth val="0"/>
          <c:extLst xmlns:c16r2="http://schemas.microsoft.com/office/drawing/2015/06/chart">
            <c:ext xmlns:c16="http://schemas.microsoft.com/office/drawing/2014/chart" uri="{C3380CC4-5D6E-409C-BE32-E72D297353CC}">
              <c16:uniqueId val="{00000000-E69A-47BE-905A-D473003B241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34955</c:v>
                </c:pt>
                <c:pt idx="1">
                  <c:v>33568</c:v>
                </c:pt>
                <c:pt idx="2">
                  <c:v>31288</c:v>
                </c:pt>
                <c:pt idx="3">
                  <c:v>38726</c:v>
                </c:pt>
                <c:pt idx="4">
                  <c:v>46459</c:v>
                </c:pt>
              </c:numCache>
            </c:numRef>
          </c:val>
          <c:smooth val="0"/>
          <c:extLst xmlns:c16r2="http://schemas.microsoft.com/office/drawing/2015/06/chart">
            <c:ext xmlns:c16="http://schemas.microsoft.com/office/drawing/2014/chart" uri="{C3380CC4-5D6E-409C-BE32-E72D297353CC}">
              <c16:uniqueId val="{00000001-E69A-47BE-905A-D473003B2410}"/>
            </c:ext>
          </c:extLst>
        </c:ser>
        <c:dLbls>
          <c:showLegendKey val="0"/>
          <c:showVal val="0"/>
          <c:showCatName val="0"/>
          <c:showSerName val="0"/>
          <c:showPercent val="0"/>
          <c:showBubbleSize val="0"/>
        </c:dLbls>
        <c:marker val="1"/>
        <c:smooth val="0"/>
        <c:axId val="349321472"/>
        <c:axId val="349323648"/>
      </c:lineChart>
      <c:catAx>
        <c:axId val="3493214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49323648"/>
        <c:crosses val="autoZero"/>
        <c:auto val="1"/>
        <c:lblAlgn val="ctr"/>
        <c:lblOffset val="100"/>
        <c:tickLblSkip val="1"/>
        <c:tickMarkSkip val="1"/>
        <c:noMultiLvlLbl val="0"/>
      </c:catAx>
      <c:valAx>
        <c:axId val="349323648"/>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493214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2.0099999999999998</c:v>
                </c:pt>
                <c:pt idx="1">
                  <c:v>1.29</c:v>
                </c:pt>
                <c:pt idx="2">
                  <c:v>5.09</c:v>
                </c:pt>
                <c:pt idx="3">
                  <c:v>1.89</c:v>
                </c:pt>
                <c:pt idx="4">
                  <c:v>3.94</c:v>
                </c:pt>
              </c:numCache>
            </c:numRef>
          </c:val>
          <c:extLst xmlns:c16r2="http://schemas.microsoft.com/office/drawing/2015/06/chart">
            <c:ext xmlns:c16="http://schemas.microsoft.com/office/drawing/2014/chart" uri="{C3380CC4-5D6E-409C-BE32-E72D297353CC}">
              <c16:uniqueId val="{00000000-A793-4DBE-B108-6D1A667CD88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8.43</c:v>
                </c:pt>
                <c:pt idx="1">
                  <c:v>4.96</c:v>
                </c:pt>
                <c:pt idx="2">
                  <c:v>4.91</c:v>
                </c:pt>
                <c:pt idx="3">
                  <c:v>4.8600000000000003</c:v>
                </c:pt>
                <c:pt idx="4">
                  <c:v>7.18</c:v>
                </c:pt>
              </c:numCache>
            </c:numRef>
          </c:val>
          <c:extLst xmlns:c16r2="http://schemas.microsoft.com/office/drawing/2015/06/chart">
            <c:ext xmlns:c16="http://schemas.microsoft.com/office/drawing/2014/chart" uri="{C3380CC4-5D6E-409C-BE32-E72D297353CC}">
              <c16:uniqueId val="{00000001-A793-4DBE-B108-6D1A667CD88C}"/>
            </c:ext>
          </c:extLst>
        </c:ser>
        <c:dLbls>
          <c:showLegendKey val="0"/>
          <c:showVal val="0"/>
          <c:showCatName val="0"/>
          <c:showSerName val="0"/>
          <c:showPercent val="0"/>
          <c:showBubbleSize val="0"/>
        </c:dLbls>
        <c:gapWidth val="250"/>
        <c:overlap val="100"/>
        <c:axId val="883623040"/>
        <c:axId val="88362496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0.34</c:v>
                </c:pt>
                <c:pt idx="1">
                  <c:v>-4.03</c:v>
                </c:pt>
                <c:pt idx="2">
                  <c:v>3.95</c:v>
                </c:pt>
                <c:pt idx="3">
                  <c:v>3.3</c:v>
                </c:pt>
                <c:pt idx="4">
                  <c:v>4.3899999999999997</c:v>
                </c:pt>
              </c:numCache>
            </c:numRef>
          </c:val>
          <c:smooth val="0"/>
          <c:extLst xmlns:c16r2="http://schemas.microsoft.com/office/drawing/2015/06/chart">
            <c:ext xmlns:c16="http://schemas.microsoft.com/office/drawing/2014/chart" uri="{C3380CC4-5D6E-409C-BE32-E72D297353CC}">
              <c16:uniqueId val="{00000002-A793-4DBE-B108-6D1A667CD88C}"/>
            </c:ext>
          </c:extLst>
        </c:ser>
        <c:dLbls>
          <c:showLegendKey val="0"/>
          <c:showVal val="0"/>
          <c:showCatName val="0"/>
          <c:showSerName val="0"/>
          <c:showPercent val="0"/>
          <c:showBubbleSize val="0"/>
        </c:dLbls>
        <c:marker val="1"/>
        <c:smooth val="0"/>
        <c:axId val="883623040"/>
        <c:axId val="883624960"/>
      </c:lineChart>
      <c:catAx>
        <c:axId val="883623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83624960"/>
        <c:crosses val="autoZero"/>
        <c:auto val="1"/>
        <c:lblAlgn val="ctr"/>
        <c:lblOffset val="100"/>
        <c:tickLblSkip val="1"/>
        <c:tickMarkSkip val="1"/>
        <c:noMultiLvlLbl val="0"/>
      </c:catAx>
      <c:valAx>
        <c:axId val="8836249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83623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1.19</c:v>
                </c:pt>
                <c:pt idx="2">
                  <c:v>#N/A</c:v>
                </c:pt>
                <c:pt idx="3">
                  <c:v>2.5099999999999998</c:v>
                </c:pt>
                <c:pt idx="4">
                  <c:v>#N/A</c:v>
                </c:pt>
                <c:pt idx="5">
                  <c:v>0.15</c:v>
                </c:pt>
                <c:pt idx="6">
                  <c:v>#N/A</c:v>
                </c:pt>
                <c:pt idx="7">
                  <c:v>0.14000000000000001</c:v>
                </c:pt>
                <c:pt idx="8">
                  <c:v>#N/A</c:v>
                </c:pt>
                <c:pt idx="9">
                  <c:v>0.04</c:v>
                </c:pt>
              </c:numCache>
            </c:numRef>
          </c:val>
          <c:extLst xmlns:c16r2="http://schemas.microsoft.com/office/drawing/2015/06/chart">
            <c:ext xmlns:c16="http://schemas.microsoft.com/office/drawing/2014/chart" uri="{C3380CC4-5D6E-409C-BE32-E72D297353CC}">
              <c16:uniqueId val="{00000000-5D94-4EDC-8713-3B8039E1D6D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5D94-4EDC-8713-3B8039E1D6D9}"/>
            </c:ext>
          </c:extLst>
        </c:ser>
        <c:ser>
          <c:idx val="2"/>
          <c:order val="2"/>
          <c:tx>
            <c:strRef>
              <c:f>データシート!$A$29</c:f>
              <c:strCache>
                <c:ptCount val="1"/>
                <c:pt idx="0">
                  <c:v>母子父子寡婦福祉資金貸付事業特別会計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0.02</c:v>
                </c:pt>
              </c:numCache>
            </c:numRef>
          </c:val>
          <c:extLst xmlns:c16r2="http://schemas.microsoft.com/office/drawing/2015/06/chart">
            <c:ext xmlns:c16="http://schemas.microsoft.com/office/drawing/2014/chart" uri="{C3380CC4-5D6E-409C-BE32-E72D297353CC}">
              <c16:uniqueId val="{00000002-5D94-4EDC-8713-3B8039E1D6D9}"/>
            </c:ext>
          </c:extLst>
        </c:ser>
        <c:ser>
          <c:idx val="3"/>
          <c:order val="3"/>
          <c:tx>
            <c:strRef>
              <c:f>データシート!$A$30</c:f>
              <c:strCache>
                <c:ptCount val="1"/>
                <c:pt idx="0">
                  <c:v>駐車場事業特別会計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c:v>
                </c:pt>
                <c:pt idx="8">
                  <c:v>#N/A</c:v>
                </c:pt>
                <c:pt idx="9">
                  <c:v>0.04</c:v>
                </c:pt>
              </c:numCache>
            </c:numRef>
          </c:val>
          <c:extLst xmlns:c16r2="http://schemas.microsoft.com/office/drawing/2015/06/chart">
            <c:ext xmlns:c16="http://schemas.microsoft.com/office/drawing/2014/chart" uri="{C3380CC4-5D6E-409C-BE32-E72D297353CC}">
              <c16:uniqueId val="{00000003-5D94-4EDC-8713-3B8039E1D6D9}"/>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0.21</c:v>
                </c:pt>
                <c:pt idx="2">
                  <c:v>#N/A</c:v>
                </c:pt>
                <c:pt idx="3">
                  <c:v>0.37</c:v>
                </c:pt>
                <c:pt idx="4">
                  <c:v>#N/A</c:v>
                </c:pt>
                <c:pt idx="5">
                  <c:v>1.65</c:v>
                </c:pt>
                <c:pt idx="6">
                  <c:v>#N/A</c:v>
                </c:pt>
                <c:pt idx="7">
                  <c:v>0.05</c:v>
                </c:pt>
                <c:pt idx="8">
                  <c:v>#N/A</c:v>
                </c:pt>
                <c:pt idx="9">
                  <c:v>0.13</c:v>
                </c:pt>
              </c:numCache>
            </c:numRef>
          </c:val>
          <c:extLst xmlns:c16r2="http://schemas.microsoft.com/office/drawing/2015/06/chart">
            <c:ext xmlns:c16="http://schemas.microsoft.com/office/drawing/2014/chart" uri="{C3380CC4-5D6E-409C-BE32-E72D297353CC}">
              <c16:uniqueId val="{00000004-5D94-4EDC-8713-3B8039E1D6D9}"/>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0.42</c:v>
                </c:pt>
                <c:pt idx="2">
                  <c:v>#N/A</c:v>
                </c:pt>
                <c:pt idx="3">
                  <c:v>0.56999999999999995</c:v>
                </c:pt>
                <c:pt idx="4">
                  <c:v>#N/A</c:v>
                </c:pt>
                <c:pt idx="5">
                  <c:v>1.42</c:v>
                </c:pt>
                <c:pt idx="6">
                  <c:v>#N/A</c:v>
                </c:pt>
                <c:pt idx="7">
                  <c:v>1.35</c:v>
                </c:pt>
                <c:pt idx="8">
                  <c:v>#N/A</c:v>
                </c:pt>
                <c:pt idx="9">
                  <c:v>0.99</c:v>
                </c:pt>
              </c:numCache>
            </c:numRef>
          </c:val>
          <c:extLst xmlns:c16r2="http://schemas.microsoft.com/office/drawing/2015/06/chart">
            <c:ext xmlns:c16="http://schemas.microsoft.com/office/drawing/2014/chart" uri="{C3380CC4-5D6E-409C-BE32-E72D297353CC}">
              <c16:uniqueId val="{00000005-5D94-4EDC-8713-3B8039E1D6D9}"/>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9.8699999999999992</c:v>
                </c:pt>
                <c:pt idx="2">
                  <c:v>#N/A</c:v>
                </c:pt>
                <c:pt idx="3">
                  <c:v>8.33</c:v>
                </c:pt>
                <c:pt idx="4">
                  <c:v>#N/A</c:v>
                </c:pt>
                <c:pt idx="5">
                  <c:v>6.09</c:v>
                </c:pt>
                <c:pt idx="6">
                  <c:v>#N/A</c:v>
                </c:pt>
                <c:pt idx="7">
                  <c:v>5.14</c:v>
                </c:pt>
                <c:pt idx="8">
                  <c:v>#N/A</c:v>
                </c:pt>
                <c:pt idx="9">
                  <c:v>3.81</c:v>
                </c:pt>
              </c:numCache>
            </c:numRef>
          </c:val>
          <c:extLst xmlns:c16r2="http://schemas.microsoft.com/office/drawing/2015/06/chart">
            <c:ext xmlns:c16="http://schemas.microsoft.com/office/drawing/2014/chart" uri="{C3380CC4-5D6E-409C-BE32-E72D297353CC}">
              <c16:uniqueId val="{00000006-5D94-4EDC-8713-3B8039E1D6D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1.94</c:v>
                </c:pt>
                <c:pt idx="2">
                  <c:v>#N/A</c:v>
                </c:pt>
                <c:pt idx="3">
                  <c:v>1.26</c:v>
                </c:pt>
                <c:pt idx="4">
                  <c:v>#N/A</c:v>
                </c:pt>
                <c:pt idx="5">
                  <c:v>5.08</c:v>
                </c:pt>
                <c:pt idx="6">
                  <c:v>#N/A</c:v>
                </c:pt>
                <c:pt idx="7">
                  <c:v>1.86</c:v>
                </c:pt>
                <c:pt idx="8">
                  <c:v>#N/A</c:v>
                </c:pt>
                <c:pt idx="9">
                  <c:v>3.91</c:v>
                </c:pt>
              </c:numCache>
            </c:numRef>
          </c:val>
          <c:extLst xmlns:c16r2="http://schemas.microsoft.com/office/drawing/2015/06/chart">
            <c:ext xmlns:c16="http://schemas.microsoft.com/office/drawing/2014/chart" uri="{C3380CC4-5D6E-409C-BE32-E72D297353CC}">
              <c16:uniqueId val="{00000007-5D94-4EDC-8713-3B8039E1D6D9}"/>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5.27</c:v>
                </c:pt>
                <c:pt idx="2">
                  <c:v>#N/A</c:v>
                </c:pt>
                <c:pt idx="3">
                  <c:v>6.22</c:v>
                </c:pt>
                <c:pt idx="4">
                  <c:v>#N/A</c:v>
                </c:pt>
                <c:pt idx="5">
                  <c:v>6.08</c:v>
                </c:pt>
                <c:pt idx="6">
                  <c:v>#N/A</c:v>
                </c:pt>
                <c:pt idx="7">
                  <c:v>6.34</c:v>
                </c:pt>
                <c:pt idx="8">
                  <c:v>#N/A</c:v>
                </c:pt>
                <c:pt idx="9">
                  <c:v>6.16</c:v>
                </c:pt>
              </c:numCache>
            </c:numRef>
          </c:val>
          <c:extLst xmlns:c16r2="http://schemas.microsoft.com/office/drawing/2015/06/chart">
            <c:ext xmlns:c16="http://schemas.microsoft.com/office/drawing/2014/chart" uri="{C3380CC4-5D6E-409C-BE32-E72D297353CC}">
              <c16:uniqueId val="{00000008-5D94-4EDC-8713-3B8039E1D6D9}"/>
            </c:ext>
          </c:extLst>
        </c:ser>
        <c:ser>
          <c:idx val="9"/>
          <c:order val="9"/>
          <c:tx>
            <c:strRef>
              <c:f>データシート!$A$36</c:f>
              <c:strCache>
                <c:ptCount val="1"/>
                <c:pt idx="0">
                  <c:v>ガス事業会計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20.43</c:v>
                </c:pt>
                <c:pt idx="2">
                  <c:v>#N/A</c:v>
                </c:pt>
                <c:pt idx="3">
                  <c:v>20.68</c:v>
                </c:pt>
                <c:pt idx="4">
                  <c:v>#N/A</c:v>
                </c:pt>
                <c:pt idx="5">
                  <c:v>20.83</c:v>
                </c:pt>
                <c:pt idx="6">
                  <c:v>#N/A</c:v>
                </c:pt>
                <c:pt idx="7">
                  <c:v>34.07</c:v>
                </c:pt>
                <c:pt idx="8">
                  <c:v>#N/A</c:v>
                </c:pt>
                <c:pt idx="9">
                  <c:v>22.49</c:v>
                </c:pt>
              </c:numCache>
            </c:numRef>
          </c:val>
          <c:extLst xmlns:c16r2="http://schemas.microsoft.com/office/drawing/2015/06/chart">
            <c:ext xmlns:c16="http://schemas.microsoft.com/office/drawing/2014/chart" uri="{C3380CC4-5D6E-409C-BE32-E72D297353CC}">
              <c16:uniqueId val="{00000009-5D94-4EDC-8713-3B8039E1D6D9}"/>
            </c:ext>
          </c:extLst>
        </c:ser>
        <c:dLbls>
          <c:showLegendKey val="0"/>
          <c:showVal val="0"/>
          <c:showCatName val="0"/>
          <c:showSerName val="0"/>
          <c:showPercent val="0"/>
          <c:showBubbleSize val="0"/>
        </c:dLbls>
        <c:gapWidth val="150"/>
        <c:overlap val="100"/>
        <c:axId val="883751936"/>
        <c:axId val="883753728"/>
      </c:barChart>
      <c:catAx>
        <c:axId val="883751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83753728"/>
        <c:crosses val="autoZero"/>
        <c:auto val="1"/>
        <c:lblAlgn val="ctr"/>
        <c:lblOffset val="100"/>
        <c:tickLblSkip val="1"/>
        <c:tickMarkSkip val="1"/>
        <c:noMultiLvlLbl val="0"/>
      </c:catAx>
      <c:valAx>
        <c:axId val="8837537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8375193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12280</c:v>
                </c:pt>
                <c:pt idx="5">
                  <c:v>12423</c:v>
                </c:pt>
                <c:pt idx="8">
                  <c:v>13666</c:v>
                </c:pt>
                <c:pt idx="11">
                  <c:v>13862</c:v>
                </c:pt>
                <c:pt idx="14">
                  <c:v>12927</c:v>
                </c:pt>
              </c:numCache>
            </c:numRef>
          </c:val>
          <c:extLst xmlns:c16r2="http://schemas.microsoft.com/office/drawing/2015/06/chart">
            <c:ext xmlns:c16="http://schemas.microsoft.com/office/drawing/2014/chart" uri="{C3380CC4-5D6E-409C-BE32-E72D297353CC}">
              <c16:uniqueId val="{00000000-3A42-444E-A0EB-D43F5C7E956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2</c:v>
                </c:pt>
                <c:pt idx="3">
                  <c:v>1</c:v>
                </c:pt>
                <c:pt idx="6">
                  <c:v>1</c:v>
                </c:pt>
                <c:pt idx="9">
                  <c:v>0</c:v>
                </c:pt>
                <c:pt idx="12">
                  <c:v>0</c:v>
                </c:pt>
              </c:numCache>
            </c:numRef>
          </c:val>
          <c:extLst xmlns:c16r2="http://schemas.microsoft.com/office/drawing/2015/06/chart">
            <c:ext xmlns:c16="http://schemas.microsoft.com/office/drawing/2014/chart" uri="{C3380CC4-5D6E-409C-BE32-E72D297353CC}">
              <c16:uniqueId val="{00000001-3A42-444E-A0EB-D43F5C7E956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124</c:v>
                </c:pt>
                <c:pt idx="3">
                  <c:v>116</c:v>
                </c:pt>
                <c:pt idx="6">
                  <c:v>116</c:v>
                </c:pt>
                <c:pt idx="9">
                  <c:v>108</c:v>
                </c:pt>
                <c:pt idx="12">
                  <c:v>4082</c:v>
                </c:pt>
              </c:numCache>
            </c:numRef>
          </c:val>
          <c:extLst xmlns:c16r2="http://schemas.microsoft.com/office/drawing/2015/06/chart">
            <c:ext xmlns:c16="http://schemas.microsoft.com/office/drawing/2014/chart" uri="{C3380CC4-5D6E-409C-BE32-E72D297353CC}">
              <c16:uniqueId val="{00000002-3A42-444E-A0EB-D43F5C7E956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3A42-444E-A0EB-D43F5C7E956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4218</c:v>
                </c:pt>
                <c:pt idx="3">
                  <c:v>2969</c:v>
                </c:pt>
                <c:pt idx="6">
                  <c:v>1059</c:v>
                </c:pt>
                <c:pt idx="9">
                  <c:v>1509</c:v>
                </c:pt>
                <c:pt idx="12">
                  <c:v>583</c:v>
                </c:pt>
              </c:numCache>
            </c:numRef>
          </c:val>
          <c:extLst xmlns:c16r2="http://schemas.microsoft.com/office/drawing/2015/06/chart">
            <c:ext xmlns:c16="http://schemas.microsoft.com/office/drawing/2014/chart" uri="{C3380CC4-5D6E-409C-BE32-E72D297353CC}">
              <c16:uniqueId val="{00000004-3A42-444E-A0EB-D43F5C7E956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3A42-444E-A0EB-D43F5C7E956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3A42-444E-A0EB-D43F5C7E956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10881</c:v>
                </c:pt>
                <c:pt idx="3">
                  <c:v>10948</c:v>
                </c:pt>
                <c:pt idx="6">
                  <c:v>12893</c:v>
                </c:pt>
                <c:pt idx="9">
                  <c:v>12479</c:v>
                </c:pt>
                <c:pt idx="12">
                  <c:v>11489</c:v>
                </c:pt>
              </c:numCache>
            </c:numRef>
          </c:val>
          <c:extLst xmlns:c16r2="http://schemas.microsoft.com/office/drawing/2015/06/chart">
            <c:ext xmlns:c16="http://schemas.microsoft.com/office/drawing/2014/chart" uri="{C3380CC4-5D6E-409C-BE32-E72D297353CC}">
              <c16:uniqueId val="{00000007-3A42-444E-A0EB-D43F5C7E956B}"/>
            </c:ext>
          </c:extLst>
        </c:ser>
        <c:dLbls>
          <c:showLegendKey val="0"/>
          <c:showVal val="0"/>
          <c:showCatName val="0"/>
          <c:showSerName val="0"/>
          <c:showPercent val="0"/>
          <c:showBubbleSize val="0"/>
        </c:dLbls>
        <c:gapWidth val="100"/>
        <c:overlap val="100"/>
        <c:axId val="820721920"/>
        <c:axId val="82072819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2945</c:v>
                </c:pt>
                <c:pt idx="2">
                  <c:v>#N/A</c:v>
                </c:pt>
                <c:pt idx="3">
                  <c:v>#N/A</c:v>
                </c:pt>
                <c:pt idx="4">
                  <c:v>1611</c:v>
                </c:pt>
                <c:pt idx="5">
                  <c:v>#N/A</c:v>
                </c:pt>
                <c:pt idx="6">
                  <c:v>#N/A</c:v>
                </c:pt>
                <c:pt idx="7">
                  <c:v>403</c:v>
                </c:pt>
                <c:pt idx="8">
                  <c:v>#N/A</c:v>
                </c:pt>
                <c:pt idx="9">
                  <c:v>#N/A</c:v>
                </c:pt>
                <c:pt idx="10">
                  <c:v>234</c:v>
                </c:pt>
                <c:pt idx="11">
                  <c:v>#N/A</c:v>
                </c:pt>
                <c:pt idx="12">
                  <c:v>#N/A</c:v>
                </c:pt>
                <c:pt idx="13">
                  <c:v>3227</c:v>
                </c:pt>
                <c:pt idx="14">
                  <c:v>#N/A</c:v>
                </c:pt>
              </c:numCache>
            </c:numRef>
          </c:val>
          <c:smooth val="0"/>
          <c:extLst xmlns:c16r2="http://schemas.microsoft.com/office/drawing/2015/06/chart">
            <c:ext xmlns:c16="http://schemas.microsoft.com/office/drawing/2014/chart" uri="{C3380CC4-5D6E-409C-BE32-E72D297353CC}">
              <c16:uniqueId val="{00000008-3A42-444E-A0EB-D43F5C7E956B}"/>
            </c:ext>
          </c:extLst>
        </c:ser>
        <c:dLbls>
          <c:showLegendKey val="0"/>
          <c:showVal val="0"/>
          <c:showCatName val="0"/>
          <c:showSerName val="0"/>
          <c:showPercent val="0"/>
          <c:showBubbleSize val="0"/>
        </c:dLbls>
        <c:marker val="1"/>
        <c:smooth val="0"/>
        <c:axId val="820721920"/>
        <c:axId val="820728192"/>
      </c:lineChart>
      <c:catAx>
        <c:axId val="820721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20728192"/>
        <c:crosses val="autoZero"/>
        <c:auto val="1"/>
        <c:lblAlgn val="ctr"/>
        <c:lblOffset val="100"/>
        <c:tickLblSkip val="1"/>
        <c:tickMarkSkip val="1"/>
        <c:noMultiLvlLbl val="0"/>
      </c:catAx>
      <c:valAx>
        <c:axId val="8207281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207219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111562</c:v>
                </c:pt>
                <c:pt idx="5">
                  <c:v>109699</c:v>
                </c:pt>
                <c:pt idx="8">
                  <c:v>107626</c:v>
                </c:pt>
                <c:pt idx="11">
                  <c:v>106551</c:v>
                </c:pt>
                <c:pt idx="14">
                  <c:v>107192</c:v>
                </c:pt>
              </c:numCache>
            </c:numRef>
          </c:val>
          <c:extLst xmlns:c16r2="http://schemas.microsoft.com/office/drawing/2015/06/chart">
            <c:ext xmlns:c16="http://schemas.microsoft.com/office/drawing/2014/chart" uri="{C3380CC4-5D6E-409C-BE32-E72D297353CC}">
              <c16:uniqueId val="{00000000-3F23-4BC7-BB5B-342B093A619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34308</c:v>
                </c:pt>
                <c:pt idx="5">
                  <c:v>31681</c:v>
                </c:pt>
                <c:pt idx="8">
                  <c:v>27413</c:v>
                </c:pt>
                <c:pt idx="11">
                  <c:v>26547</c:v>
                </c:pt>
                <c:pt idx="14">
                  <c:v>28154</c:v>
                </c:pt>
              </c:numCache>
            </c:numRef>
          </c:val>
          <c:extLst xmlns:c16r2="http://schemas.microsoft.com/office/drawing/2015/06/chart">
            <c:ext xmlns:c16="http://schemas.microsoft.com/office/drawing/2014/chart" uri="{C3380CC4-5D6E-409C-BE32-E72D297353CC}">
              <c16:uniqueId val="{00000001-3F23-4BC7-BB5B-342B093A619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12381</c:v>
                </c:pt>
                <c:pt idx="5">
                  <c:v>10132</c:v>
                </c:pt>
                <c:pt idx="8">
                  <c:v>9900</c:v>
                </c:pt>
                <c:pt idx="11">
                  <c:v>9881</c:v>
                </c:pt>
                <c:pt idx="14">
                  <c:v>17679</c:v>
                </c:pt>
              </c:numCache>
            </c:numRef>
          </c:val>
          <c:extLst xmlns:c16r2="http://schemas.microsoft.com/office/drawing/2015/06/chart">
            <c:ext xmlns:c16="http://schemas.microsoft.com/office/drawing/2014/chart" uri="{C3380CC4-5D6E-409C-BE32-E72D297353CC}">
              <c16:uniqueId val="{00000002-3F23-4BC7-BB5B-342B093A619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3F23-4BC7-BB5B-342B093A619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3F23-4BC7-BB5B-342B093A619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5637</c:v>
                </c:pt>
                <c:pt idx="9">
                  <c:v>4769</c:v>
                </c:pt>
                <c:pt idx="12">
                  <c:v>731</c:v>
                </c:pt>
              </c:numCache>
            </c:numRef>
          </c:val>
          <c:extLst xmlns:c16r2="http://schemas.microsoft.com/office/drawing/2015/06/chart">
            <c:ext xmlns:c16="http://schemas.microsoft.com/office/drawing/2014/chart" uri="{C3380CC4-5D6E-409C-BE32-E72D297353CC}">
              <c16:uniqueId val="{00000005-3F23-4BC7-BB5B-342B093A619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14942</c:v>
                </c:pt>
                <c:pt idx="3">
                  <c:v>14616</c:v>
                </c:pt>
                <c:pt idx="6">
                  <c:v>14891</c:v>
                </c:pt>
                <c:pt idx="9">
                  <c:v>14105</c:v>
                </c:pt>
                <c:pt idx="12">
                  <c:v>14056</c:v>
                </c:pt>
              </c:numCache>
            </c:numRef>
          </c:val>
          <c:extLst xmlns:c16r2="http://schemas.microsoft.com/office/drawing/2015/06/chart">
            <c:ext xmlns:c16="http://schemas.microsoft.com/office/drawing/2014/chart" uri="{C3380CC4-5D6E-409C-BE32-E72D297353CC}">
              <c16:uniqueId val="{00000006-3F23-4BC7-BB5B-342B093A619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3F23-4BC7-BB5B-342B093A619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38504</c:v>
                </c:pt>
                <c:pt idx="3">
                  <c:v>30372</c:v>
                </c:pt>
                <c:pt idx="6">
                  <c:v>15280</c:v>
                </c:pt>
                <c:pt idx="9">
                  <c:v>10715</c:v>
                </c:pt>
                <c:pt idx="12">
                  <c:v>7759</c:v>
                </c:pt>
              </c:numCache>
            </c:numRef>
          </c:val>
          <c:extLst xmlns:c16r2="http://schemas.microsoft.com/office/drawing/2015/06/chart">
            <c:ext xmlns:c16="http://schemas.microsoft.com/office/drawing/2014/chart" uri="{C3380CC4-5D6E-409C-BE32-E72D297353CC}">
              <c16:uniqueId val="{00000008-3F23-4BC7-BB5B-342B093A619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2101</c:v>
                </c:pt>
                <c:pt idx="3">
                  <c:v>465</c:v>
                </c:pt>
                <c:pt idx="6">
                  <c:v>307</c:v>
                </c:pt>
                <c:pt idx="9">
                  <c:v>1350</c:v>
                </c:pt>
                <c:pt idx="12">
                  <c:v>1274</c:v>
                </c:pt>
              </c:numCache>
            </c:numRef>
          </c:val>
          <c:extLst xmlns:c16r2="http://schemas.microsoft.com/office/drawing/2015/06/chart">
            <c:ext xmlns:c16="http://schemas.microsoft.com/office/drawing/2014/chart" uri="{C3380CC4-5D6E-409C-BE32-E72D297353CC}">
              <c16:uniqueId val="{00000009-3F23-4BC7-BB5B-342B093A619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116499</c:v>
                </c:pt>
                <c:pt idx="3">
                  <c:v>117126</c:v>
                </c:pt>
                <c:pt idx="6">
                  <c:v>118861</c:v>
                </c:pt>
                <c:pt idx="9">
                  <c:v>116139</c:v>
                </c:pt>
                <c:pt idx="12">
                  <c:v>120617</c:v>
                </c:pt>
              </c:numCache>
            </c:numRef>
          </c:val>
          <c:extLst xmlns:c16r2="http://schemas.microsoft.com/office/drawing/2015/06/chart">
            <c:ext xmlns:c16="http://schemas.microsoft.com/office/drawing/2014/chart" uri="{C3380CC4-5D6E-409C-BE32-E72D297353CC}">
              <c16:uniqueId val="{0000000A-3F23-4BC7-BB5B-342B093A6193}"/>
            </c:ext>
          </c:extLst>
        </c:ser>
        <c:dLbls>
          <c:showLegendKey val="0"/>
          <c:showVal val="0"/>
          <c:showCatName val="0"/>
          <c:showSerName val="0"/>
          <c:showPercent val="0"/>
          <c:showBubbleSize val="0"/>
        </c:dLbls>
        <c:gapWidth val="100"/>
        <c:overlap val="100"/>
        <c:axId val="883993600"/>
        <c:axId val="8840080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13795</c:v>
                </c:pt>
                <c:pt idx="2">
                  <c:v>#N/A</c:v>
                </c:pt>
                <c:pt idx="3">
                  <c:v>#N/A</c:v>
                </c:pt>
                <c:pt idx="4">
                  <c:v>11066</c:v>
                </c:pt>
                <c:pt idx="5">
                  <c:v>#N/A</c:v>
                </c:pt>
                <c:pt idx="6">
                  <c:v>#N/A</c:v>
                </c:pt>
                <c:pt idx="7">
                  <c:v>10037</c:v>
                </c:pt>
                <c:pt idx="8">
                  <c:v>#N/A</c:v>
                </c:pt>
                <c:pt idx="9">
                  <c:v>#N/A</c:v>
                </c:pt>
                <c:pt idx="10">
                  <c:v>4098</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3F23-4BC7-BB5B-342B093A6193}"/>
            </c:ext>
          </c:extLst>
        </c:ser>
        <c:dLbls>
          <c:showLegendKey val="0"/>
          <c:showVal val="0"/>
          <c:showCatName val="0"/>
          <c:showSerName val="0"/>
          <c:showPercent val="0"/>
          <c:showBubbleSize val="0"/>
        </c:dLbls>
        <c:marker val="1"/>
        <c:smooth val="0"/>
        <c:axId val="883993600"/>
        <c:axId val="884008064"/>
      </c:lineChart>
      <c:catAx>
        <c:axId val="8839936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84008064"/>
        <c:crosses val="autoZero"/>
        <c:auto val="1"/>
        <c:lblAlgn val="ctr"/>
        <c:lblOffset val="100"/>
        <c:tickLblSkip val="1"/>
        <c:tickMarkSkip val="1"/>
        <c:noMultiLvlLbl val="0"/>
      </c:catAx>
      <c:valAx>
        <c:axId val="8840080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839936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3367</c:v>
                </c:pt>
                <c:pt idx="1">
                  <c:v>3370</c:v>
                </c:pt>
                <c:pt idx="2">
                  <c:v>4983</c:v>
                </c:pt>
              </c:numCache>
            </c:numRef>
          </c:val>
          <c:extLst xmlns:c16r2="http://schemas.microsoft.com/office/drawing/2015/06/chart">
            <c:ext xmlns:c16="http://schemas.microsoft.com/office/drawing/2014/chart" uri="{C3380CC4-5D6E-409C-BE32-E72D297353CC}">
              <c16:uniqueId val="{00000000-6C02-45FB-896B-B5AF3436A46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659</c:v>
                </c:pt>
                <c:pt idx="1">
                  <c:v>790</c:v>
                </c:pt>
                <c:pt idx="2">
                  <c:v>662</c:v>
                </c:pt>
              </c:numCache>
            </c:numRef>
          </c:val>
          <c:extLst xmlns:c16r2="http://schemas.microsoft.com/office/drawing/2015/06/chart">
            <c:ext xmlns:c16="http://schemas.microsoft.com/office/drawing/2014/chart" uri="{C3380CC4-5D6E-409C-BE32-E72D297353CC}">
              <c16:uniqueId val="{00000001-6C02-45FB-896B-B5AF3436A46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9120</c:v>
                </c:pt>
                <c:pt idx="1">
                  <c:v>9077</c:v>
                </c:pt>
                <c:pt idx="2">
                  <c:v>15107</c:v>
                </c:pt>
              </c:numCache>
            </c:numRef>
          </c:val>
          <c:extLst xmlns:c16r2="http://schemas.microsoft.com/office/drawing/2015/06/chart">
            <c:ext xmlns:c16="http://schemas.microsoft.com/office/drawing/2014/chart" uri="{C3380CC4-5D6E-409C-BE32-E72D297353CC}">
              <c16:uniqueId val="{00000002-6C02-45FB-896B-B5AF3436A46C}"/>
            </c:ext>
          </c:extLst>
        </c:ser>
        <c:dLbls>
          <c:showLegendKey val="0"/>
          <c:showVal val="0"/>
          <c:showCatName val="0"/>
          <c:showSerName val="0"/>
          <c:showPercent val="0"/>
          <c:showBubbleSize val="0"/>
        </c:dLbls>
        <c:gapWidth val="120"/>
        <c:overlap val="100"/>
        <c:axId val="886725248"/>
        <c:axId val="886727040"/>
      </c:barChart>
      <c:catAx>
        <c:axId val="886725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886727040"/>
        <c:crosses val="autoZero"/>
        <c:auto val="1"/>
        <c:lblAlgn val="ctr"/>
        <c:lblOffset val="100"/>
        <c:tickLblSkip val="1"/>
        <c:tickMarkSkip val="1"/>
        <c:noMultiLvlLbl val="0"/>
      </c:catAx>
      <c:valAx>
        <c:axId val="8867270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8867252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{C65D8075-2DA6-427E-BE3C-A6AFF81180C2}</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2F76-49DE-8B93-52CD612F383D}"/>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{0BFA0D67-F2BF-44DB-BF95-50E6A4E1BE74}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F76-49DE-8B93-52CD612F383D}"/>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{E93F20CE-9C20-4A41-A268-6044B89D4840}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F76-49DE-8B93-52CD612F383D}"/>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{51FB8C64-FF32-4F8B-B8BA-3416FA171344}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F76-49DE-8B93-52CD612F383D}"/>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{6630D276-1EF0-43BD-859D-2CCDE056D291}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F76-49DE-8B93-52CD612F383D}"/>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{DCF036B7-F613-48F1-94D2-2729BE7493A9}</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2F76-49DE-8B93-52CD612F383D}"/>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{BE76623B-43BB-4EE1-A869-25EFEF02FC33}</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2F76-49DE-8B93-52CD612F383D}"/>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{A7B6BFF9-946B-4FF7-81F9-FF97B5ADA2B4}</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2F76-49DE-8B93-52CD612F383D}"/>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{ED992892-323E-4F9F-8DBD-B418703BCB0E}</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2F76-49DE-8B93-52CD612F383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57.1</c:v>
                </c:pt>
                <c:pt idx="16">
                  <c:v>58.4</c:v>
                </c:pt>
                <c:pt idx="24">
                  <c:v>60.1</c:v>
                </c:pt>
                <c:pt idx="32">
                  <c:v>61.1</c:v>
                </c:pt>
              </c:numCache>
            </c:numRef>
          </c:xVal>
          <c:yVal>
            <c:numRef>
              <c:f>公会計指標分析・財政指標組合せ分析表!$BP$51:$DC$51</c:f>
              <c:numCache>
                <c:formatCode>#,##0.0;"▲ "#,##0.0</c:formatCode>
                <c:ptCount val="40"/>
                <c:pt idx="8">
                  <c:v>18.899999999999999</c:v>
                </c:pt>
                <c:pt idx="16">
                  <c:v>16.899999999999999</c:v>
                </c:pt>
                <c:pt idx="24">
                  <c:v>6.8</c:v>
                </c:pt>
              </c:numCache>
            </c:numRef>
          </c:yVal>
          <c:smooth val="0"/>
          <c:extLst xmlns:c16r2="http://schemas.microsoft.com/office/drawing/2015/06/chart">
            <c:ext xmlns:c16="http://schemas.microsoft.com/office/drawing/2014/chart" uri="{C3380CC4-5D6E-409C-BE32-E72D297353CC}">
              <c16:uniqueId val="{00000009-2F76-49DE-8B93-52CD612F383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{887CBB39-DB0C-4F6C-94C1-3C63351B4126}</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2F76-49DE-8B93-52CD612F383D}"/>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{6453E60B-EDF5-41C9-9CF4-811E706644B5}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F76-49DE-8B93-52CD612F383D}"/>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{13600DE4-4C45-4756-AD4D-DF3A902B5704}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F76-49DE-8B93-52CD612F383D}"/>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{DD7BEE5C-7921-43B3-B5C8-6993B50C5C61}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F76-49DE-8B93-52CD612F383D}"/>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{E7CBA21C-8AF2-41DC-8664-00663662F976}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F76-49DE-8B93-52CD612F383D}"/>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{0BA61AC5-750B-4D83-BDD5-939BF01CF03A}</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2F76-49DE-8B93-52CD612F383D}"/>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{E7EFA16D-DE6A-457A-A9CA-766C42DAB4EC}</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2F76-49DE-8B93-52CD612F383D}"/>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{F7532C01-2157-4C35-9563-6752934CF089}</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2F76-49DE-8B93-52CD612F383D}"/>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{FAF14C73-6BC9-46FC-B517-EA31B390BBAD}</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2F76-49DE-8B93-52CD612F383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59.3</c:v>
                </c:pt>
                <c:pt idx="16">
                  <c:v>60</c:v>
                </c:pt>
                <c:pt idx="24">
                  <c:v>61.1</c:v>
                </c:pt>
                <c:pt idx="32">
                  <c:v>61.7</c:v>
                </c:pt>
              </c:numCache>
            </c:numRef>
          </c:xVal>
          <c:yVal>
            <c:numRef>
              <c:f>公会計指標分析・財政指標組合せ分析表!$BP$55:$DC$55</c:f>
              <c:numCache>
                <c:formatCode>#,##0.0;"▲ "#,##0.0</c:formatCode>
                <c:ptCount val="40"/>
                <c:pt idx="8">
                  <c:v>38.9</c:v>
                </c:pt>
                <c:pt idx="16">
                  <c:v>37.6</c:v>
                </c:pt>
                <c:pt idx="24">
                  <c:v>34</c:v>
                </c:pt>
                <c:pt idx="32">
                  <c:v>33.9</c:v>
                </c:pt>
              </c:numCache>
            </c:numRef>
          </c:yVal>
          <c:smooth val="0"/>
          <c:extLst xmlns:c16r2="http://schemas.microsoft.com/office/drawing/2015/06/chart">
            <c:ext xmlns:c16="http://schemas.microsoft.com/office/drawing/2014/chart" uri="{C3380CC4-5D6E-409C-BE32-E72D297353CC}">
              <c16:uniqueId val="{00000013-2F76-49DE-8B93-52CD612F383D}"/>
            </c:ext>
          </c:extLst>
        </c:ser>
        <c:dLbls>
          <c:showLegendKey val="0"/>
          <c:showVal val="1"/>
          <c:showCatName val="0"/>
          <c:showSerName val="0"/>
          <c:showPercent val="0"/>
          <c:showBubbleSize val="0"/>
        </c:dLbls>
        <c:axId val="885167616"/>
        <c:axId val="885169536"/>
      </c:scatterChart>
      <c:valAx>
        <c:axId val="885167616"/>
        <c:scaling>
          <c:orientation val="minMax"/>
          <c:max val="62.1"/>
          <c:min val="56.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85169536"/>
        <c:crosses val="autoZero"/>
        <c:crossBetween val="midCat"/>
      </c:valAx>
      <c:valAx>
        <c:axId val="885169536"/>
        <c:scaling>
          <c:orientation val="minMax"/>
          <c:max val="45"/>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8516761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{9D32F261-E7D3-43F9-BFA6-D35CA678CC6E}</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4078-4478-9E9A-9695190FED9F}"/>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{343C5124-922D-4E5C-8B5E-E27911D6C802}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078-4478-9E9A-9695190FED9F}"/>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{D3680D69-B31B-42FD-A6D2-F2304C4EE6CC}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078-4478-9E9A-9695190FED9F}"/>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{15B2E7ED-8023-478F-9137-F373C8F4937A}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078-4478-9E9A-9695190FED9F}"/>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{D7895805-66F3-41A7-9885-3934B749361A}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078-4478-9E9A-9695190FED9F}"/>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{B2C2B6C8-BF78-4BF5-9DA8-5FC2160BB6AC}</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4078-4478-9E9A-9695190FED9F}"/>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{04091BE3-D632-4A5F-B222-C78C9B80278D}</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4078-4478-9E9A-9695190FED9F}"/>
                </c:ext>
              </c:extLst>
            </c:dLbl>
            <c:dLbl>
              <c:idx val="24"/>
              <c:layout/>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{1348B19E-30D9-4522-B289-A71DB291C600}</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4078-4478-9E9A-9695190FED9F}"/>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{F4856D3A-217A-4A3D-ACD8-4BF74ACC410D}</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4078-4478-9E9A-9695190FED9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6.2</c:v>
                </c:pt>
                <c:pt idx="8">
                  <c:v>4.4000000000000004</c:v>
                </c:pt>
                <c:pt idx="16">
                  <c:v>2.8</c:v>
                </c:pt>
                <c:pt idx="24">
                  <c:v>1.2</c:v>
                </c:pt>
                <c:pt idx="32">
                  <c:v>2.1</c:v>
                </c:pt>
              </c:numCache>
            </c:numRef>
          </c:xVal>
          <c:yVal>
            <c:numRef>
              <c:f>公会計指標分析・財政指標組合せ分析表!$BP$73:$DC$73</c:f>
              <c:numCache>
                <c:formatCode>#,##0.0;"▲ "#,##0.0</c:formatCode>
                <c:ptCount val="40"/>
                <c:pt idx="0">
                  <c:v>23.5</c:v>
                </c:pt>
                <c:pt idx="8">
                  <c:v>18.899999999999999</c:v>
                </c:pt>
                <c:pt idx="16">
                  <c:v>16.899999999999999</c:v>
                </c:pt>
                <c:pt idx="24">
                  <c:v>6.8</c:v>
                </c:pt>
              </c:numCache>
            </c:numRef>
          </c:yVal>
          <c:smooth val="0"/>
          <c:extLst xmlns:c16r2="http://schemas.microsoft.com/office/drawing/2015/06/chart">
            <c:ext xmlns:c16="http://schemas.microsoft.com/office/drawing/2014/chart" uri="{C3380CC4-5D6E-409C-BE32-E72D297353CC}">
              <c16:uniqueId val="{00000009-4078-4478-9E9A-9695190FED9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{190A891D-FDC9-49C4-AE49-07A4E1DA2DC8}</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4078-4478-9E9A-9695190FED9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{B7DFE5CD-0071-42DC-A8E4-20F021BD342F}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078-4478-9E9A-9695190FED9F}"/>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{7E172A55-F688-470F-8BA1-687490BB56A6}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078-4478-9E9A-9695190FED9F}"/>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{2D3E592C-3A47-4D40-B734-6024DE8A3F3F}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078-4478-9E9A-9695190FED9F}"/>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{6FE72698-3F25-432E-B035-68F9C3FAE332}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078-4478-9E9A-9695190FED9F}"/>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{DE2BA060-FF11-4269-A620-7EA60405BBEB}</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4078-4478-9E9A-9695190FED9F}"/>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{D88E2B92-4CBD-4B71-AB75-8FC0B33CB860}</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4078-4478-9E9A-9695190FED9F}"/>
                </c:ext>
              </c:extLst>
            </c:dLbl>
            <c:dLbl>
              <c:idx val="24"/>
              <c:layout>
                <c:manualLayout>
                  <c:x val="-3.1414550767788714E-2"/>
                  <c:y val="-8.0490401100892048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{11D5CE0D-2A57-4EC8-92F2-865EF80CC5B3}</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4078-4478-9E9A-9695190FED9F}"/>
                </c:ext>
              </c:extLst>
            </c:dLbl>
            <c:dLbl>
              <c:idx val="32"/>
              <c:layout>
                <c:manualLayout>
                  <c:x val="-3.1853783576397503E-2"/>
                  <c:y val="-4.4342893074695897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{F32BDFDF-F5E8-4DBD-98B7-44F987D24B16}</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4078-4478-9E9A-9695190FED9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6.7</c:v>
                </c:pt>
                <c:pt idx="8">
                  <c:v>6.4</c:v>
                </c:pt>
                <c:pt idx="16">
                  <c:v>6.1</c:v>
                </c:pt>
                <c:pt idx="24">
                  <c:v>5.9</c:v>
                </c:pt>
                <c:pt idx="32">
                  <c:v>5.7</c:v>
                </c:pt>
              </c:numCache>
            </c:numRef>
          </c:xVal>
          <c:yVal>
            <c:numRef>
              <c:f>公会計指標分析・財政指標組合せ分析表!$BP$77:$DC$77</c:f>
              <c:numCache>
                <c:formatCode>#,##0.0;"▲ "#,##0.0</c:formatCode>
                <c:ptCount val="40"/>
                <c:pt idx="0">
                  <c:v>41.4</c:v>
                </c:pt>
                <c:pt idx="8">
                  <c:v>38.9</c:v>
                </c:pt>
                <c:pt idx="16">
                  <c:v>37.6</c:v>
                </c:pt>
                <c:pt idx="24">
                  <c:v>34</c:v>
                </c:pt>
                <c:pt idx="32">
                  <c:v>33.9</c:v>
                </c:pt>
              </c:numCache>
            </c:numRef>
          </c:yVal>
          <c:smooth val="0"/>
          <c:extLst xmlns:c16r2="http://schemas.microsoft.com/office/drawing/2015/06/chart">
            <c:ext xmlns:c16="http://schemas.microsoft.com/office/drawing/2014/chart" uri="{C3380CC4-5D6E-409C-BE32-E72D297353CC}">
              <c16:uniqueId val="{00000013-4078-4478-9E9A-9695190FED9F}"/>
            </c:ext>
          </c:extLst>
        </c:ser>
        <c:dLbls>
          <c:showLegendKey val="0"/>
          <c:showVal val="1"/>
          <c:showCatName val="0"/>
          <c:showSerName val="0"/>
          <c:showPercent val="0"/>
          <c:showBubbleSize val="0"/>
        </c:dLbls>
        <c:axId val="885601408"/>
        <c:axId val="885603328"/>
      </c:scatterChart>
      <c:valAx>
        <c:axId val="885601408"/>
        <c:scaling>
          <c:orientation val="minMax"/>
          <c:max val="7.1999999999999993"/>
          <c:min val="0.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85603328"/>
        <c:crosses val="autoZero"/>
        <c:crossBetween val="midCat"/>
      </c:valAx>
      <c:valAx>
        <c:axId val="885603328"/>
        <c:scaling>
          <c:orientation val="minMax"/>
          <c:max val="48"/>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8560140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従前より市債の新規発行の抑制に努めたことや、過去に発行した市債の償還が進んだことにより、実質公債費比率（分子）は減少傾向となっていたが、債務負担行為の増により、対前年度比</a:t>
          </a:r>
          <a:r>
            <a:rPr kumimoji="1" lang="en-US" altLang="ja-JP" sz="1400">
              <a:latin typeface="ＭＳ ゴシック" pitchFamily="49" charset="-128"/>
              <a:ea typeface="ＭＳ ゴシック" pitchFamily="49" charset="-128"/>
            </a:rPr>
            <a:t>0.9</a:t>
          </a:r>
          <a:r>
            <a:rPr kumimoji="1" lang="ja-JP" altLang="en-US" sz="1400">
              <a:latin typeface="ＭＳ ゴシック" pitchFamily="49" charset="-128"/>
              <a:ea typeface="ＭＳ ゴシック" pitchFamily="49" charset="-128"/>
            </a:rPr>
            <a:t>ポイント増の</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％となった。公営企業債の元利償還金に対する繰入金では下水道事業会計への繰出額の減により減少した。</a:t>
          </a:r>
        </a:p>
        <a:p>
          <a:r>
            <a:rPr kumimoji="1" lang="ja-JP" altLang="en-US" sz="1400">
              <a:latin typeface="ＭＳ ゴシック" pitchFamily="49" charset="-128"/>
              <a:ea typeface="ＭＳ ゴシック" pitchFamily="49" charset="-128"/>
            </a:rPr>
            <a:t>　今後とも、事業の選択と集中に努め、市債発行の抑制を図り、指標の一層の改善に取り組む。</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下水道事業の地方債現在高の減少により、公営企業等繰入見込額が大きく減となった。また、事業債の増加による一般会計等に係る地方債の現在高が増となった。</a:t>
          </a:r>
        </a:p>
        <a:p>
          <a:r>
            <a:rPr kumimoji="1" lang="ja-JP" altLang="en-US" sz="1400">
              <a:latin typeface="ＭＳ ゴシック" pitchFamily="49" charset="-128"/>
              <a:ea typeface="ＭＳ ゴシック" pitchFamily="49" charset="-128"/>
            </a:rPr>
            <a:t>　一方、基金ほか充当可能財源等の増により将来負担比率（分子）が△（マイナス）となった。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滋賀県大津市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万円を取崩す中、令和元年度末残高は、前年度末残高と比較して、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このうち、減債基金は、積立て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万円で、湖都大津まちづくり基金は、ふるさと納税の制度での運用の中で、積立て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万円、市営住宅建設整備基金は、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万円を取崩し、市営住宅居住改善事業への充当、奨学基金は、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万円を取崩し、奨学資金への充当を行った。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期財政フレームにおいて、財政指標の目標値を設定している中、基金の取崩しにより充当可能財源が減少すれば将来負担率の上昇が避けられないことを踏まえ、また、ごみ処理施設改築のほか、災害など不測の事態に対応するため等の基金の保持に努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学校給食運営費負担調整基金：学校給食事業の運営に要する経費の財源に充てるための基金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地域振興基金：市民の連帯の強化及び地域の振興に要する経費の財源に充てるための基金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庁舎整備基金：大津市の庁舎の整備に要する経費の財源に充てるための基金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職員退職手当基金：大津市における職員の退職手当に必要な財源に充てるための基金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公共施設等整備基金：大津市における義務教育施設、公益施設、清掃施設その他公共施設を整備するための基金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湖都大津まちづくり基金は、ふるさと納税の制度での運用の中で、積立て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万円、市営住宅建設整備基金は、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万円を取崩し、市営住宅居住改善事業への充当、奨学基金は、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万円を取崩し、奨学資金への充当を行った。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適切な特定目的基金の管理運営に努めていく。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令和元年度においては、取崩しはなく、運用利子分の積立て、決算剰余等の新規積立による増加。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災害対応などの不測の事態に対応するために、温存させる必要があることから、財政調整基金に依存しない財政運営に努めていく。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万円による。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債の適正な管理にあたり、計画的な返済を行うための基金として、金融機関からの利率の提示などを通じて、もっとも確実かつ有利な形での運用に努めていく。また、市債の繰上げ償還に充当した方が有利な場合は、可能な限り市債の繰上げ償還を実施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343,815
339,351
464.51
134,604,507
130,975,246
2,737,026
69,408,090
118,295,707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5" name="テキスト ボックス 34"/>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有形固定資産の老朽化の程度を表す本指標は、低いほど老朽化が進んでいないことを示し、本市では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下回っている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ものの、公営住宅や学校施設等の多くの建物で老朽化が進んでおり、長寿命化計画に基づく取組みが必要である。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今後とも将来の財政負担も見据え、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各インフラ施設等の個別計画の作成を促進し、これをもとに所管する各施設等の総合的な整備・運営・維持管理を行っていく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133985</xdr:rowOff>
    </xdr:from>
    <xdr:to>
      <xdr:col>23</xdr:col>
      <xdr:colOff>85090</xdr:colOff>
      <xdr:row>34</xdr:row>
      <xdr:rowOff>75777</xdr:rowOff>
    </xdr:to>
    <xdr:cxnSp macro="">
      <xdr:nvCxnSpPr>
        <xdr:cNvPr id="67" name="直線コネクタ 66"/>
        <xdr:cNvCxnSpPr/>
      </xdr:nvCxnSpPr>
      <xdr:spPr>
        <a:xfrm flipV="1">
          <a:off x="4760595" y="5363210"/>
          <a:ext cx="1270" cy="1313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79604</xdr:rowOff>
    </xdr:from>
    <xdr:ext cx="405111" cy="259045"/>
    <xdr:sp macro="" textlink="">
      <xdr:nvSpPr>
        <xdr:cNvPr id="68" name="有形固定資産減価償却率最小値テキスト"/>
        <xdr:cNvSpPr txBox="1"/>
      </xdr:nvSpPr>
      <xdr:spPr>
        <a:xfrm>
          <a:off x="4813300" y="6680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75777</xdr:rowOff>
    </xdr:from>
    <xdr:to>
      <xdr:col>23</xdr:col>
      <xdr:colOff>174625</xdr:colOff>
      <xdr:row>34</xdr:row>
      <xdr:rowOff>75777</xdr:rowOff>
    </xdr:to>
    <xdr:cxnSp macro="">
      <xdr:nvCxnSpPr>
        <xdr:cNvPr id="69" name="直線コネクタ 68"/>
        <xdr:cNvCxnSpPr/>
      </xdr:nvCxnSpPr>
      <xdr:spPr>
        <a:xfrm>
          <a:off x="4673600" y="667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80662</xdr:rowOff>
    </xdr:from>
    <xdr:ext cx="405111" cy="259045"/>
    <xdr:sp macro="" textlink="">
      <xdr:nvSpPr>
        <xdr:cNvPr id="70" name="有形固定資産減価償却率最大値テキスト"/>
        <xdr:cNvSpPr txBox="1"/>
      </xdr:nvSpPr>
      <xdr:spPr>
        <a:xfrm>
          <a:off x="4813300" y="513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133985</xdr:rowOff>
    </xdr:from>
    <xdr:to>
      <xdr:col>23</xdr:col>
      <xdr:colOff>174625</xdr:colOff>
      <xdr:row>26</xdr:row>
      <xdr:rowOff>133985</xdr:rowOff>
    </xdr:to>
    <xdr:cxnSp macro="">
      <xdr:nvCxnSpPr>
        <xdr:cNvPr id="71" name="直線コネクタ 70"/>
        <xdr:cNvCxnSpPr/>
      </xdr:nvCxnSpPr>
      <xdr:spPr>
        <a:xfrm>
          <a:off x="4673600" y="5363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106274</xdr:rowOff>
    </xdr:from>
    <xdr:ext cx="405111" cy="259045"/>
    <xdr:sp macro="" textlink="">
      <xdr:nvSpPr>
        <xdr:cNvPr id="72" name="有形固定資産減価償却率平均値テキスト"/>
        <xdr:cNvSpPr txBox="1"/>
      </xdr:nvSpPr>
      <xdr:spPr>
        <a:xfrm>
          <a:off x="4813300" y="60212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127847</xdr:rowOff>
    </xdr:from>
    <xdr:to>
      <xdr:col>23</xdr:col>
      <xdr:colOff>136525</xdr:colOff>
      <xdr:row>31</xdr:row>
      <xdr:rowOff>57997</xdr:rowOff>
    </xdr:to>
    <xdr:sp macro="" textlink="">
      <xdr:nvSpPr>
        <xdr:cNvPr id="73" name="フローチャート: 判断 72"/>
        <xdr:cNvSpPr/>
      </xdr:nvSpPr>
      <xdr:spPr>
        <a:xfrm>
          <a:off x="4711700" y="604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106257</xdr:rowOff>
    </xdr:from>
    <xdr:to>
      <xdr:col>19</xdr:col>
      <xdr:colOff>187325</xdr:colOff>
      <xdr:row>31</xdr:row>
      <xdr:rowOff>36407</xdr:rowOff>
    </xdr:to>
    <xdr:sp macro="" textlink="">
      <xdr:nvSpPr>
        <xdr:cNvPr id="74" name="フローチャート: 判断 73"/>
        <xdr:cNvSpPr/>
      </xdr:nvSpPr>
      <xdr:spPr>
        <a:xfrm>
          <a:off x="4000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66675</xdr:rowOff>
    </xdr:from>
    <xdr:to>
      <xdr:col>15</xdr:col>
      <xdr:colOff>187325</xdr:colOff>
      <xdr:row>30</xdr:row>
      <xdr:rowOff>168275</xdr:rowOff>
    </xdr:to>
    <xdr:sp macro="" textlink="">
      <xdr:nvSpPr>
        <xdr:cNvPr id="75" name="フローチャート: 判断 74"/>
        <xdr:cNvSpPr/>
      </xdr:nvSpPr>
      <xdr:spPr>
        <a:xfrm>
          <a:off x="3238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41487</xdr:rowOff>
    </xdr:from>
    <xdr:to>
      <xdr:col>11</xdr:col>
      <xdr:colOff>187325</xdr:colOff>
      <xdr:row>30</xdr:row>
      <xdr:rowOff>143087</xdr:rowOff>
    </xdr:to>
    <xdr:sp macro="" textlink="">
      <xdr:nvSpPr>
        <xdr:cNvPr id="76" name="フローチャート: 判断 75"/>
        <xdr:cNvSpPr/>
      </xdr:nvSpPr>
      <xdr:spPr>
        <a:xfrm>
          <a:off x="2476500" y="5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77" name="フローチャート: 判断 76"/>
        <xdr:cNvSpPr/>
      </xdr:nvSpPr>
      <xdr:spPr>
        <a:xfrm>
          <a:off x="1714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106257</xdr:rowOff>
    </xdr:from>
    <xdr:to>
      <xdr:col>23</xdr:col>
      <xdr:colOff>136525</xdr:colOff>
      <xdr:row>31</xdr:row>
      <xdr:rowOff>36407</xdr:rowOff>
    </xdr:to>
    <xdr:sp macro="" textlink="">
      <xdr:nvSpPr>
        <xdr:cNvPr id="83" name="楕円 82"/>
        <xdr:cNvSpPr/>
      </xdr:nvSpPr>
      <xdr:spPr>
        <a:xfrm>
          <a:off x="4711700" y="602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129134</xdr:rowOff>
    </xdr:from>
    <xdr:ext cx="405111" cy="259045"/>
    <xdr:sp macro="" textlink="">
      <xdr:nvSpPr>
        <xdr:cNvPr id="84" name="有形固定資産減価償却率該当値テキスト"/>
        <xdr:cNvSpPr txBox="1"/>
      </xdr:nvSpPr>
      <xdr:spPr>
        <a:xfrm>
          <a:off x="4813300" y="5872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70273</xdr:rowOff>
    </xdr:from>
    <xdr:to>
      <xdr:col>19</xdr:col>
      <xdr:colOff>187325</xdr:colOff>
      <xdr:row>31</xdr:row>
      <xdr:rowOff>423</xdr:rowOff>
    </xdr:to>
    <xdr:sp macro="" textlink="">
      <xdr:nvSpPr>
        <xdr:cNvPr id="85" name="楕円 84"/>
        <xdr:cNvSpPr/>
      </xdr:nvSpPr>
      <xdr:spPr>
        <a:xfrm>
          <a:off x="4000500" y="5985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121073</xdr:rowOff>
    </xdr:from>
    <xdr:to>
      <xdr:col>23</xdr:col>
      <xdr:colOff>85725</xdr:colOff>
      <xdr:row>30</xdr:row>
      <xdr:rowOff>157057</xdr:rowOff>
    </xdr:to>
    <xdr:cxnSp macro="">
      <xdr:nvCxnSpPr>
        <xdr:cNvPr id="86" name="直線コネクタ 85"/>
        <xdr:cNvCxnSpPr/>
      </xdr:nvCxnSpPr>
      <xdr:spPr>
        <a:xfrm>
          <a:off x="4051300" y="6036098"/>
          <a:ext cx="7112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9102</xdr:rowOff>
    </xdr:from>
    <xdr:to>
      <xdr:col>15</xdr:col>
      <xdr:colOff>187325</xdr:colOff>
      <xdr:row>30</xdr:row>
      <xdr:rowOff>110702</xdr:rowOff>
    </xdr:to>
    <xdr:sp macro="" textlink="">
      <xdr:nvSpPr>
        <xdr:cNvPr id="87" name="楕円 86"/>
        <xdr:cNvSpPr/>
      </xdr:nvSpPr>
      <xdr:spPr>
        <a:xfrm>
          <a:off x="3238500" y="592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59902</xdr:rowOff>
    </xdr:from>
    <xdr:to>
      <xdr:col>19</xdr:col>
      <xdr:colOff>136525</xdr:colOff>
      <xdr:row>30</xdr:row>
      <xdr:rowOff>121073</xdr:rowOff>
    </xdr:to>
    <xdr:cxnSp macro="">
      <xdr:nvCxnSpPr>
        <xdr:cNvPr id="88" name="直線コネクタ 87"/>
        <xdr:cNvCxnSpPr/>
      </xdr:nvCxnSpPr>
      <xdr:spPr>
        <a:xfrm>
          <a:off x="3289300" y="5974927"/>
          <a:ext cx="762000" cy="6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133773</xdr:rowOff>
    </xdr:from>
    <xdr:to>
      <xdr:col>11</xdr:col>
      <xdr:colOff>187325</xdr:colOff>
      <xdr:row>30</xdr:row>
      <xdr:rowOff>63923</xdr:rowOff>
    </xdr:to>
    <xdr:sp macro="" textlink="">
      <xdr:nvSpPr>
        <xdr:cNvPr id="89" name="楕円 88"/>
        <xdr:cNvSpPr/>
      </xdr:nvSpPr>
      <xdr:spPr>
        <a:xfrm>
          <a:off x="2476500" y="587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13123</xdr:rowOff>
    </xdr:from>
    <xdr:to>
      <xdr:col>15</xdr:col>
      <xdr:colOff>136525</xdr:colOff>
      <xdr:row>30</xdr:row>
      <xdr:rowOff>59902</xdr:rowOff>
    </xdr:to>
    <xdr:cxnSp macro="">
      <xdr:nvCxnSpPr>
        <xdr:cNvPr id="90" name="直線コネクタ 89"/>
        <xdr:cNvCxnSpPr/>
      </xdr:nvCxnSpPr>
      <xdr:spPr>
        <a:xfrm>
          <a:off x="2527300" y="5928148"/>
          <a:ext cx="7620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27534</xdr:rowOff>
    </xdr:from>
    <xdr:ext cx="405111" cy="259045"/>
    <xdr:sp macro="" textlink="">
      <xdr:nvSpPr>
        <xdr:cNvPr id="91" name="n_1aveValue有形固定資産減価償却率"/>
        <xdr:cNvSpPr txBox="1"/>
      </xdr:nvSpPr>
      <xdr:spPr>
        <a:xfrm>
          <a:off x="3836044" y="6114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159402</xdr:rowOff>
    </xdr:from>
    <xdr:ext cx="405111" cy="259045"/>
    <xdr:sp macro="" textlink="">
      <xdr:nvSpPr>
        <xdr:cNvPr id="92" name="n_2aveValue有形固定資産減価償却率"/>
        <xdr:cNvSpPr txBox="1"/>
      </xdr:nvSpPr>
      <xdr:spPr>
        <a:xfrm>
          <a:off x="30867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134214</xdr:rowOff>
    </xdr:from>
    <xdr:ext cx="405111" cy="259045"/>
    <xdr:sp macro="" textlink="">
      <xdr:nvSpPr>
        <xdr:cNvPr id="93" name="n_3aveValue有形固定資産減価償却率"/>
        <xdr:cNvSpPr txBox="1"/>
      </xdr:nvSpPr>
      <xdr:spPr>
        <a:xfrm>
          <a:off x="2324744" y="6049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20549</xdr:rowOff>
    </xdr:from>
    <xdr:ext cx="405111" cy="259045"/>
    <xdr:sp macro="" textlink="">
      <xdr:nvSpPr>
        <xdr:cNvPr id="94" name="n_4aveValue有形固定資産減価償却率"/>
        <xdr:cNvSpPr txBox="1"/>
      </xdr:nvSpPr>
      <xdr:spPr>
        <a:xfrm>
          <a:off x="15627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16950</xdr:rowOff>
    </xdr:from>
    <xdr:ext cx="405111" cy="259045"/>
    <xdr:sp macro="" textlink="">
      <xdr:nvSpPr>
        <xdr:cNvPr id="95" name="n_1mainValue有形固定資産減価償却率"/>
        <xdr:cNvSpPr txBox="1"/>
      </xdr:nvSpPr>
      <xdr:spPr>
        <a:xfrm>
          <a:off x="3836044" y="5760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127229</xdr:rowOff>
    </xdr:from>
    <xdr:ext cx="405111" cy="259045"/>
    <xdr:sp macro="" textlink="">
      <xdr:nvSpPr>
        <xdr:cNvPr id="96" name="n_2mainValue有形固定資産減価償却率"/>
        <xdr:cNvSpPr txBox="1"/>
      </xdr:nvSpPr>
      <xdr:spPr>
        <a:xfrm>
          <a:off x="3086744" y="5699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80450</xdr:rowOff>
    </xdr:from>
    <xdr:ext cx="405111" cy="259045"/>
    <xdr:sp macro="" textlink="">
      <xdr:nvSpPr>
        <xdr:cNvPr id="97" name="n_3mainValue有形固定資産減価償却率"/>
        <xdr:cNvSpPr txBox="1"/>
      </xdr:nvSpPr>
      <xdr:spPr>
        <a:xfrm>
          <a:off x="2324744" y="565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8" name="正方形/長方形 9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9" name="正方形/長方形 98"/>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0" name="正方形/長方形 99"/>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1" name="正方形/長方形 10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2" name="正方形/長方形 10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3" name="正方形/長方形 10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4" name="正方形/長方形 10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5" name="正方形/長方形 10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6" name="正方形/長方形 10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7" name="正方形/長方形 10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8" name="正方形/長方形 10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9" name="正方形/長方形 10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0" name="テキスト ボックス 10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債務償還比率は類似団体平均を下回っている。この要因としては、行政改革プラン</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2017</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に基づ</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く</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市債の新規発行の抑制</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過去に発行した市債の償還のほか、経常的な経費の見直し、特別職・管理職員の給与の独自カットの継続、時間外勤務の縮減の取組みによる歳出の抑制が</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挙げられる。</a:t>
          </a:r>
          <a:r>
            <a:rPr kumimoji="1" lang="ja-JP" altLang="en-US" sz="1050">
              <a:solidFill>
                <a:schemeClr val="tx1"/>
              </a:solidFill>
              <a:effectLst/>
              <a:latin typeface="ＭＳ Ｐゴシック" panose="020B0600070205080204" pitchFamily="50" charset="-128"/>
              <a:ea typeface="ＭＳ Ｐゴシック" panose="020B0600070205080204" pitchFamily="50" charset="-128"/>
              <a:cs typeface="+mn-cs"/>
            </a:rPr>
            <a:t>なお、令和元年度の指数の大幅な改善は、ガス事業会計からの臨時利益に伴うものである。</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今後</a:t>
          </a:r>
          <a:r>
            <a:rPr kumimoji="1" lang="ja-JP" altLang="en-US" sz="105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ごみ処理施設更新に伴う多額の財政負担を見据え、</a:t>
          </a:r>
          <a:r>
            <a:rPr kumimoji="1" lang="ja-JP" altLang="en-US" sz="1050">
              <a:solidFill>
                <a:schemeClr val="tx1"/>
              </a:solidFill>
              <a:effectLst/>
              <a:latin typeface="ＭＳ Ｐゴシック" panose="020B0600070205080204" pitchFamily="50" charset="-128"/>
              <a:ea typeface="ＭＳ Ｐゴシック" panose="020B0600070205080204" pitchFamily="50" charset="-128"/>
              <a:cs typeface="+mn-cs"/>
            </a:rPr>
            <a:t>起債の充当事業を適切に選択し、効果的な活用を行う</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等によ</a:t>
          </a:r>
          <a:r>
            <a:rPr kumimoji="1" lang="ja-JP" altLang="en-US" sz="1050">
              <a:solidFill>
                <a:schemeClr val="tx1"/>
              </a:solidFill>
              <a:effectLst/>
              <a:latin typeface="ＭＳ Ｐゴシック" panose="020B0600070205080204" pitchFamily="50" charset="-128"/>
              <a:ea typeface="ＭＳ Ｐゴシック" panose="020B0600070205080204" pitchFamily="50" charset="-128"/>
              <a:cs typeface="+mn-cs"/>
            </a:rPr>
            <a:t>って、</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指数の改善に努める。</a:t>
          </a:r>
          <a:endParaRPr lang="ja-JP" altLang="ja-JP" sz="105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1" name="テキスト ボックス 11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2" name="直線コネクタ 11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3" name="テキスト ボックス 112"/>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4" name="直線コネクタ 113"/>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5" name="テキスト ボックス 114"/>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6" name="直線コネクタ 115"/>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7" name="テキスト ボックス 116"/>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8" name="直線コネクタ 117"/>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9" name="テキスト ボックス 118"/>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0" name="直線コネクタ 119"/>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1" name="テキスト ボックス 120"/>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2" name="直線コネクタ 121"/>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3" name="テキスト ボックス 122"/>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4" name="直線コネクタ 123"/>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5"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23792</xdr:rowOff>
    </xdr:to>
    <xdr:cxnSp macro="">
      <xdr:nvCxnSpPr>
        <xdr:cNvPr id="126" name="直線コネクタ 125"/>
        <xdr:cNvCxnSpPr/>
      </xdr:nvCxnSpPr>
      <xdr:spPr>
        <a:xfrm flipV="1">
          <a:off x="14793595" y="5312833"/>
          <a:ext cx="1269" cy="1483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27619</xdr:rowOff>
    </xdr:from>
    <xdr:ext cx="560923" cy="259045"/>
    <xdr:sp macro="" textlink="">
      <xdr:nvSpPr>
        <xdr:cNvPr id="127" name="債務償還比率最小値テキスト"/>
        <xdr:cNvSpPr txBox="1"/>
      </xdr:nvSpPr>
      <xdr:spPr>
        <a:xfrm>
          <a:off x="14846300" y="679989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23792</xdr:rowOff>
    </xdr:from>
    <xdr:to>
      <xdr:col>76</xdr:col>
      <xdr:colOff>111125</xdr:colOff>
      <xdr:row>35</xdr:row>
      <xdr:rowOff>23792</xdr:rowOff>
    </xdr:to>
    <xdr:cxnSp macro="">
      <xdr:nvCxnSpPr>
        <xdr:cNvPr id="128" name="直線コネクタ 127"/>
        <xdr:cNvCxnSpPr/>
      </xdr:nvCxnSpPr>
      <xdr:spPr>
        <a:xfrm>
          <a:off x="14706600" y="679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9"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0" name="直線コネクタ 129"/>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121267</xdr:rowOff>
    </xdr:from>
    <xdr:ext cx="469744" cy="259045"/>
    <xdr:sp macro="" textlink="">
      <xdr:nvSpPr>
        <xdr:cNvPr id="131" name="債務償還比率平均値テキスト"/>
        <xdr:cNvSpPr txBox="1"/>
      </xdr:nvSpPr>
      <xdr:spPr>
        <a:xfrm>
          <a:off x="14846300" y="6036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142840</xdr:rowOff>
    </xdr:from>
    <xdr:to>
      <xdr:col>76</xdr:col>
      <xdr:colOff>73025</xdr:colOff>
      <xdr:row>31</xdr:row>
      <xdr:rowOff>72990</xdr:rowOff>
    </xdr:to>
    <xdr:sp macro="" textlink="">
      <xdr:nvSpPr>
        <xdr:cNvPr id="132" name="フローチャート: 判断 131"/>
        <xdr:cNvSpPr/>
      </xdr:nvSpPr>
      <xdr:spPr>
        <a:xfrm>
          <a:off x="14744700" y="605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117532</xdr:rowOff>
    </xdr:from>
    <xdr:to>
      <xdr:col>72</xdr:col>
      <xdr:colOff>123825</xdr:colOff>
      <xdr:row>31</xdr:row>
      <xdr:rowOff>47682</xdr:rowOff>
    </xdr:to>
    <xdr:sp macro="" textlink="">
      <xdr:nvSpPr>
        <xdr:cNvPr id="133" name="フローチャート: 判断 132"/>
        <xdr:cNvSpPr/>
      </xdr:nvSpPr>
      <xdr:spPr>
        <a:xfrm>
          <a:off x="14033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132285</xdr:rowOff>
    </xdr:from>
    <xdr:to>
      <xdr:col>68</xdr:col>
      <xdr:colOff>123825</xdr:colOff>
      <xdr:row>31</xdr:row>
      <xdr:rowOff>62435</xdr:rowOff>
    </xdr:to>
    <xdr:sp macro="" textlink="">
      <xdr:nvSpPr>
        <xdr:cNvPr id="134" name="フローチャート: 判断 133"/>
        <xdr:cNvSpPr/>
      </xdr:nvSpPr>
      <xdr:spPr>
        <a:xfrm>
          <a:off x="13271500" y="604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133844</xdr:rowOff>
    </xdr:from>
    <xdr:to>
      <xdr:col>64</xdr:col>
      <xdr:colOff>123825</xdr:colOff>
      <xdr:row>31</xdr:row>
      <xdr:rowOff>63994</xdr:rowOff>
    </xdr:to>
    <xdr:sp macro="" textlink="">
      <xdr:nvSpPr>
        <xdr:cNvPr id="135" name="フローチャート: 判断 134"/>
        <xdr:cNvSpPr/>
      </xdr:nvSpPr>
      <xdr:spPr>
        <a:xfrm>
          <a:off x="12509500" y="6048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67275</xdr:rowOff>
    </xdr:from>
    <xdr:to>
      <xdr:col>60</xdr:col>
      <xdr:colOff>123825</xdr:colOff>
      <xdr:row>30</xdr:row>
      <xdr:rowOff>168875</xdr:rowOff>
    </xdr:to>
    <xdr:sp macro="" textlink="">
      <xdr:nvSpPr>
        <xdr:cNvPr id="136" name="フローチャート: 判断 135"/>
        <xdr:cNvSpPr/>
      </xdr:nvSpPr>
      <xdr:spPr>
        <a:xfrm>
          <a:off x="11747500" y="598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7" name="テキスト ボックス 136"/>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8" name="テキスト ボックス 137"/>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9" name="テキスト ボックス 138"/>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0" name="テキスト ボックス 139"/>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1" name="テキスト ボックス 140"/>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69123</xdr:rowOff>
    </xdr:from>
    <xdr:to>
      <xdr:col>76</xdr:col>
      <xdr:colOff>73025</xdr:colOff>
      <xdr:row>29</xdr:row>
      <xdr:rowOff>170723</xdr:rowOff>
    </xdr:to>
    <xdr:sp macro="" textlink="">
      <xdr:nvSpPr>
        <xdr:cNvPr id="142" name="楕円 141"/>
        <xdr:cNvSpPr/>
      </xdr:nvSpPr>
      <xdr:spPr>
        <a:xfrm>
          <a:off x="14744700" y="581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92000</xdr:rowOff>
    </xdr:from>
    <xdr:ext cx="469744" cy="259045"/>
    <xdr:sp macro="" textlink="">
      <xdr:nvSpPr>
        <xdr:cNvPr id="143" name="債務償還比率該当値テキスト"/>
        <xdr:cNvSpPr txBox="1"/>
      </xdr:nvSpPr>
      <xdr:spPr>
        <a:xfrm>
          <a:off x="14846300" y="5664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111774</xdr:rowOff>
    </xdr:from>
    <xdr:to>
      <xdr:col>72</xdr:col>
      <xdr:colOff>123825</xdr:colOff>
      <xdr:row>31</xdr:row>
      <xdr:rowOff>41924</xdr:rowOff>
    </xdr:to>
    <xdr:sp macro="" textlink="">
      <xdr:nvSpPr>
        <xdr:cNvPr id="144" name="楕円 143"/>
        <xdr:cNvSpPr/>
      </xdr:nvSpPr>
      <xdr:spPr>
        <a:xfrm>
          <a:off x="14033500" y="60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119923</xdr:rowOff>
    </xdr:from>
    <xdr:to>
      <xdr:col>76</xdr:col>
      <xdr:colOff>22225</xdr:colOff>
      <xdr:row>30</xdr:row>
      <xdr:rowOff>162574</xdr:rowOff>
    </xdr:to>
    <xdr:cxnSp macro="">
      <xdr:nvCxnSpPr>
        <xdr:cNvPr id="145" name="直線コネクタ 144"/>
        <xdr:cNvCxnSpPr/>
      </xdr:nvCxnSpPr>
      <xdr:spPr>
        <a:xfrm flipV="1">
          <a:off x="14084300" y="5863498"/>
          <a:ext cx="711200" cy="21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107456</xdr:rowOff>
    </xdr:from>
    <xdr:to>
      <xdr:col>68</xdr:col>
      <xdr:colOff>123825</xdr:colOff>
      <xdr:row>31</xdr:row>
      <xdr:rowOff>37606</xdr:rowOff>
    </xdr:to>
    <xdr:sp macro="" textlink="">
      <xdr:nvSpPr>
        <xdr:cNvPr id="146" name="楕円 145"/>
        <xdr:cNvSpPr/>
      </xdr:nvSpPr>
      <xdr:spPr>
        <a:xfrm>
          <a:off x="13271500" y="602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158256</xdr:rowOff>
    </xdr:from>
    <xdr:to>
      <xdr:col>72</xdr:col>
      <xdr:colOff>73025</xdr:colOff>
      <xdr:row>30</xdr:row>
      <xdr:rowOff>162574</xdr:rowOff>
    </xdr:to>
    <xdr:cxnSp macro="">
      <xdr:nvCxnSpPr>
        <xdr:cNvPr id="147" name="直線コネクタ 146"/>
        <xdr:cNvCxnSpPr/>
      </xdr:nvCxnSpPr>
      <xdr:spPr>
        <a:xfrm>
          <a:off x="13322300" y="6073281"/>
          <a:ext cx="762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157593</xdr:rowOff>
    </xdr:from>
    <xdr:to>
      <xdr:col>64</xdr:col>
      <xdr:colOff>123825</xdr:colOff>
      <xdr:row>31</xdr:row>
      <xdr:rowOff>87743</xdr:rowOff>
    </xdr:to>
    <xdr:sp macro="" textlink="">
      <xdr:nvSpPr>
        <xdr:cNvPr id="148" name="楕円 147"/>
        <xdr:cNvSpPr/>
      </xdr:nvSpPr>
      <xdr:spPr>
        <a:xfrm>
          <a:off x="12509500" y="607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158256</xdr:rowOff>
    </xdr:from>
    <xdr:to>
      <xdr:col>68</xdr:col>
      <xdr:colOff>73025</xdr:colOff>
      <xdr:row>31</xdr:row>
      <xdr:rowOff>36943</xdr:rowOff>
    </xdr:to>
    <xdr:cxnSp macro="">
      <xdr:nvCxnSpPr>
        <xdr:cNvPr id="149" name="直線コネクタ 148"/>
        <xdr:cNvCxnSpPr/>
      </xdr:nvCxnSpPr>
      <xdr:spPr>
        <a:xfrm flipV="1">
          <a:off x="12560300" y="6073281"/>
          <a:ext cx="762000" cy="50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80109</xdr:rowOff>
    </xdr:from>
    <xdr:to>
      <xdr:col>60</xdr:col>
      <xdr:colOff>123825</xdr:colOff>
      <xdr:row>31</xdr:row>
      <xdr:rowOff>10259</xdr:rowOff>
    </xdr:to>
    <xdr:sp macro="" textlink="">
      <xdr:nvSpPr>
        <xdr:cNvPr id="150" name="楕円 149"/>
        <xdr:cNvSpPr/>
      </xdr:nvSpPr>
      <xdr:spPr>
        <a:xfrm>
          <a:off x="11747500" y="599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130909</xdr:rowOff>
    </xdr:from>
    <xdr:to>
      <xdr:col>64</xdr:col>
      <xdr:colOff>73025</xdr:colOff>
      <xdr:row>31</xdr:row>
      <xdr:rowOff>36943</xdr:rowOff>
    </xdr:to>
    <xdr:cxnSp macro="">
      <xdr:nvCxnSpPr>
        <xdr:cNvPr id="151" name="直線コネクタ 150"/>
        <xdr:cNvCxnSpPr/>
      </xdr:nvCxnSpPr>
      <xdr:spPr>
        <a:xfrm>
          <a:off x="11798300" y="6045934"/>
          <a:ext cx="762000" cy="77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38809</xdr:rowOff>
    </xdr:from>
    <xdr:ext cx="469744" cy="259045"/>
    <xdr:sp macro="" textlink="">
      <xdr:nvSpPr>
        <xdr:cNvPr id="152" name="n_1aveValue債務償還比率"/>
        <xdr:cNvSpPr txBox="1"/>
      </xdr:nvSpPr>
      <xdr:spPr>
        <a:xfrm>
          <a:off x="13836727" y="612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53562</xdr:rowOff>
    </xdr:from>
    <xdr:ext cx="469744" cy="259045"/>
    <xdr:sp macro="" textlink="">
      <xdr:nvSpPr>
        <xdr:cNvPr id="153" name="n_2aveValue債務償還比率"/>
        <xdr:cNvSpPr txBox="1"/>
      </xdr:nvSpPr>
      <xdr:spPr>
        <a:xfrm>
          <a:off x="13087427" y="614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80521</xdr:rowOff>
    </xdr:from>
    <xdr:ext cx="469744" cy="259045"/>
    <xdr:sp macro="" textlink="">
      <xdr:nvSpPr>
        <xdr:cNvPr id="154" name="n_3aveValue債務償還比率"/>
        <xdr:cNvSpPr txBox="1"/>
      </xdr:nvSpPr>
      <xdr:spPr>
        <a:xfrm>
          <a:off x="12325427" y="5824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13952</xdr:rowOff>
    </xdr:from>
    <xdr:ext cx="469744" cy="259045"/>
    <xdr:sp macro="" textlink="">
      <xdr:nvSpPr>
        <xdr:cNvPr id="155" name="n_4aveValue債務償還比率"/>
        <xdr:cNvSpPr txBox="1"/>
      </xdr:nvSpPr>
      <xdr:spPr>
        <a:xfrm>
          <a:off x="11563427" y="57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58451</xdr:rowOff>
    </xdr:from>
    <xdr:ext cx="469744" cy="259045"/>
    <xdr:sp macro="" textlink="">
      <xdr:nvSpPr>
        <xdr:cNvPr id="156" name="n_1mainValue債務償還比率"/>
        <xdr:cNvSpPr txBox="1"/>
      </xdr:nvSpPr>
      <xdr:spPr>
        <a:xfrm>
          <a:off x="13836727" y="5802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54133</xdr:rowOff>
    </xdr:from>
    <xdr:ext cx="469744" cy="259045"/>
    <xdr:sp macro="" textlink="">
      <xdr:nvSpPr>
        <xdr:cNvPr id="157" name="n_2mainValue債務償還比率"/>
        <xdr:cNvSpPr txBox="1"/>
      </xdr:nvSpPr>
      <xdr:spPr>
        <a:xfrm>
          <a:off x="13087427" y="5797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78870</xdr:rowOff>
    </xdr:from>
    <xdr:ext cx="469744" cy="259045"/>
    <xdr:sp macro="" textlink="">
      <xdr:nvSpPr>
        <xdr:cNvPr id="158" name="n_3mainValue債務償還比率"/>
        <xdr:cNvSpPr txBox="1"/>
      </xdr:nvSpPr>
      <xdr:spPr>
        <a:xfrm>
          <a:off x="12325427" y="616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1386</xdr:rowOff>
    </xdr:from>
    <xdr:ext cx="469744" cy="259045"/>
    <xdr:sp macro="" textlink="">
      <xdr:nvSpPr>
        <xdr:cNvPr id="159" name="n_4mainValue債務償還比率"/>
        <xdr:cNvSpPr txBox="1"/>
      </xdr:nvSpPr>
      <xdr:spPr>
        <a:xfrm>
          <a:off x="11563427" y="6087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0" name="正方形/長方形 15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1" name="正方形/長方形 16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2" name="テキスト ボックス 16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3" name="テキスト ボックス 16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4" name="テキスト ボックス 16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5" name="テキスト ボックス 16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343,815
339,351
464.51
134,604,507
130,975,246
2,737,026
69,408,090
118,295,707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102870</xdr:rowOff>
    </xdr:from>
    <xdr:to>
      <xdr:col>24</xdr:col>
      <xdr:colOff>62865</xdr:colOff>
      <xdr:row>41</xdr:row>
      <xdr:rowOff>169545</xdr:rowOff>
    </xdr:to>
    <xdr:cxnSp macro="">
      <xdr:nvCxnSpPr>
        <xdr:cNvPr id="57" name="直線コネクタ 56"/>
        <xdr:cNvCxnSpPr/>
      </xdr:nvCxnSpPr>
      <xdr:spPr>
        <a:xfrm flipV="1">
          <a:off x="4634865" y="5932170"/>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1922</xdr:rowOff>
    </xdr:from>
    <xdr:ext cx="405111" cy="259045"/>
    <xdr:sp macro="" textlink="">
      <xdr:nvSpPr>
        <xdr:cNvPr id="58" name="【道路】&#10;有形固定資産減価償却率最小値テキスト"/>
        <xdr:cNvSpPr txBox="1"/>
      </xdr:nvSpPr>
      <xdr:spPr>
        <a:xfrm>
          <a:off x="4673600" y="720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169545</xdr:rowOff>
    </xdr:from>
    <xdr:to>
      <xdr:col>24</xdr:col>
      <xdr:colOff>152400</xdr:colOff>
      <xdr:row>41</xdr:row>
      <xdr:rowOff>169545</xdr:rowOff>
    </xdr:to>
    <xdr:cxnSp macro="">
      <xdr:nvCxnSpPr>
        <xdr:cNvPr id="59" name="直線コネクタ 58"/>
        <xdr:cNvCxnSpPr/>
      </xdr:nvCxnSpPr>
      <xdr:spPr>
        <a:xfrm>
          <a:off x="4546600" y="719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49547</xdr:rowOff>
    </xdr:from>
    <xdr:ext cx="405111" cy="259045"/>
    <xdr:sp macro="" textlink="">
      <xdr:nvSpPr>
        <xdr:cNvPr id="60" name="【道路】&#10;有形固定資産減価償却率最大値テキスト"/>
        <xdr:cNvSpPr txBox="1"/>
      </xdr:nvSpPr>
      <xdr:spPr>
        <a:xfrm>
          <a:off x="4673600" y="570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102870</xdr:rowOff>
    </xdr:from>
    <xdr:to>
      <xdr:col>24</xdr:col>
      <xdr:colOff>152400</xdr:colOff>
      <xdr:row>34</xdr:row>
      <xdr:rowOff>102870</xdr:rowOff>
    </xdr:to>
    <xdr:cxnSp macro="">
      <xdr:nvCxnSpPr>
        <xdr:cNvPr id="61" name="直線コネクタ 60"/>
        <xdr:cNvCxnSpPr/>
      </xdr:nvCxnSpPr>
      <xdr:spPr>
        <a:xfrm>
          <a:off x="4546600" y="593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121937</xdr:rowOff>
    </xdr:from>
    <xdr:ext cx="405111" cy="259045"/>
    <xdr:sp macro="" textlink="">
      <xdr:nvSpPr>
        <xdr:cNvPr id="62" name="【道路】&#10;有形固定資産減価償却率平均値テキスト"/>
        <xdr:cNvSpPr txBox="1"/>
      </xdr:nvSpPr>
      <xdr:spPr>
        <a:xfrm>
          <a:off x="4673600" y="6465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143510</xdr:rowOff>
    </xdr:from>
    <xdr:to>
      <xdr:col>24</xdr:col>
      <xdr:colOff>114300</xdr:colOff>
      <xdr:row>38</xdr:row>
      <xdr:rowOff>73660</xdr:rowOff>
    </xdr:to>
    <xdr:sp macro="" textlink="">
      <xdr:nvSpPr>
        <xdr:cNvPr id="63" name="フローチャート: 判断 62"/>
        <xdr:cNvSpPr/>
      </xdr:nvSpPr>
      <xdr:spPr>
        <a:xfrm>
          <a:off x="45847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111125</xdr:rowOff>
    </xdr:from>
    <xdr:to>
      <xdr:col>20</xdr:col>
      <xdr:colOff>38100</xdr:colOff>
      <xdr:row>38</xdr:row>
      <xdr:rowOff>41275</xdr:rowOff>
    </xdr:to>
    <xdr:sp macro="" textlink="">
      <xdr:nvSpPr>
        <xdr:cNvPr id="64" name="フローチャート: 判断 63"/>
        <xdr:cNvSpPr/>
      </xdr:nvSpPr>
      <xdr:spPr>
        <a:xfrm>
          <a:off x="3746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82550</xdr:rowOff>
    </xdr:from>
    <xdr:to>
      <xdr:col>15</xdr:col>
      <xdr:colOff>101600</xdr:colOff>
      <xdr:row>38</xdr:row>
      <xdr:rowOff>12700</xdr:rowOff>
    </xdr:to>
    <xdr:sp macro="" textlink="">
      <xdr:nvSpPr>
        <xdr:cNvPr id="65" name="フローチャート: 判断 64"/>
        <xdr:cNvSpPr/>
      </xdr:nvSpPr>
      <xdr:spPr>
        <a:xfrm>
          <a:off x="2857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59690</xdr:rowOff>
    </xdr:from>
    <xdr:to>
      <xdr:col>10</xdr:col>
      <xdr:colOff>165100</xdr:colOff>
      <xdr:row>37</xdr:row>
      <xdr:rowOff>161290</xdr:rowOff>
    </xdr:to>
    <xdr:sp macro="" textlink="">
      <xdr:nvSpPr>
        <xdr:cNvPr id="66" name="フローチャート: 判断 65"/>
        <xdr:cNvSpPr/>
      </xdr:nvSpPr>
      <xdr:spPr>
        <a:xfrm>
          <a:off x="1968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126365</xdr:rowOff>
    </xdr:from>
    <xdr:to>
      <xdr:col>6</xdr:col>
      <xdr:colOff>38100</xdr:colOff>
      <xdr:row>38</xdr:row>
      <xdr:rowOff>56515</xdr:rowOff>
    </xdr:to>
    <xdr:sp macro="" textlink="">
      <xdr:nvSpPr>
        <xdr:cNvPr id="67" name="フローチャート: 判断 66"/>
        <xdr:cNvSpPr/>
      </xdr:nvSpPr>
      <xdr:spPr>
        <a:xfrm>
          <a:off x="1079500" y="64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44450</xdr:rowOff>
    </xdr:from>
    <xdr:to>
      <xdr:col>24</xdr:col>
      <xdr:colOff>114300</xdr:colOff>
      <xdr:row>37</xdr:row>
      <xdr:rowOff>146050</xdr:rowOff>
    </xdr:to>
    <xdr:sp macro="" textlink="">
      <xdr:nvSpPr>
        <xdr:cNvPr id="73" name="楕円 72"/>
        <xdr:cNvSpPr/>
      </xdr:nvSpPr>
      <xdr:spPr>
        <a:xfrm>
          <a:off x="45847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67327</xdr:rowOff>
    </xdr:from>
    <xdr:ext cx="405111" cy="259045"/>
    <xdr:sp macro="" textlink="">
      <xdr:nvSpPr>
        <xdr:cNvPr id="74" name="【道路】&#10;有形固定資産減価償却率該当値テキスト"/>
        <xdr:cNvSpPr txBox="1"/>
      </xdr:nvSpPr>
      <xdr:spPr>
        <a:xfrm>
          <a:off x="4673600" y="623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17780</xdr:rowOff>
    </xdr:from>
    <xdr:to>
      <xdr:col>20</xdr:col>
      <xdr:colOff>38100</xdr:colOff>
      <xdr:row>37</xdr:row>
      <xdr:rowOff>119380</xdr:rowOff>
    </xdr:to>
    <xdr:sp macro="" textlink="">
      <xdr:nvSpPr>
        <xdr:cNvPr id="75" name="楕円 74"/>
        <xdr:cNvSpPr/>
      </xdr:nvSpPr>
      <xdr:spPr>
        <a:xfrm>
          <a:off x="37465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68580</xdr:rowOff>
    </xdr:from>
    <xdr:to>
      <xdr:col>24</xdr:col>
      <xdr:colOff>63500</xdr:colOff>
      <xdr:row>37</xdr:row>
      <xdr:rowOff>95250</xdr:rowOff>
    </xdr:to>
    <xdr:cxnSp macro="">
      <xdr:nvCxnSpPr>
        <xdr:cNvPr id="76" name="直線コネクタ 75"/>
        <xdr:cNvCxnSpPr/>
      </xdr:nvCxnSpPr>
      <xdr:spPr>
        <a:xfrm>
          <a:off x="3797300" y="641223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164465</xdr:rowOff>
    </xdr:from>
    <xdr:to>
      <xdr:col>15</xdr:col>
      <xdr:colOff>101600</xdr:colOff>
      <xdr:row>37</xdr:row>
      <xdr:rowOff>94615</xdr:rowOff>
    </xdr:to>
    <xdr:sp macro="" textlink="">
      <xdr:nvSpPr>
        <xdr:cNvPr id="77" name="楕円 76"/>
        <xdr:cNvSpPr/>
      </xdr:nvSpPr>
      <xdr:spPr>
        <a:xfrm>
          <a:off x="2857500" y="633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43815</xdr:rowOff>
    </xdr:from>
    <xdr:to>
      <xdr:col>19</xdr:col>
      <xdr:colOff>177800</xdr:colOff>
      <xdr:row>37</xdr:row>
      <xdr:rowOff>68580</xdr:rowOff>
    </xdr:to>
    <xdr:cxnSp macro="">
      <xdr:nvCxnSpPr>
        <xdr:cNvPr id="78" name="直線コネクタ 77"/>
        <xdr:cNvCxnSpPr/>
      </xdr:nvCxnSpPr>
      <xdr:spPr>
        <a:xfrm>
          <a:off x="2908300" y="638746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135890</xdr:rowOff>
    </xdr:from>
    <xdr:to>
      <xdr:col>10</xdr:col>
      <xdr:colOff>165100</xdr:colOff>
      <xdr:row>37</xdr:row>
      <xdr:rowOff>66040</xdr:rowOff>
    </xdr:to>
    <xdr:sp macro="" textlink="">
      <xdr:nvSpPr>
        <xdr:cNvPr id="79" name="楕円 78"/>
        <xdr:cNvSpPr/>
      </xdr:nvSpPr>
      <xdr:spPr>
        <a:xfrm>
          <a:off x="1968500" y="630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15240</xdr:rowOff>
    </xdr:from>
    <xdr:to>
      <xdr:col>15</xdr:col>
      <xdr:colOff>50800</xdr:colOff>
      <xdr:row>37</xdr:row>
      <xdr:rowOff>43815</xdr:rowOff>
    </xdr:to>
    <xdr:cxnSp macro="">
      <xdr:nvCxnSpPr>
        <xdr:cNvPr id="80" name="直線コネクタ 79"/>
        <xdr:cNvCxnSpPr/>
      </xdr:nvCxnSpPr>
      <xdr:spPr>
        <a:xfrm>
          <a:off x="2019300" y="635889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32402</xdr:rowOff>
    </xdr:from>
    <xdr:ext cx="405111" cy="259045"/>
    <xdr:sp macro="" textlink="">
      <xdr:nvSpPr>
        <xdr:cNvPr id="81" name="n_1aveValue【道路】&#10;有形固定資産減価償却率"/>
        <xdr:cNvSpPr txBox="1"/>
      </xdr:nvSpPr>
      <xdr:spPr>
        <a:xfrm>
          <a:off x="35820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3827</xdr:rowOff>
    </xdr:from>
    <xdr:ext cx="405111" cy="259045"/>
    <xdr:sp macro="" textlink="">
      <xdr:nvSpPr>
        <xdr:cNvPr id="82" name="n_2aveValue【道路】&#10;有形固定資産減価償却率"/>
        <xdr:cNvSpPr txBox="1"/>
      </xdr:nvSpPr>
      <xdr:spPr>
        <a:xfrm>
          <a:off x="2705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152417</xdr:rowOff>
    </xdr:from>
    <xdr:ext cx="405111" cy="259045"/>
    <xdr:sp macro="" textlink="">
      <xdr:nvSpPr>
        <xdr:cNvPr id="83" name="n_3aveValue【道路】&#10;有形固定資産減価償却率"/>
        <xdr:cNvSpPr txBox="1"/>
      </xdr:nvSpPr>
      <xdr:spPr>
        <a:xfrm>
          <a:off x="18167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73042</xdr:rowOff>
    </xdr:from>
    <xdr:ext cx="405111" cy="259045"/>
    <xdr:sp macro="" textlink="">
      <xdr:nvSpPr>
        <xdr:cNvPr id="84" name="n_4aveValue【道路】&#10;有形固定資産減価償却率"/>
        <xdr:cNvSpPr txBox="1"/>
      </xdr:nvSpPr>
      <xdr:spPr>
        <a:xfrm>
          <a:off x="927744" y="624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135907</xdr:rowOff>
    </xdr:from>
    <xdr:ext cx="405111" cy="259045"/>
    <xdr:sp macro="" textlink="">
      <xdr:nvSpPr>
        <xdr:cNvPr id="85" name="n_1mainValue【道路】&#10;有形固定資産減価償却率"/>
        <xdr:cNvSpPr txBox="1"/>
      </xdr:nvSpPr>
      <xdr:spPr>
        <a:xfrm>
          <a:off x="3582044" y="613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111142</xdr:rowOff>
    </xdr:from>
    <xdr:ext cx="405111" cy="259045"/>
    <xdr:sp macro="" textlink="">
      <xdr:nvSpPr>
        <xdr:cNvPr id="86" name="n_2mainValue【道路】&#10;有形固定資産減価償却率"/>
        <xdr:cNvSpPr txBox="1"/>
      </xdr:nvSpPr>
      <xdr:spPr>
        <a:xfrm>
          <a:off x="2705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82567</xdr:rowOff>
    </xdr:from>
    <xdr:ext cx="405111" cy="259045"/>
    <xdr:sp macro="" textlink="">
      <xdr:nvSpPr>
        <xdr:cNvPr id="87" name="n_3mainValue【道路】&#10;有形固定資産減価償却率"/>
        <xdr:cNvSpPr txBox="1"/>
      </xdr:nvSpPr>
      <xdr:spPr>
        <a:xfrm>
          <a:off x="1816744" y="608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8" name="直線コネクタ 97"/>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9" name="テキスト ボックス 98"/>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0" name="直線コネクタ 99"/>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1" name="テキスト ボックス 100"/>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2" name="直線コネクタ 101"/>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3" name="テキスト ボックス 102"/>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4" name="直線コネクタ 103"/>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5" name="テキスト ボックス 104"/>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7" name="テキスト ボックス 106"/>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151501</xdr:rowOff>
    </xdr:from>
    <xdr:to>
      <xdr:col>54</xdr:col>
      <xdr:colOff>189865</xdr:colOff>
      <xdr:row>41</xdr:row>
      <xdr:rowOff>121052</xdr:rowOff>
    </xdr:to>
    <xdr:cxnSp macro="">
      <xdr:nvCxnSpPr>
        <xdr:cNvPr id="109" name="直線コネクタ 108"/>
        <xdr:cNvCxnSpPr/>
      </xdr:nvCxnSpPr>
      <xdr:spPr>
        <a:xfrm flipV="1">
          <a:off x="10476865" y="5809351"/>
          <a:ext cx="0" cy="1341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124879</xdr:rowOff>
    </xdr:from>
    <xdr:ext cx="469744" cy="259045"/>
    <xdr:sp macro="" textlink="">
      <xdr:nvSpPr>
        <xdr:cNvPr id="110" name="【道路】&#10;一人当たり延長最小値テキスト"/>
        <xdr:cNvSpPr txBox="1"/>
      </xdr:nvSpPr>
      <xdr:spPr>
        <a:xfrm>
          <a:off x="10515600" y="7154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121052</xdr:rowOff>
    </xdr:from>
    <xdr:to>
      <xdr:col>55</xdr:col>
      <xdr:colOff>88900</xdr:colOff>
      <xdr:row>41</xdr:row>
      <xdr:rowOff>121052</xdr:rowOff>
    </xdr:to>
    <xdr:cxnSp macro="">
      <xdr:nvCxnSpPr>
        <xdr:cNvPr id="111" name="直線コネクタ 110"/>
        <xdr:cNvCxnSpPr/>
      </xdr:nvCxnSpPr>
      <xdr:spPr>
        <a:xfrm>
          <a:off x="10388600" y="7150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98178</xdr:rowOff>
    </xdr:from>
    <xdr:ext cx="534377" cy="259045"/>
    <xdr:sp macro="" textlink="">
      <xdr:nvSpPr>
        <xdr:cNvPr id="112" name="【道路】&#10;一人当たり延長最大値テキスト"/>
        <xdr:cNvSpPr txBox="1"/>
      </xdr:nvSpPr>
      <xdr:spPr>
        <a:xfrm>
          <a:off x="10515600" y="5584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151501</xdr:rowOff>
    </xdr:from>
    <xdr:to>
      <xdr:col>55</xdr:col>
      <xdr:colOff>88900</xdr:colOff>
      <xdr:row>33</xdr:row>
      <xdr:rowOff>151501</xdr:rowOff>
    </xdr:to>
    <xdr:cxnSp macro="">
      <xdr:nvCxnSpPr>
        <xdr:cNvPr id="113" name="直線コネクタ 112"/>
        <xdr:cNvCxnSpPr/>
      </xdr:nvCxnSpPr>
      <xdr:spPr>
        <a:xfrm>
          <a:off x="10388600" y="5809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129293</xdr:rowOff>
    </xdr:from>
    <xdr:ext cx="469744" cy="259045"/>
    <xdr:sp macro="" textlink="">
      <xdr:nvSpPr>
        <xdr:cNvPr id="114" name="【道路】&#10;一人当たり延長平均値テキスト"/>
        <xdr:cNvSpPr txBox="1"/>
      </xdr:nvSpPr>
      <xdr:spPr>
        <a:xfrm>
          <a:off x="10515600" y="6815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106416</xdr:rowOff>
    </xdr:from>
    <xdr:to>
      <xdr:col>55</xdr:col>
      <xdr:colOff>50800</xdr:colOff>
      <xdr:row>41</xdr:row>
      <xdr:rowOff>36566</xdr:rowOff>
    </xdr:to>
    <xdr:sp macro="" textlink="">
      <xdr:nvSpPr>
        <xdr:cNvPr id="115" name="フローチャート: 判断 114"/>
        <xdr:cNvSpPr/>
      </xdr:nvSpPr>
      <xdr:spPr>
        <a:xfrm>
          <a:off x="10426700" y="69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108724</xdr:rowOff>
    </xdr:from>
    <xdr:to>
      <xdr:col>50</xdr:col>
      <xdr:colOff>165100</xdr:colOff>
      <xdr:row>41</xdr:row>
      <xdr:rowOff>38874</xdr:rowOff>
    </xdr:to>
    <xdr:sp macro="" textlink="">
      <xdr:nvSpPr>
        <xdr:cNvPr id="116" name="フローチャート: 判断 115"/>
        <xdr:cNvSpPr/>
      </xdr:nvSpPr>
      <xdr:spPr>
        <a:xfrm>
          <a:off x="9588500" y="696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119606</xdr:rowOff>
    </xdr:from>
    <xdr:to>
      <xdr:col>46</xdr:col>
      <xdr:colOff>38100</xdr:colOff>
      <xdr:row>41</xdr:row>
      <xdr:rowOff>49756</xdr:rowOff>
    </xdr:to>
    <xdr:sp macro="" textlink="">
      <xdr:nvSpPr>
        <xdr:cNvPr id="117" name="フローチャート: 判断 116"/>
        <xdr:cNvSpPr/>
      </xdr:nvSpPr>
      <xdr:spPr>
        <a:xfrm>
          <a:off x="8699500" y="6977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127424</xdr:rowOff>
    </xdr:from>
    <xdr:to>
      <xdr:col>41</xdr:col>
      <xdr:colOff>101600</xdr:colOff>
      <xdr:row>41</xdr:row>
      <xdr:rowOff>57574</xdr:rowOff>
    </xdr:to>
    <xdr:sp macro="" textlink="">
      <xdr:nvSpPr>
        <xdr:cNvPr id="118" name="フローチャート: 判断 117"/>
        <xdr:cNvSpPr/>
      </xdr:nvSpPr>
      <xdr:spPr>
        <a:xfrm>
          <a:off x="7810500" y="6985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122441</xdr:rowOff>
    </xdr:from>
    <xdr:to>
      <xdr:col>36</xdr:col>
      <xdr:colOff>165100</xdr:colOff>
      <xdr:row>41</xdr:row>
      <xdr:rowOff>52591</xdr:rowOff>
    </xdr:to>
    <xdr:sp macro="" textlink="">
      <xdr:nvSpPr>
        <xdr:cNvPr id="119" name="フローチャート: 判断 118"/>
        <xdr:cNvSpPr/>
      </xdr:nvSpPr>
      <xdr:spPr>
        <a:xfrm>
          <a:off x="6921500" y="6980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156136</xdr:rowOff>
    </xdr:from>
    <xdr:to>
      <xdr:col>55</xdr:col>
      <xdr:colOff>50800</xdr:colOff>
      <xdr:row>41</xdr:row>
      <xdr:rowOff>86286</xdr:rowOff>
    </xdr:to>
    <xdr:sp macro="" textlink="">
      <xdr:nvSpPr>
        <xdr:cNvPr id="125" name="楕円 124"/>
        <xdr:cNvSpPr/>
      </xdr:nvSpPr>
      <xdr:spPr>
        <a:xfrm>
          <a:off x="10426700" y="701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84843</xdr:rowOff>
    </xdr:from>
    <xdr:ext cx="469744" cy="259045"/>
    <xdr:sp macro="" textlink="">
      <xdr:nvSpPr>
        <xdr:cNvPr id="126" name="【道路】&#10;一人当たり延長該当値テキスト"/>
        <xdr:cNvSpPr txBox="1"/>
      </xdr:nvSpPr>
      <xdr:spPr>
        <a:xfrm>
          <a:off x="10515600" y="6942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156045</xdr:rowOff>
    </xdr:from>
    <xdr:to>
      <xdr:col>50</xdr:col>
      <xdr:colOff>165100</xdr:colOff>
      <xdr:row>41</xdr:row>
      <xdr:rowOff>86195</xdr:rowOff>
    </xdr:to>
    <xdr:sp macro="" textlink="">
      <xdr:nvSpPr>
        <xdr:cNvPr id="127" name="楕円 126"/>
        <xdr:cNvSpPr/>
      </xdr:nvSpPr>
      <xdr:spPr>
        <a:xfrm>
          <a:off x="9588500" y="701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35395</xdr:rowOff>
    </xdr:from>
    <xdr:to>
      <xdr:col>55</xdr:col>
      <xdr:colOff>0</xdr:colOff>
      <xdr:row>41</xdr:row>
      <xdr:rowOff>35486</xdr:rowOff>
    </xdr:to>
    <xdr:cxnSp macro="">
      <xdr:nvCxnSpPr>
        <xdr:cNvPr id="128" name="直線コネクタ 127"/>
        <xdr:cNvCxnSpPr/>
      </xdr:nvCxnSpPr>
      <xdr:spPr>
        <a:xfrm>
          <a:off x="9639300" y="7064845"/>
          <a:ext cx="8382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153027</xdr:rowOff>
    </xdr:from>
    <xdr:to>
      <xdr:col>46</xdr:col>
      <xdr:colOff>38100</xdr:colOff>
      <xdr:row>41</xdr:row>
      <xdr:rowOff>83177</xdr:rowOff>
    </xdr:to>
    <xdr:sp macro="" textlink="">
      <xdr:nvSpPr>
        <xdr:cNvPr id="129" name="楕円 128"/>
        <xdr:cNvSpPr/>
      </xdr:nvSpPr>
      <xdr:spPr>
        <a:xfrm>
          <a:off x="8699500" y="701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32377</xdr:rowOff>
    </xdr:from>
    <xdr:to>
      <xdr:col>50</xdr:col>
      <xdr:colOff>114300</xdr:colOff>
      <xdr:row>41</xdr:row>
      <xdr:rowOff>35395</xdr:rowOff>
    </xdr:to>
    <xdr:cxnSp macro="">
      <xdr:nvCxnSpPr>
        <xdr:cNvPr id="130" name="直線コネクタ 129"/>
        <xdr:cNvCxnSpPr/>
      </xdr:nvCxnSpPr>
      <xdr:spPr>
        <a:xfrm>
          <a:off x="8750300" y="7061827"/>
          <a:ext cx="8890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153416</xdr:rowOff>
    </xdr:from>
    <xdr:to>
      <xdr:col>41</xdr:col>
      <xdr:colOff>101600</xdr:colOff>
      <xdr:row>41</xdr:row>
      <xdr:rowOff>83566</xdr:rowOff>
    </xdr:to>
    <xdr:sp macro="" textlink="">
      <xdr:nvSpPr>
        <xdr:cNvPr id="131" name="楕円 130"/>
        <xdr:cNvSpPr/>
      </xdr:nvSpPr>
      <xdr:spPr>
        <a:xfrm>
          <a:off x="78105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32377</xdr:rowOff>
    </xdr:from>
    <xdr:to>
      <xdr:col>45</xdr:col>
      <xdr:colOff>177800</xdr:colOff>
      <xdr:row>41</xdr:row>
      <xdr:rowOff>32766</xdr:rowOff>
    </xdr:to>
    <xdr:cxnSp macro="">
      <xdr:nvCxnSpPr>
        <xdr:cNvPr id="132" name="直線コネクタ 131"/>
        <xdr:cNvCxnSpPr/>
      </xdr:nvCxnSpPr>
      <xdr:spPr>
        <a:xfrm flipV="1">
          <a:off x="7861300" y="7061827"/>
          <a:ext cx="8890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55401</xdr:rowOff>
    </xdr:from>
    <xdr:ext cx="469744" cy="259045"/>
    <xdr:sp macro="" textlink="">
      <xdr:nvSpPr>
        <xdr:cNvPr id="133" name="n_1aveValue【道路】&#10;一人当たり延長"/>
        <xdr:cNvSpPr txBox="1"/>
      </xdr:nvSpPr>
      <xdr:spPr>
        <a:xfrm>
          <a:off x="9391727" y="674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66283</xdr:rowOff>
    </xdr:from>
    <xdr:ext cx="469744" cy="259045"/>
    <xdr:sp macro="" textlink="">
      <xdr:nvSpPr>
        <xdr:cNvPr id="134" name="n_2aveValue【道路】&#10;一人当たり延長"/>
        <xdr:cNvSpPr txBox="1"/>
      </xdr:nvSpPr>
      <xdr:spPr>
        <a:xfrm>
          <a:off x="8515427" y="6752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74101</xdr:rowOff>
    </xdr:from>
    <xdr:ext cx="469744" cy="259045"/>
    <xdr:sp macro="" textlink="">
      <xdr:nvSpPr>
        <xdr:cNvPr id="135" name="n_3aveValue【道路】&#10;一人当たり延長"/>
        <xdr:cNvSpPr txBox="1"/>
      </xdr:nvSpPr>
      <xdr:spPr>
        <a:xfrm>
          <a:off x="7626427" y="6760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69118</xdr:rowOff>
    </xdr:from>
    <xdr:ext cx="469744" cy="259045"/>
    <xdr:sp macro="" textlink="">
      <xdr:nvSpPr>
        <xdr:cNvPr id="136" name="n_4aveValue【道路】&#10;一人当たり延長"/>
        <xdr:cNvSpPr txBox="1"/>
      </xdr:nvSpPr>
      <xdr:spPr>
        <a:xfrm>
          <a:off x="6737427" y="675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77322</xdr:rowOff>
    </xdr:from>
    <xdr:ext cx="469744" cy="259045"/>
    <xdr:sp macro="" textlink="">
      <xdr:nvSpPr>
        <xdr:cNvPr id="137" name="n_1mainValue【道路】&#10;一人当たり延長"/>
        <xdr:cNvSpPr txBox="1"/>
      </xdr:nvSpPr>
      <xdr:spPr>
        <a:xfrm>
          <a:off x="9391727" y="710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74304</xdr:rowOff>
    </xdr:from>
    <xdr:ext cx="469744" cy="259045"/>
    <xdr:sp macro="" textlink="">
      <xdr:nvSpPr>
        <xdr:cNvPr id="138" name="n_2mainValue【道路】&#10;一人当たり延長"/>
        <xdr:cNvSpPr txBox="1"/>
      </xdr:nvSpPr>
      <xdr:spPr>
        <a:xfrm>
          <a:off x="8515427" y="710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74693</xdr:rowOff>
    </xdr:from>
    <xdr:ext cx="469744" cy="259045"/>
    <xdr:sp macro="" textlink="">
      <xdr:nvSpPr>
        <xdr:cNvPr id="139" name="n_3mainValue【道路】&#10;一人当たり延長"/>
        <xdr:cNvSpPr txBox="1"/>
      </xdr:nvSpPr>
      <xdr:spPr>
        <a:xfrm>
          <a:off x="7626427" y="710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1" name="直線コネクタ 15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2" name="テキスト ボックス 151"/>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3" name="直線コネクタ 15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4" name="テキスト ボックス 15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5" name="直線コネクタ 15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6" name="テキスト ボックス 15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7" name="直線コネクタ 15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8" name="テキスト ボックス 15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9" name="直線コネクタ 15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0" name="テキスト ボックス 15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1" name="直線コネクタ 16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2" name="テキスト ボックス 161"/>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66947</xdr:rowOff>
    </xdr:from>
    <xdr:to>
      <xdr:col>24</xdr:col>
      <xdr:colOff>62865</xdr:colOff>
      <xdr:row>63</xdr:row>
      <xdr:rowOff>70213</xdr:rowOff>
    </xdr:to>
    <xdr:cxnSp macro="">
      <xdr:nvCxnSpPr>
        <xdr:cNvPr id="165" name="直線コネクタ 164"/>
        <xdr:cNvCxnSpPr/>
      </xdr:nvCxnSpPr>
      <xdr:spPr>
        <a:xfrm flipV="1">
          <a:off x="4634865" y="9668147"/>
          <a:ext cx="0" cy="1203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74040</xdr:rowOff>
    </xdr:from>
    <xdr:ext cx="405111" cy="259045"/>
    <xdr:sp macro="" textlink="">
      <xdr:nvSpPr>
        <xdr:cNvPr id="166" name="【橋りょう・トンネル】&#10;有形固定資産減価償却率最小値テキスト"/>
        <xdr:cNvSpPr txBox="1"/>
      </xdr:nvSpPr>
      <xdr:spPr>
        <a:xfrm>
          <a:off x="4673600" y="1087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70213</xdr:rowOff>
    </xdr:from>
    <xdr:to>
      <xdr:col>24</xdr:col>
      <xdr:colOff>152400</xdr:colOff>
      <xdr:row>63</xdr:row>
      <xdr:rowOff>70213</xdr:rowOff>
    </xdr:to>
    <xdr:cxnSp macro="">
      <xdr:nvCxnSpPr>
        <xdr:cNvPr id="167" name="直線コネクタ 166"/>
        <xdr:cNvCxnSpPr/>
      </xdr:nvCxnSpPr>
      <xdr:spPr>
        <a:xfrm>
          <a:off x="4546600" y="1087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13624</xdr:rowOff>
    </xdr:from>
    <xdr:ext cx="405111" cy="259045"/>
    <xdr:sp macro="" textlink="">
      <xdr:nvSpPr>
        <xdr:cNvPr id="168" name="【橋りょう・トンネル】&#10;有形固定資産減価償却率最大値テキスト"/>
        <xdr:cNvSpPr txBox="1"/>
      </xdr:nvSpPr>
      <xdr:spPr>
        <a:xfrm>
          <a:off x="4673600" y="9443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66947</xdr:rowOff>
    </xdr:from>
    <xdr:to>
      <xdr:col>24</xdr:col>
      <xdr:colOff>152400</xdr:colOff>
      <xdr:row>56</xdr:row>
      <xdr:rowOff>66947</xdr:rowOff>
    </xdr:to>
    <xdr:cxnSp macro="">
      <xdr:nvCxnSpPr>
        <xdr:cNvPr id="169" name="直線コネクタ 168"/>
        <xdr:cNvCxnSpPr/>
      </xdr:nvCxnSpPr>
      <xdr:spPr>
        <a:xfrm>
          <a:off x="4546600" y="966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69686</xdr:rowOff>
    </xdr:from>
    <xdr:ext cx="405111" cy="259045"/>
    <xdr:sp macro="" textlink="">
      <xdr:nvSpPr>
        <xdr:cNvPr id="170" name="【橋りょう・トンネル】&#10;有形固定資産減価償却率平均値テキスト"/>
        <xdr:cNvSpPr txBox="1"/>
      </xdr:nvSpPr>
      <xdr:spPr>
        <a:xfrm>
          <a:off x="4673600" y="103566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91259</xdr:rowOff>
    </xdr:from>
    <xdr:to>
      <xdr:col>24</xdr:col>
      <xdr:colOff>114300</xdr:colOff>
      <xdr:row>61</xdr:row>
      <xdr:rowOff>21409</xdr:rowOff>
    </xdr:to>
    <xdr:sp macro="" textlink="">
      <xdr:nvSpPr>
        <xdr:cNvPr id="171" name="フローチャート: 判断 170"/>
        <xdr:cNvSpPr/>
      </xdr:nvSpPr>
      <xdr:spPr>
        <a:xfrm>
          <a:off x="45847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84727</xdr:rowOff>
    </xdr:from>
    <xdr:to>
      <xdr:col>20</xdr:col>
      <xdr:colOff>38100</xdr:colOff>
      <xdr:row>61</xdr:row>
      <xdr:rowOff>14877</xdr:rowOff>
    </xdr:to>
    <xdr:sp macro="" textlink="">
      <xdr:nvSpPr>
        <xdr:cNvPr id="172" name="フローチャート: 判断 171"/>
        <xdr:cNvSpPr/>
      </xdr:nvSpPr>
      <xdr:spPr>
        <a:xfrm>
          <a:off x="3746500" y="1037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50437</xdr:rowOff>
    </xdr:from>
    <xdr:to>
      <xdr:col>15</xdr:col>
      <xdr:colOff>101600</xdr:colOff>
      <xdr:row>60</xdr:row>
      <xdr:rowOff>152037</xdr:rowOff>
    </xdr:to>
    <xdr:sp macro="" textlink="">
      <xdr:nvSpPr>
        <xdr:cNvPr id="173" name="フローチャート: 判断 172"/>
        <xdr:cNvSpPr/>
      </xdr:nvSpPr>
      <xdr:spPr>
        <a:xfrm>
          <a:off x="2857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45538</xdr:rowOff>
    </xdr:from>
    <xdr:to>
      <xdr:col>10</xdr:col>
      <xdr:colOff>165100</xdr:colOff>
      <xdr:row>60</xdr:row>
      <xdr:rowOff>147138</xdr:rowOff>
    </xdr:to>
    <xdr:sp macro="" textlink="">
      <xdr:nvSpPr>
        <xdr:cNvPr id="174" name="フローチャート: 判断 173"/>
        <xdr:cNvSpPr/>
      </xdr:nvSpPr>
      <xdr:spPr>
        <a:xfrm>
          <a:off x="1968500" y="103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163104</xdr:rowOff>
    </xdr:from>
    <xdr:to>
      <xdr:col>6</xdr:col>
      <xdr:colOff>38100</xdr:colOff>
      <xdr:row>60</xdr:row>
      <xdr:rowOff>93254</xdr:rowOff>
    </xdr:to>
    <xdr:sp macro="" textlink="">
      <xdr:nvSpPr>
        <xdr:cNvPr id="175" name="フローチャート: 判断 174"/>
        <xdr:cNvSpPr/>
      </xdr:nvSpPr>
      <xdr:spPr>
        <a:xfrm>
          <a:off x="1079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61867</xdr:rowOff>
    </xdr:from>
    <xdr:to>
      <xdr:col>24</xdr:col>
      <xdr:colOff>114300</xdr:colOff>
      <xdr:row>59</xdr:row>
      <xdr:rowOff>163467</xdr:rowOff>
    </xdr:to>
    <xdr:sp macro="" textlink="">
      <xdr:nvSpPr>
        <xdr:cNvPr id="181" name="楕円 180"/>
        <xdr:cNvSpPr/>
      </xdr:nvSpPr>
      <xdr:spPr>
        <a:xfrm>
          <a:off x="4584700" y="1017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84744</xdr:rowOff>
    </xdr:from>
    <xdr:ext cx="405111" cy="259045"/>
    <xdr:sp macro="" textlink="">
      <xdr:nvSpPr>
        <xdr:cNvPr id="182" name="【橋りょう・トンネル】&#10;有形固定資産減価償却率該当値テキスト"/>
        <xdr:cNvSpPr txBox="1"/>
      </xdr:nvSpPr>
      <xdr:spPr>
        <a:xfrm>
          <a:off x="4673600" y="1002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34109</xdr:rowOff>
    </xdr:from>
    <xdr:to>
      <xdr:col>20</xdr:col>
      <xdr:colOff>38100</xdr:colOff>
      <xdr:row>59</xdr:row>
      <xdr:rowOff>135709</xdr:rowOff>
    </xdr:to>
    <xdr:sp macro="" textlink="">
      <xdr:nvSpPr>
        <xdr:cNvPr id="183" name="楕円 182"/>
        <xdr:cNvSpPr/>
      </xdr:nvSpPr>
      <xdr:spPr>
        <a:xfrm>
          <a:off x="3746500" y="1014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84909</xdr:rowOff>
    </xdr:from>
    <xdr:to>
      <xdr:col>24</xdr:col>
      <xdr:colOff>63500</xdr:colOff>
      <xdr:row>59</xdr:row>
      <xdr:rowOff>112667</xdr:rowOff>
    </xdr:to>
    <xdr:cxnSp macro="">
      <xdr:nvCxnSpPr>
        <xdr:cNvPr id="184" name="直線コネクタ 183"/>
        <xdr:cNvCxnSpPr/>
      </xdr:nvCxnSpPr>
      <xdr:spPr>
        <a:xfrm>
          <a:off x="3797300" y="10200459"/>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4717</xdr:rowOff>
    </xdr:from>
    <xdr:to>
      <xdr:col>15</xdr:col>
      <xdr:colOff>101600</xdr:colOff>
      <xdr:row>59</xdr:row>
      <xdr:rowOff>106317</xdr:rowOff>
    </xdr:to>
    <xdr:sp macro="" textlink="">
      <xdr:nvSpPr>
        <xdr:cNvPr id="185" name="楕円 184"/>
        <xdr:cNvSpPr/>
      </xdr:nvSpPr>
      <xdr:spPr>
        <a:xfrm>
          <a:off x="2857500" y="1012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55517</xdr:rowOff>
    </xdr:from>
    <xdr:to>
      <xdr:col>19</xdr:col>
      <xdr:colOff>177800</xdr:colOff>
      <xdr:row>59</xdr:row>
      <xdr:rowOff>84909</xdr:rowOff>
    </xdr:to>
    <xdr:cxnSp macro="">
      <xdr:nvCxnSpPr>
        <xdr:cNvPr id="186" name="直線コネクタ 185"/>
        <xdr:cNvCxnSpPr/>
      </xdr:nvCxnSpPr>
      <xdr:spPr>
        <a:xfrm>
          <a:off x="2908300" y="1017106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148409</xdr:rowOff>
    </xdr:from>
    <xdr:to>
      <xdr:col>10</xdr:col>
      <xdr:colOff>165100</xdr:colOff>
      <xdr:row>59</xdr:row>
      <xdr:rowOff>78559</xdr:rowOff>
    </xdr:to>
    <xdr:sp macro="" textlink="">
      <xdr:nvSpPr>
        <xdr:cNvPr id="187" name="楕円 186"/>
        <xdr:cNvSpPr/>
      </xdr:nvSpPr>
      <xdr:spPr>
        <a:xfrm>
          <a:off x="196850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27759</xdr:rowOff>
    </xdr:from>
    <xdr:to>
      <xdr:col>15</xdr:col>
      <xdr:colOff>50800</xdr:colOff>
      <xdr:row>59</xdr:row>
      <xdr:rowOff>55517</xdr:rowOff>
    </xdr:to>
    <xdr:cxnSp macro="">
      <xdr:nvCxnSpPr>
        <xdr:cNvPr id="188" name="直線コネクタ 187"/>
        <xdr:cNvCxnSpPr/>
      </xdr:nvCxnSpPr>
      <xdr:spPr>
        <a:xfrm>
          <a:off x="2019300" y="1014330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6004</xdr:rowOff>
    </xdr:from>
    <xdr:ext cx="405111" cy="259045"/>
    <xdr:sp macro="" textlink="">
      <xdr:nvSpPr>
        <xdr:cNvPr id="189" name="n_1aveValue【橋りょう・トンネル】&#10;有形固定資産減価償却率"/>
        <xdr:cNvSpPr txBox="1"/>
      </xdr:nvSpPr>
      <xdr:spPr>
        <a:xfrm>
          <a:off x="3582044" y="1046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143164</xdr:rowOff>
    </xdr:from>
    <xdr:ext cx="405111" cy="259045"/>
    <xdr:sp macro="" textlink="">
      <xdr:nvSpPr>
        <xdr:cNvPr id="190" name="n_2aveValue【橋りょう・トンネル】&#10;有形固定資産減価償却率"/>
        <xdr:cNvSpPr txBox="1"/>
      </xdr:nvSpPr>
      <xdr:spPr>
        <a:xfrm>
          <a:off x="2705744" y="1043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138265</xdr:rowOff>
    </xdr:from>
    <xdr:ext cx="405111" cy="259045"/>
    <xdr:sp macro="" textlink="">
      <xdr:nvSpPr>
        <xdr:cNvPr id="191" name="n_3aveValue【橋りょう・トンネル】&#10;有形固定資産減価償却率"/>
        <xdr:cNvSpPr txBox="1"/>
      </xdr:nvSpPr>
      <xdr:spPr>
        <a:xfrm>
          <a:off x="1816744" y="1042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109781</xdr:rowOff>
    </xdr:from>
    <xdr:ext cx="405111" cy="259045"/>
    <xdr:sp macro="" textlink="">
      <xdr:nvSpPr>
        <xdr:cNvPr id="192" name="n_4aveValue【橋りょう・トンネル】&#10;有形固定資産減価償却率"/>
        <xdr:cNvSpPr txBox="1"/>
      </xdr:nvSpPr>
      <xdr:spPr>
        <a:xfrm>
          <a:off x="927744" y="1005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152236</xdr:rowOff>
    </xdr:from>
    <xdr:ext cx="405111" cy="259045"/>
    <xdr:sp macro="" textlink="">
      <xdr:nvSpPr>
        <xdr:cNvPr id="193" name="n_1mainValue【橋りょう・トンネル】&#10;有形固定資産減価償却率"/>
        <xdr:cNvSpPr txBox="1"/>
      </xdr:nvSpPr>
      <xdr:spPr>
        <a:xfrm>
          <a:off x="3582044" y="9924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122844</xdr:rowOff>
    </xdr:from>
    <xdr:ext cx="405111" cy="259045"/>
    <xdr:sp macro="" textlink="">
      <xdr:nvSpPr>
        <xdr:cNvPr id="194" name="n_2mainValue【橋りょう・トンネル】&#10;有形固定資産減価償却率"/>
        <xdr:cNvSpPr txBox="1"/>
      </xdr:nvSpPr>
      <xdr:spPr>
        <a:xfrm>
          <a:off x="2705744" y="989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95086</xdr:rowOff>
    </xdr:from>
    <xdr:ext cx="405111" cy="259045"/>
    <xdr:sp macro="" textlink="">
      <xdr:nvSpPr>
        <xdr:cNvPr id="195" name="n_3mainValue【橋りょう・トンネル】&#10;有形固定資産減価償却率"/>
        <xdr:cNvSpPr txBox="1"/>
      </xdr:nvSpPr>
      <xdr:spPr>
        <a:xfrm>
          <a:off x="1816744" y="986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7" name="テキスト ボックス 20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09" name="テキスト ボックス 208"/>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1" name="テキスト ボックス 210"/>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3" name="テキスト ボックス 212"/>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15" name="テキスト ボックス 214"/>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7" name="テキスト ボックス 216"/>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29086</xdr:rowOff>
    </xdr:from>
    <xdr:to>
      <xdr:col>54</xdr:col>
      <xdr:colOff>189865</xdr:colOff>
      <xdr:row>64</xdr:row>
      <xdr:rowOff>72371</xdr:rowOff>
    </xdr:to>
    <xdr:cxnSp macro="">
      <xdr:nvCxnSpPr>
        <xdr:cNvPr id="219" name="直線コネクタ 218"/>
        <xdr:cNvCxnSpPr/>
      </xdr:nvCxnSpPr>
      <xdr:spPr>
        <a:xfrm flipV="1">
          <a:off x="10476865" y="9630286"/>
          <a:ext cx="0" cy="141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76198</xdr:rowOff>
    </xdr:from>
    <xdr:ext cx="469744" cy="259045"/>
    <xdr:sp macro="" textlink="">
      <xdr:nvSpPr>
        <xdr:cNvPr id="220" name="【橋りょう・トンネル】&#10;一人当たり有形固定資産（償却資産）額最小値テキスト"/>
        <xdr:cNvSpPr txBox="1"/>
      </xdr:nvSpPr>
      <xdr:spPr>
        <a:xfrm>
          <a:off x="10515600" y="11048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72371</xdr:rowOff>
    </xdr:from>
    <xdr:to>
      <xdr:col>55</xdr:col>
      <xdr:colOff>88900</xdr:colOff>
      <xdr:row>64</xdr:row>
      <xdr:rowOff>72371</xdr:rowOff>
    </xdr:to>
    <xdr:cxnSp macro="">
      <xdr:nvCxnSpPr>
        <xdr:cNvPr id="221" name="直線コネクタ 220"/>
        <xdr:cNvCxnSpPr/>
      </xdr:nvCxnSpPr>
      <xdr:spPr>
        <a:xfrm>
          <a:off x="10388600" y="11045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147213</xdr:rowOff>
    </xdr:from>
    <xdr:ext cx="599010" cy="259045"/>
    <xdr:sp macro="" textlink="">
      <xdr:nvSpPr>
        <xdr:cNvPr id="222" name="【橋りょう・トンネル】&#10;一人当たり有形固定資産（償却資産）額最大値テキスト"/>
        <xdr:cNvSpPr txBox="1"/>
      </xdr:nvSpPr>
      <xdr:spPr>
        <a:xfrm>
          <a:off x="10515600" y="940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29086</xdr:rowOff>
    </xdr:from>
    <xdr:to>
      <xdr:col>55</xdr:col>
      <xdr:colOff>88900</xdr:colOff>
      <xdr:row>56</xdr:row>
      <xdr:rowOff>29086</xdr:rowOff>
    </xdr:to>
    <xdr:cxnSp macro="">
      <xdr:nvCxnSpPr>
        <xdr:cNvPr id="223" name="直線コネクタ 222"/>
        <xdr:cNvCxnSpPr/>
      </xdr:nvCxnSpPr>
      <xdr:spPr>
        <a:xfrm>
          <a:off x="10388600" y="9630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17934</xdr:rowOff>
    </xdr:from>
    <xdr:ext cx="534377" cy="259045"/>
    <xdr:sp macro="" textlink="">
      <xdr:nvSpPr>
        <xdr:cNvPr id="224" name="【橋りょう・トンネル】&#10;一人当たり有形固定資産（償却資産）額平均値テキスト"/>
        <xdr:cNvSpPr txBox="1"/>
      </xdr:nvSpPr>
      <xdr:spPr>
        <a:xfrm>
          <a:off x="10515600" y="10476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166507</xdr:rowOff>
    </xdr:from>
    <xdr:to>
      <xdr:col>55</xdr:col>
      <xdr:colOff>50800</xdr:colOff>
      <xdr:row>62</xdr:row>
      <xdr:rowOff>96657</xdr:rowOff>
    </xdr:to>
    <xdr:sp macro="" textlink="">
      <xdr:nvSpPr>
        <xdr:cNvPr id="225" name="フローチャート: 判断 224"/>
        <xdr:cNvSpPr/>
      </xdr:nvSpPr>
      <xdr:spPr>
        <a:xfrm>
          <a:off x="10426700" y="1062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5302</xdr:rowOff>
    </xdr:from>
    <xdr:to>
      <xdr:col>50</xdr:col>
      <xdr:colOff>165100</xdr:colOff>
      <xdr:row>62</xdr:row>
      <xdr:rowOff>106902</xdr:rowOff>
    </xdr:to>
    <xdr:sp macro="" textlink="">
      <xdr:nvSpPr>
        <xdr:cNvPr id="226" name="フローチャート: 判断 225"/>
        <xdr:cNvSpPr/>
      </xdr:nvSpPr>
      <xdr:spPr>
        <a:xfrm>
          <a:off x="9588500" y="1063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23388</xdr:rowOff>
    </xdr:from>
    <xdr:to>
      <xdr:col>46</xdr:col>
      <xdr:colOff>38100</xdr:colOff>
      <xdr:row>62</xdr:row>
      <xdr:rowOff>124988</xdr:rowOff>
    </xdr:to>
    <xdr:sp macro="" textlink="">
      <xdr:nvSpPr>
        <xdr:cNvPr id="227" name="フローチャート: 判断 226"/>
        <xdr:cNvSpPr/>
      </xdr:nvSpPr>
      <xdr:spPr>
        <a:xfrm>
          <a:off x="8699500" y="10653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14111</xdr:rowOff>
    </xdr:from>
    <xdr:to>
      <xdr:col>41</xdr:col>
      <xdr:colOff>101600</xdr:colOff>
      <xdr:row>62</xdr:row>
      <xdr:rowOff>115711</xdr:rowOff>
    </xdr:to>
    <xdr:sp macro="" textlink="">
      <xdr:nvSpPr>
        <xdr:cNvPr id="228" name="フローチャート: 判断 227"/>
        <xdr:cNvSpPr/>
      </xdr:nvSpPr>
      <xdr:spPr>
        <a:xfrm>
          <a:off x="7810500" y="1064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170828</xdr:rowOff>
    </xdr:from>
    <xdr:to>
      <xdr:col>36</xdr:col>
      <xdr:colOff>165100</xdr:colOff>
      <xdr:row>62</xdr:row>
      <xdr:rowOff>100978</xdr:rowOff>
    </xdr:to>
    <xdr:sp macro="" textlink="">
      <xdr:nvSpPr>
        <xdr:cNvPr id="229" name="フローチャート: 判断 228"/>
        <xdr:cNvSpPr/>
      </xdr:nvSpPr>
      <xdr:spPr>
        <a:xfrm>
          <a:off x="6921500" y="1062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91115</xdr:rowOff>
    </xdr:from>
    <xdr:to>
      <xdr:col>55</xdr:col>
      <xdr:colOff>50800</xdr:colOff>
      <xdr:row>63</xdr:row>
      <xdr:rowOff>21265</xdr:rowOff>
    </xdr:to>
    <xdr:sp macro="" textlink="">
      <xdr:nvSpPr>
        <xdr:cNvPr id="235" name="楕円 234"/>
        <xdr:cNvSpPr/>
      </xdr:nvSpPr>
      <xdr:spPr>
        <a:xfrm>
          <a:off x="10426700" y="1072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69542</xdr:rowOff>
    </xdr:from>
    <xdr:ext cx="534377" cy="259045"/>
    <xdr:sp macro="" textlink="">
      <xdr:nvSpPr>
        <xdr:cNvPr id="236" name="【橋りょう・トンネル】&#10;一人当たり有形固定資産（償却資産）額該当値テキスト"/>
        <xdr:cNvSpPr txBox="1"/>
      </xdr:nvSpPr>
      <xdr:spPr>
        <a:xfrm>
          <a:off x="10515600" y="1069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90418</xdr:rowOff>
    </xdr:from>
    <xdr:to>
      <xdr:col>50</xdr:col>
      <xdr:colOff>165100</xdr:colOff>
      <xdr:row>63</xdr:row>
      <xdr:rowOff>20568</xdr:rowOff>
    </xdr:to>
    <xdr:sp macro="" textlink="">
      <xdr:nvSpPr>
        <xdr:cNvPr id="237" name="楕円 236"/>
        <xdr:cNvSpPr/>
      </xdr:nvSpPr>
      <xdr:spPr>
        <a:xfrm>
          <a:off x="9588500" y="1072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141218</xdr:rowOff>
    </xdr:from>
    <xdr:to>
      <xdr:col>55</xdr:col>
      <xdr:colOff>0</xdr:colOff>
      <xdr:row>62</xdr:row>
      <xdr:rowOff>141915</xdr:rowOff>
    </xdr:to>
    <xdr:cxnSp macro="">
      <xdr:nvCxnSpPr>
        <xdr:cNvPr id="238" name="直線コネクタ 237"/>
        <xdr:cNvCxnSpPr/>
      </xdr:nvCxnSpPr>
      <xdr:spPr>
        <a:xfrm>
          <a:off x="9639300" y="10771118"/>
          <a:ext cx="838200" cy="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104560</xdr:rowOff>
    </xdr:from>
    <xdr:to>
      <xdr:col>46</xdr:col>
      <xdr:colOff>38100</xdr:colOff>
      <xdr:row>63</xdr:row>
      <xdr:rowOff>34710</xdr:rowOff>
    </xdr:to>
    <xdr:sp macro="" textlink="">
      <xdr:nvSpPr>
        <xdr:cNvPr id="239" name="楕円 238"/>
        <xdr:cNvSpPr/>
      </xdr:nvSpPr>
      <xdr:spPr>
        <a:xfrm>
          <a:off x="8699500" y="1073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141218</xdr:rowOff>
    </xdr:from>
    <xdr:to>
      <xdr:col>50</xdr:col>
      <xdr:colOff>114300</xdr:colOff>
      <xdr:row>62</xdr:row>
      <xdr:rowOff>155360</xdr:rowOff>
    </xdr:to>
    <xdr:cxnSp macro="">
      <xdr:nvCxnSpPr>
        <xdr:cNvPr id="240" name="直線コネクタ 239"/>
        <xdr:cNvCxnSpPr/>
      </xdr:nvCxnSpPr>
      <xdr:spPr>
        <a:xfrm flipV="1">
          <a:off x="8750300" y="10771118"/>
          <a:ext cx="889000" cy="1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104614</xdr:rowOff>
    </xdr:from>
    <xdr:to>
      <xdr:col>41</xdr:col>
      <xdr:colOff>101600</xdr:colOff>
      <xdr:row>63</xdr:row>
      <xdr:rowOff>34764</xdr:rowOff>
    </xdr:to>
    <xdr:sp macro="" textlink="">
      <xdr:nvSpPr>
        <xdr:cNvPr id="241" name="楕円 240"/>
        <xdr:cNvSpPr/>
      </xdr:nvSpPr>
      <xdr:spPr>
        <a:xfrm>
          <a:off x="7810500" y="1073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155360</xdr:rowOff>
    </xdr:from>
    <xdr:to>
      <xdr:col>45</xdr:col>
      <xdr:colOff>177800</xdr:colOff>
      <xdr:row>62</xdr:row>
      <xdr:rowOff>155414</xdr:rowOff>
    </xdr:to>
    <xdr:cxnSp macro="">
      <xdr:nvCxnSpPr>
        <xdr:cNvPr id="242" name="直線コネクタ 241"/>
        <xdr:cNvCxnSpPr/>
      </xdr:nvCxnSpPr>
      <xdr:spPr>
        <a:xfrm flipV="1">
          <a:off x="7861300" y="10785260"/>
          <a:ext cx="889000" cy="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123429</xdr:rowOff>
    </xdr:from>
    <xdr:ext cx="534377" cy="259045"/>
    <xdr:sp macro="" textlink="">
      <xdr:nvSpPr>
        <xdr:cNvPr id="243" name="n_1aveValue【橋りょう・トンネル】&#10;一人当たり有形固定資産（償却資産）額"/>
        <xdr:cNvSpPr txBox="1"/>
      </xdr:nvSpPr>
      <xdr:spPr>
        <a:xfrm>
          <a:off x="9359411" y="1041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141515</xdr:rowOff>
    </xdr:from>
    <xdr:ext cx="534377" cy="259045"/>
    <xdr:sp macro="" textlink="">
      <xdr:nvSpPr>
        <xdr:cNvPr id="244" name="n_2aveValue【橋りょう・トンネル】&#10;一人当たり有形固定資産（償却資産）額"/>
        <xdr:cNvSpPr txBox="1"/>
      </xdr:nvSpPr>
      <xdr:spPr>
        <a:xfrm>
          <a:off x="8483111" y="1042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132238</xdr:rowOff>
    </xdr:from>
    <xdr:ext cx="534377" cy="259045"/>
    <xdr:sp macro="" textlink="">
      <xdr:nvSpPr>
        <xdr:cNvPr id="245" name="n_3aveValue【橋りょう・トンネル】&#10;一人当たり有形固定資産（償却資産）額"/>
        <xdr:cNvSpPr txBox="1"/>
      </xdr:nvSpPr>
      <xdr:spPr>
        <a:xfrm>
          <a:off x="7594111" y="1041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117505</xdr:rowOff>
    </xdr:from>
    <xdr:ext cx="534377" cy="259045"/>
    <xdr:sp macro="" textlink="">
      <xdr:nvSpPr>
        <xdr:cNvPr id="246" name="n_4aveValue【橋りょう・トンネル】&#10;一人当たり有形固定資産（償却資産）額"/>
        <xdr:cNvSpPr txBox="1"/>
      </xdr:nvSpPr>
      <xdr:spPr>
        <a:xfrm>
          <a:off x="6705111" y="1040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11695</xdr:rowOff>
    </xdr:from>
    <xdr:ext cx="534377" cy="259045"/>
    <xdr:sp macro="" textlink="">
      <xdr:nvSpPr>
        <xdr:cNvPr id="247" name="n_1mainValue【橋りょう・トンネル】&#10;一人当たり有形固定資産（償却資産）額"/>
        <xdr:cNvSpPr txBox="1"/>
      </xdr:nvSpPr>
      <xdr:spPr>
        <a:xfrm>
          <a:off x="9359411" y="1081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25837</xdr:rowOff>
    </xdr:from>
    <xdr:ext cx="534377" cy="259045"/>
    <xdr:sp macro="" textlink="">
      <xdr:nvSpPr>
        <xdr:cNvPr id="248" name="n_2mainValue【橋りょう・トンネル】&#10;一人当たり有形固定資産（償却資産）額"/>
        <xdr:cNvSpPr txBox="1"/>
      </xdr:nvSpPr>
      <xdr:spPr>
        <a:xfrm>
          <a:off x="8483111" y="1082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25891</xdr:rowOff>
    </xdr:from>
    <xdr:ext cx="534377" cy="259045"/>
    <xdr:sp macro="" textlink="">
      <xdr:nvSpPr>
        <xdr:cNvPr id="249" name="n_3mainValue【橋りょう・トンネル】&#10;一人当たり有形固定資産（償却資産）額"/>
        <xdr:cNvSpPr txBox="1"/>
      </xdr:nvSpPr>
      <xdr:spPr>
        <a:xfrm>
          <a:off x="7594111" y="10827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0" name="テキスト ボックス 25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1" name="直線コネクタ 26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62" name="テキスト ボックス 26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3" name="直線コネクタ 26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4" name="テキスト ボックス 26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5" name="直線コネクタ 26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6" name="テキスト ボックス 26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7" name="直線コネクタ 26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8" name="テキスト ボックス 26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9" name="直線コネクタ 26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0" name="テキスト ボックス 269"/>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1" name="直線コネクタ 27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2" name="テキスト ボックス 27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57150</xdr:rowOff>
    </xdr:from>
    <xdr:to>
      <xdr:col>24</xdr:col>
      <xdr:colOff>62865</xdr:colOff>
      <xdr:row>86</xdr:row>
      <xdr:rowOff>144780</xdr:rowOff>
    </xdr:to>
    <xdr:cxnSp macro="">
      <xdr:nvCxnSpPr>
        <xdr:cNvPr id="274" name="直線コネクタ 273"/>
        <xdr:cNvCxnSpPr/>
      </xdr:nvCxnSpPr>
      <xdr:spPr>
        <a:xfrm flipV="1">
          <a:off x="4634865" y="13258800"/>
          <a:ext cx="0"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148607</xdr:rowOff>
    </xdr:from>
    <xdr:ext cx="405111" cy="259045"/>
    <xdr:sp macro="" textlink="">
      <xdr:nvSpPr>
        <xdr:cNvPr id="275" name="【公営住宅】&#10;有形固定資産減価償却率最小値テキスト"/>
        <xdr:cNvSpPr txBox="1"/>
      </xdr:nvSpPr>
      <xdr:spPr>
        <a:xfrm>
          <a:off x="4673600" y="1489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144780</xdr:rowOff>
    </xdr:from>
    <xdr:to>
      <xdr:col>24</xdr:col>
      <xdr:colOff>152400</xdr:colOff>
      <xdr:row>86</xdr:row>
      <xdr:rowOff>144780</xdr:rowOff>
    </xdr:to>
    <xdr:cxnSp macro="">
      <xdr:nvCxnSpPr>
        <xdr:cNvPr id="276" name="直線コネクタ 275"/>
        <xdr:cNvCxnSpPr/>
      </xdr:nvCxnSpPr>
      <xdr:spPr>
        <a:xfrm>
          <a:off x="4546600" y="1488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3827</xdr:rowOff>
    </xdr:from>
    <xdr:ext cx="405111" cy="259045"/>
    <xdr:sp macro="" textlink="">
      <xdr:nvSpPr>
        <xdr:cNvPr id="277" name="【公営住宅】&#10;有形固定資産減価償却率最大値テキスト"/>
        <xdr:cNvSpPr txBox="1"/>
      </xdr:nvSpPr>
      <xdr:spPr>
        <a:xfrm>
          <a:off x="4673600" y="1303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57150</xdr:rowOff>
    </xdr:from>
    <xdr:to>
      <xdr:col>24</xdr:col>
      <xdr:colOff>152400</xdr:colOff>
      <xdr:row>77</xdr:row>
      <xdr:rowOff>57150</xdr:rowOff>
    </xdr:to>
    <xdr:cxnSp macro="">
      <xdr:nvCxnSpPr>
        <xdr:cNvPr id="278" name="直線コネクタ 277"/>
        <xdr:cNvCxnSpPr/>
      </xdr:nvCxnSpPr>
      <xdr:spPr>
        <a:xfrm>
          <a:off x="4546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10177</xdr:rowOff>
    </xdr:from>
    <xdr:ext cx="405111" cy="259045"/>
    <xdr:sp macro="" textlink="">
      <xdr:nvSpPr>
        <xdr:cNvPr id="279" name="【公営住宅】&#10;有形固定資産減価償却率平均値テキスト"/>
        <xdr:cNvSpPr txBox="1"/>
      </xdr:nvSpPr>
      <xdr:spPr>
        <a:xfrm>
          <a:off x="4673600" y="14069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158750</xdr:rowOff>
    </xdr:from>
    <xdr:to>
      <xdr:col>24</xdr:col>
      <xdr:colOff>114300</xdr:colOff>
      <xdr:row>83</xdr:row>
      <xdr:rowOff>88900</xdr:rowOff>
    </xdr:to>
    <xdr:sp macro="" textlink="">
      <xdr:nvSpPr>
        <xdr:cNvPr id="280" name="フローチャート: 判断 279"/>
        <xdr:cNvSpPr/>
      </xdr:nvSpPr>
      <xdr:spPr>
        <a:xfrm>
          <a:off x="45847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132080</xdr:rowOff>
    </xdr:from>
    <xdr:to>
      <xdr:col>20</xdr:col>
      <xdr:colOff>38100</xdr:colOff>
      <xdr:row>83</xdr:row>
      <xdr:rowOff>62230</xdr:rowOff>
    </xdr:to>
    <xdr:sp macro="" textlink="">
      <xdr:nvSpPr>
        <xdr:cNvPr id="281" name="フローチャート: 判断 280"/>
        <xdr:cNvSpPr/>
      </xdr:nvSpPr>
      <xdr:spPr>
        <a:xfrm>
          <a:off x="3746500" y="1419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78739</xdr:rowOff>
    </xdr:from>
    <xdr:to>
      <xdr:col>15</xdr:col>
      <xdr:colOff>101600</xdr:colOff>
      <xdr:row>83</xdr:row>
      <xdr:rowOff>8889</xdr:rowOff>
    </xdr:to>
    <xdr:sp macro="" textlink="">
      <xdr:nvSpPr>
        <xdr:cNvPr id="282" name="フローチャート: 判断 281"/>
        <xdr:cNvSpPr/>
      </xdr:nvSpPr>
      <xdr:spPr>
        <a:xfrm>
          <a:off x="2857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40639</xdr:rowOff>
    </xdr:from>
    <xdr:to>
      <xdr:col>10</xdr:col>
      <xdr:colOff>165100</xdr:colOff>
      <xdr:row>82</xdr:row>
      <xdr:rowOff>142239</xdr:rowOff>
    </xdr:to>
    <xdr:sp macro="" textlink="">
      <xdr:nvSpPr>
        <xdr:cNvPr id="283" name="フローチャート: 判断 282"/>
        <xdr:cNvSpPr/>
      </xdr:nvSpPr>
      <xdr:spPr>
        <a:xfrm>
          <a:off x="1968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6350</xdr:rowOff>
    </xdr:from>
    <xdr:to>
      <xdr:col>6</xdr:col>
      <xdr:colOff>38100</xdr:colOff>
      <xdr:row>82</xdr:row>
      <xdr:rowOff>107950</xdr:rowOff>
    </xdr:to>
    <xdr:sp macro="" textlink="">
      <xdr:nvSpPr>
        <xdr:cNvPr id="284" name="フローチャート: 判断 283"/>
        <xdr:cNvSpPr/>
      </xdr:nvSpPr>
      <xdr:spPr>
        <a:xfrm>
          <a:off x="1079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5" name="テキスト ボックス 28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6" name="テキスト ボックス 28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7" name="テキスト ボックス 28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8" name="テキスト ボックス 28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9" name="テキスト ボックス 28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29211</xdr:rowOff>
    </xdr:from>
    <xdr:to>
      <xdr:col>24</xdr:col>
      <xdr:colOff>114300</xdr:colOff>
      <xdr:row>85</xdr:row>
      <xdr:rowOff>130811</xdr:rowOff>
    </xdr:to>
    <xdr:sp macro="" textlink="">
      <xdr:nvSpPr>
        <xdr:cNvPr id="290" name="楕円 289"/>
        <xdr:cNvSpPr/>
      </xdr:nvSpPr>
      <xdr:spPr>
        <a:xfrm>
          <a:off x="45847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7638</xdr:rowOff>
    </xdr:from>
    <xdr:ext cx="405111" cy="259045"/>
    <xdr:sp macro="" textlink="">
      <xdr:nvSpPr>
        <xdr:cNvPr id="291" name="【公営住宅】&#10;有形固定資産減価償却率該当値テキスト"/>
        <xdr:cNvSpPr txBox="1"/>
      </xdr:nvSpPr>
      <xdr:spPr>
        <a:xfrm>
          <a:off x="4673600" y="1458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139700</xdr:rowOff>
    </xdr:from>
    <xdr:to>
      <xdr:col>20</xdr:col>
      <xdr:colOff>38100</xdr:colOff>
      <xdr:row>85</xdr:row>
      <xdr:rowOff>69850</xdr:rowOff>
    </xdr:to>
    <xdr:sp macro="" textlink="">
      <xdr:nvSpPr>
        <xdr:cNvPr id="292" name="楕円 291"/>
        <xdr:cNvSpPr/>
      </xdr:nvSpPr>
      <xdr:spPr>
        <a:xfrm>
          <a:off x="37465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19050</xdr:rowOff>
    </xdr:from>
    <xdr:to>
      <xdr:col>24</xdr:col>
      <xdr:colOff>63500</xdr:colOff>
      <xdr:row>85</xdr:row>
      <xdr:rowOff>80011</xdr:rowOff>
    </xdr:to>
    <xdr:cxnSp macro="">
      <xdr:nvCxnSpPr>
        <xdr:cNvPr id="293" name="直線コネクタ 292"/>
        <xdr:cNvCxnSpPr/>
      </xdr:nvCxnSpPr>
      <xdr:spPr>
        <a:xfrm>
          <a:off x="3797300" y="14592300"/>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78739</xdr:rowOff>
    </xdr:from>
    <xdr:to>
      <xdr:col>15</xdr:col>
      <xdr:colOff>101600</xdr:colOff>
      <xdr:row>85</xdr:row>
      <xdr:rowOff>8889</xdr:rowOff>
    </xdr:to>
    <xdr:sp macro="" textlink="">
      <xdr:nvSpPr>
        <xdr:cNvPr id="294" name="楕円 293"/>
        <xdr:cNvSpPr/>
      </xdr:nvSpPr>
      <xdr:spPr>
        <a:xfrm>
          <a:off x="2857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129539</xdr:rowOff>
    </xdr:from>
    <xdr:to>
      <xdr:col>19</xdr:col>
      <xdr:colOff>177800</xdr:colOff>
      <xdr:row>85</xdr:row>
      <xdr:rowOff>19050</xdr:rowOff>
    </xdr:to>
    <xdr:cxnSp macro="">
      <xdr:nvCxnSpPr>
        <xdr:cNvPr id="295" name="直線コネクタ 294"/>
        <xdr:cNvCxnSpPr/>
      </xdr:nvCxnSpPr>
      <xdr:spPr>
        <a:xfrm>
          <a:off x="2908300" y="145313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13970</xdr:rowOff>
    </xdr:from>
    <xdr:to>
      <xdr:col>10</xdr:col>
      <xdr:colOff>165100</xdr:colOff>
      <xdr:row>84</xdr:row>
      <xdr:rowOff>115570</xdr:rowOff>
    </xdr:to>
    <xdr:sp macro="" textlink="">
      <xdr:nvSpPr>
        <xdr:cNvPr id="296" name="楕円 295"/>
        <xdr:cNvSpPr/>
      </xdr:nvSpPr>
      <xdr:spPr>
        <a:xfrm>
          <a:off x="1968500" y="1441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64770</xdr:rowOff>
    </xdr:from>
    <xdr:to>
      <xdr:col>15</xdr:col>
      <xdr:colOff>50800</xdr:colOff>
      <xdr:row>84</xdr:row>
      <xdr:rowOff>129539</xdr:rowOff>
    </xdr:to>
    <xdr:cxnSp macro="">
      <xdr:nvCxnSpPr>
        <xdr:cNvPr id="297" name="直線コネクタ 296"/>
        <xdr:cNvCxnSpPr/>
      </xdr:nvCxnSpPr>
      <xdr:spPr>
        <a:xfrm>
          <a:off x="2019300" y="14466570"/>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78757</xdr:rowOff>
    </xdr:from>
    <xdr:ext cx="405111" cy="259045"/>
    <xdr:sp macro="" textlink="">
      <xdr:nvSpPr>
        <xdr:cNvPr id="298" name="n_1aveValue【公営住宅】&#10;有形固定資産減価償却率"/>
        <xdr:cNvSpPr txBox="1"/>
      </xdr:nvSpPr>
      <xdr:spPr>
        <a:xfrm>
          <a:off x="3582044" y="1396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25416</xdr:rowOff>
    </xdr:from>
    <xdr:ext cx="405111" cy="259045"/>
    <xdr:sp macro="" textlink="">
      <xdr:nvSpPr>
        <xdr:cNvPr id="299" name="n_2aveValue【公営住宅】&#10;有形固定資産減価償却率"/>
        <xdr:cNvSpPr txBox="1"/>
      </xdr:nvSpPr>
      <xdr:spPr>
        <a:xfrm>
          <a:off x="27057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158766</xdr:rowOff>
    </xdr:from>
    <xdr:ext cx="405111" cy="259045"/>
    <xdr:sp macro="" textlink="">
      <xdr:nvSpPr>
        <xdr:cNvPr id="300" name="n_3aveValue【公営住宅】&#10;有形固定資産減価償却率"/>
        <xdr:cNvSpPr txBox="1"/>
      </xdr:nvSpPr>
      <xdr:spPr>
        <a:xfrm>
          <a:off x="1816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124477</xdr:rowOff>
    </xdr:from>
    <xdr:ext cx="405111" cy="259045"/>
    <xdr:sp macro="" textlink="">
      <xdr:nvSpPr>
        <xdr:cNvPr id="301" name="n_4aveValue【公営住宅】&#10;有形固定資産減価償却率"/>
        <xdr:cNvSpPr txBox="1"/>
      </xdr:nvSpPr>
      <xdr:spPr>
        <a:xfrm>
          <a:off x="92774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60977</xdr:rowOff>
    </xdr:from>
    <xdr:ext cx="405111" cy="259045"/>
    <xdr:sp macro="" textlink="">
      <xdr:nvSpPr>
        <xdr:cNvPr id="302" name="n_1mainValue【公営住宅】&#10;有形固定資産減価償却率"/>
        <xdr:cNvSpPr txBox="1"/>
      </xdr:nvSpPr>
      <xdr:spPr>
        <a:xfrm>
          <a:off x="3582044" y="1463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16</xdr:rowOff>
    </xdr:from>
    <xdr:ext cx="405111" cy="259045"/>
    <xdr:sp macro="" textlink="">
      <xdr:nvSpPr>
        <xdr:cNvPr id="303" name="n_2mainValue【公営住宅】&#10;有形固定資産減価償却率"/>
        <xdr:cNvSpPr txBox="1"/>
      </xdr:nvSpPr>
      <xdr:spPr>
        <a:xfrm>
          <a:off x="2705744" y="145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106697</xdr:rowOff>
    </xdr:from>
    <xdr:ext cx="405111" cy="259045"/>
    <xdr:sp macro="" textlink="">
      <xdr:nvSpPr>
        <xdr:cNvPr id="304" name="n_3mainValue【公営住宅】&#10;有形固定資産減価償却率"/>
        <xdr:cNvSpPr txBox="1"/>
      </xdr:nvSpPr>
      <xdr:spPr>
        <a:xfrm>
          <a:off x="1816744" y="1450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5" name="正方形/長方形 30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6" name="正方形/長方形 30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7" name="正方形/長方形 30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8" name="正方形/長方形 30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9" name="正方形/長方形 30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0" name="正方形/長方形 30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1" name="正方形/長方形 31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2" name="正方形/長方形 31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3" name="テキスト ボックス 31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4" name="直線コネクタ 31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5" name="直線コネクタ 314"/>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6" name="テキスト ボックス 315"/>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7" name="直線コネクタ 316"/>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8" name="テキスト ボックス 317"/>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9" name="直線コネクタ 31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0" name="テキスト ボックス 31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1" name="直線コネクタ 320"/>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2" name="テキスト ボックス 321"/>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3" name="直線コネクタ 322"/>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4" name="テキスト ボックス 323"/>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5" name="直線コネクタ 32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6" name="テキスト ボックス 32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7"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35052</xdr:rowOff>
    </xdr:from>
    <xdr:to>
      <xdr:col>54</xdr:col>
      <xdr:colOff>189865</xdr:colOff>
      <xdr:row>86</xdr:row>
      <xdr:rowOff>110489</xdr:rowOff>
    </xdr:to>
    <xdr:cxnSp macro="">
      <xdr:nvCxnSpPr>
        <xdr:cNvPr id="328" name="直線コネクタ 327"/>
        <xdr:cNvCxnSpPr/>
      </xdr:nvCxnSpPr>
      <xdr:spPr>
        <a:xfrm flipV="1">
          <a:off x="10476865" y="13579602"/>
          <a:ext cx="0" cy="1275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29" name="【公営住宅】&#10;一人当たり面積最小値テキスト"/>
        <xdr:cNvSpPr txBox="1"/>
      </xdr:nvSpPr>
      <xdr:spPr>
        <a:xfrm>
          <a:off x="10515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30" name="直線コネクタ 329"/>
        <xdr:cNvCxnSpPr/>
      </xdr:nvCxnSpPr>
      <xdr:spPr>
        <a:xfrm>
          <a:off x="10388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153179</xdr:rowOff>
    </xdr:from>
    <xdr:ext cx="469744" cy="259045"/>
    <xdr:sp macro="" textlink="">
      <xdr:nvSpPr>
        <xdr:cNvPr id="331" name="【公営住宅】&#10;一人当たり面積最大値テキスト"/>
        <xdr:cNvSpPr txBox="1"/>
      </xdr:nvSpPr>
      <xdr:spPr>
        <a:xfrm>
          <a:off x="10515600" y="1335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35052</xdr:rowOff>
    </xdr:from>
    <xdr:to>
      <xdr:col>55</xdr:col>
      <xdr:colOff>88900</xdr:colOff>
      <xdr:row>79</xdr:row>
      <xdr:rowOff>35052</xdr:rowOff>
    </xdr:to>
    <xdr:cxnSp macro="">
      <xdr:nvCxnSpPr>
        <xdr:cNvPr id="332" name="直線コネクタ 331"/>
        <xdr:cNvCxnSpPr/>
      </xdr:nvCxnSpPr>
      <xdr:spPr>
        <a:xfrm>
          <a:off x="10388600" y="13579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67327</xdr:rowOff>
    </xdr:from>
    <xdr:ext cx="469744" cy="259045"/>
    <xdr:sp macro="" textlink="">
      <xdr:nvSpPr>
        <xdr:cNvPr id="333" name="【公営住宅】&#10;一人当たり面積平均値テキスト"/>
        <xdr:cNvSpPr txBox="1"/>
      </xdr:nvSpPr>
      <xdr:spPr>
        <a:xfrm>
          <a:off x="10515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44450</xdr:rowOff>
    </xdr:from>
    <xdr:to>
      <xdr:col>55</xdr:col>
      <xdr:colOff>50800</xdr:colOff>
      <xdr:row>83</xdr:row>
      <xdr:rowOff>146050</xdr:rowOff>
    </xdr:to>
    <xdr:sp macro="" textlink="">
      <xdr:nvSpPr>
        <xdr:cNvPr id="334" name="フローチャート: 判断 333"/>
        <xdr:cNvSpPr/>
      </xdr:nvSpPr>
      <xdr:spPr>
        <a:xfrm>
          <a:off x="10426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42926</xdr:rowOff>
    </xdr:from>
    <xdr:to>
      <xdr:col>50</xdr:col>
      <xdr:colOff>165100</xdr:colOff>
      <xdr:row>83</xdr:row>
      <xdr:rowOff>144526</xdr:rowOff>
    </xdr:to>
    <xdr:sp macro="" textlink="">
      <xdr:nvSpPr>
        <xdr:cNvPr id="335" name="フローチャート: 判断 334"/>
        <xdr:cNvSpPr/>
      </xdr:nvSpPr>
      <xdr:spPr>
        <a:xfrm>
          <a:off x="9588500" y="14273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7113</xdr:rowOff>
    </xdr:from>
    <xdr:to>
      <xdr:col>46</xdr:col>
      <xdr:colOff>38100</xdr:colOff>
      <xdr:row>83</xdr:row>
      <xdr:rowOff>108713</xdr:rowOff>
    </xdr:to>
    <xdr:sp macro="" textlink="">
      <xdr:nvSpPr>
        <xdr:cNvPr id="336" name="フローチャート: 判断 335"/>
        <xdr:cNvSpPr/>
      </xdr:nvSpPr>
      <xdr:spPr>
        <a:xfrm>
          <a:off x="8699500" y="1423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55880</xdr:rowOff>
    </xdr:from>
    <xdr:to>
      <xdr:col>41</xdr:col>
      <xdr:colOff>101600</xdr:colOff>
      <xdr:row>83</xdr:row>
      <xdr:rowOff>157480</xdr:rowOff>
    </xdr:to>
    <xdr:sp macro="" textlink="">
      <xdr:nvSpPr>
        <xdr:cNvPr id="337" name="フローチャート: 判断 336"/>
        <xdr:cNvSpPr/>
      </xdr:nvSpPr>
      <xdr:spPr>
        <a:xfrm>
          <a:off x="7810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68072</xdr:rowOff>
    </xdr:from>
    <xdr:to>
      <xdr:col>36</xdr:col>
      <xdr:colOff>165100</xdr:colOff>
      <xdr:row>83</xdr:row>
      <xdr:rowOff>169672</xdr:rowOff>
    </xdr:to>
    <xdr:sp macro="" textlink="">
      <xdr:nvSpPr>
        <xdr:cNvPr id="338" name="フローチャート: 判断 337"/>
        <xdr:cNvSpPr/>
      </xdr:nvSpPr>
      <xdr:spPr>
        <a:xfrm>
          <a:off x="6921500" y="1429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9" name="テキスト ボックス 33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0" name="テキスト ボックス 33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1" name="テキスト ボックス 34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2" name="テキスト ボックス 34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3" name="テキスト ボックス 34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8637</xdr:rowOff>
    </xdr:from>
    <xdr:to>
      <xdr:col>55</xdr:col>
      <xdr:colOff>50800</xdr:colOff>
      <xdr:row>84</xdr:row>
      <xdr:rowOff>110237</xdr:rowOff>
    </xdr:to>
    <xdr:sp macro="" textlink="">
      <xdr:nvSpPr>
        <xdr:cNvPr id="344" name="楕円 343"/>
        <xdr:cNvSpPr/>
      </xdr:nvSpPr>
      <xdr:spPr>
        <a:xfrm>
          <a:off x="10426700" y="1441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158514</xdr:rowOff>
    </xdr:from>
    <xdr:ext cx="469744" cy="259045"/>
    <xdr:sp macro="" textlink="">
      <xdr:nvSpPr>
        <xdr:cNvPr id="345" name="【公営住宅】&#10;一人当たり面積該当値テキスト"/>
        <xdr:cNvSpPr txBox="1"/>
      </xdr:nvSpPr>
      <xdr:spPr>
        <a:xfrm>
          <a:off x="10515600" y="1438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7113</xdr:rowOff>
    </xdr:from>
    <xdr:to>
      <xdr:col>50</xdr:col>
      <xdr:colOff>165100</xdr:colOff>
      <xdr:row>84</xdr:row>
      <xdr:rowOff>108713</xdr:rowOff>
    </xdr:to>
    <xdr:sp macro="" textlink="">
      <xdr:nvSpPr>
        <xdr:cNvPr id="346" name="楕円 345"/>
        <xdr:cNvSpPr/>
      </xdr:nvSpPr>
      <xdr:spPr>
        <a:xfrm>
          <a:off x="9588500" y="1440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57913</xdr:rowOff>
    </xdr:from>
    <xdr:to>
      <xdr:col>55</xdr:col>
      <xdr:colOff>0</xdr:colOff>
      <xdr:row>84</xdr:row>
      <xdr:rowOff>59437</xdr:rowOff>
    </xdr:to>
    <xdr:cxnSp macro="">
      <xdr:nvCxnSpPr>
        <xdr:cNvPr id="347" name="直線コネクタ 346"/>
        <xdr:cNvCxnSpPr/>
      </xdr:nvCxnSpPr>
      <xdr:spPr>
        <a:xfrm>
          <a:off x="9639300" y="14459713"/>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7874</xdr:rowOff>
    </xdr:from>
    <xdr:to>
      <xdr:col>46</xdr:col>
      <xdr:colOff>38100</xdr:colOff>
      <xdr:row>84</xdr:row>
      <xdr:rowOff>109474</xdr:rowOff>
    </xdr:to>
    <xdr:sp macro="" textlink="">
      <xdr:nvSpPr>
        <xdr:cNvPr id="348" name="楕円 347"/>
        <xdr:cNvSpPr/>
      </xdr:nvSpPr>
      <xdr:spPr>
        <a:xfrm>
          <a:off x="8699500" y="1440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57913</xdr:rowOff>
    </xdr:from>
    <xdr:to>
      <xdr:col>50</xdr:col>
      <xdr:colOff>114300</xdr:colOff>
      <xdr:row>84</xdr:row>
      <xdr:rowOff>58674</xdr:rowOff>
    </xdr:to>
    <xdr:cxnSp macro="">
      <xdr:nvCxnSpPr>
        <xdr:cNvPr id="349" name="直線コネクタ 348"/>
        <xdr:cNvCxnSpPr/>
      </xdr:nvCxnSpPr>
      <xdr:spPr>
        <a:xfrm flipV="1">
          <a:off x="8750300" y="14459713"/>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7113</xdr:rowOff>
    </xdr:from>
    <xdr:to>
      <xdr:col>41</xdr:col>
      <xdr:colOff>101600</xdr:colOff>
      <xdr:row>84</xdr:row>
      <xdr:rowOff>108713</xdr:rowOff>
    </xdr:to>
    <xdr:sp macro="" textlink="">
      <xdr:nvSpPr>
        <xdr:cNvPr id="350" name="楕円 349"/>
        <xdr:cNvSpPr/>
      </xdr:nvSpPr>
      <xdr:spPr>
        <a:xfrm>
          <a:off x="7810500" y="1440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57913</xdr:rowOff>
    </xdr:from>
    <xdr:to>
      <xdr:col>45</xdr:col>
      <xdr:colOff>177800</xdr:colOff>
      <xdr:row>84</xdr:row>
      <xdr:rowOff>58674</xdr:rowOff>
    </xdr:to>
    <xdr:cxnSp macro="">
      <xdr:nvCxnSpPr>
        <xdr:cNvPr id="351" name="直線コネクタ 350"/>
        <xdr:cNvCxnSpPr/>
      </xdr:nvCxnSpPr>
      <xdr:spPr>
        <a:xfrm>
          <a:off x="7861300" y="14459713"/>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161053</xdr:rowOff>
    </xdr:from>
    <xdr:ext cx="469744" cy="259045"/>
    <xdr:sp macro="" textlink="">
      <xdr:nvSpPr>
        <xdr:cNvPr id="352" name="n_1aveValue【公営住宅】&#10;一人当たり面積"/>
        <xdr:cNvSpPr txBox="1"/>
      </xdr:nvSpPr>
      <xdr:spPr>
        <a:xfrm>
          <a:off x="9391727" y="14048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125240</xdr:rowOff>
    </xdr:from>
    <xdr:ext cx="469744" cy="259045"/>
    <xdr:sp macro="" textlink="">
      <xdr:nvSpPr>
        <xdr:cNvPr id="353" name="n_2aveValue【公営住宅】&#10;一人当たり面積"/>
        <xdr:cNvSpPr txBox="1"/>
      </xdr:nvSpPr>
      <xdr:spPr>
        <a:xfrm>
          <a:off x="8515427" y="14012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2557</xdr:rowOff>
    </xdr:from>
    <xdr:ext cx="469744" cy="259045"/>
    <xdr:sp macro="" textlink="">
      <xdr:nvSpPr>
        <xdr:cNvPr id="354" name="n_3aveValue【公営住宅】&#10;一人当たり面積"/>
        <xdr:cNvSpPr txBox="1"/>
      </xdr:nvSpPr>
      <xdr:spPr>
        <a:xfrm>
          <a:off x="7626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14749</xdr:rowOff>
    </xdr:from>
    <xdr:ext cx="469744" cy="259045"/>
    <xdr:sp macro="" textlink="">
      <xdr:nvSpPr>
        <xdr:cNvPr id="355" name="n_4aveValue【公営住宅】&#10;一人当たり面積"/>
        <xdr:cNvSpPr txBox="1"/>
      </xdr:nvSpPr>
      <xdr:spPr>
        <a:xfrm>
          <a:off x="6737427" y="1407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99840</xdr:rowOff>
    </xdr:from>
    <xdr:ext cx="469744" cy="259045"/>
    <xdr:sp macro="" textlink="">
      <xdr:nvSpPr>
        <xdr:cNvPr id="356" name="n_1mainValue【公営住宅】&#10;一人当たり面積"/>
        <xdr:cNvSpPr txBox="1"/>
      </xdr:nvSpPr>
      <xdr:spPr>
        <a:xfrm>
          <a:off x="9391727" y="1450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100601</xdr:rowOff>
    </xdr:from>
    <xdr:ext cx="469744" cy="259045"/>
    <xdr:sp macro="" textlink="">
      <xdr:nvSpPr>
        <xdr:cNvPr id="357" name="n_2mainValue【公営住宅】&#10;一人当たり面積"/>
        <xdr:cNvSpPr txBox="1"/>
      </xdr:nvSpPr>
      <xdr:spPr>
        <a:xfrm>
          <a:off x="8515427" y="1450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99840</xdr:rowOff>
    </xdr:from>
    <xdr:ext cx="469744" cy="259045"/>
    <xdr:sp macro="" textlink="">
      <xdr:nvSpPr>
        <xdr:cNvPr id="358" name="n_3mainValue【公営住宅】&#10;一人当たり面積"/>
        <xdr:cNvSpPr txBox="1"/>
      </xdr:nvSpPr>
      <xdr:spPr>
        <a:xfrm>
          <a:off x="7626427" y="1450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9" name="正方形/長方形 35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0" name="正方形/長方形 35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1" name="正方形/長方形 36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2" name="正方形/長方形 36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3" name="正方形/長方形 36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4" name="正方形/長方形 36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5" name="正方形/長方形 36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6" name="正方形/長方形 36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7" name="テキスト ボックス 36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8" name="直線コネクタ 36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9" name="テキスト ボックス 36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70" name="直線コネクタ 36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71" name="テキスト ボックス 370"/>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2" name="直線コネクタ 37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3" name="テキスト ボックス 37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4" name="直線コネクタ 37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5" name="テキスト ボックス 37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6" name="直線コネクタ 37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7" name="テキスト ボックス 37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8" name="直線コネクタ 37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9" name="テキスト ボックス 37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80" name="直線コネクタ 37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81" name="テキスト ボックス 380"/>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2" name="直線コネクタ 38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112123</xdr:rowOff>
    </xdr:from>
    <xdr:to>
      <xdr:col>24</xdr:col>
      <xdr:colOff>62865</xdr:colOff>
      <xdr:row>108</xdr:row>
      <xdr:rowOff>121920</xdr:rowOff>
    </xdr:to>
    <xdr:cxnSp macro="">
      <xdr:nvCxnSpPr>
        <xdr:cNvPr id="384" name="直線コネクタ 383"/>
        <xdr:cNvCxnSpPr/>
      </xdr:nvCxnSpPr>
      <xdr:spPr>
        <a:xfrm flipV="1">
          <a:off x="4634865" y="17257123"/>
          <a:ext cx="0" cy="1381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125747</xdr:rowOff>
    </xdr:from>
    <xdr:ext cx="405111" cy="259045"/>
    <xdr:sp macro="" textlink="">
      <xdr:nvSpPr>
        <xdr:cNvPr id="385" name="【港湾・漁港】&#10;有形固定資産減価償却率最小値テキスト"/>
        <xdr:cNvSpPr txBox="1"/>
      </xdr:nvSpPr>
      <xdr:spPr>
        <a:xfrm>
          <a:off x="4673600" y="186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121920</xdr:rowOff>
    </xdr:from>
    <xdr:to>
      <xdr:col>24</xdr:col>
      <xdr:colOff>152400</xdr:colOff>
      <xdr:row>108</xdr:row>
      <xdr:rowOff>121920</xdr:rowOff>
    </xdr:to>
    <xdr:cxnSp macro="">
      <xdr:nvCxnSpPr>
        <xdr:cNvPr id="386" name="直線コネクタ 385"/>
        <xdr:cNvCxnSpPr/>
      </xdr:nvCxnSpPr>
      <xdr:spPr>
        <a:xfrm>
          <a:off x="4546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58800</xdr:rowOff>
    </xdr:from>
    <xdr:ext cx="405111" cy="259045"/>
    <xdr:sp macro="" textlink="">
      <xdr:nvSpPr>
        <xdr:cNvPr id="387" name="【港湾・漁港】&#10;有形固定資産減価償却率最大値テキスト"/>
        <xdr:cNvSpPr txBox="1"/>
      </xdr:nvSpPr>
      <xdr:spPr>
        <a:xfrm>
          <a:off x="4673600" y="1703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112123</xdr:rowOff>
    </xdr:from>
    <xdr:to>
      <xdr:col>24</xdr:col>
      <xdr:colOff>152400</xdr:colOff>
      <xdr:row>100</xdr:row>
      <xdr:rowOff>112123</xdr:rowOff>
    </xdr:to>
    <xdr:cxnSp macro="">
      <xdr:nvCxnSpPr>
        <xdr:cNvPr id="388" name="直線コネクタ 387"/>
        <xdr:cNvCxnSpPr/>
      </xdr:nvCxnSpPr>
      <xdr:spPr>
        <a:xfrm>
          <a:off x="4546600" y="1725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7456</xdr:rowOff>
    </xdr:from>
    <xdr:ext cx="405111" cy="259045"/>
    <xdr:sp macro="" textlink="">
      <xdr:nvSpPr>
        <xdr:cNvPr id="389" name="【港湾・漁港】&#10;有形固定資産減価償却率平均値テキスト"/>
        <xdr:cNvSpPr txBox="1"/>
      </xdr:nvSpPr>
      <xdr:spPr>
        <a:xfrm>
          <a:off x="4673600" y="180097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156029</xdr:rowOff>
    </xdr:from>
    <xdr:to>
      <xdr:col>24</xdr:col>
      <xdr:colOff>114300</xdr:colOff>
      <xdr:row>106</xdr:row>
      <xdr:rowOff>86179</xdr:rowOff>
    </xdr:to>
    <xdr:sp macro="" textlink="">
      <xdr:nvSpPr>
        <xdr:cNvPr id="390" name="フローチャート: 判断 389"/>
        <xdr:cNvSpPr/>
      </xdr:nvSpPr>
      <xdr:spPr>
        <a:xfrm>
          <a:off x="4584700" y="1815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162561</xdr:rowOff>
    </xdr:from>
    <xdr:to>
      <xdr:col>20</xdr:col>
      <xdr:colOff>38100</xdr:colOff>
      <xdr:row>106</xdr:row>
      <xdr:rowOff>92711</xdr:rowOff>
    </xdr:to>
    <xdr:sp macro="" textlink="">
      <xdr:nvSpPr>
        <xdr:cNvPr id="391" name="フローチャート: 判断 390"/>
        <xdr:cNvSpPr/>
      </xdr:nvSpPr>
      <xdr:spPr>
        <a:xfrm>
          <a:off x="3746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118473</xdr:rowOff>
    </xdr:from>
    <xdr:to>
      <xdr:col>15</xdr:col>
      <xdr:colOff>101600</xdr:colOff>
      <xdr:row>106</xdr:row>
      <xdr:rowOff>48623</xdr:rowOff>
    </xdr:to>
    <xdr:sp macro="" textlink="">
      <xdr:nvSpPr>
        <xdr:cNvPr id="392" name="フローチャート: 判断 391"/>
        <xdr:cNvSpPr/>
      </xdr:nvSpPr>
      <xdr:spPr>
        <a:xfrm>
          <a:off x="2857500" y="1812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115207</xdr:rowOff>
    </xdr:from>
    <xdr:to>
      <xdr:col>10</xdr:col>
      <xdr:colOff>165100</xdr:colOff>
      <xdr:row>106</xdr:row>
      <xdr:rowOff>45357</xdr:rowOff>
    </xdr:to>
    <xdr:sp macro="" textlink="">
      <xdr:nvSpPr>
        <xdr:cNvPr id="393" name="フローチャート: 判断 392"/>
        <xdr:cNvSpPr/>
      </xdr:nvSpPr>
      <xdr:spPr>
        <a:xfrm>
          <a:off x="1968500" y="1811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121738</xdr:rowOff>
    </xdr:from>
    <xdr:to>
      <xdr:col>6</xdr:col>
      <xdr:colOff>38100</xdr:colOff>
      <xdr:row>104</xdr:row>
      <xdr:rowOff>51888</xdr:rowOff>
    </xdr:to>
    <xdr:sp macro="" textlink="">
      <xdr:nvSpPr>
        <xdr:cNvPr id="394" name="フローチャート: 判断 393"/>
        <xdr:cNvSpPr/>
      </xdr:nvSpPr>
      <xdr:spPr>
        <a:xfrm>
          <a:off x="1079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5" name="テキスト ボックス 39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6" name="テキスト ボックス 39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7" name="テキスト ボックス 39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8" name="テキスト ボックス 39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9" name="テキスト ボックス 39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146231</xdr:rowOff>
    </xdr:from>
    <xdr:to>
      <xdr:col>24</xdr:col>
      <xdr:colOff>114300</xdr:colOff>
      <xdr:row>107</xdr:row>
      <xdr:rowOff>76381</xdr:rowOff>
    </xdr:to>
    <xdr:sp macro="" textlink="">
      <xdr:nvSpPr>
        <xdr:cNvPr id="400" name="楕円 399"/>
        <xdr:cNvSpPr/>
      </xdr:nvSpPr>
      <xdr:spPr>
        <a:xfrm>
          <a:off x="4584700" y="1831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124658</xdr:rowOff>
    </xdr:from>
    <xdr:ext cx="405111" cy="259045"/>
    <xdr:sp macro="" textlink="">
      <xdr:nvSpPr>
        <xdr:cNvPr id="401" name="【港湾・漁港】&#10;有形固定資産減価償却率該当値テキスト"/>
        <xdr:cNvSpPr txBox="1"/>
      </xdr:nvSpPr>
      <xdr:spPr>
        <a:xfrm>
          <a:off x="4673600" y="1829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118473</xdr:rowOff>
    </xdr:from>
    <xdr:to>
      <xdr:col>20</xdr:col>
      <xdr:colOff>38100</xdr:colOff>
      <xdr:row>107</xdr:row>
      <xdr:rowOff>48623</xdr:rowOff>
    </xdr:to>
    <xdr:sp macro="" textlink="">
      <xdr:nvSpPr>
        <xdr:cNvPr id="402" name="楕円 401"/>
        <xdr:cNvSpPr/>
      </xdr:nvSpPr>
      <xdr:spPr>
        <a:xfrm>
          <a:off x="3746500" y="1829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169273</xdr:rowOff>
    </xdr:from>
    <xdr:to>
      <xdr:col>24</xdr:col>
      <xdr:colOff>63500</xdr:colOff>
      <xdr:row>107</xdr:row>
      <xdr:rowOff>25581</xdr:rowOff>
    </xdr:to>
    <xdr:cxnSp macro="">
      <xdr:nvCxnSpPr>
        <xdr:cNvPr id="403" name="直線コネクタ 402"/>
        <xdr:cNvCxnSpPr/>
      </xdr:nvCxnSpPr>
      <xdr:spPr>
        <a:xfrm>
          <a:off x="3797300" y="18342973"/>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89081</xdr:rowOff>
    </xdr:from>
    <xdr:to>
      <xdr:col>15</xdr:col>
      <xdr:colOff>101600</xdr:colOff>
      <xdr:row>107</xdr:row>
      <xdr:rowOff>19231</xdr:rowOff>
    </xdr:to>
    <xdr:sp macro="" textlink="">
      <xdr:nvSpPr>
        <xdr:cNvPr id="404" name="楕円 403"/>
        <xdr:cNvSpPr/>
      </xdr:nvSpPr>
      <xdr:spPr>
        <a:xfrm>
          <a:off x="2857500" y="1826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139881</xdr:rowOff>
    </xdr:from>
    <xdr:to>
      <xdr:col>19</xdr:col>
      <xdr:colOff>177800</xdr:colOff>
      <xdr:row>106</xdr:row>
      <xdr:rowOff>169273</xdr:rowOff>
    </xdr:to>
    <xdr:cxnSp macro="">
      <xdr:nvCxnSpPr>
        <xdr:cNvPr id="405" name="直線コネクタ 404"/>
        <xdr:cNvCxnSpPr/>
      </xdr:nvCxnSpPr>
      <xdr:spPr>
        <a:xfrm>
          <a:off x="2908300" y="1831358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61323</xdr:rowOff>
    </xdr:from>
    <xdr:to>
      <xdr:col>10</xdr:col>
      <xdr:colOff>165100</xdr:colOff>
      <xdr:row>106</xdr:row>
      <xdr:rowOff>162923</xdr:rowOff>
    </xdr:to>
    <xdr:sp macro="" textlink="">
      <xdr:nvSpPr>
        <xdr:cNvPr id="406" name="楕円 405"/>
        <xdr:cNvSpPr/>
      </xdr:nvSpPr>
      <xdr:spPr>
        <a:xfrm>
          <a:off x="19685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112123</xdr:rowOff>
    </xdr:from>
    <xdr:to>
      <xdr:col>15</xdr:col>
      <xdr:colOff>50800</xdr:colOff>
      <xdr:row>106</xdr:row>
      <xdr:rowOff>139881</xdr:rowOff>
    </xdr:to>
    <xdr:cxnSp macro="">
      <xdr:nvCxnSpPr>
        <xdr:cNvPr id="407" name="直線コネクタ 406"/>
        <xdr:cNvCxnSpPr/>
      </xdr:nvCxnSpPr>
      <xdr:spPr>
        <a:xfrm>
          <a:off x="2019300" y="1828582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109238</xdr:rowOff>
    </xdr:from>
    <xdr:ext cx="405111" cy="259045"/>
    <xdr:sp macro="" textlink="">
      <xdr:nvSpPr>
        <xdr:cNvPr id="408" name="n_1aveValue【港湾・漁港】&#10;有形固定資産減価償却率"/>
        <xdr:cNvSpPr txBox="1"/>
      </xdr:nvSpPr>
      <xdr:spPr>
        <a:xfrm>
          <a:off x="3582044" y="17940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65150</xdr:rowOff>
    </xdr:from>
    <xdr:ext cx="405111" cy="259045"/>
    <xdr:sp macro="" textlink="">
      <xdr:nvSpPr>
        <xdr:cNvPr id="409" name="n_2aveValue【港湾・漁港】&#10;有形固定資産減価償却率"/>
        <xdr:cNvSpPr txBox="1"/>
      </xdr:nvSpPr>
      <xdr:spPr>
        <a:xfrm>
          <a:off x="2705744" y="17895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61884</xdr:rowOff>
    </xdr:from>
    <xdr:ext cx="405111" cy="259045"/>
    <xdr:sp macro="" textlink="">
      <xdr:nvSpPr>
        <xdr:cNvPr id="410" name="n_3aveValue【港湾・漁港】&#10;有形固定資産減価償却率"/>
        <xdr:cNvSpPr txBox="1"/>
      </xdr:nvSpPr>
      <xdr:spPr>
        <a:xfrm>
          <a:off x="1816744" y="1789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68415</xdr:rowOff>
    </xdr:from>
    <xdr:ext cx="405111" cy="259045"/>
    <xdr:sp macro="" textlink="">
      <xdr:nvSpPr>
        <xdr:cNvPr id="411" name="n_4aveValue【港湾・漁港】&#10;有形固定資産減価償却率"/>
        <xdr:cNvSpPr txBox="1"/>
      </xdr:nvSpPr>
      <xdr:spPr>
        <a:xfrm>
          <a:off x="9277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39750</xdr:rowOff>
    </xdr:from>
    <xdr:ext cx="405111" cy="259045"/>
    <xdr:sp macro="" textlink="">
      <xdr:nvSpPr>
        <xdr:cNvPr id="412" name="n_1mainValue【港湾・漁港】&#10;有形固定資産減価償却率"/>
        <xdr:cNvSpPr txBox="1"/>
      </xdr:nvSpPr>
      <xdr:spPr>
        <a:xfrm>
          <a:off x="3582044" y="18384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10358</xdr:rowOff>
    </xdr:from>
    <xdr:ext cx="405111" cy="259045"/>
    <xdr:sp macro="" textlink="">
      <xdr:nvSpPr>
        <xdr:cNvPr id="413" name="n_2mainValue【港湾・漁港】&#10;有形固定資産減価償却率"/>
        <xdr:cNvSpPr txBox="1"/>
      </xdr:nvSpPr>
      <xdr:spPr>
        <a:xfrm>
          <a:off x="2705744" y="18355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154050</xdr:rowOff>
    </xdr:from>
    <xdr:ext cx="405111" cy="259045"/>
    <xdr:sp macro="" textlink="">
      <xdr:nvSpPr>
        <xdr:cNvPr id="414" name="n_3mainValue【港湾・漁港】&#10;有形固定資産減価償却率"/>
        <xdr:cNvSpPr txBox="1"/>
      </xdr:nvSpPr>
      <xdr:spPr>
        <a:xfrm>
          <a:off x="1816744" y="1832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5" name="正方形/長方形 41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6" name="正方形/長方形 41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7" name="正方形/長方形 41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8" name="正方形/長方形 41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9" name="正方形/長方形 41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20" name="正方形/長方形 41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21" name="正方形/長方形 42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2" name="正方形/長方形 42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3" name="テキスト ボックス 42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4" name="直線コネクタ 42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25" name="直線コネクタ 424"/>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26" name="テキスト ボックス 425"/>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27" name="直線コネクタ 426"/>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106</xdr:row>
      <xdr:rowOff>80934</xdr:rowOff>
    </xdr:from>
    <xdr:ext cx="595419" cy="259045"/>
    <xdr:sp macro="" textlink="">
      <xdr:nvSpPr>
        <xdr:cNvPr id="428" name="テキスト ボックス 427"/>
        <xdr:cNvSpPr txBox="1"/>
      </xdr:nvSpPr>
      <xdr:spPr>
        <a:xfrm>
          <a:off x="6008581" y="1825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29" name="直線コネクタ 428"/>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97263</xdr:rowOff>
    </xdr:from>
    <xdr:ext cx="595419" cy="259045"/>
    <xdr:sp macro="" textlink="">
      <xdr:nvSpPr>
        <xdr:cNvPr id="430" name="テキスト ボックス 429"/>
        <xdr:cNvSpPr txBox="1"/>
      </xdr:nvSpPr>
      <xdr:spPr>
        <a:xfrm>
          <a:off x="6008581" y="1792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31" name="直線コネクタ 430"/>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113591</xdr:rowOff>
    </xdr:from>
    <xdr:ext cx="595419" cy="259045"/>
    <xdr:sp macro="" textlink="">
      <xdr:nvSpPr>
        <xdr:cNvPr id="432" name="テキスト ボックス 431"/>
        <xdr:cNvSpPr txBox="1"/>
      </xdr:nvSpPr>
      <xdr:spPr>
        <a:xfrm>
          <a:off x="6008581" y="1760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33" name="直線コネクタ 432"/>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34" name="テキスト ボックス 433"/>
        <xdr:cNvSpPr txBox="1"/>
      </xdr:nvSpPr>
      <xdr:spPr>
        <a:xfrm>
          <a:off x="6008581" y="1727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35" name="直線コネクタ 434"/>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36" name="テキスト ボックス 435"/>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7" name="直線コネクタ 43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38" name="テキスト ボックス 437"/>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9"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142118</xdr:rowOff>
    </xdr:from>
    <xdr:to>
      <xdr:col>54</xdr:col>
      <xdr:colOff>189865</xdr:colOff>
      <xdr:row>109</xdr:row>
      <xdr:rowOff>35255</xdr:rowOff>
    </xdr:to>
    <xdr:cxnSp macro="">
      <xdr:nvCxnSpPr>
        <xdr:cNvPr id="440" name="直線コネクタ 439"/>
        <xdr:cNvCxnSpPr/>
      </xdr:nvCxnSpPr>
      <xdr:spPr>
        <a:xfrm flipV="1">
          <a:off x="10476865" y="17287118"/>
          <a:ext cx="0" cy="1436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39082</xdr:rowOff>
    </xdr:from>
    <xdr:ext cx="313932" cy="259045"/>
    <xdr:sp macro="" textlink="">
      <xdr:nvSpPr>
        <xdr:cNvPr id="441" name="【港湾・漁港】&#10;一人当たり有形固定資産（償却資産）額最小値テキスト"/>
        <xdr:cNvSpPr txBox="1"/>
      </xdr:nvSpPr>
      <xdr:spPr>
        <a:xfrm>
          <a:off x="10515600" y="187271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35255</xdr:rowOff>
    </xdr:from>
    <xdr:to>
      <xdr:col>55</xdr:col>
      <xdr:colOff>88900</xdr:colOff>
      <xdr:row>109</xdr:row>
      <xdr:rowOff>35255</xdr:rowOff>
    </xdr:to>
    <xdr:cxnSp macro="">
      <xdr:nvCxnSpPr>
        <xdr:cNvPr id="442" name="直線コネクタ 441"/>
        <xdr:cNvCxnSpPr/>
      </xdr:nvCxnSpPr>
      <xdr:spPr>
        <a:xfrm>
          <a:off x="10388600" y="18723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88795</xdr:rowOff>
    </xdr:from>
    <xdr:ext cx="599010" cy="259045"/>
    <xdr:sp macro="" textlink="">
      <xdr:nvSpPr>
        <xdr:cNvPr id="443" name="【港湾・漁港】&#10;一人当たり有形固定資産（償却資産）額最大値テキスト"/>
        <xdr:cNvSpPr txBox="1"/>
      </xdr:nvSpPr>
      <xdr:spPr>
        <a:xfrm>
          <a:off x="10515600" y="17062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142118</xdr:rowOff>
    </xdr:from>
    <xdr:to>
      <xdr:col>55</xdr:col>
      <xdr:colOff>88900</xdr:colOff>
      <xdr:row>100</xdr:row>
      <xdr:rowOff>142118</xdr:rowOff>
    </xdr:to>
    <xdr:cxnSp macro="">
      <xdr:nvCxnSpPr>
        <xdr:cNvPr id="444" name="直線コネクタ 443"/>
        <xdr:cNvCxnSpPr/>
      </xdr:nvCxnSpPr>
      <xdr:spPr>
        <a:xfrm>
          <a:off x="10388600" y="17287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152908</xdr:rowOff>
    </xdr:from>
    <xdr:ext cx="534377" cy="259045"/>
    <xdr:sp macro="" textlink="">
      <xdr:nvSpPr>
        <xdr:cNvPr id="445" name="【港湾・漁港】&#10;一人当たり有形固定資産（償却資産）額平均値テキスト"/>
        <xdr:cNvSpPr txBox="1"/>
      </xdr:nvSpPr>
      <xdr:spPr>
        <a:xfrm>
          <a:off x="10515600" y="1832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130031</xdr:rowOff>
    </xdr:from>
    <xdr:to>
      <xdr:col>55</xdr:col>
      <xdr:colOff>50800</xdr:colOff>
      <xdr:row>108</xdr:row>
      <xdr:rowOff>60181</xdr:rowOff>
    </xdr:to>
    <xdr:sp macro="" textlink="">
      <xdr:nvSpPr>
        <xdr:cNvPr id="446" name="フローチャート: 判断 445"/>
        <xdr:cNvSpPr/>
      </xdr:nvSpPr>
      <xdr:spPr>
        <a:xfrm>
          <a:off x="10426700" y="1847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115041</xdr:rowOff>
    </xdr:from>
    <xdr:to>
      <xdr:col>50</xdr:col>
      <xdr:colOff>165100</xdr:colOff>
      <xdr:row>108</xdr:row>
      <xdr:rowOff>45191</xdr:rowOff>
    </xdr:to>
    <xdr:sp macro="" textlink="">
      <xdr:nvSpPr>
        <xdr:cNvPr id="447" name="フローチャート: 判断 446"/>
        <xdr:cNvSpPr/>
      </xdr:nvSpPr>
      <xdr:spPr>
        <a:xfrm>
          <a:off x="9588500" y="1846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143861</xdr:rowOff>
    </xdr:from>
    <xdr:to>
      <xdr:col>46</xdr:col>
      <xdr:colOff>38100</xdr:colOff>
      <xdr:row>108</xdr:row>
      <xdr:rowOff>74011</xdr:rowOff>
    </xdr:to>
    <xdr:sp macro="" textlink="">
      <xdr:nvSpPr>
        <xdr:cNvPr id="448" name="フローチャート: 判断 447"/>
        <xdr:cNvSpPr/>
      </xdr:nvSpPr>
      <xdr:spPr>
        <a:xfrm>
          <a:off x="8699500" y="18489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150183</xdr:rowOff>
    </xdr:from>
    <xdr:to>
      <xdr:col>41</xdr:col>
      <xdr:colOff>101600</xdr:colOff>
      <xdr:row>108</xdr:row>
      <xdr:rowOff>80333</xdr:rowOff>
    </xdr:to>
    <xdr:sp macro="" textlink="">
      <xdr:nvSpPr>
        <xdr:cNvPr id="449" name="フローチャート: 判断 448"/>
        <xdr:cNvSpPr/>
      </xdr:nvSpPr>
      <xdr:spPr>
        <a:xfrm>
          <a:off x="7810500" y="1849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126533</xdr:rowOff>
    </xdr:from>
    <xdr:to>
      <xdr:col>36</xdr:col>
      <xdr:colOff>165100</xdr:colOff>
      <xdr:row>109</xdr:row>
      <xdr:rowOff>56683</xdr:rowOff>
    </xdr:to>
    <xdr:sp macro="" textlink="">
      <xdr:nvSpPr>
        <xdr:cNvPr id="450" name="フローチャート: 判断 449"/>
        <xdr:cNvSpPr/>
      </xdr:nvSpPr>
      <xdr:spPr>
        <a:xfrm>
          <a:off x="6921500" y="1864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1" name="テキスト ボックス 45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2" name="テキスト ボックス 45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3" name="テキスト ボックス 45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4" name="テキスト ボックス 45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5" name="テキスト ボックス 45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145850</xdr:rowOff>
    </xdr:from>
    <xdr:to>
      <xdr:col>55</xdr:col>
      <xdr:colOff>50800</xdr:colOff>
      <xdr:row>109</xdr:row>
      <xdr:rowOff>76000</xdr:rowOff>
    </xdr:to>
    <xdr:sp macro="" textlink="">
      <xdr:nvSpPr>
        <xdr:cNvPr id="456" name="楕円 455"/>
        <xdr:cNvSpPr/>
      </xdr:nvSpPr>
      <xdr:spPr>
        <a:xfrm>
          <a:off x="10426700" y="1866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60777</xdr:rowOff>
    </xdr:from>
    <xdr:ext cx="469744" cy="259045"/>
    <xdr:sp macro="" textlink="">
      <xdr:nvSpPr>
        <xdr:cNvPr id="457" name="【港湾・漁港】&#10;一人当たり有形固定資産（償却資産）額該当値テキスト"/>
        <xdr:cNvSpPr txBox="1"/>
      </xdr:nvSpPr>
      <xdr:spPr>
        <a:xfrm>
          <a:off x="10515600" y="1857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145788</xdr:rowOff>
    </xdr:from>
    <xdr:to>
      <xdr:col>50</xdr:col>
      <xdr:colOff>165100</xdr:colOff>
      <xdr:row>109</xdr:row>
      <xdr:rowOff>75938</xdr:rowOff>
    </xdr:to>
    <xdr:sp macro="" textlink="">
      <xdr:nvSpPr>
        <xdr:cNvPr id="458" name="楕円 457"/>
        <xdr:cNvSpPr/>
      </xdr:nvSpPr>
      <xdr:spPr>
        <a:xfrm>
          <a:off x="9588500" y="1866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109</xdr:row>
      <xdr:rowOff>25138</xdr:rowOff>
    </xdr:from>
    <xdr:to>
      <xdr:col>55</xdr:col>
      <xdr:colOff>0</xdr:colOff>
      <xdr:row>109</xdr:row>
      <xdr:rowOff>25200</xdr:rowOff>
    </xdr:to>
    <xdr:cxnSp macro="">
      <xdr:nvCxnSpPr>
        <xdr:cNvPr id="459" name="直線コネクタ 458"/>
        <xdr:cNvCxnSpPr/>
      </xdr:nvCxnSpPr>
      <xdr:spPr>
        <a:xfrm>
          <a:off x="9639300" y="18713188"/>
          <a:ext cx="838200" cy="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145771</xdr:rowOff>
    </xdr:from>
    <xdr:to>
      <xdr:col>46</xdr:col>
      <xdr:colOff>38100</xdr:colOff>
      <xdr:row>109</xdr:row>
      <xdr:rowOff>75921</xdr:rowOff>
    </xdr:to>
    <xdr:sp macro="" textlink="">
      <xdr:nvSpPr>
        <xdr:cNvPr id="460" name="楕円 459"/>
        <xdr:cNvSpPr/>
      </xdr:nvSpPr>
      <xdr:spPr>
        <a:xfrm>
          <a:off x="8699500" y="1866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109</xdr:row>
      <xdr:rowOff>25121</xdr:rowOff>
    </xdr:from>
    <xdr:to>
      <xdr:col>50</xdr:col>
      <xdr:colOff>114300</xdr:colOff>
      <xdr:row>109</xdr:row>
      <xdr:rowOff>25138</xdr:rowOff>
    </xdr:to>
    <xdr:cxnSp macro="">
      <xdr:nvCxnSpPr>
        <xdr:cNvPr id="461" name="直線コネクタ 460"/>
        <xdr:cNvCxnSpPr/>
      </xdr:nvCxnSpPr>
      <xdr:spPr>
        <a:xfrm>
          <a:off x="8750300" y="18713171"/>
          <a:ext cx="889000" cy="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145774</xdr:rowOff>
    </xdr:from>
    <xdr:to>
      <xdr:col>41</xdr:col>
      <xdr:colOff>101600</xdr:colOff>
      <xdr:row>109</xdr:row>
      <xdr:rowOff>75924</xdr:rowOff>
    </xdr:to>
    <xdr:sp macro="" textlink="">
      <xdr:nvSpPr>
        <xdr:cNvPr id="462" name="楕円 461"/>
        <xdr:cNvSpPr/>
      </xdr:nvSpPr>
      <xdr:spPr>
        <a:xfrm>
          <a:off x="7810500" y="1866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109</xdr:row>
      <xdr:rowOff>25121</xdr:rowOff>
    </xdr:from>
    <xdr:to>
      <xdr:col>45</xdr:col>
      <xdr:colOff>177800</xdr:colOff>
      <xdr:row>109</xdr:row>
      <xdr:rowOff>25124</xdr:rowOff>
    </xdr:to>
    <xdr:cxnSp macro="">
      <xdr:nvCxnSpPr>
        <xdr:cNvPr id="463" name="直線コネクタ 462"/>
        <xdr:cNvCxnSpPr/>
      </xdr:nvCxnSpPr>
      <xdr:spPr>
        <a:xfrm flipV="1">
          <a:off x="7861300" y="18713171"/>
          <a:ext cx="8890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61718</xdr:rowOff>
    </xdr:from>
    <xdr:ext cx="534377" cy="259045"/>
    <xdr:sp macro="" textlink="">
      <xdr:nvSpPr>
        <xdr:cNvPr id="464" name="n_1aveValue【港湾・漁港】&#10;一人当たり有形固定資産（償却資産）額"/>
        <xdr:cNvSpPr txBox="1"/>
      </xdr:nvSpPr>
      <xdr:spPr>
        <a:xfrm>
          <a:off x="9359411" y="18235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90538</xdr:rowOff>
    </xdr:from>
    <xdr:ext cx="534377" cy="259045"/>
    <xdr:sp macro="" textlink="">
      <xdr:nvSpPr>
        <xdr:cNvPr id="465" name="n_2aveValue【港湾・漁港】&#10;一人当たり有形固定資産（償却資産）額"/>
        <xdr:cNvSpPr txBox="1"/>
      </xdr:nvSpPr>
      <xdr:spPr>
        <a:xfrm>
          <a:off x="8483111" y="18264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96860</xdr:rowOff>
    </xdr:from>
    <xdr:ext cx="534377" cy="259045"/>
    <xdr:sp macro="" textlink="">
      <xdr:nvSpPr>
        <xdr:cNvPr id="466" name="n_3aveValue【港湾・漁港】&#10;一人当たり有形固定資産（償却資産）額"/>
        <xdr:cNvSpPr txBox="1"/>
      </xdr:nvSpPr>
      <xdr:spPr>
        <a:xfrm>
          <a:off x="7594111" y="1827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107</xdr:row>
      <xdr:rowOff>73210</xdr:rowOff>
    </xdr:from>
    <xdr:ext cx="469744" cy="259045"/>
    <xdr:sp macro="" textlink="">
      <xdr:nvSpPr>
        <xdr:cNvPr id="467" name="n_4aveValue【港湾・漁港】&#10;一人当たり有形固定資産（償却資産）額"/>
        <xdr:cNvSpPr txBox="1"/>
      </xdr:nvSpPr>
      <xdr:spPr>
        <a:xfrm>
          <a:off x="6737428" y="18418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109</xdr:row>
      <xdr:rowOff>67065</xdr:rowOff>
    </xdr:from>
    <xdr:ext cx="469744" cy="259045"/>
    <xdr:sp macro="" textlink="">
      <xdr:nvSpPr>
        <xdr:cNvPr id="468" name="n_1mainValue【港湾・漁港】&#10;一人当たり有形固定資産（償却資産）額"/>
        <xdr:cNvSpPr txBox="1"/>
      </xdr:nvSpPr>
      <xdr:spPr>
        <a:xfrm>
          <a:off x="9391728" y="18755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109</xdr:row>
      <xdr:rowOff>67048</xdr:rowOff>
    </xdr:from>
    <xdr:ext cx="469744" cy="259045"/>
    <xdr:sp macro="" textlink="">
      <xdr:nvSpPr>
        <xdr:cNvPr id="469" name="n_2mainValue【港湾・漁港】&#10;一人当たり有形固定資産（償却資産）額"/>
        <xdr:cNvSpPr txBox="1"/>
      </xdr:nvSpPr>
      <xdr:spPr>
        <a:xfrm>
          <a:off x="8515428" y="18755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109</xdr:row>
      <xdr:rowOff>67051</xdr:rowOff>
    </xdr:from>
    <xdr:ext cx="469744" cy="259045"/>
    <xdr:sp macro="" textlink="">
      <xdr:nvSpPr>
        <xdr:cNvPr id="470" name="n_3mainValue【港湾・漁港】&#10;一人当たり有形固定資産（償却資産）額"/>
        <xdr:cNvSpPr txBox="1"/>
      </xdr:nvSpPr>
      <xdr:spPr>
        <a:xfrm>
          <a:off x="7626428" y="1875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1" name="正方形/長方形 47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72" name="正方形/長方形 47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3" name="正方形/長方形 47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4" name="正方形/長方形 47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5" name="正方形/長方形 47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6" name="正方形/長方形 47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7" name="正方形/長方形 47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8" name="正方形/長方形 47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9" name="テキスト ボックス 47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0" name="直線コネクタ 47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81" name="テキスト ボックス 48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82" name="直線コネクタ 48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83" name="テキスト ボックス 482"/>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84" name="直線コネクタ 48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85" name="テキスト ボックス 48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86" name="直線コネクタ 48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7" name="テキスト ボックス 48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88" name="直線コネクタ 48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9" name="テキスト ボックス 48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90" name="直線コネクタ 48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91" name="テキスト ボックス 49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2" name="直線コネクタ 49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93" name="テキスト ボックス 49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9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66675</xdr:rowOff>
    </xdr:from>
    <xdr:to>
      <xdr:col>85</xdr:col>
      <xdr:colOff>126364</xdr:colOff>
      <xdr:row>40</xdr:row>
      <xdr:rowOff>152400</xdr:rowOff>
    </xdr:to>
    <xdr:cxnSp macro="">
      <xdr:nvCxnSpPr>
        <xdr:cNvPr id="495" name="直線コネクタ 494"/>
        <xdr:cNvCxnSpPr/>
      </xdr:nvCxnSpPr>
      <xdr:spPr>
        <a:xfrm flipV="1">
          <a:off x="16318864" y="5895975"/>
          <a:ext cx="0" cy="1114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156227</xdr:rowOff>
    </xdr:from>
    <xdr:ext cx="405111" cy="259045"/>
    <xdr:sp macro="" textlink="">
      <xdr:nvSpPr>
        <xdr:cNvPr id="496" name="【認定こども園・幼稚園・保育所】&#10;有形固定資産減価償却率最小値テキスト"/>
        <xdr:cNvSpPr txBox="1"/>
      </xdr:nvSpPr>
      <xdr:spPr>
        <a:xfrm>
          <a:off x="16357600" y="701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152400</xdr:rowOff>
    </xdr:from>
    <xdr:to>
      <xdr:col>86</xdr:col>
      <xdr:colOff>25400</xdr:colOff>
      <xdr:row>40</xdr:row>
      <xdr:rowOff>152400</xdr:rowOff>
    </xdr:to>
    <xdr:cxnSp macro="">
      <xdr:nvCxnSpPr>
        <xdr:cNvPr id="497" name="直線コネクタ 496"/>
        <xdr:cNvCxnSpPr/>
      </xdr:nvCxnSpPr>
      <xdr:spPr>
        <a:xfrm>
          <a:off x="16230600" y="701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13352</xdr:rowOff>
    </xdr:from>
    <xdr:ext cx="405111" cy="259045"/>
    <xdr:sp macro="" textlink="">
      <xdr:nvSpPr>
        <xdr:cNvPr id="498" name="【認定こども園・幼稚園・保育所】&#10;有形固定資産減価償却率最大値テキスト"/>
        <xdr:cNvSpPr txBox="1"/>
      </xdr:nvSpPr>
      <xdr:spPr>
        <a:xfrm>
          <a:off x="16357600" y="567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66675</xdr:rowOff>
    </xdr:from>
    <xdr:to>
      <xdr:col>86</xdr:col>
      <xdr:colOff>25400</xdr:colOff>
      <xdr:row>34</xdr:row>
      <xdr:rowOff>66675</xdr:rowOff>
    </xdr:to>
    <xdr:cxnSp macro="">
      <xdr:nvCxnSpPr>
        <xdr:cNvPr id="499" name="直線コネクタ 498"/>
        <xdr:cNvCxnSpPr/>
      </xdr:nvCxnSpPr>
      <xdr:spPr>
        <a:xfrm>
          <a:off x="16230600" y="5895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36847</xdr:rowOff>
    </xdr:from>
    <xdr:ext cx="405111" cy="259045"/>
    <xdr:sp macro="" textlink="">
      <xdr:nvSpPr>
        <xdr:cNvPr id="500" name="【認定こども園・幼稚園・保育所】&#10;有形固定資産減価償却率平均値テキスト"/>
        <xdr:cNvSpPr txBox="1"/>
      </xdr:nvSpPr>
      <xdr:spPr>
        <a:xfrm>
          <a:off x="16357600" y="620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13970</xdr:rowOff>
    </xdr:from>
    <xdr:to>
      <xdr:col>85</xdr:col>
      <xdr:colOff>177800</xdr:colOff>
      <xdr:row>37</xdr:row>
      <xdr:rowOff>115570</xdr:rowOff>
    </xdr:to>
    <xdr:sp macro="" textlink="">
      <xdr:nvSpPr>
        <xdr:cNvPr id="501" name="フローチャート: 判断 500"/>
        <xdr:cNvSpPr/>
      </xdr:nvSpPr>
      <xdr:spPr>
        <a:xfrm>
          <a:off x="162687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34925</xdr:rowOff>
    </xdr:from>
    <xdr:to>
      <xdr:col>81</xdr:col>
      <xdr:colOff>101600</xdr:colOff>
      <xdr:row>37</xdr:row>
      <xdr:rowOff>136525</xdr:rowOff>
    </xdr:to>
    <xdr:sp macro="" textlink="">
      <xdr:nvSpPr>
        <xdr:cNvPr id="502" name="フローチャート: 判断 501"/>
        <xdr:cNvSpPr/>
      </xdr:nvSpPr>
      <xdr:spPr>
        <a:xfrm>
          <a:off x="154305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33020</xdr:rowOff>
    </xdr:from>
    <xdr:to>
      <xdr:col>76</xdr:col>
      <xdr:colOff>165100</xdr:colOff>
      <xdr:row>37</xdr:row>
      <xdr:rowOff>134620</xdr:rowOff>
    </xdr:to>
    <xdr:sp macro="" textlink="">
      <xdr:nvSpPr>
        <xdr:cNvPr id="503" name="フローチャート: 判断 502"/>
        <xdr:cNvSpPr/>
      </xdr:nvSpPr>
      <xdr:spPr>
        <a:xfrm>
          <a:off x="14541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71120</xdr:rowOff>
    </xdr:from>
    <xdr:to>
      <xdr:col>72</xdr:col>
      <xdr:colOff>38100</xdr:colOff>
      <xdr:row>38</xdr:row>
      <xdr:rowOff>1270</xdr:rowOff>
    </xdr:to>
    <xdr:sp macro="" textlink="">
      <xdr:nvSpPr>
        <xdr:cNvPr id="504" name="フローチャート: 判断 503"/>
        <xdr:cNvSpPr/>
      </xdr:nvSpPr>
      <xdr:spPr>
        <a:xfrm>
          <a:off x="136525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122555</xdr:rowOff>
    </xdr:from>
    <xdr:to>
      <xdr:col>67</xdr:col>
      <xdr:colOff>101600</xdr:colOff>
      <xdr:row>38</xdr:row>
      <xdr:rowOff>52705</xdr:rowOff>
    </xdr:to>
    <xdr:sp macro="" textlink="">
      <xdr:nvSpPr>
        <xdr:cNvPr id="505" name="フローチャート: 判断 504"/>
        <xdr:cNvSpPr/>
      </xdr:nvSpPr>
      <xdr:spPr>
        <a:xfrm>
          <a:off x="12763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6" name="テキスト ボックス 50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7" name="テキスト ボックス 50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8" name="テキスト ボックス 50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9" name="テキスト ボックス 50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0" name="テキスト ボックス 50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143510</xdr:rowOff>
    </xdr:from>
    <xdr:to>
      <xdr:col>85</xdr:col>
      <xdr:colOff>177800</xdr:colOff>
      <xdr:row>38</xdr:row>
      <xdr:rowOff>73660</xdr:rowOff>
    </xdr:to>
    <xdr:sp macro="" textlink="">
      <xdr:nvSpPr>
        <xdr:cNvPr id="511" name="楕円 510"/>
        <xdr:cNvSpPr/>
      </xdr:nvSpPr>
      <xdr:spPr>
        <a:xfrm>
          <a:off x="162687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121937</xdr:rowOff>
    </xdr:from>
    <xdr:ext cx="405111" cy="259045"/>
    <xdr:sp macro="" textlink="">
      <xdr:nvSpPr>
        <xdr:cNvPr id="512" name="【認定こども園・幼稚園・保育所】&#10;有形固定資産減価償却率該当値テキスト"/>
        <xdr:cNvSpPr txBox="1"/>
      </xdr:nvSpPr>
      <xdr:spPr>
        <a:xfrm>
          <a:off x="16357600" y="646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99695</xdr:rowOff>
    </xdr:from>
    <xdr:to>
      <xdr:col>81</xdr:col>
      <xdr:colOff>101600</xdr:colOff>
      <xdr:row>38</xdr:row>
      <xdr:rowOff>29845</xdr:rowOff>
    </xdr:to>
    <xdr:sp macro="" textlink="">
      <xdr:nvSpPr>
        <xdr:cNvPr id="513" name="楕円 512"/>
        <xdr:cNvSpPr/>
      </xdr:nvSpPr>
      <xdr:spPr>
        <a:xfrm>
          <a:off x="15430500" y="64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150495</xdr:rowOff>
    </xdr:from>
    <xdr:to>
      <xdr:col>85</xdr:col>
      <xdr:colOff>127000</xdr:colOff>
      <xdr:row>38</xdr:row>
      <xdr:rowOff>22860</xdr:rowOff>
    </xdr:to>
    <xdr:cxnSp macro="">
      <xdr:nvCxnSpPr>
        <xdr:cNvPr id="514" name="直線コネクタ 513"/>
        <xdr:cNvCxnSpPr/>
      </xdr:nvCxnSpPr>
      <xdr:spPr>
        <a:xfrm>
          <a:off x="15481300" y="649414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53975</xdr:rowOff>
    </xdr:from>
    <xdr:to>
      <xdr:col>76</xdr:col>
      <xdr:colOff>165100</xdr:colOff>
      <xdr:row>37</xdr:row>
      <xdr:rowOff>155575</xdr:rowOff>
    </xdr:to>
    <xdr:sp macro="" textlink="">
      <xdr:nvSpPr>
        <xdr:cNvPr id="515" name="楕円 514"/>
        <xdr:cNvSpPr/>
      </xdr:nvSpPr>
      <xdr:spPr>
        <a:xfrm>
          <a:off x="14541500" y="639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104775</xdr:rowOff>
    </xdr:from>
    <xdr:to>
      <xdr:col>81</xdr:col>
      <xdr:colOff>50800</xdr:colOff>
      <xdr:row>37</xdr:row>
      <xdr:rowOff>150495</xdr:rowOff>
    </xdr:to>
    <xdr:cxnSp macro="">
      <xdr:nvCxnSpPr>
        <xdr:cNvPr id="516" name="直線コネクタ 515"/>
        <xdr:cNvCxnSpPr/>
      </xdr:nvCxnSpPr>
      <xdr:spPr>
        <a:xfrm>
          <a:off x="14592300" y="644842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10160</xdr:rowOff>
    </xdr:from>
    <xdr:to>
      <xdr:col>72</xdr:col>
      <xdr:colOff>38100</xdr:colOff>
      <xdr:row>37</xdr:row>
      <xdr:rowOff>111760</xdr:rowOff>
    </xdr:to>
    <xdr:sp macro="" textlink="">
      <xdr:nvSpPr>
        <xdr:cNvPr id="517" name="楕円 516"/>
        <xdr:cNvSpPr/>
      </xdr:nvSpPr>
      <xdr:spPr>
        <a:xfrm>
          <a:off x="136525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60960</xdr:rowOff>
    </xdr:from>
    <xdr:to>
      <xdr:col>76</xdr:col>
      <xdr:colOff>114300</xdr:colOff>
      <xdr:row>37</xdr:row>
      <xdr:rowOff>104775</xdr:rowOff>
    </xdr:to>
    <xdr:cxnSp macro="">
      <xdr:nvCxnSpPr>
        <xdr:cNvPr id="518" name="直線コネクタ 517"/>
        <xdr:cNvCxnSpPr/>
      </xdr:nvCxnSpPr>
      <xdr:spPr>
        <a:xfrm>
          <a:off x="13703300" y="640461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153052</xdr:rowOff>
    </xdr:from>
    <xdr:ext cx="405111" cy="259045"/>
    <xdr:sp macro="" textlink="">
      <xdr:nvSpPr>
        <xdr:cNvPr id="519" name="n_1aveValue【認定こども園・幼稚園・保育所】&#10;有形固定資産減価償却率"/>
        <xdr:cNvSpPr txBox="1"/>
      </xdr:nvSpPr>
      <xdr:spPr>
        <a:xfrm>
          <a:off x="152660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151147</xdr:rowOff>
    </xdr:from>
    <xdr:ext cx="405111" cy="259045"/>
    <xdr:sp macro="" textlink="">
      <xdr:nvSpPr>
        <xdr:cNvPr id="520" name="n_2aveValue【認定こども園・幼稚園・保育所】&#10;有形固定資産減価償却率"/>
        <xdr:cNvSpPr txBox="1"/>
      </xdr:nvSpPr>
      <xdr:spPr>
        <a:xfrm>
          <a:off x="143897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163847</xdr:rowOff>
    </xdr:from>
    <xdr:ext cx="405111" cy="259045"/>
    <xdr:sp macro="" textlink="">
      <xdr:nvSpPr>
        <xdr:cNvPr id="521" name="n_3aveValue【認定こども園・幼稚園・保育所】&#10;有形固定資産減価償却率"/>
        <xdr:cNvSpPr txBox="1"/>
      </xdr:nvSpPr>
      <xdr:spPr>
        <a:xfrm>
          <a:off x="135007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69232</xdr:rowOff>
    </xdr:from>
    <xdr:ext cx="405111" cy="259045"/>
    <xdr:sp macro="" textlink="">
      <xdr:nvSpPr>
        <xdr:cNvPr id="522" name="n_4aveValue【認定こども園・幼稚園・保育所】&#10;有形固定資産減価償却率"/>
        <xdr:cNvSpPr txBox="1"/>
      </xdr:nvSpPr>
      <xdr:spPr>
        <a:xfrm>
          <a:off x="12611744" y="624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20972</xdr:rowOff>
    </xdr:from>
    <xdr:ext cx="405111" cy="259045"/>
    <xdr:sp macro="" textlink="">
      <xdr:nvSpPr>
        <xdr:cNvPr id="523" name="n_1mainValue【認定こども園・幼稚園・保育所】&#10;有形固定資産減価償却率"/>
        <xdr:cNvSpPr txBox="1"/>
      </xdr:nvSpPr>
      <xdr:spPr>
        <a:xfrm>
          <a:off x="15266044" y="653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146702</xdr:rowOff>
    </xdr:from>
    <xdr:ext cx="405111" cy="259045"/>
    <xdr:sp macro="" textlink="">
      <xdr:nvSpPr>
        <xdr:cNvPr id="524" name="n_2mainValue【認定こども園・幼稚園・保育所】&#10;有形固定資産減価償却率"/>
        <xdr:cNvSpPr txBox="1"/>
      </xdr:nvSpPr>
      <xdr:spPr>
        <a:xfrm>
          <a:off x="14389744" y="649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128287</xdr:rowOff>
    </xdr:from>
    <xdr:ext cx="405111" cy="259045"/>
    <xdr:sp macro="" textlink="">
      <xdr:nvSpPr>
        <xdr:cNvPr id="525" name="n_3mainValue【認定こども園・幼稚園・保育所】&#10;有形固定資産減価償却率"/>
        <xdr:cNvSpPr txBox="1"/>
      </xdr:nvSpPr>
      <xdr:spPr>
        <a:xfrm>
          <a:off x="135007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6" name="正方形/長方形 52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7" name="正方形/長方形 52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8" name="正方形/長方形 52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9" name="正方形/長方形 52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30" name="正方形/長方形 52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31" name="正方形/長方形 53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2" name="正方形/長方形 53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3" name="正方形/長方形 53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4" name="テキスト ボックス 53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5" name="直線コネクタ 53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36" name="直線コネクタ 535"/>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37" name="テキスト ボックス 536"/>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38" name="直線コネクタ 537"/>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39" name="テキスト ボックス 538"/>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40" name="直線コネクタ 539"/>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41" name="テキスト ボックス 540"/>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42" name="直線コネクタ 541"/>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43" name="テキスト ボックス 542"/>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44" name="直線コネクタ 543"/>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45" name="テキスト ボックス 544"/>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6" name="直線コネクタ 54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47" name="テキスト ボックス 54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110490</xdr:rowOff>
    </xdr:from>
    <xdr:to>
      <xdr:col>116</xdr:col>
      <xdr:colOff>62864</xdr:colOff>
      <xdr:row>41</xdr:row>
      <xdr:rowOff>163830</xdr:rowOff>
    </xdr:to>
    <xdr:cxnSp macro="">
      <xdr:nvCxnSpPr>
        <xdr:cNvPr id="549" name="直線コネクタ 548"/>
        <xdr:cNvCxnSpPr/>
      </xdr:nvCxnSpPr>
      <xdr:spPr>
        <a:xfrm flipV="1">
          <a:off x="22160864" y="576834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167657</xdr:rowOff>
    </xdr:from>
    <xdr:ext cx="469744" cy="259045"/>
    <xdr:sp macro="" textlink="">
      <xdr:nvSpPr>
        <xdr:cNvPr id="550" name="【認定こども園・幼稚園・保育所】&#10;一人当たり面積最小値テキスト"/>
        <xdr:cNvSpPr txBox="1"/>
      </xdr:nvSpPr>
      <xdr:spPr>
        <a:xfrm>
          <a:off x="22199600"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163830</xdr:rowOff>
    </xdr:from>
    <xdr:to>
      <xdr:col>116</xdr:col>
      <xdr:colOff>152400</xdr:colOff>
      <xdr:row>41</xdr:row>
      <xdr:rowOff>163830</xdr:rowOff>
    </xdr:to>
    <xdr:cxnSp macro="">
      <xdr:nvCxnSpPr>
        <xdr:cNvPr id="551" name="直線コネクタ 550"/>
        <xdr:cNvCxnSpPr/>
      </xdr:nvCxnSpPr>
      <xdr:spPr>
        <a:xfrm>
          <a:off x="22072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57167</xdr:rowOff>
    </xdr:from>
    <xdr:ext cx="469744" cy="259045"/>
    <xdr:sp macro="" textlink="">
      <xdr:nvSpPr>
        <xdr:cNvPr id="552" name="【認定こども園・幼稚園・保育所】&#10;一人当たり面積最大値テキスト"/>
        <xdr:cNvSpPr txBox="1"/>
      </xdr:nvSpPr>
      <xdr:spPr>
        <a:xfrm>
          <a:off x="22199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110490</xdr:rowOff>
    </xdr:from>
    <xdr:to>
      <xdr:col>116</xdr:col>
      <xdr:colOff>152400</xdr:colOff>
      <xdr:row>33</xdr:row>
      <xdr:rowOff>110490</xdr:rowOff>
    </xdr:to>
    <xdr:cxnSp macro="">
      <xdr:nvCxnSpPr>
        <xdr:cNvPr id="553" name="直線コネクタ 552"/>
        <xdr:cNvCxnSpPr/>
      </xdr:nvCxnSpPr>
      <xdr:spPr>
        <a:xfrm>
          <a:off x="22072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133367</xdr:rowOff>
    </xdr:from>
    <xdr:ext cx="469744" cy="259045"/>
    <xdr:sp macro="" textlink="">
      <xdr:nvSpPr>
        <xdr:cNvPr id="554" name="【認定こども園・幼稚園・保育所】&#10;一人当たり面積平均値テキスト"/>
        <xdr:cNvSpPr txBox="1"/>
      </xdr:nvSpPr>
      <xdr:spPr>
        <a:xfrm>
          <a:off x="22199600" y="6648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154940</xdr:rowOff>
    </xdr:from>
    <xdr:to>
      <xdr:col>116</xdr:col>
      <xdr:colOff>114300</xdr:colOff>
      <xdr:row>39</xdr:row>
      <xdr:rowOff>85090</xdr:rowOff>
    </xdr:to>
    <xdr:sp macro="" textlink="">
      <xdr:nvSpPr>
        <xdr:cNvPr id="555" name="フローチャート: 判断 554"/>
        <xdr:cNvSpPr/>
      </xdr:nvSpPr>
      <xdr:spPr>
        <a:xfrm>
          <a:off x="221107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154940</xdr:rowOff>
    </xdr:from>
    <xdr:to>
      <xdr:col>112</xdr:col>
      <xdr:colOff>38100</xdr:colOff>
      <xdr:row>39</xdr:row>
      <xdr:rowOff>85090</xdr:rowOff>
    </xdr:to>
    <xdr:sp macro="" textlink="">
      <xdr:nvSpPr>
        <xdr:cNvPr id="556" name="フローチャート: 判断 555"/>
        <xdr:cNvSpPr/>
      </xdr:nvSpPr>
      <xdr:spPr>
        <a:xfrm>
          <a:off x="21272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93980</xdr:rowOff>
    </xdr:from>
    <xdr:to>
      <xdr:col>107</xdr:col>
      <xdr:colOff>101600</xdr:colOff>
      <xdr:row>39</xdr:row>
      <xdr:rowOff>24130</xdr:rowOff>
    </xdr:to>
    <xdr:sp macro="" textlink="">
      <xdr:nvSpPr>
        <xdr:cNvPr id="557" name="フローチャート: 判断 556"/>
        <xdr:cNvSpPr/>
      </xdr:nvSpPr>
      <xdr:spPr>
        <a:xfrm>
          <a:off x="20383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21590</xdr:rowOff>
    </xdr:from>
    <xdr:to>
      <xdr:col>102</xdr:col>
      <xdr:colOff>165100</xdr:colOff>
      <xdr:row>39</xdr:row>
      <xdr:rowOff>123190</xdr:rowOff>
    </xdr:to>
    <xdr:sp macro="" textlink="">
      <xdr:nvSpPr>
        <xdr:cNvPr id="558" name="フローチャート: 判断 557"/>
        <xdr:cNvSpPr/>
      </xdr:nvSpPr>
      <xdr:spPr>
        <a:xfrm>
          <a:off x="19494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559" name="フローチャート: 判断 558"/>
        <xdr:cNvSpPr/>
      </xdr:nvSpPr>
      <xdr:spPr>
        <a:xfrm>
          <a:off x="18605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0" name="テキスト ボックス 55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1" name="テキスト ボックス 56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2" name="テキスト ボックス 56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3" name="テキスト ボックス 56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4" name="テキスト ボックス 56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29210</xdr:rowOff>
    </xdr:from>
    <xdr:to>
      <xdr:col>116</xdr:col>
      <xdr:colOff>114300</xdr:colOff>
      <xdr:row>35</xdr:row>
      <xdr:rowOff>130810</xdr:rowOff>
    </xdr:to>
    <xdr:sp macro="" textlink="">
      <xdr:nvSpPr>
        <xdr:cNvPr id="565" name="楕円 564"/>
        <xdr:cNvSpPr/>
      </xdr:nvSpPr>
      <xdr:spPr>
        <a:xfrm>
          <a:off x="22110700" y="602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52087</xdr:rowOff>
    </xdr:from>
    <xdr:ext cx="469744" cy="259045"/>
    <xdr:sp macro="" textlink="">
      <xdr:nvSpPr>
        <xdr:cNvPr id="566" name="【認定こども園・幼稚園・保育所】&#10;一人当たり面積該当値テキスト"/>
        <xdr:cNvSpPr txBox="1"/>
      </xdr:nvSpPr>
      <xdr:spPr>
        <a:xfrm>
          <a:off x="22199600" y="588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29210</xdr:rowOff>
    </xdr:from>
    <xdr:to>
      <xdr:col>112</xdr:col>
      <xdr:colOff>38100</xdr:colOff>
      <xdr:row>35</xdr:row>
      <xdr:rowOff>130810</xdr:rowOff>
    </xdr:to>
    <xdr:sp macro="" textlink="">
      <xdr:nvSpPr>
        <xdr:cNvPr id="567" name="楕円 566"/>
        <xdr:cNvSpPr/>
      </xdr:nvSpPr>
      <xdr:spPr>
        <a:xfrm>
          <a:off x="21272500" y="602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80010</xdr:rowOff>
    </xdr:from>
    <xdr:to>
      <xdr:col>116</xdr:col>
      <xdr:colOff>63500</xdr:colOff>
      <xdr:row>35</xdr:row>
      <xdr:rowOff>80010</xdr:rowOff>
    </xdr:to>
    <xdr:cxnSp macro="">
      <xdr:nvCxnSpPr>
        <xdr:cNvPr id="568" name="直線コネクタ 567"/>
        <xdr:cNvCxnSpPr/>
      </xdr:nvCxnSpPr>
      <xdr:spPr>
        <a:xfrm>
          <a:off x="21323300" y="6080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44450</xdr:rowOff>
    </xdr:from>
    <xdr:to>
      <xdr:col>107</xdr:col>
      <xdr:colOff>101600</xdr:colOff>
      <xdr:row>35</xdr:row>
      <xdr:rowOff>146050</xdr:rowOff>
    </xdr:to>
    <xdr:sp macro="" textlink="">
      <xdr:nvSpPr>
        <xdr:cNvPr id="569" name="楕円 568"/>
        <xdr:cNvSpPr/>
      </xdr:nvSpPr>
      <xdr:spPr>
        <a:xfrm>
          <a:off x="203835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80010</xdr:rowOff>
    </xdr:from>
    <xdr:to>
      <xdr:col>111</xdr:col>
      <xdr:colOff>177800</xdr:colOff>
      <xdr:row>35</xdr:row>
      <xdr:rowOff>95250</xdr:rowOff>
    </xdr:to>
    <xdr:cxnSp macro="">
      <xdr:nvCxnSpPr>
        <xdr:cNvPr id="570" name="直線コネクタ 569"/>
        <xdr:cNvCxnSpPr/>
      </xdr:nvCxnSpPr>
      <xdr:spPr>
        <a:xfrm flipV="1">
          <a:off x="20434300" y="60807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44450</xdr:rowOff>
    </xdr:from>
    <xdr:to>
      <xdr:col>102</xdr:col>
      <xdr:colOff>165100</xdr:colOff>
      <xdr:row>35</xdr:row>
      <xdr:rowOff>146050</xdr:rowOff>
    </xdr:to>
    <xdr:sp macro="" textlink="">
      <xdr:nvSpPr>
        <xdr:cNvPr id="571" name="楕円 570"/>
        <xdr:cNvSpPr/>
      </xdr:nvSpPr>
      <xdr:spPr>
        <a:xfrm>
          <a:off x="194945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95250</xdr:rowOff>
    </xdr:from>
    <xdr:to>
      <xdr:col>107</xdr:col>
      <xdr:colOff>50800</xdr:colOff>
      <xdr:row>35</xdr:row>
      <xdr:rowOff>95250</xdr:rowOff>
    </xdr:to>
    <xdr:cxnSp macro="">
      <xdr:nvCxnSpPr>
        <xdr:cNvPr id="572" name="直線コネクタ 571"/>
        <xdr:cNvCxnSpPr/>
      </xdr:nvCxnSpPr>
      <xdr:spPr>
        <a:xfrm>
          <a:off x="19545300" y="609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76217</xdr:rowOff>
    </xdr:from>
    <xdr:ext cx="469744" cy="259045"/>
    <xdr:sp macro="" textlink="">
      <xdr:nvSpPr>
        <xdr:cNvPr id="573" name="n_1aveValue【認定こども園・幼稚園・保育所】&#10;一人当たり面積"/>
        <xdr:cNvSpPr txBox="1"/>
      </xdr:nvSpPr>
      <xdr:spPr>
        <a:xfrm>
          <a:off x="2107572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15257</xdr:rowOff>
    </xdr:from>
    <xdr:ext cx="469744" cy="259045"/>
    <xdr:sp macro="" textlink="">
      <xdr:nvSpPr>
        <xdr:cNvPr id="574" name="n_2aveValue【認定こども園・幼稚園・保育所】&#10;一人当たり面積"/>
        <xdr:cNvSpPr txBox="1"/>
      </xdr:nvSpPr>
      <xdr:spPr>
        <a:xfrm>
          <a:off x="201994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114317</xdr:rowOff>
    </xdr:from>
    <xdr:ext cx="469744" cy="259045"/>
    <xdr:sp macro="" textlink="">
      <xdr:nvSpPr>
        <xdr:cNvPr id="575" name="n_3aveValue【認定こども園・幼稚園・保育所】&#10;一人当たり面積"/>
        <xdr:cNvSpPr txBox="1"/>
      </xdr:nvSpPr>
      <xdr:spPr>
        <a:xfrm>
          <a:off x="1931042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576" name="n_4aveValue【認定こども園・幼稚園・保育所】&#10;一人当たり面積"/>
        <xdr:cNvSpPr txBox="1"/>
      </xdr:nvSpPr>
      <xdr:spPr>
        <a:xfrm>
          <a:off x="18421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147337</xdr:rowOff>
    </xdr:from>
    <xdr:ext cx="469744" cy="259045"/>
    <xdr:sp macro="" textlink="">
      <xdr:nvSpPr>
        <xdr:cNvPr id="577" name="n_1mainValue【認定こども園・幼稚園・保育所】&#10;一人当たり面積"/>
        <xdr:cNvSpPr txBox="1"/>
      </xdr:nvSpPr>
      <xdr:spPr>
        <a:xfrm>
          <a:off x="21075727" y="580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162577</xdr:rowOff>
    </xdr:from>
    <xdr:ext cx="469744" cy="259045"/>
    <xdr:sp macro="" textlink="">
      <xdr:nvSpPr>
        <xdr:cNvPr id="578" name="n_2mainValue【認定こども園・幼稚園・保育所】&#10;一人当たり面積"/>
        <xdr:cNvSpPr txBox="1"/>
      </xdr:nvSpPr>
      <xdr:spPr>
        <a:xfrm>
          <a:off x="20199427" y="58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162577</xdr:rowOff>
    </xdr:from>
    <xdr:ext cx="469744" cy="259045"/>
    <xdr:sp macro="" textlink="">
      <xdr:nvSpPr>
        <xdr:cNvPr id="579" name="n_3mainValue【認定こども園・幼稚園・保育所】&#10;一人当たり面積"/>
        <xdr:cNvSpPr txBox="1"/>
      </xdr:nvSpPr>
      <xdr:spPr>
        <a:xfrm>
          <a:off x="19310427" y="58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80" name="正方形/長方形 57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81" name="正方形/長方形 58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82" name="正方形/長方形 58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83" name="正方形/長方形 58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4" name="正方形/長方形 58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5" name="正方形/長方形 58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6" name="正方形/長方形 58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7" name="正方形/長方形 58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8" name="テキスト ボックス 58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9" name="直線コネクタ 58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90" name="テキスト ボックス 58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91" name="直線コネクタ 59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92" name="テキスト ボックス 591"/>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93" name="直線コネクタ 59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94" name="テキスト ボックス 59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95" name="直線コネクタ 59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96" name="テキスト ボックス 59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7" name="直線コネクタ 59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8" name="テキスト ボックス 59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99" name="直線コネクタ 59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00" name="テキスト ボックス 59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1" name="直線コネクタ 60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02" name="テキスト ボックス 601"/>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0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72390</xdr:rowOff>
    </xdr:from>
    <xdr:to>
      <xdr:col>85</xdr:col>
      <xdr:colOff>126364</xdr:colOff>
      <xdr:row>64</xdr:row>
      <xdr:rowOff>38100</xdr:rowOff>
    </xdr:to>
    <xdr:cxnSp macro="">
      <xdr:nvCxnSpPr>
        <xdr:cNvPr id="604" name="直線コネクタ 603"/>
        <xdr:cNvCxnSpPr/>
      </xdr:nvCxnSpPr>
      <xdr:spPr>
        <a:xfrm flipV="1">
          <a:off x="16318864" y="950214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41927</xdr:rowOff>
    </xdr:from>
    <xdr:ext cx="405111" cy="259045"/>
    <xdr:sp macro="" textlink="">
      <xdr:nvSpPr>
        <xdr:cNvPr id="605" name="【学校施設】&#10;有形固定資産減価償却率最小値テキスト"/>
        <xdr:cNvSpPr txBox="1"/>
      </xdr:nvSpPr>
      <xdr:spPr>
        <a:xfrm>
          <a:off x="16357600" y="1101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38100</xdr:rowOff>
    </xdr:from>
    <xdr:to>
      <xdr:col>86</xdr:col>
      <xdr:colOff>25400</xdr:colOff>
      <xdr:row>64</xdr:row>
      <xdr:rowOff>38100</xdr:rowOff>
    </xdr:to>
    <xdr:cxnSp macro="">
      <xdr:nvCxnSpPr>
        <xdr:cNvPr id="606" name="直線コネクタ 605"/>
        <xdr:cNvCxnSpPr/>
      </xdr:nvCxnSpPr>
      <xdr:spPr>
        <a:xfrm>
          <a:off x="16230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19067</xdr:rowOff>
    </xdr:from>
    <xdr:ext cx="405111" cy="259045"/>
    <xdr:sp macro="" textlink="">
      <xdr:nvSpPr>
        <xdr:cNvPr id="607" name="【学校施設】&#10;有形固定資産減価償却率最大値テキスト"/>
        <xdr:cNvSpPr txBox="1"/>
      </xdr:nvSpPr>
      <xdr:spPr>
        <a:xfrm>
          <a:off x="16357600" y="927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72390</xdr:rowOff>
    </xdr:from>
    <xdr:to>
      <xdr:col>86</xdr:col>
      <xdr:colOff>25400</xdr:colOff>
      <xdr:row>55</xdr:row>
      <xdr:rowOff>72390</xdr:rowOff>
    </xdr:to>
    <xdr:cxnSp macro="">
      <xdr:nvCxnSpPr>
        <xdr:cNvPr id="608" name="直線コネクタ 607"/>
        <xdr:cNvCxnSpPr/>
      </xdr:nvCxnSpPr>
      <xdr:spPr>
        <a:xfrm>
          <a:off x="16230600" y="950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132097</xdr:rowOff>
    </xdr:from>
    <xdr:ext cx="405111" cy="259045"/>
    <xdr:sp macro="" textlink="">
      <xdr:nvSpPr>
        <xdr:cNvPr id="609" name="【学校施設】&#10;有形固定資産減価償却率平均値テキスト"/>
        <xdr:cNvSpPr txBox="1"/>
      </xdr:nvSpPr>
      <xdr:spPr>
        <a:xfrm>
          <a:off x="16357600" y="1024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109220</xdr:rowOff>
    </xdr:from>
    <xdr:to>
      <xdr:col>85</xdr:col>
      <xdr:colOff>177800</xdr:colOff>
      <xdr:row>61</xdr:row>
      <xdr:rowOff>39370</xdr:rowOff>
    </xdr:to>
    <xdr:sp macro="" textlink="">
      <xdr:nvSpPr>
        <xdr:cNvPr id="610" name="フローチャート: 判断 609"/>
        <xdr:cNvSpPr/>
      </xdr:nvSpPr>
      <xdr:spPr>
        <a:xfrm>
          <a:off x="162687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120650</xdr:rowOff>
    </xdr:from>
    <xdr:to>
      <xdr:col>81</xdr:col>
      <xdr:colOff>101600</xdr:colOff>
      <xdr:row>61</xdr:row>
      <xdr:rowOff>50800</xdr:rowOff>
    </xdr:to>
    <xdr:sp macro="" textlink="">
      <xdr:nvSpPr>
        <xdr:cNvPr id="611" name="フローチャート: 判断 610"/>
        <xdr:cNvSpPr/>
      </xdr:nvSpPr>
      <xdr:spPr>
        <a:xfrm>
          <a:off x="15430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101600</xdr:rowOff>
    </xdr:from>
    <xdr:to>
      <xdr:col>76</xdr:col>
      <xdr:colOff>165100</xdr:colOff>
      <xdr:row>61</xdr:row>
      <xdr:rowOff>31750</xdr:rowOff>
    </xdr:to>
    <xdr:sp macro="" textlink="">
      <xdr:nvSpPr>
        <xdr:cNvPr id="612" name="フローチャート: 判断 611"/>
        <xdr:cNvSpPr/>
      </xdr:nvSpPr>
      <xdr:spPr>
        <a:xfrm>
          <a:off x="14541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105410</xdr:rowOff>
    </xdr:from>
    <xdr:to>
      <xdr:col>72</xdr:col>
      <xdr:colOff>38100</xdr:colOff>
      <xdr:row>61</xdr:row>
      <xdr:rowOff>35560</xdr:rowOff>
    </xdr:to>
    <xdr:sp macro="" textlink="">
      <xdr:nvSpPr>
        <xdr:cNvPr id="613" name="フローチャート: 判断 612"/>
        <xdr:cNvSpPr/>
      </xdr:nvSpPr>
      <xdr:spPr>
        <a:xfrm>
          <a:off x="13652500" y="1039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132080</xdr:rowOff>
    </xdr:from>
    <xdr:to>
      <xdr:col>67</xdr:col>
      <xdr:colOff>101600</xdr:colOff>
      <xdr:row>61</xdr:row>
      <xdr:rowOff>62230</xdr:rowOff>
    </xdr:to>
    <xdr:sp macro="" textlink="">
      <xdr:nvSpPr>
        <xdr:cNvPr id="614" name="フローチャート: 判断 613"/>
        <xdr:cNvSpPr/>
      </xdr:nvSpPr>
      <xdr:spPr>
        <a:xfrm>
          <a:off x="12763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5" name="テキスト ボックス 61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6" name="テキスト ボックス 61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7" name="テキスト ボックス 61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8" name="テキスト ボックス 61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9" name="テキスト ボックス 61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67310</xdr:rowOff>
    </xdr:from>
    <xdr:to>
      <xdr:col>85</xdr:col>
      <xdr:colOff>177800</xdr:colOff>
      <xdr:row>61</xdr:row>
      <xdr:rowOff>168910</xdr:rowOff>
    </xdr:to>
    <xdr:sp macro="" textlink="">
      <xdr:nvSpPr>
        <xdr:cNvPr id="620" name="楕円 619"/>
        <xdr:cNvSpPr/>
      </xdr:nvSpPr>
      <xdr:spPr>
        <a:xfrm>
          <a:off x="16268700" y="1052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45737</xdr:rowOff>
    </xdr:from>
    <xdr:ext cx="405111" cy="259045"/>
    <xdr:sp macro="" textlink="">
      <xdr:nvSpPr>
        <xdr:cNvPr id="621" name="【学校施設】&#10;有形固定資産減価償却率該当値テキスト"/>
        <xdr:cNvSpPr txBox="1"/>
      </xdr:nvSpPr>
      <xdr:spPr>
        <a:xfrm>
          <a:off x="16357600"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36830</xdr:rowOff>
    </xdr:from>
    <xdr:to>
      <xdr:col>81</xdr:col>
      <xdr:colOff>101600</xdr:colOff>
      <xdr:row>61</xdr:row>
      <xdr:rowOff>138430</xdr:rowOff>
    </xdr:to>
    <xdr:sp macro="" textlink="">
      <xdr:nvSpPr>
        <xdr:cNvPr id="622" name="楕円 621"/>
        <xdr:cNvSpPr/>
      </xdr:nvSpPr>
      <xdr:spPr>
        <a:xfrm>
          <a:off x="15430500" y="1049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87630</xdr:rowOff>
    </xdr:from>
    <xdr:to>
      <xdr:col>85</xdr:col>
      <xdr:colOff>127000</xdr:colOff>
      <xdr:row>61</xdr:row>
      <xdr:rowOff>118110</xdr:rowOff>
    </xdr:to>
    <xdr:cxnSp macro="">
      <xdr:nvCxnSpPr>
        <xdr:cNvPr id="623" name="直線コネクタ 622"/>
        <xdr:cNvCxnSpPr/>
      </xdr:nvCxnSpPr>
      <xdr:spPr>
        <a:xfrm>
          <a:off x="15481300" y="105460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166370</xdr:rowOff>
    </xdr:from>
    <xdr:to>
      <xdr:col>76</xdr:col>
      <xdr:colOff>165100</xdr:colOff>
      <xdr:row>61</xdr:row>
      <xdr:rowOff>96520</xdr:rowOff>
    </xdr:to>
    <xdr:sp macro="" textlink="">
      <xdr:nvSpPr>
        <xdr:cNvPr id="624" name="楕円 623"/>
        <xdr:cNvSpPr/>
      </xdr:nvSpPr>
      <xdr:spPr>
        <a:xfrm>
          <a:off x="14541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45720</xdr:rowOff>
    </xdr:from>
    <xdr:to>
      <xdr:col>81</xdr:col>
      <xdr:colOff>50800</xdr:colOff>
      <xdr:row>61</xdr:row>
      <xdr:rowOff>87630</xdr:rowOff>
    </xdr:to>
    <xdr:cxnSp macro="">
      <xdr:nvCxnSpPr>
        <xdr:cNvPr id="625" name="直線コネクタ 624"/>
        <xdr:cNvCxnSpPr/>
      </xdr:nvCxnSpPr>
      <xdr:spPr>
        <a:xfrm>
          <a:off x="14592300" y="105041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13970</xdr:rowOff>
    </xdr:from>
    <xdr:to>
      <xdr:col>72</xdr:col>
      <xdr:colOff>38100</xdr:colOff>
      <xdr:row>61</xdr:row>
      <xdr:rowOff>115570</xdr:rowOff>
    </xdr:to>
    <xdr:sp macro="" textlink="">
      <xdr:nvSpPr>
        <xdr:cNvPr id="626" name="楕円 625"/>
        <xdr:cNvSpPr/>
      </xdr:nvSpPr>
      <xdr:spPr>
        <a:xfrm>
          <a:off x="13652500" y="1047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45720</xdr:rowOff>
    </xdr:from>
    <xdr:to>
      <xdr:col>76</xdr:col>
      <xdr:colOff>114300</xdr:colOff>
      <xdr:row>61</xdr:row>
      <xdr:rowOff>64770</xdr:rowOff>
    </xdr:to>
    <xdr:cxnSp macro="">
      <xdr:nvCxnSpPr>
        <xdr:cNvPr id="627" name="直線コネクタ 626"/>
        <xdr:cNvCxnSpPr/>
      </xdr:nvCxnSpPr>
      <xdr:spPr>
        <a:xfrm flipV="1">
          <a:off x="13703300" y="105041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67327</xdr:rowOff>
    </xdr:from>
    <xdr:ext cx="405111" cy="259045"/>
    <xdr:sp macro="" textlink="">
      <xdr:nvSpPr>
        <xdr:cNvPr id="628" name="n_1aveValue【学校施設】&#10;有形固定資産減価償却率"/>
        <xdr:cNvSpPr txBox="1"/>
      </xdr:nvSpPr>
      <xdr:spPr>
        <a:xfrm>
          <a:off x="152660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48277</xdr:rowOff>
    </xdr:from>
    <xdr:ext cx="405111" cy="259045"/>
    <xdr:sp macro="" textlink="">
      <xdr:nvSpPr>
        <xdr:cNvPr id="629" name="n_2aveValue【学校施設】&#10;有形固定資産減価償却率"/>
        <xdr:cNvSpPr txBox="1"/>
      </xdr:nvSpPr>
      <xdr:spPr>
        <a:xfrm>
          <a:off x="14389744" y="1016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52087</xdr:rowOff>
    </xdr:from>
    <xdr:ext cx="405111" cy="259045"/>
    <xdr:sp macro="" textlink="">
      <xdr:nvSpPr>
        <xdr:cNvPr id="630" name="n_3aveValue【学校施設】&#10;有形固定資産減価償却率"/>
        <xdr:cNvSpPr txBox="1"/>
      </xdr:nvSpPr>
      <xdr:spPr>
        <a:xfrm>
          <a:off x="13500744" y="10167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78757</xdr:rowOff>
    </xdr:from>
    <xdr:ext cx="405111" cy="259045"/>
    <xdr:sp macro="" textlink="">
      <xdr:nvSpPr>
        <xdr:cNvPr id="631" name="n_4aveValue【学校施設】&#10;有形固定資産減価償却率"/>
        <xdr:cNvSpPr txBox="1"/>
      </xdr:nvSpPr>
      <xdr:spPr>
        <a:xfrm>
          <a:off x="12611744" y="1019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129557</xdr:rowOff>
    </xdr:from>
    <xdr:ext cx="405111" cy="259045"/>
    <xdr:sp macro="" textlink="">
      <xdr:nvSpPr>
        <xdr:cNvPr id="632" name="n_1mainValue【学校施設】&#10;有形固定資産減価償却率"/>
        <xdr:cNvSpPr txBox="1"/>
      </xdr:nvSpPr>
      <xdr:spPr>
        <a:xfrm>
          <a:off x="15266044" y="1058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87647</xdr:rowOff>
    </xdr:from>
    <xdr:ext cx="405111" cy="259045"/>
    <xdr:sp macro="" textlink="">
      <xdr:nvSpPr>
        <xdr:cNvPr id="633" name="n_2mainValue【学校施設】&#10;有形固定資産減価償却率"/>
        <xdr:cNvSpPr txBox="1"/>
      </xdr:nvSpPr>
      <xdr:spPr>
        <a:xfrm>
          <a:off x="14389744"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106697</xdr:rowOff>
    </xdr:from>
    <xdr:ext cx="405111" cy="259045"/>
    <xdr:sp macro="" textlink="">
      <xdr:nvSpPr>
        <xdr:cNvPr id="634" name="n_3mainValue【学校施設】&#10;有形固定資産減価償却率"/>
        <xdr:cNvSpPr txBox="1"/>
      </xdr:nvSpPr>
      <xdr:spPr>
        <a:xfrm>
          <a:off x="13500744" y="1056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5" name="正方形/長方形 63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6" name="正方形/長方形 63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7" name="正方形/長方形 63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8" name="正方形/長方形 63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9" name="正方形/長方形 63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40" name="正方形/長方形 63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41" name="正方形/長方形 64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2" name="正方形/長方形 64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3" name="テキスト ボックス 64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4" name="直線コネクタ 64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45" name="テキスト ボックス 64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46" name="直線コネクタ 645"/>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47" name="テキスト ボックス 646"/>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48" name="直線コネクタ 647"/>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49" name="テキスト ボックス 648"/>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50" name="直線コネクタ 649"/>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51" name="テキスト ボックス 650"/>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52" name="直線コネクタ 651"/>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53" name="テキスト ボックス 652"/>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54" name="直線コネクタ 653"/>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55" name="テキスト ボックス 654"/>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56" name="直線コネクタ 655"/>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57" name="テキスト ボックス 656"/>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8" name="直線コネクタ 65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9" name="テキスト ボックス 65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158387</xdr:rowOff>
    </xdr:from>
    <xdr:to>
      <xdr:col>116</xdr:col>
      <xdr:colOff>62864</xdr:colOff>
      <xdr:row>63</xdr:row>
      <xdr:rowOff>89807</xdr:rowOff>
    </xdr:to>
    <xdr:cxnSp macro="">
      <xdr:nvCxnSpPr>
        <xdr:cNvPr id="661" name="直線コネクタ 660"/>
        <xdr:cNvCxnSpPr/>
      </xdr:nvCxnSpPr>
      <xdr:spPr>
        <a:xfrm flipV="1">
          <a:off x="22160864" y="9588137"/>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93634</xdr:rowOff>
    </xdr:from>
    <xdr:ext cx="469744" cy="259045"/>
    <xdr:sp macro="" textlink="">
      <xdr:nvSpPr>
        <xdr:cNvPr id="662" name="【学校施設】&#10;一人当たり面積最小値テキスト"/>
        <xdr:cNvSpPr txBox="1"/>
      </xdr:nvSpPr>
      <xdr:spPr>
        <a:xfrm>
          <a:off x="22199600" y="1089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89807</xdr:rowOff>
    </xdr:from>
    <xdr:to>
      <xdr:col>116</xdr:col>
      <xdr:colOff>152400</xdr:colOff>
      <xdr:row>63</xdr:row>
      <xdr:rowOff>89807</xdr:rowOff>
    </xdr:to>
    <xdr:cxnSp macro="">
      <xdr:nvCxnSpPr>
        <xdr:cNvPr id="663" name="直線コネクタ 662"/>
        <xdr:cNvCxnSpPr/>
      </xdr:nvCxnSpPr>
      <xdr:spPr>
        <a:xfrm>
          <a:off x="22072600" y="1089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105064</xdr:rowOff>
    </xdr:from>
    <xdr:ext cx="469744" cy="259045"/>
    <xdr:sp macro="" textlink="">
      <xdr:nvSpPr>
        <xdr:cNvPr id="664" name="【学校施設】&#10;一人当たり面積最大値テキスト"/>
        <xdr:cNvSpPr txBox="1"/>
      </xdr:nvSpPr>
      <xdr:spPr>
        <a:xfrm>
          <a:off x="22199600" y="936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158387</xdr:rowOff>
    </xdr:from>
    <xdr:to>
      <xdr:col>116</xdr:col>
      <xdr:colOff>152400</xdr:colOff>
      <xdr:row>55</xdr:row>
      <xdr:rowOff>158387</xdr:rowOff>
    </xdr:to>
    <xdr:cxnSp macro="">
      <xdr:nvCxnSpPr>
        <xdr:cNvPr id="665" name="直線コネクタ 664"/>
        <xdr:cNvCxnSpPr/>
      </xdr:nvCxnSpPr>
      <xdr:spPr>
        <a:xfrm>
          <a:off x="22072600" y="95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107604</xdr:rowOff>
    </xdr:from>
    <xdr:ext cx="469744" cy="259045"/>
    <xdr:sp macro="" textlink="">
      <xdr:nvSpPr>
        <xdr:cNvPr id="666" name="【学校施設】&#10;一人当たり面積平均値テキスト"/>
        <xdr:cNvSpPr txBox="1"/>
      </xdr:nvSpPr>
      <xdr:spPr>
        <a:xfrm>
          <a:off x="22199600" y="10051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84727</xdr:rowOff>
    </xdr:from>
    <xdr:to>
      <xdr:col>116</xdr:col>
      <xdr:colOff>114300</xdr:colOff>
      <xdr:row>60</xdr:row>
      <xdr:rowOff>14877</xdr:rowOff>
    </xdr:to>
    <xdr:sp macro="" textlink="">
      <xdr:nvSpPr>
        <xdr:cNvPr id="667" name="フローチャート: 判断 666"/>
        <xdr:cNvSpPr/>
      </xdr:nvSpPr>
      <xdr:spPr>
        <a:xfrm>
          <a:off x="221107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102688</xdr:rowOff>
    </xdr:from>
    <xdr:to>
      <xdr:col>112</xdr:col>
      <xdr:colOff>38100</xdr:colOff>
      <xdr:row>60</xdr:row>
      <xdr:rowOff>32838</xdr:rowOff>
    </xdr:to>
    <xdr:sp macro="" textlink="">
      <xdr:nvSpPr>
        <xdr:cNvPr id="668" name="フローチャート: 判断 667"/>
        <xdr:cNvSpPr/>
      </xdr:nvSpPr>
      <xdr:spPr>
        <a:xfrm>
          <a:off x="21272500" y="1021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58</xdr:row>
      <xdr:rowOff>164737</xdr:rowOff>
    </xdr:from>
    <xdr:to>
      <xdr:col>107</xdr:col>
      <xdr:colOff>101600</xdr:colOff>
      <xdr:row>59</xdr:row>
      <xdr:rowOff>94887</xdr:rowOff>
    </xdr:to>
    <xdr:sp macro="" textlink="">
      <xdr:nvSpPr>
        <xdr:cNvPr id="669" name="フローチャート: 判断 668"/>
        <xdr:cNvSpPr/>
      </xdr:nvSpPr>
      <xdr:spPr>
        <a:xfrm>
          <a:off x="20383500" y="1010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55335</xdr:rowOff>
    </xdr:from>
    <xdr:to>
      <xdr:col>102</xdr:col>
      <xdr:colOff>165100</xdr:colOff>
      <xdr:row>59</xdr:row>
      <xdr:rowOff>156935</xdr:rowOff>
    </xdr:to>
    <xdr:sp macro="" textlink="">
      <xdr:nvSpPr>
        <xdr:cNvPr id="670" name="フローチャート: 判断 669"/>
        <xdr:cNvSpPr/>
      </xdr:nvSpPr>
      <xdr:spPr>
        <a:xfrm>
          <a:off x="19494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27577</xdr:rowOff>
    </xdr:from>
    <xdr:to>
      <xdr:col>98</xdr:col>
      <xdr:colOff>38100</xdr:colOff>
      <xdr:row>60</xdr:row>
      <xdr:rowOff>129177</xdr:rowOff>
    </xdr:to>
    <xdr:sp macro="" textlink="">
      <xdr:nvSpPr>
        <xdr:cNvPr id="671" name="フローチャート: 判断 670"/>
        <xdr:cNvSpPr/>
      </xdr:nvSpPr>
      <xdr:spPr>
        <a:xfrm>
          <a:off x="18605500" y="1031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2" name="テキスト ボックス 67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73" name="テキスト ボックス 67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74" name="テキスト ボックス 67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5" name="テキスト ボックス 67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6" name="テキスト ボックス 67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94524</xdr:rowOff>
    </xdr:from>
    <xdr:to>
      <xdr:col>116</xdr:col>
      <xdr:colOff>114300</xdr:colOff>
      <xdr:row>61</xdr:row>
      <xdr:rowOff>24674</xdr:rowOff>
    </xdr:to>
    <xdr:sp macro="" textlink="">
      <xdr:nvSpPr>
        <xdr:cNvPr id="677" name="楕円 676"/>
        <xdr:cNvSpPr/>
      </xdr:nvSpPr>
      <xdr:spPr>
        <a:xfrm>
          <a:off x="22110700" y="1038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72951</xdr:rowOff>
    </xdr:from>
    <xdr:ext cx="469744" cy="259045"/>
    <xdr:sp macro="" textlink="">
      <xdr:nvSpPr>
        <xdr:cNvPr id="678" name="【学校施設】&#10;一人当たり面積該当値テキスト"/>
        <xdr:cNvSpPr txBox="1"/>
      </xdr:nvSpPr>
      <xdr:spPr>
        <a:xfrm>
          <a:off x="22199600" y="1035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101056</xdr:rowOff>
    </xdr:from>
    <xdr:to>
      <xdr:col>112</xdr:col>
      <xdr:colOff>38100</xdr:colOff>
      <xdr:row>61</xdr:row>
      <xdr:rowOff>31206</xdr:rowOff>
    </xdr:to>
    <xdr:sp macro="" textlink="">
      <xdr:nvSpPr>
        <xdr:cNvPr id="679" name="楕円 678"/>
        <xdr:cNvSpPr/>
      </xdr:nvSpPr>
      <xdr:spPr>
        <a:xfrm>
          <a:off x="21272500" y="1038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145324</xdr:rowOff>
    </xdr:from>
    <xdr:to>
      <xdr:col>116</xdr:col>
      <xdr:colOff>63500</xdr:colOff>
      <xdr:row>60</xdr:row>
      <xdr:rowOff>151856</xdr:rowOff>
    </xdr:to>
    <xdr:cxnSp macro="">
      <xdr:nvCxnSpPr>
        <xdr:cNvPr id="680" name="直線コネクタ 679"/>
        <xdr:cNvCxnSpPr/>
      </xdr:nvCxnSpPr>
      <xdr:spPr>
        <a:xfrm flipV="1">
          <a:off x="21323300" y="10432324"/>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104322</xdr:rowOff>
    </xdr:from>
    <xdr:to>
      <xdr:col>107</xdr:col>
      <xdr:colOff>101600</xdr:colOff>
      <xdr:row>61</xdr:row>
      <xdr:rowOff>34472</xdr:rowOff>
    </xdr:to>
    <xdr:sp macro="" textlink="">
      <xdr:nvSpPr>
        <xdr:cNvPr id="681" name="楕円 680"/>
        <xdr:cNvSpPr/>
      </xdr:nvSpPr>
      <xdr:spPr>
        <a:xfrm>
          <a:off x="203835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151856</xdr:rowOff>
    </xdr:from>
    <xdr:to>
      <xdr:col>111</xdr:col>
      <xdr:colOff>177800</xdr:colOff>
      <xdr:row>60</xdr:row>
      <xdr:rowOff>155122</xdr:rowOff>
    </xdr:to>
    <xdr:cxnSp macro="">
      <xdr:nvCxnSpPr>
        <xdr:cNvPr id="682" name="直線コネクタ 681"/>
        <xdr:cNvCxnSpPr/>
      </xdr:nvCxnSpPr>
      <xdr:spPr>
        <a:xfrm flipV="1">
          <a:off x="20434300" y="10438856"/>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105954</xdr:rowOff>
    </xdr:from>
    <xdr:to>
      <xdr:col>102</xdr:col>
      <xdr:colOff>165100</xdr:colOff>
      <xdr:row>61</xdr:row>
      <xdr:rowOff>36104</xdr:rowOff>
    </xdr:to>
    <xdr:sp macro="" textlink="">
      <xdr:nvSpPr>
        <xdr:cNvPr id="683" name="楕円 682"/>
        <xdr:cNvSpPr/>
      </xdr:nvSpPr>
      <xdr:spPr>
        <a:xfrm>
          <a:off x="194945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155122</xdr:rowOff>
    </xdr:from>
    <xdr:to>
      <xdr:col>107</xdr:col>
      <xdr:colOff>50800</xdr:colOff>
      <xdr:row>60</xdr:row>
      <xdr:rowOff>156754</xdr:rowOff>
    </xdr:to>
    <xdr:cxnSp macro="">
      <xdr:nvCxnSpPr>
        <xdr:cNvPr id="684" name="直線コネクタ 683"/>
        <xdr:cNvCxnSpPr/>
      </xdr:nvCxnSpPr>
      <xdr:spPr>
        <a:xfrm flipV="1">
          <a:off x="19545300" y="1044212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49365</xdr:rowOff>
    </xdr:from>
    <xdr:ext cx="469744" cy="259045"/>
    <xdr:sp macro="" textlink="">
      <xdr:nvSpPr>
        <xdr:cNvPr id="685" name="n_1aveValue【学校施設】&#10;一人当たり面積"/>
        <xdr:cNvSpPr txBox="1"/>
      </xdr:nvSpPr>
      <xdr:spPr>
        <a:xfrm>
          <a:off x="21075727" y="9993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111414</xdr:rowOff>
    </xdr:from>
    <xdr:ext cx="469744" cy="259045"/>
    <xdr:sp macro="" textlink="">
      <xdr:nvSpPr>
        <xdr:cNvPr id="686" name="n_2aveValue【学校施設】&#10;一人当たり面積"/>
        <xdr:cNvSpPr txBox="1"/>
      </xdr:nvSpPr>
      <xdr:spPr>
        <a:xfrm>
          <a:off x="20199427" y="988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2012</xdr:rowOff>
    </xdr:from>
    <xdr:ext cx="469744" cy="259045"/>
    <xdr:sp macro="" textlink="">
      <xdr:nvSpPr>
        <xdr:cNvPr id="687" name="n_3aveValue【学校施設】&#10;一人当たり面積"/>
        <xdr:cNvSpPr txBox="1"/>
      </xdr:nvSpPr>
      <xdr:spPr>
        <a:xfrm>
          <a:off x="19310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145704</xdr:rowOff>
    </xdr:from>
    <xdr:ext cx="469744" cy="259045"/>
    <xdr:sp macro="" textlink="">
      <xdr:nvSpPr>
        <xdr:cNvPr id="688" name="n_4aveValue【学校施設】&#10;一人当たり面積"/>
        <xdr:cNvSpPr txBox="1"/>
      </xdr:nvSpPr>
      <xdr:spPr>
        <a:xfrm>
          <a:off x="18421427" y="10089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22333</xdr:rowOff>
    </xdr:from>
    <xdr:ext cx="469744" cy="259045"/>
    <xdr:sp macro="" textlink="">
      <xdr:nvSpPr>
        <xdr:cNvPr id="689" name="n_1mainValue【学校施設】&#10;一人当たり面積"/>
        <xdr:cNvSpPr txBox="1"/>
      </xdr:nvSpPr>
      <xdr:spPr>
        <a:xfrm>
          <a:off x="21075727" y="1048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25599</xdr:rowOff>
    </xdr:from>
    <xdr:ext cx="469744" cy="259045"/>
    <xdr:sp macro="" textlink="">
      <xdr:nvSpPr>
        <xdr:cNvPr id="690" name="n_2mainValue【学校施設】&#10;一人当たり面積"/>
        <xdr:cNvSpPr txBox="1"/>
      </xdr:nvSpPr>
      <xdr:spPr>
        <a:xfrm>
          <a:off x="20199427" y="1048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27231</xdr:rowOff>
    </xdr:from>
    <xdr:ext cx="469744" cy="259045"/>
    <xdr:sp macro="" textlink="">
      <xdr:nvSpPr>
        <xdr:cNvPr id="691" name="n_3mainValue【学校施設】&#10;一人当たり面積"/>
        <xdr:cNvSpPr txBox="1"/>
      </xdr:nvSpPr>
      <xdr:spPr>
        <a:xfrm>
          <a:off x="19310427" y="1048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92" name="正方形/長方形 69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93" name="正方形/長方形 69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94" name="正方形/長方形 69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95" name="正方形/長方形 69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96" name="正方形/長方形 69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97" name="正方形/長方形 69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98" name="正方形/長方形 69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9" name="正方形/長方形 69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00" name="テキスト ボックス 69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01" name="直線コネクタ 70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02" name="テキスト ボックス 70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03" name="直線コネクタ 70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04" name="テキスト ボックス 70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05" name="直線コネクタ 70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06" name="テキスト ボックス 70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07" name="直線コネクタ 70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08" name="テキスト ボックス 70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09" name="直線コネクタ 70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10" name="テキスト ボックス 70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11" name="直線コネクタ 71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12" name="テキスト ボックス 71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13" name="直線コネクタ 71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14" name="テキスト ボックス 71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1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158114</xdr:rowOff>
    </xdr:from>
    <xdr:to>
      <xdr:col>85</xdr:col>
      <xdr:colOff>126364</xdr:colOff>
      <xdr:row>86</xdr:row>
      <xdr:rowOff>59055</xdr:rowOff>
    </xdr:to>
    <xdr:cxnSp macro="">
      <xdr:nvCxnSpPr>
        <xdr:cNvPr id="716" name="直線コネクタ 715"/>
        <xdr:cNvCxnSpPr/>
      </xdr:nvCxnSpPr>
      <xdr:spPr>
        <a:xfrm flipV="1">
          <a:off x="16318864" y="13359764"/>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62882</xdr:rowOff>
    </xdr:from>
    <xdr:ext cx="405111" cy="259045"/>
    <xdr:sp macro="" textlink="">
      <xdr:nvSpPr>
        <xdr:cNvPr id="717" name="【児童館】&#10;有形固定資産減価償却率最小値テキスト"/>
        <xdr:cNvSpPr txBox="1"/>
      </xdr:nvSpPr>
      <xdr:spPr>
        <a:xfrm>
          <a:off x="16357600" y="1480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59055</xdr:rowOff>
    </xdr:from>
    <xdr:to>
      <xdr:col>86</xdr:col>
      <xdr:colOff>25400</xdr:colOff>
      <xdr:row>86</xdr:row>
      <xdr:rowOff>59055</xdr:rowOff>
    </xdr:to>
    <xdr:cxnSp macro="">
      <xdr:nvCxnSpPr>
        <xdr:cNvPr id="718" name="直線コネクタ 717"/>
        <xdr:cNvCxnSpPr/>
      </xdr:nvCxnSpPr>
      <xdr:spPr>
        <a:xfrm>
          <a:off x="16230600" y="1480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104791</xdr:rowOff>
    </xdr:from>
    <xdr:ext cx="405111" cy="259045"/>
    <xdr:sp macro="" textlink="">
      <xdr:nvSpPr>
        <xdr:cNvPr id="719" name="【児童館】&#10;有形固定資産減価償却率最大値テキスト"/>
        <xdr:cNvSpPr txBox="1"/>
      </xdr:nvSpPr>
      <xdr:spPr>
        <a:xfrm>
          <a:off x="16357600" y="13134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158114</xdr:rowOff>
    </xdr:from>
    <xdr:to>
      <xdr:col>86</xdr:col>
      <xdr:colOff>25400</xdr:colOff>
      <xdr:row>77</xdr:row>
      <xdr:rowOff>158114</xdr:rowOff>
    </xdr:to>
    <xdr:cxnSp macro="">
      <xdr:nvCxnSpPr>
        <xdr:cNvPr id="720" name="直線コネクタ 719"/>
        <xdr:cNvCxnSpPr/>
      </xdr:nvCxnSpPr>
      <xdr:spPr>
        <a:xfrm>
          <a:off x="16230600" y="13359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168291</xdr:rowOff>
    </xdr:from>
    <xdr:ext cx="405111" cy="259045"/>
    <xdr:sp macro="" textlink="">
      <xdr:nvSpPr>
        <xdr:cNvPr id="721" name="【児童館】&#10;有形固定資産減価償却率平均値テキスト"/>
        <xdr:cNvSpPr txBox="1"/>
      </xdr:nvSpPr>
      <xdr:spPr>
        <a:xfrm>
          <a:off x="16357600" y="138842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145414</xdr:rowOff>
    </xdr:from>
    <xdr:to>
      <xdr:col>85</xdr:col>
      <xdr:colOff>177800</xdr:colOff>
      <xdr:row>82</xdr:row>
      <xdr:rowOff>75564</xdr:rowOff>
    </xdr:to>
    <xdr:sp macro="" textlink="">
      <xdr:nvSpPr>
        <xdr:cNvPr id="722" name="フローチャート: 判断 721"/>
        <xdr:cNvSpPr/>
      </xdr:nvSpPr>
      <xdr:spPr>
        <a:xfrm>
          <a:off x="162687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151130</xdr:rowOff>
    </xdr:from>
    <xdr:to>
      <xdr:col>81</xdr:col>
      <xdr:colOff>101600</xdr:colOff>
      <xdr:row>82</xdr:row>
      <xdr:rowOff>81280</xdr:rowOff>
    </xdr:to>
    <xdr:sp macro="" textlink="">
      <xdr:nvSpPr>
        <xdr:cNvPr id="723" name="フローチャート: 判断 722"/>
        <xdr:cNvSpPr/>
      </xdr:nvSpPr>
      <xdr:spPr>
        <a:xfrm>
          <a:off x="15430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124461</xdr:rowOff>
    </xdr:from>
    <xdr:to>
      <xdr:col>76</xdr:col>
      <xdr:colOff>165100</xdr:colOff>
      <xdr:row>82</xdr:row>
      <xdr:rowOff>54611</xdr:rowOff>
    </xdr:to>
    <xdr:sp macro="" textlink="">
      <xdr:nvSpPr>
        <xdr:cNvPr id="724" name="フローチャート: 判断 723"/>
        <xdr:cNvSpPr/>
      </xdr:nvSpPr>
      <xdr:spPr>
        <a:xfrm>
          <a:off x="14541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132080</xdr:rowOff>
    </xdr:from>
    <xdr:to>
      <xdr:col>72</xdr:col>
      <xdr:colOff>38100</xdr:colOff>
      <xdr:row>82</xdr:row>
      <xdr:rowOff>62230</xdr:rowOff>
    </xdr:to>
    <xdr:sp macro="" textlink="">
      <xdr:nvSpPr>
        <xdr:cNvPr id="725" name="フローチャート: 判断 724"/>
        <xdr:cNvSpPr/>
      </xdr:nvSpPr>
      <xdr:spPr>
        <a:xfrm>
          <a:off x="13652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88264</xdr:rowOff>
    </xdr:from>
    <xdr:to>
      <xdr:col>67</xdr:col>
      <xdr:colOff>101600</xdr:colOff>
      <xdr:row>82</xdr:row>
      <xdr:rowOff>18414</xdr:rowOff>
    </xdr:to>
    <xdr:sp macro="" textlink="">
      <xdr:nvSpPr>
        <xdr:cNvPr id="726" name="フローチャート: 判断 725"/>
        <xdr:cNvSpPr/>
      </xdr:nvSpPr>
      <xdr:spPr>
        <a:xfrm>
          <a:off x="127635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27" name="テキスト ボックス 72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28" name="テキスト ボックス 72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9" name="テキスト ボックス 72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30" name="テキスト ボックス 72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31" name="テキスト ボックス 73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107314</xdr:rowOff>
    </xdr:from>
    <xdr:to>
      <xdr:col>85</xdr:col>
      <xdr:colOff>177800</xdr:colOff>
      <xdr:row>84</xdr:row>
      <xdr:rowOff>37464</xdr:rowOff>
    </xdr:to>
    <xdr:sp macro="" textlink="">
      <xdr:nvSpPr>
        <xdr:cNvPr id="732" name="楕円 731"/>
        <xdr:cNvSpPr/>
      </xdr:nvSpPr>
      <xdr:spPr>
        <a:xfrm>
          <a:off x="162687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85741</xdr:rowOff>
    </xdr:from>
    <xdr:ext cx="405111" cy="259045"/>
    <xdr:sp macro="" textlink="">
      <xdr:nvSpPr>
        <xdr:cNvPr id="733" name="【児童館】&#10;有形固定資産減価償却率該当値テキスト"/>
        <xdr:cNvSpPr txBox="1"/>
      </xdr:nvSpPr>
      <xdr:spPr>
        <a:xfrm>
          <a:off x="16357600" y="1431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65405</xdr:rowOff>
    </xdr:from>
    <xdr:to>
      <xdr:col>81</xdr:col>
      <xdr:colOff>101600</xdr:colOff>
      <xdr:row>83</xdr:row>
      <xdr:rowOff>167005</xdr:rowOff>
    </xdr:to>
    <xdr:sp macro="" textlink="">
      <xdr:nvSpPr>
        <xdr:cNvPr id="734" name="楕円 733"/>
        <xdr:cNvSpPr/>
      </xdr:nvSpPr>
      <xdr:spPr>
        <a:xfrm>
          <a:off x="15430500" y="1429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116205</xdr:rowOff>
    </xdr:from>
    <xdr:to>
      <xdr:col>85</xdr:col>
      <xdr:colOff>127000</xdr:colOff>
      <xdr:row>83</xdr:row>
      <xdr:rowOff>158114</xdr:rowOff>
    </xdr:to>
    <xdr:cxnSp macro="">
      <xdr:nvCxnSpPr>
        <xdr:cNvPr id="735" name="直線コネクタ 734"/>
        <xdr:cNvCxnSpPr/>
      </xdr:nvCxnSpPr>
      <xdr:spPr>
        <a:xfrm>
          <a:off x="15481300" y="14346555"/>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23495</xdr:rowOff>
    </xdr:from>
    <xdr:to>
      <xdr:col>76</xdr:col>
      <xdr:colOff>165100</xdr:colOff>
      <xdr:row>83</xdr:row>
      <xdr:rowOff>125095</xdr:rowOff>
    </xdr:to>
    <xdr:sp macro="" textlink="">
      <xdr:nvSpPr>
        <xdr:cNvPr id="736" name="楕円 735"/>
        <xdr:cNvSpPr/>
      </xdr:nvSpPr>
      <xdr:spPr>
        <a:xfrm>
          <a:off x="14541500" y="1425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74295</xdr:rowOff>
    </xdr:from>
    <xdr:to>
      <xdr:col>81</xdr:col>
      <xdr:colOff>50800</xdr:colOff>
      <xdr:row>83</xdr:row>
      <xdr:rowOff>116205</xdr:rowOff>
    </xdr:to>
    <xdr:cxnSp macro="">
      <xdr:nvCxnSpPr>
        <xdr:cNvPr id="737" name="直線コネクタ 736"/>
        <xdr:cNvCxnSpPr/>
      </xdr:nvCxnSpPr>
      <xdr:spPr>
        <a:xfrm>
          <a:off x="14592300" y="143046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154939</xdr:rowOff>
    </xdr:from>
    <xdr:to>
      <xdr:col>72</xdr:col>
      <xdr:colOff>38100</xdr:colOff>
      <xdr:row>83</xdr:row>
      <xdr:rowOff>85089</xdr:rowOff>
    </xdr:to>
    <xdr:sp macro="" textlink="">
      <xdr:nvSpPr>
        <xdr:cNvPr id="738" name="楕円 737"/>
        <xdr:cNvSpPr/>
      </xdr:nvSpPr>
      <xdr:spPr>
        <a:xfrm>
          <a:off x="13652500" y="1421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34289</xdr:rowOff>
    </xdr:from>
    <xdr:to>
      <xdr:col>76</xdr:col>
      <xdr:colOff>114300</xdr:colOff>
      <xdr:row>83</xdr:row>
      <xdr:rowOff>74295</xdr:rowOff>
    </xdr:to>
    <xdr:cxnSp macro="">
      <xdr:nvCxnSpPr>
        <xdr:cNvPr id="739" name="直線コネクタ 738"/>
        <xdr:cNvCxnSpPr/>
      </xdr:nvCxnSpPr>
      <xdr:spPr>
        <a:xfrm>
          <a:off x="13703300" y="1426463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97807</xdr:rowOff>
    </xdr:from>
    <xdr:ext cx="405111" cy="259045"/>
    <xdr:sp macro="" textlink="">
      <xdr:nvSpPr>
        <xdr:cNvPr id="740" name="n_1aveValue【児童館】&#10;有形固定資産減価償却率"/>
        <xdr:cNvSpPr txBox="1"/>
      </xdr:nvSpPr>
      <xdr:spPr>
        <a:xfrm>
          <a:off x="152660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71138</xdr:rowOff>
    </xdr:from>
    <xdr:ext cx="405111" cy="259045"/>
    <xdr:sp macro="" textlink="">
      <xdr:nvSpPr>
        <xdr:cNvPr id="741" name="n_2aveValue【児童館】&#10;有形固定資産減価償却率"/>
        <xdr:cNvSpPr txBox="1"/>
      </xdr:nvSpPr>
      <xdr:spPr>
        <a:xfrm>
          <a:off x="14389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78757</xdr:rowOff>
    </xdr:from>
    <xdr:ext cx="405111" cy="259045"/>
    <xdr:sp macro="" textlink="">
      <xdr:nvSpPr>
        <xdr:cNvPr id="742" name="n_3aveValue【児童館】&#10;有形固定資産減価償却率"/>
        <xdr:cNvSpPr txBox="1"/>
      </xdr:nvSpPr>
      <xdr:spPr>
        <a:xfrm>
          <a:off x="135007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34941</xdr:rowOff>
    </xdr:from>
    <xdr:ext cx="405111" cy="259045"/>
    <xdr:sp macro="" textlink="">
      <xdr:nvSpPr>
        <xdr:cNvPr id="743" name="n_4aveValue【児童館】&#10;有形固定資産減価償却率"/>
        <xdr:cNvSpPr txBox="1"/>
      </xdr:nvSpPr>
      <xdr:spPr>
        <a:xfrm>
          <a:off x="1261174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158132</xdr:rowOff>
    </xdr:from>
    <xdr:ext cx="405111" cy="259045"/>
    <xdr:sp macro="" textlink="">
      <xdr:nvSpPr>
        <xdr:cNvPr id="744" name="n_1mainValue【児童館】&#10;有形固定資産減価償却率"/>
        <xdr:cNvSpPr txBox="1"/>
      </xdr:nvSpPr>
      <xdr:spPr>
        <a:xfrm>
          <a:off x="15266044" y="1438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116222</xdr:rowOff>
    </xdr:from>
    <xdr:ext cx="405111" cy="259045"/>
    <xdr:sp macro="" textlink="">
      <xdr:nvSpPr>
        <xdr:cNvPr id="745" name="n_2mainValue【児童館】&#10;有形固定資産減価償却率"/>
        <xdr:cNvSpPr txBox="1"/>
      </xdr:nvSpPr>
      <xdr:spPr>
        <a:xfrm>
          <a:off x="14389744" y="1434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76216</xdr:rowOff>
    </xdr:from>
    <xdr:ext cx="405111" cy="259045"/>
    <xdr:sp macro="" textlink="">
      <xdr:nvSpPr>
        <xdr:cNvPr id="746" name="n_3mainValue【児童館】&#10;有形固定資産減価償却率"/>
        <xdr:cNvSpPr txBox="1"/>
      </xdr:nvSpPr>
      <xdr:spPr>
        <a:xfrm>
          <a:off x="13500744" y="1430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47" name="正方形/長方形 74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48" name="正方形/長方形 74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9" name="正方形/長方形 74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50" name="正方形/長方形 74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51" name="正方形/長方形 75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52" name="正方形/長方形 75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53" name="正方形/長方形 75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54" name="正方形/長方形 75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55" name="テキスト ボックス 75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56" name="直線コネクタ 75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57" name="直線コネクタ 75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58" name="テキスト ボックス 75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59" name="直線コネクタ 75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60" name="テキスト ボックス 75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61" name="直線コネクタ 76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62" name="テキスト ボックス 76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63" name="直線コネクタ 76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64" name="テキスト ボックス 76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65" name="直線コネクタ 76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66" name="テキスト ボックス 76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6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127254</xdr:rowOff>
    </xdr:from>
    <xdr:to>
      <xdr:col>116</xdr:col>
      <xdr:colOff>62864</xdr:colOff>
      <xdr:row>86</xdr:row>
      <xdr:rowOff>28956</xdr:rowOff>
    </xdr:to>
    <xdr:cxnSp macro="">
      <xdr:nvCxnSpPr>
        <xdr:cNvPr id="768" name="直線コネクタ 767"/>
        <xdr:cNvCxnSpPr/>
      </xdr:nvCxnSpPr>
      <xdr:spPr>
        <a:xfrm flipV="1">
          <a:off x="22160864" y="13328904"/>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32783</xdr:rowOff>
    </xdr:from>
    <xdr:ext cx="469744" cy="259045"/>
    <xdr:sp macro="" textlink="">
      <xdr:nvSpPr>
        <xdr:cNvPr id="769" name="【児童館】&#10;一人当たり面積最小値テキスト"/>
        <xdr:cNvSpPr txBox="1"/>
      </xdr:nvSpPr>
      <xdr:spPr>
        <a:xfrm>
          <a:off x="22199600" y="1477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28956</xdr:rowOff>
    </xdr:from>
    <xdr:to>
      <xdr:col>116</xdr:col>
      <xdr:colOff>152400</xdr:colOff>
      <xdr:row>86</xdr:row>
      <xdr:rowOff>28956</xdr:rowOff>
    </xdr:to>
    <xdr:cxnSp macro="">
      <xdr:nvCxnSpPr>
        <xdr:cNvPr id="770" name="直線コネクタ 769"/>
        <xdr:cNvCxnSpPr/>
      </xdr:nvCxnSpPr>
      <xdr:spPr>
        <a:xfrm>
          <a:off x="22072600" y="1477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73931</xdr:rowOff>
    </xdr:from>
    <xdr:ext cx="469744" cy="259045"/>
    <xdr:sp macro="" textlink="">
      <xdr:nvSpPr>
        <xdr:cNvPr id="771" name="【児童館】&#10;一人当たり面積最大値テキスト"/>
        <xdr:cNvSpPr txBox="1"/>
      </xdr:nvSpPr>
      <xdr:spPr>
        <a:xfrm>
          <a:off x="22199600" y="1310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127254</xdr:rowOff>
    </xdr:from>
    <xdr:to>
      <xdr:col>116</xdr:col>
      <xdr:colOff>152400</xdr:colOff>
      <xdr:row>77</xdr:row>
      <xdr:rowOff>127254</xdr:rowOff>
    </xdr:to>
    <xdr:cxnSp macro="">
      <xdr:nvCxnSpPr>
        <xdr:cNvPr id="772" name="直線コネクタ 771"/>
        <xdr:cNvCxnSpPr/>
      </xdr:nvCxnSpPr>
      <xdr:spPr>
        <a:xfrm>
          <a:off x="22072600" y="1332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44466</xdr:rowOff>
    </xdr:from>
    <xdr:ext cx="469744" cy="259045"/>
    <xdr:sp macro="" textlink="">
      <xdr:nvSpPr>
        <xdr:cNvPr id="773" name="【児童館】&#10;一人当たり面積平均値テキスト"/>
        <xdr:cNvSpPr txBox="1"/>
      </xdr:nvSpPr>
      <xdr:spPr>
        <a:xfrm>
          <a:off x="22199600" y="14446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21589</xdr:rowOff>
    </xdr:from>
    <xdr:to>
      <xdr:col>116</xdr:col>
      <xdr:colOff>114300</xdr:colOff>
      <xdr:row>85</xdr:row>
      <xdr:rowOff>123189</xdr:rowOff>
    </xdr:to>
    <xdr:sp macro="" textlink="">
      <xdr:nvSpPr>
        <xdr:cNvPr id="774" name="フローチャート: 判断 773"/>
        <xdr:cNvSpPr/>
      </xdr:nvSpPr>
      <xdr:spPr>
        <a:xfrm>
          <a:off x="221107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39878</xdr:rowOff>
    </xdr:from>
    <xdr:to>
      <xdr:col>112</xdr:col>
      <xdr:colOff>38100</xdr:colOff>
      <xdr:row>85</xdr:row>
      <xdr:rowOff>141478</xdr:rowOff>
    </xdr:to>
    <xdr:sp macro="" textlink="">
      <xdr:nvSpPr>
        <xdr:cNvPr id="775" name="フローチャート: 判断 774"/>
        <xdr:cNvSpPr/>
      </xdr:nvSpPr>
      <xdr:spPr>
        <a:xfrm>
          <a:off x="21272500" y="1461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30735</xdr:rowOff>
    </xdr:from>
    <xdr:to>
      <xdr:col>107</xdr:col>
      <xdr:colOff>101600</xdr:colOff>
      <xdr:row>85</xdr:row>
      <xdr:rowOff>132335</xdr:rowOff>
    </xdr:to>
    <xdr:sp macro="" textlink="">
      <xdr:nvSpPr>
        <xdr:cNvPr id="776" name="フローチャート: 判断 775"/>
        <xdr:cNvSpPr/>
      </xdr:nvSpPr>
      <xdr:spPr>
        <a:xfrm>
          <a:off x="20383500" y="1460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49022</xdr:rowOff>
    </xdr:from>
    <xdr:to>
      <xdr:col>102</xdr:col>
      <xdr:colOff>165100</xdr:colOff>
      <xdr:row>85</xdr:row>
      <xdr:rowOff>150622</xdr:rowOff>
    </xdr:to>
    <xdr:sp macro="" textlink="">
      <xdr:nvSpPr>
        <xdr:cNvPr id="777" name="フローチャート: 判断 776"/>
        <xdr:cNvSpPr/>
      </xdr:nvSpPr>
      <xdr:spPr>
        <a:xfrm>
          <a:off x="19494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39878</xdr:rowOff>
    </xdr:from>
    <xdr:to>
      <xdr:col>98</xdr:col>
      <xdr:colOff>38100</xdr:colOff>
      <xdr:row>85</xdr:row>
      <xdr:rowOff>141478</xdr:rowOff>
    </xdr:to>
    <xdr:sp macro="" textlink="">
      <xdr:nvSpPr>
        <xdr:cNvPr id="778" name="フローチャート: 判断 777"/>
        <xdr:cNvSpPr/>
      </xdr:nvSpPr>
      <xdr:spPr>
        <a:xfrm>
          <a:off x="18605500" y="1461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9" name="テキスト ボックス 77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80" name="テキスト ボックス 77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81" name="テキスト ボックス 78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82" name="テキスト ボックス 78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83" name="テキスト ボックス 78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76454</xdr:rowOff>
    </xdr:from>
    <xdr:to>
      <xdr:col>116</xdr:col>
      <xdr:colOff>114300</xdr:colOff>
      <xdr:row>86</xdr:row>
      <xdr:rowOff>6604</xdr:rowOff>
    </xdr:to>
    <xdr:sp macro="" textlink="">
      <xdr:nvSpPr>
        <xdr:cNvPr id="784" name="楕円 783"/>
        <xdr:cNvSpPr/>
      </xdr:nvSpPr>
      <xdr:spPr>
        <a:xfrm>
          <a:off x="221107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17</xdr:rowOff>
    </xdr:from>
    <xdr:ext cx="469744" cy="259045"/>
    <xdr:sp macro="" textlink="">
      <xdr:nvSpPr>
        <xdr:cNvPr id="785" name="【児童館】&#10;一人当たり面積該当値テキスト"/>
        <xdr:cNvSpPr txBox="1"/>
      </xdr:nvSpPr>
      <xdr:spPr>
        <a:xfrm>
          <a:off x="22199600"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76454</xdr:rowOff>
    </xdr:from>
    <xdr:to>
      <xdr:col>112</xdr:col>
      <xdr:colOff>38100</xdr:colOff>
      <xdr:row>86</xdr:row>
      <xdr:rowOff>6604</xdr:rowOff>
    </xdr:to>
    <xdr:sp macro="" textlink="">
      <xdr:nvSpPr>
        <xdr:cNvPr id="786" name="楕円 785"/>
        <xdr:cNvSpPr/>
      </xdr:nvSpPr>
      <xdr:spPr>
        <a:xfrm>
          <a:off x="21272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127254</xdr:rowOff>
    </xdr:from>
    <xdr:to>
      <xdr:col>116</xdr:col>
      <xdr:colOff>63500</xdr:colOff>
      <xdr:row>85</xdr:row>
      <xdr:rowOff>127254</xdr:rowOff>
    </xdr:to>
    <xdr:cxnSp macro="">
      <xdr:nvCxnSpPr>
        <xdr:cNvPr id="787" name="直線コネクタ 786"/>
        <xdr:cNvCxnSpPr/>
      </xdr:nvCxnSpPr>
      <xdr:spPr>
        <a:xfrm>
          <a:off x="21323300" y="147005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76454</xdr:rowOff>
    </xdr:from>
    <xdr:to>
      <xdr:col>107</xdr:col>
      <xdr:colOff>101600</xdr:colOff>
      <xdr:row>86</xdr:row>
      <xdr:rowOff>6604</xdr:rowOff>
    </xdr:to>
    <xdr:sp macro="" textlink="">
      <xdr:nvSpPr>
        <xdr:cNvPr id="788" name="楕円 787"/>
        <xdr:cNvSpPr/>
      </xdr:nvSpPr>
      <xdr:spPr>
        <a:xfrm>
          <a:off x="20383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127254</xdr:rowOff>
    </xdr:from>
    <xdr:to>
      <xdr:col>111</xdr:col>
      <xdr:colOff>177800</xdr:colOff>
      <xdr:row>85</xdr:row>
      <xdr:rowOff>127254</xdr:rowOff>
    </xdr:to>
    <xdr:cxnSp macro="">
      <xdr:nvCxnSpPr>
        <xdr:cNvPr id="789" name="直線コネクタ 788"/>
        <xdr:cNvCxnSpPr/>
      </xdr:nvCxnSpPr>
      <xdr:spPr>
        <a:xfrm>
          <a:off x="20434300" y="1470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76454</xdr:rowOff>
    </xdr:from>
    <xdr:to>
      <xdr:col>102</xdr:col>
      <xdr:colOff>165100</xdr:colOff>
      <xdr:row>86</xdr:row>
      <xdr:rowOff>6604</xdr:rowOff>
    </xdr:to>
    <xdr:sp macro="" textlink="">
      <xdr:nvSpPr>
        <xdr:cNvPr id="790" name="楕円 789"/>
        <xdr:cNvSpPr/>
      </xdr:nvSpPr>
      <xdr:spPr>
        <a:xfrm>
          <a:off x="19494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127254</xdr:rowOff>
    </xdr:from>
    <xdr:to>
      <xdr:col>107</xdr:col>
      <xdr:colOff>50800</xdr:colOff>
      <xdr:row>85</xdr:row>
      <xdr:rowOff>127254</xdr:rowOff>
    </xdr:to>
    <xdr:cxnSp macro="">
      <xdr:nvCxnSpPr>
        <xdr:cNvPr id="791" name="直線コネクタ 790"/>
        <xdr:cNvCxnSpPr/>
      </xdr:nvCxnSpPr>
      <xdr:spPr>
        <a:xfrm>
          <a:off x="19545300" y="1470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158005</xdr:rowOff>
    </xdr:from>
    <xdr:ext cx="469744" cy="259045"/>
    <xdr:sp macro="" textlink="">
      <xdr:nvSpPr>
        <xdr:cNvPr id="792" name="n_1aveValue【児童館】&#10;一人当たり面積"/>
        <xdr:cNvSpPr txBox="1"/>
      </xdr:nvSpPr>
      <xdr:spPr>
        <a:xfrm>
          <a:off x="21075727" y="1438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148862</xdr:rowOff>
    </xdr:from>
    <xdr:ext cx="469744" cy="259045"/>
    <xdr:sp macro="" textlink="">
      <xdr:nvSpPr>
        <xdr:cNvPr id="793" name="n_2aveValue【児童館】&#10;一人当たり面積"/>
        <xdr:cNvSpPr txBox="1"/>
      </xdr:nvSpPr>
      <xdr:spPr>
        <a:xfrm>
          <a:off x="20199427" y="1437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167149</xdr:rowOff>
    </xdr:from>
    <xdr:ext cx="469744" cy="259045"/>
    <xdr:sp macro="" textlink="">
      <xdr:nvSpPr>
        <xdr:cNvPr id="794" name="n_3aveValue【児童館】&#10;一人当たり面積"/>
        <xdr:cNvSpPr txBox="1"/>
      </xdr:nvSpPr>
      <xdr:spPr>
        <a:xfrm>
          <a:off x="19310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158005</xdr:rowOff>
    </xdr:from>
    <xdr:ext cx="469744" cy="259045"/>
    <xdr:sp macro="" textlink="">
      <xdr:nvSpPr>
        <xdr:cNvPr id="795" name="n_4aveValue【児童館】&#10;一人当たり面積"/>
        <xdr:cNvSpPr txBox="1"/>
      </xdr:nvSpPr>
      <xdr:spPr>
        <a:xfrm>
          <a:off x="18421427" y="1438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169181</xdr:rowOff>
    </xdr:from>
    <xdr:ext cx="469744" cy="259045"/>
    <xdr:sp macro="" textlink="">
      <xdr:nvSpPr>
        <xdr:cNvPr id="796" name="n_1mainValue【児童館】&#10;一人当たり面積"/>
        <xdr:cNvSpPr txBox="1"/>
      </xdr:nvSpPr>
      <xdr:spPr>
        <a:xfrm>
          <a:off x="210757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169181</xdr:rowOff>
    </xdr:from>
    <xdr:ext cx="469744" cy="259045"/>
    <xdr:sp macro="" textlink="">
      <xdr:nvSpPr>
        <xdr:cNvPr id="797" name="n_2mainValue【児童館】&#10;一人当たり面積"/>
        <xdr:cNvSpPr txBox="1"/>
      </xdr:nvSpPr>
      <xdr:spPr>
        <a:xfrm>
          <a:off x="201994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169181</xdr:rowOff>
    </xdr:from>
    <xdr:ext cx="469744" cy="259045"/>
    <xdr:sp macro="" textlink="">
      <xdr:nvSpPr>
        <xdr:cNvPr id="798" name="n_3mainValue【児童館】&#10;一人当たり面積"/>
        <xdr:cNvSpPr txBox="1"/>
      </xdr:nvSpPr>
      <xdr:spPr>
        <a:xfrm>
          <a:off x="193104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99" name="正方形/長方形 79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00" name="正方形/長方形 79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01" name="正方形/長方形 80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02" name="正方形/長方形 80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03" name="正方形/長方形 80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04" name="正方形/長方形 80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05" name="正方形/長方形 80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6" name="正方形/長方形 80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07" name="テキスト ボックス 80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08" name="直線コネクタ 80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09" name="テキスト ボックス 80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810" name="直線コネクタ 809"/>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811" name="テキスト ボックス 810"/>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812" name="直線コネクタ 811"/>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813" name="テキスト ボックス 812"/>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814" name="直線コネクタ 813"/>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815" name="テキスト ボックス 814"/>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816" name="直線コネクタ 815"/>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817" name="テキスト ボックス 816"/>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18" name="直線コネクタ 81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819" name="テキスト ボックス 818"/>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2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25908</xdr:rowOff>
    </xdr:from>
    <xdr:to>
      <xdr:col>85</xdr:col>
      <xdr:colOff>126364</xdr:colOff>
      <xdr:row>107</xdr:row>
      <xdr:rowOff>156211</xdr:rowOff>
    </xdr:to>
    <xdr:cxnSp macro="">
      <xdr:nvCxnSpPr>
        <xdr:cNvPr id="821" name="直線コネクタ 820"/>
        <xdr:cNvCxnSpPr/>
      </xdr:nvCxnSpPr>
      <xdr:spPr>
        <a:xfrm flipV="1">
          <a:off x="16318864" y="17170908"/>
          <a:ext cx="0" cy="1330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160038</xdr:rowOff>
    </xdr:from>
    <xdr:ext cx="405111" cy="259045"/>
    <xdr:sp macro="" textlink="">
      <xdr:nvSpPr>
        <xdr:cNvPr id="822" name="【公民館】&#10;有形固定資産減価償却率最小値テキスト"/>
        <xdr:cNvSpPr txBox="1"/>
      </xdr:nvSpPr>
      <xdr:spPr>
        <a:xfrm>
          <a:off x="16357600" y="1850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156211</xdr:rowOff>
    </xdr:from>
    <xdr:to>
      <xdr:col>86</xdr:col>
      <xdr:colOff>25400</xdr:colOff>
      <xdr:row>107</xdr:row>
      <xdr:rowOff>156211</xdr:rowOff>
    </xdr:to>
    <xdr:cxnSp macro="">
      <xdr:nvCxnSpPr>
        <xdr:cNvPr id="823" name="直線コネクタ 822"/>
        <xdr:cNvCxnSpPr/>
      </xdr:nvCxnSpPr>
      <xdr:spPr>
        <a:xfrm>
          <a:off x="16230600" y="1850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144035</xdr:rowOff>
    </xdr:from>
    <xdr:ext cx="405111" cy="259045"/>
    <xdr:sp macro="" textlink="">
      <xdr:nvSpPr>
        <xdr:cNvPr id="824" name="【公民館】&#10;有形固定資産減価償却率最大値テキスト"/>
        <xdr:cNvSpPr txBox="1"/>
      </xdr:nvSpPr>
      <xdr:spPr>
        <a:xfrm>
          <a:off x="16357600" y="16946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25908</xdr:rowOff>
    </xdr:from>
    <xdr:to>
      <xdr:col>86</xdr:col>
      <xdr:colOff>25400</xdr:colOff>
      <xdr:row>100</xdr:row>
      <xdr:rowOff>25908</xdr:rowOff>
    </xdr:to>
    <xdr:cxnSp macro="">
      <xdr:nvCxnSpPr>
        <xdr:cNvPr id="825" name="直線コネクタ 824"/>
        <xdr:cNvCxnSpPr/>
      </xdr:nvCxnSpPr>
      <xdr:spPr>
        <a:xfrm>
          <a:off x="16230600" y="1717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61992</xdr:rowOff>
    </xdr:from>
    <xdr:ext cx="405111" cy="259045"/>
    <xdr:sp macro="" textlink="">
      <xdr:nvSpPr>
        <xdr:cNvPr id="826" name="【公民館】&#10;有形固定資産減価償却率平均値テキスト"/>
        <xdr:cNvSpPr txBox="1"/>
      </xdr:nvSpPr>
      <xdr:spPr>
        <a:xfrm>
          <a:off x="16357600" y="173784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39115</xdr:rowOff>
    </xdr:from>
    <xdr:to>
      <xdr:col>85</xdr:col>
      <xdr:colOff>177800</xdr:colOff>
      <xdr:row>102</xdr:row>
      <xdr:rowOff>140715</xdr:rowOff>
    </xdr:to>
    <xdr:sp macro="" textlink="">
      <xdr:nvSpPr>
        <xdr:cNvPr id="827" name="フローチャート: 判断 826"/>
        <xdr:cNvSpPr/>
      </xdr:nvSpPr>
      <xdr:spPr>
        <a:xfrm>
          <a:off x="16268700" y="1752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27687</xdr:rowOff>
    </xdr:from>
    <xdr:to>
      <xdr:col>81</xdr:col>
      <xdr:colOff>101600</xdr:colOff>
      <xdr:row>102</xdr:row>
      <xdr:rowOff>129287</xdr:rowOff>
    </xdr:to>
    <xdr:sp macro="" textlink="">
      <xdr:nvSpPr>
        <xdr:cNvPr id="828" name="フローチャート: 判断 827"/>
        <xdr:cNvSpPr/>
      </xdr:nvSpPr>
      <xdr:spPr>
        <a:xfrm>
          <a:off x="15430500" y="17515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101</xdr:row>
      <xdr:rowOff>169418</xdr:rowOff>
    </xdr:from>
    <xdr:to>
      <xdr:col>76</xdr:col>
      <xdr:colOff>165100</xdr:colOff>
      <xdr:row>102</xdr:row>
      <xdr:rowOff>99568</xdr:rowOff>
    </xdr:to>
    <xdr:sp macro="" textlink="">
      <xdr:nvSpPr>
        <xdr:cNvPr id="829" name="フローチャート: 判断 828"/>
        <xdr:cNvSpPr/>
      </xdr:nvSpPr>
      <xdr:spPr>
        <a:xfrm>
          <a:off x="14541500" y="1748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101</xdr:row>
      <xdr:rowOff>157987</xdr:rowOff>
    </xdr:from>
    <xdr:to>
      <xdr:col>72</xdr:col>
      <xdr:colOff>38100</xdr:colOff>
      <xdr:row>102</xdr:row>
      <xdr:rowOff>88137</xdr:rowOff>
    </xdr:to>
    <xdr:sp macro="" textlink="">
      <xdr:nvSpPr>
        <xdr:cNvPr id="830" name="フローチャート: 判断 829"/>
        <xdr:cNvSpPr/>
      </xdr:nvSpPr>
      <xdr:spPr>
        <a:xfrm>
          <a:off x="13652500" y="1747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101</xdr:row>
      <xdr:rowOff>155702</xdr:rowOff>
    </xdr:from>
    <xdr:to>
      <xdr:col>67</xdr:col>
      <xdr:colOff>101600</xdr:colOff>
      <xdr:row>102</xdr:row>
      <xdr:rowOff>85852</xdr:rowOff>
    </xdr:to>
    <xdr:sp macro="" textlink="">
      <xdr:nvSpPr>
        <xdr:cNvPr id="831" name="フローチャート: 判断 830"/>
        <xdr:cNvSpPr/>
      </xdr:nvSpPr>
      <xdr:spPr>
        <a:xfrm>
          <a:off x="12763500" y="1747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32" name="テキスト ボックス 83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33" name="テキスト ボックス 83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34" name="テキスト ボックス 83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35" name="テキスト ボックス 83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36" name="テキスト ボックス 83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45974</xdr:rowOff>
    </xdr:from>
    <xdr:to>
      <xdr:col>85</xdr:col>
      <xdr:colOff>177800</xdr:colOff>
      <xdr:row>102</xdr:row>
      <xdr:rowOff>147574</xdr:rowOff>
    </xdr:to>
    <xdr:sp macro="" textlink="">
      <xdr:nvSpPr>
        <xdr:cNvPr id="837" name="楕円 836"/>
        <xdr:cNvSpPr/>
      </xdr:nvSpPr>
      <xdr:spPr>
        <a:xfrm>
          <a:off x="16268700" y="1753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24401</xdr:rowOff>
    </xdr:from>
    <xdr:ext cx="405111" cy="259045"/>
    <xdr:sp macro="" textlink="">
      <xdr:nvSpPr>
        <xdr:cNvPr id="838" name="【公民館】&#10;有形固定資産減価償却率該当値テキスト"/>
        <xdr:cNvSpPr txBox="1"/>
      </xdr:nvSpPr>
      <xdr:spPr>
        <a:xfrm>
          <a:off x="16357600" y="17512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254</xdr:rowOff>
    </xdr:from>
    <xdr:to>
      <xdr:col>81</xdr:col>
      <xdr:colOff>101600</xdr:colOff>
      <xdr:row>102</xdr:row>
      <xdr:rowOff>101854</xdr:rowOff>
    </xdr:to>
    <xdr:sp macro="" textlink="">
      <xdr:nvSpPr>
        <xdr:cNvPr id="839" name="楕円 838"/>
        <xdr:cNvSpPr/>
      </xdr:nvSpPr>
      <xdr:spPr>
        <a:xfrm>
          <a:off x="15430500" y="1748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51054</xdr:rowOff>
    </xdr:from>
    <xdr:to>
      <xdr:col>85</xdr:col>
      <xdr:colOff>127000</xdr:colOff>
      <xdr:row>102</xdr:row>
      <xdr:rowOff>96774</xdr:rowOff>
    </xdr:to>
    <xdr:cxnSp macro="">
      <xdr:nvCxnSpPr>
        <xdr:cNvPr id="840" name="直線コネクタ 839"/>
        <xdr:cNvCxnSpPr/>
      </xdr:nvCxnSpPr>
      <xdr:spPr>
        <a:xfrm>
          <a:off x="15481300" y="1753895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141987</xdr:rowOff>
    </xdr:from>
    <xdr:to>
      <xdr:col>76</xdr:col>
      <xdr:colOff>165100</xdr:colOff>
      <xdr:row>102</xdr:row>
      <xdr:rowOff>72137</xdr:rowOff>
    </xdr:to>
    <xdr:sp macro="" textlink="">
      <xdr:nvSpPr>
        <xdr:cNvPr id="841" name="楕円 840"/>
        <xdr:cNvSpPr/>
      </xdr:nvSpPr>
      <xdr:spPr>
        <a:xfrm>
          <a:off x="14541500" y="1745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21337</xdr:rowOff>
    </xdr:from>
    <xdr:to>
      <xdr:col>81</xdr:col>
      <xdr:colOff>50800</xdr:colOff>
      <xdr:row>102</xdr:row>
      <xdr:rowOff>51054</xdr:rowOff>
    </xdr:to>
    <xdr:cxnSp macro="">
      <xdr:nvCxnSpPr>
        <xdr:cNvPr id="842" name="直線コネクタ 841"/>
        <xdr:cNvCxnSpPr/>
      </xdr:nvCxnSpPr>
      <xdr:spPr>
        <a:xfrm>
          <a:off x="14592300" y="17509237"/>
          <a:ext cx="88900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153415</xdr:rowOff>
    </xdr:from>
    <xdr:to>
      <xdr:col>72</xdr:col>
      <xdr:colOff>38100</xdr:colOff>
      <xdr:row>102</xdr:row>
      <xdr:rowOff>83565</xdr:rowOff>
    </xdr:to>
    <xdr:sp macro="" textlink="">
      <xdr:nvSpPr>
        <xdr:cNvPr id="843" name="楕円 842"/>
        <xdr:cNvSpPr/>
      </xdr:nvSpPr>
      <xdr:spPr>
        <a:xfrm>
          <a:off x="13652500" y="1746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21337</xdr:rowOff>
    </xdr:from>
    <xdr:to>
      <xdr:col>76</xdr:col>
      <xdr:colOff>114300</xdr:colOff>
      <xdr:row>102</xdr:row>
      <xdr:rowOff>32765</xdr:rowOff>
    </xdr:to>
    <xdr:cxnSp macro="">
      <xdr:nvCxnSpPr>
        <xdr:cNvPr id="844" name="直線コネクタ 843"/>
        <xdr:cNvCxnSpPr/>
      </xdr:nvCxnSpPr>
      <xdr:spPr>
        <a:xfrm flipV="1">
          <a:off x="13703300" y="17509237"/>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120414</xdr:rowOff>
    </xdr:from>
    <xdr:ext cx="405111" cy="259045"/>
    <xdr:sp macro="" textlink="">
      <xdr:nvSpPr>
        <xdr:cNvPr id="845" name="n_1aveValue【公民館】&#10;有形固定資産減価償却率"/>
        <xdr:cNvSpPr txBox="1"/>
      </xdr:nvSpPr>
      <xdr:spPr>
        <a:xfrm>
          <a:off x="15266044" y="17608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90695</xdr:rowOff>
    </xdr:from>
    <xdr:ext cx="405111" cy="259045"/>
    <xdr:sp macro="" textlink="">
      <xdr:nvSpPr>
        <xdr:cNvPr id="846" name="n_2aveValue【公民館】&#10;有形固定資産減価償却率"/>
        <xdr:cNvSpPr txBox="1"/>
      </xdr:nvSpPr>
      <xdr:spPr>
        <a:xfrm>
          <a:off x="14389744" y="17578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79264</xdr:rowOff>
    </xdr:from>
    <xdr:ext cx="405111" cy="259045"/>
    <xdr:sp macro="" textlink="">
      <xdr:nvSpPr>
        <xdr:cNvPr id="847" name="n_3aveValue【公民館】&#10;有形固定資産減価償却率"/>
        <xdr:cNvSpPr txBox="1"/>
      </xdr:nvSpPr>
      <xdr:spPr>
        <a:xfrm>
          <a:off x="13500744" y="17567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102379</xdr:rowOff>
    </xdr:from>
    <xdr:ext cx="405111" cy="259045"/>
    <xdr:sp macro="" textlink="">
      <xdr:nvSpPr>
        <xdr:cNvPr id="848" name="n_4aveValue【公民館】&#10;有形固定資産減価償却率"/>
        <xdr:cNvSpPr txBox="1"/>
      </xdr:nvSpPr>
      <xdr:spPr>
        <a:xfrm>
          <a:off x="12611744" y="17247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118381</xdr:rowOff>
    </xdr:from>
    <xdr:ext cx="405111" cy="259045"/>
    <xdr:sp macro="" textlink="">
      <xdr:nvSpPr>
        <xdr:cNvPr id="849" name="n_1mainValue【公民館】&#10;有形固定資産減価償却率"/>
        <xdr:cNvSpPr txBox="1"/>
      </xdr:nvSpPr>
      <xdr:spPr>
        <a:xfrm>
          <a:off x="15266044" y="1726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88664</xdr:rowOff>
    </xdr:from>
    <xdr:ext cx="405111" cy="259045"/>
    <xdr:sp macro="" textlink="">
      <xdr:nvSpPr>
        <xdr:cNvPr id="850" name="n_2mainValue【公民館】&#10;有形固定資産減価償却率"/>
        <xdr:cNvSpPr txBox="1"/>
      </xdr:nvSpPr>
      <xdr:spPr>
        <a:xfrm>
          <a:off x="14389744" y="17233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100092</xdr:rowOff>
    </xdr:from>
    <xdr:ext cx="405111" cy="259045"/>
    <xdr:sp macro="" textlink="">
      <xdr:nvSpPr>
        <xdr:cNvPr id="851" name="n_3mainValue【公民館】&#10;有形固定資産減価償却率"/>
        <xdr:cNvSpPr txBox="1"/>
      </xdr:nvSpPr>
      <xdr:spPr>
        <a:xfrm>
          <a:off x="13500744" y="1724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52" name="正方形/長方形 85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53" name="正方形/長方形 85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54" name="正方形/長方形 85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55" name="正方形/長方形 85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56" name="正方形/長方形 85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57" name="正方形/長方形 85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58" name="正方形/長方形 85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9" name="正方形/長方形 85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60" name="テキスト ボックス 85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61" name="直線コネクタ 86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62" name="直線コネクタ 86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63" name="テキスト ボックス 86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64" name="直線コネクタ 86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65" name="テキスト ボックス 86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66" name="直線コネクタ 86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67" name="テキスト ボックス 86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68" name="直線コネクタ 86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69" name="テキスト ボックス 86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70" name="直線コネクタ 86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71" name="テキスト ボックス 87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72" name="直線コネクタ 87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73" name="テキスト ボックス 87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7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114300</xdr:rowOff>
    </xdr:to>
    <xdr:cxnSp macro="">
      <xdr:nvCxnSpPr>
        <xdr:cNvPr id="875" name="直線コネクタ 874"/>
        <xdr:cNvCxnSpPr/>
      </xdr:nvCxnSpPr>
      <xdr:spPr>
        <a:xfrm flipV="1">
          <a:off x="22160864" y="172135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76" name="【公民館】&#10;一人当たり面積最小値テキスト"/>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77" name="直線コネクタ 876"/>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878" name="【公民館】&#10;一人当たり面積最大値テキスト"/>
        <xdr:cNvSpPr txBox="1"/>
      </xdr:nvSpPr>
      <xdr:spPr>
        <a:xfrm>
          <a:off x="22199600" y="169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879" name="直線コネクタ 878"/>
        <xdr:cNvCxnSpPr/>
      </xdr:nvCxnSpPr>
      <xdr:spPr>
        <a:xfrm>
          <a:off x="22072600" y="1721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38116</xdr:rowOff>
    </xdr:from>
    <xdr:ext cx="469744" cy="259045"/>
    <xdr:sp macro="" textlink="">
      <xdr:nvSpPr>
        <xdr:cNvPr id="880" name="【公民館】&#10;一人当たり面積平均値テキスト"/>
        <xdr:cNvSpPr txBox="1"/>
      </xdr:nvSpPr>
      <xdr:spPr>
        <a:xfrm>
          <a:off x="22199600" y="18040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59689</xdr:rowOff>
    </xdr:from>
    <xdr:to>
      <xdr:col>116</xdr:col>
      <xdr:colOff>114300</xdr:colOff>
      <xdr:row>105</xdr:row>
      <xdr:rowOff>161289</xdr:rowOff>
    </xdr:to>
    <xdr:sp macro="" textlink="">
      <xdr:nvSpPr>
        <xdr:cNvPr id="881" name="フローチャート: 判断 880"/>
        <xdr:cNvSpPr/>
      </xdr:nvSpPr>
      <xdr:spPr>
        <a:xfrm>
          <a:off x="22110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90170</xdr:rowOff>
    </xdr:from>
    <xdr:to>
      <xdr:col>112</xdr:col>
      <xdr:colOff>38100</xdr:colOff>
      <xdr:row>106</xdr:row>
      <xdr:rowOff>20320</xdr:rowOff>
    </xdr:to>
    <xdr:sp macro="" textlink="">
      <xdr:nvSpPr>
        <xdr:cNvPr id="882" name="フローチャート: 判断 881"/>
        <xdr:cNvSpPr/>
      </xdr:nvSpPr>
      <xdr:spPr>
        <a:xfrm>
          <a:off x="21272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883" name="フローチャート: 判断 882"/>
        <xdr:cNvSpPr/>
      </xdr:nvSpPr>
      <xdr:spPr>
        <a:xfrm>
          <a:off x="20383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105411</xdr:rowOff>
    </xdr:from>
    <xdr:to>
      <xdr:col>102</xdr:col>
      <xdr:colOff>165100</xdr:colOff>
      <xdr:row>106</xdr:row>
      <xdr:rowOff>35561</xdr:rowOff>
    </xdr:to>
    <xdr:sp macro="" textlink="">
      <xdr:nvSpPr>
        <xdr:cNvPr id="884" name="フローチャート: 判断 883"/>
        <xdr:cNvSpPr/>
      </xdr:nvSpPr>
      <xdr:spPr>
        <a:xfrm>
          <a:off x="19494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885" name="フローチャート: 判断 884"/>
        <xdr:cNvSpPr/>
      </xdr:nvSpPr>
      <xdr:spPr>
        <a:xfrm>
          <a:off x="18605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86" name="テキスト ボックス 88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87" name="テキスト ボックス 88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88" name="テキスト ボックス 88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89" name="テキスト ボックス 88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90" name="テキスト ボックス 88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101600</xdr:rowOff>
    </xdr:from>
    <xdr:to>
      <xdr:col>116</xdr:col>
      <xdr:colOff>114300</xdr:colOff>
      <xdr:row>105</xdr:row>
      <xdr:rowOff>31750</xdr:rowOff>
    </xdr:to>
    <xdr:sp macro="" textlink="">
      <xdr:nvSpPr>
        <xdr:cNvPr id="891" name="楕円 890"/>
        <xdr:cNvSpPr/>
      </xdr:nvSpPr>
      <xdr:spPr>
        <a:xfrm>
          <a:off x="221107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124477</xdr:rowOff>
    </xdr:from>
    <xdr:ext cx="469744" cy="259045"/>
    <xdr:sp macro="" textlink="">
      <xdr:nvSpPr>
        <xdr:cNvPr id="892" name="【公民館】&#10;一人当たり面積該当値テキスト"/>
        <xdr:cNvSpPr txBox="1"/>
      </xdr:nvSpPr>
      <xdr:spPr>
        <a:xfrm>
          <a:off x="22199600" y="1778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86361</xdr:rowOff>
    </xdr:from>
    <xdr:to>
      <xdr:col>112</xdr:col>
      <xdr:colOff>38100</xdr:colOff>
      <xdr:row>105</xdr:row>
      <xdr:rowOff>16511</xdr:rowOff>
    </xdr:to>
    <xdr:sp macro="" textlink="">
      <xdr:nvSpPr>
        <xdr:cNvPr id="893" name="楕円 892"/>
        <xdr:cNvSpPr/>
      </xdr:nvSpPr>
      <xdr:spPr>
        <a:xfrm>
          <a:off x="212725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137161</xdr:rowOff>
    </xdr:from>
    <xdr:to>
      <xdr:col>116</xdr:col>
      <xdr:colOff>63500</xdr:colOff>
      <xdr:row>104</xdr:row>
      <xdr:rowOff>152400</xdr:rowOff>
    </xdr:to>
    <xdr:cxnSp macro="">
      <xdr:nvCxnSpPr>
        <xdr:cNvPr id="894" name="直線コネクタ 893"/>
        <xdr:cNvCxnSpPr/>
      </xdr:nvCxnSpPr>
      <xdr:spPr>
        <a:xfrm>
          <a:off x="21323300" y="17967961"/>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86361</xdr:rowOff>
    </xdr:from>
    <xdr:to>
      <xdr:col>107</xdr:col>
      <xdr:colOff>101600</xdr:colOff>
      <xdr:row>105</xdr:row>
      <xdr:rowOff>16511</xdr:rowOff>
    </xdr:to>
    <xdr:sp macro="" textlink="">
      <xdr:nvSpPr>
        <xdr:cNvPr id="895" name="楕円 894"/>
        <xdr:cNvSpPr/>
      </xdr:nvSpPr>
      <xdr:spPr>
        <a:xfrm>
          <a:off x="203835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137161</xdr:rowOff>
    </xdr:from>
    <xdr:to>
      <xdr:col>111</xdr:col>
      <xdr:colOff>177800</xdr:colOff>
      <xdr:row>104</xdr:row>
      <xdr:rowOff>137161</xdr:rowOff>
    </xdr:to>
    <xdr:cxnSp macro="">
      <xdr:nvCxnSpPr>
        <xdr:cNvPr id="896" name="直線コネクタ 895"/>
        <xdr:cNvCxnSpPr/>
      </xdr:nvCxnSpPr>
      <xdr:spPr>
        <a:xfrm>
          <a:off x="20434300" y="179679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101600</xdr:rowOff>
    </xdr:from>
    <xdr:to>
      <xdr:col>102</xdr:col>
      <xdr:colOff>165100</xdr:colOff>
      <xdr:row>105</xdr:row>
      <xdr:rowOff>31750</xdr:rowOff>
    </xdr:to>
    <xdr:sp macro="" textlink="">
      <xdr:nvSpPr>
        <xdr:cNvPr id="897" name="楕円 896"/>
        <xdr:cNvSpPr/>
      </xdr:nvSpPr>
      <xdr:spPr>
        <a:xfrm>
          <a:off x="194945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137161</xdr:rowOff>
    </xdr:from>
    <xdr:to>
      <xdr:col>107</xdr:col>
      <xdr:colOff>50800</xdr:colOff>
      <xdr:row>104</xdr:row>
      <xdr:rowOff>152400</xdr:rowOff>
    </xdr:to>
    <xdr:cxnSp macro="">
      <xdr:nvCxnSpPr>
        <xdr:cNvPr id="898" name="直線コネクタ 897"/>
        <xdr:cNvCxnSpPr/>
      </xdr:nvCxnSpPr>
      <xdr:spPr>
        <a:xfrm flipV="1">
          <a:off x="19545300" y="179679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11447</xdr:rowOff>
    </xdr:from>
    <xdr:ext cx="469744" cy="259045"/>
    <xdr:sp macro="" textlink="">
      <xdr:nvSpPr>
        <xdr:cNvPr id="899" name="n_1aveValue【公民館】&#10;一人当たり面積"/>
        <xdr:cNvSpPr txBox="1"/>
      </xdr:nvSpPr>
      <xdr:spPr>
        <a:xfrm>
          <a:off x="210757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167657</xdr:rowOff>
    </xdr:from>
    <xdr:ext cx="469744" cy="259045"/>
    <xdr:sp macro="" textlink="">
      <xdr:nvSpPr>
        <xdr:cNvPr id="900" name="n_2aveValue【公民館】&#10;一人当たり面積"/>
        <xdr:cNvSpPr txBox="1"/>
      </xdr:nvSpPr>
      <xdr:spPr>
        <a:xfrm>
          <a:off x="201994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26688</xdr:rowOff>
    </xdr:from>
    <xdr:ext cx="469744" cy="259045"/>
    <xdr:sp macro="" textlink="">
      <xdr:nvSpPr>
        <xdr:cNvPr id="901" name="n_3aveValue【公民館】&#10;一人当たり面積"/>
        <xdr:cNvSpPr txBox="1"/>
      </xdr:nvSpPr>
      <xdr:spPr>
        <a:xfrm>
          <a:off x="19310427"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120666</xdr:rowOff>
    </xdr:from>
    <xdr:ext cx="469744" cy="259045"/>
    <xdr:sp macro="" textlink="">
      <xdr:nvSpPr>
        <xdr:cNvPr id="902" name="n_4aveValue【公民館】&#10;一人当たり面積"/>
        <xdr:cNvSpPr txBox="1"/>
      </xdr:nvSpPr>
      <xdr:spPr>
        <a:xfrm>
          <a:off x="18421427" y="1795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33038</xdr:rowOff>
    </xdr:from>
    <xdr:ext cx="469744" cy="259045"/>
    <xdr:sp macro="" textlink="">
      <xdr:nvSpPr>
        <xdr:cNvPr id="903" name="n_1mainValue【公民館】&#10;一人当たり面積"/>
        <xdr:cNvSpPr txBox="1"/>
      </xdr:nvSpPr>
      <xdr:spPr>
        <a:xfrm>
          <a:off x="21075727" y="176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33038</xdr:rowOff>
    </xdr:from>
    <xdr:ext cx="469744" cy="259045"/>
    <xdr:sp macro="" textlink="">
      <xdr:nvSpPr>
        <xdr:cNvPr id="904" name="n_2mainValue【公民館】&#10;一人当たり面積"/>
        <xdr:cNvSpPr txBox="1"/>
      </xdr:nvSpPr>
      <xdr:spPr>
        <a:xfrm>
          <a:off x="20199427" y="176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48277</xdr:rowOff>
    </xdr:from>
    <xdr:ext cx="469744" cy="259045"/>
    <xdr:sp macro="" textlink="">
      <xdr:nvSpPr>
        <xdr:cNvPr id="905" name="n_3mainValue【公民館】&#10;一人当たり面積"/>
        <xdr:cNvSpPr txBox="1"/>
      </xdr:nvSpPr>
      <xdr:spPr>
        <a:xfrm>
          <a:off x="19310427"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06" name="正方形/長方形 90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07" name="正方形/長方形 90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08" name="テキスト ボックス 90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一人当たりの面積が類似団体と比較して多いのは、認定子ども園・幼稚園・保育所及び公民館である。公立保育所・幼稚園は４</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箇所あり、一人当たり面積は類似団体平均と比べて</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0.084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ポイント高い水準となっている。また、公民館についても３７箇所あり類似団体と比べて</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0.017</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ポイント高いが、全国平均や県内平均よりも下回っている。本市の南北に</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45.6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キロメートルという細長い地理的な特性のため、高い水準にあると考えられる。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有形固定資産減価償却率が類似団体と比較して高いのは、公営住宅、児童館、港湾・漁港が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70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台であり、類似団体との乖離が大きい。児童館については多くが昭和５０年代に建設されたものであり、老朽化が進んでいるものである。今後増加が見込まれる維持管理経費に留意しつつ、子育て環境の適切な整備手法等について検討を進めていく。</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343,815
339,351
464.51
134,604,507
130,975,246
2,737,026
69,408,090
118,295,707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45176</xdr:rowOff>
    </xdr:from>
    <xdr:to>
      <xdr:col>24</xdr:col>
      <xdr:colOff>62865</xdr:colOff>
      <xdr:row>42</xdr:row>
      <xdr:rowOff>89263</xdr:rowOff>
    </xdr:to>
    <xdr:cxnSp macro="">
      <xdr:nvCxnSpPr>
        <xdr:cNvPr id="58" name="直線コネクタ 57"/>
        <xdr:cNvCxnSpPr/>
      </xdr:nvCxnSpPr>
      <xdr:spPr>
        <a:xfrm flipV="1">
          <a:off x="4634865" y="5874476"/>
          <a:ext cx="0" cy="1415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93090</xdr:rowOff>
    </xdr:from>
    <xdr:ext cx="405111" cy="259045"/>
    <xdr:sp macro="" textlink="">
      <xdr:nvSpPr>
        <xdr:cNvPr id="59" name="【図書館】&#10;有形固定資産減価償却率最小値テキスト"/>
        <xdr:cNvSpPr txBox="1"/>
      </xdr:nvSpPr>
      <xdr:spPr>
        <a:xfrm>
          <a:off x="4673600" y="729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89263</xdr:rowOff>
    </xdr:from>
    <xdr:to>
      <xdr:col>24</xdr:col>
      <xdr:colOff>152400</xdr:colOff>
      <xdr:row>42</xdr:row>
      <xdr:rowOff>89263</xdr:rowOff>
    </xdr:to>
    <xdr:cxnSp macro="">
      <xdr:nvCxnSpPr>
        <xdr:cNvPr id="60" name="直線コネクタ 59"/>
        <xdr:cNvCxnSpPr/>
      </xdr:nvCxnSpPr>
      <xdr:spPr>
        <a:xfrm>
          <a:off x="4546600" y="729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163303</xdr:rowOff>
    </xdr:from>
    <xdr:ext cx="405111" cy="259045"/>
    <xdr:sp macro="" textlink="">
      <xdr:nvSpPr>
        <xdr:cNvPr id="61" name="【図書館】&#10;有形固定資産減価償却率最大値テキスト"/>
        <xdr:cNvSpPr txBox="1"/>
      </xdr:nvSpPr>
      <xdr:spPr>
        <a:xfrm>
          <a:off x="4673600" y="564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45176</xdr:rowOff>
    </xdr:from>
    <xdr:to>
      <xdr:col>24</xdr:col>
      <xdr:colOff>152400</xdr:colOff>
      <xdr:row>34</xdr:row>
      <xdr:rowOff>45176</xdr:rowOff>
    </xdr:to>
    <xdr:cxnSp macro="">
      <xdr:nvCxnSpPr>
        <xdr:cNvPr id="62" name="直線コネクタ 61"/>
        <xdr:cNvCxnSpPr/>
      </xdr:nvCxnSpPr>
      <xdr:spPr>
        <a:xfrm>
          <a:off x="4546600" y="587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18885</xdr:rowOff>
    </xdr:from>
    <xdr:ext cx="405111" cy="259045"/>
    <xdr:sp macro="" textlink="">
      <xdr:nvSpPr>
        <xdr:cNvPr id="63" name="【図書館】&#10;有形固定資産減価償却率平均値テキスト"/>
        <xdr:cNvSpPr txBox="1"/>
      </xdr:nvSpPr>
      <xdr:spPr>
        <a:xfrm>
          <a:off x="4673600" y="61910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167458</xdr:rowOff>
    </xdr:from>
    <xdr:to>
      <xdr:col>24</xdr:col>
      <xdr:colOff>114300</xdr:colOff>
      <xdr:row>37</xdr:row>
      <xdr:rowOff>97608</xdr:rowOff>
    </xdr:to>
    <xdr:sp macro="" textlink="">
      <xdr:nvSpPr>
        <xdr:cNvPr id="64" name="フローチャート: 判断 63"/>
        <xdr:cNvSpPr/>
      </xdr:nvSpPr>
      <xdr:spPr>
        <a:xfrm>
          <a:off x="4584700" y="633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147864</xdr:rowOff>
    </xdr:from>
    <xdr:to>
      <xdr:col>20</xdr:col>
      <xdr:colOff>38100</xdr:colOff>
      <xdr:row>37</xdr:row>
      <xdr:rowOff>78014</xdr:rowOff>
    </xdr:to>
    <xdr:sp macro="" textlink="">
      <xdr:nvSpPr>
        <xdr:cNvPr id="65" name="フローチャート: 判断 64"/>
        <xdr:cNvSpPr/>
      </xdr:nvSpPr>
      <xdr:spPr>
        <a:xfrm>
          <a:off x="3746500" y="632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121739</xdr:rowOff>
    </xdr:from>
    <xdr:to>
      <xdr:col>15</xdr:col>
      <xdr:colOff>101600</xdr:colOff>
      <xdr:row>37</xdr:row>
      <xdr:rowOff>51889</xdr:rowOff>
    </xdr:to>
    <xdr:sp macro="" textlink="">
      <xdr:nvSpPr>
        <xdr:cNvPr id="66" name="フローチャート: 判断 65"/>
        <xdr:cNvSpPr/>
      </xdr:nvSpPr>
      <xdr:spPr>
        <a:xfrm>
          <a:off x="2857500" y="629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139700</xdr:rowOff>
    </xdr:from>
    <xdr:to>
      <xdr:col>10</xdr:col>
      <xdr:colOff>165100</xdr:colOff>
      <xdr:row>37</xdr:row>
      <xdr:rowOff>69850</xdr:rowOff>
    </xdr:to>
    <xdr:sp macro="" textlink="">
      <xdr:nvSpPr>
        <xdr:cNvPr id="67" name="フローチャート: 判断 66"/>
        <xdr:cNvSpPr/>
      </xdr:nvSpPr>
      <xdr:spPr>
        <a:xfrm>
          <a:off x="1968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165826</xdr:rowOff>
    </xdr:from>
    <xdr:to>
      <xdr:col>6</xdr:col>
      <xdr:colOff>38100</xdr:colOff>
      <xdr:row>37</xdr:row>
      <xdr:rowOff>95976</xdr:rowOff>
    </xdr:to>
    <xdr:sp macro="" textlink="">
      <xdr:nvSpPr>
        <xdr:cNvPr id="68" name="フローチャート: 判断 67"/>
        <xdr:cNvSpPr/>
      </xdr:nvSpPr>
      <xdr:spPr>
        <a:xfrm>
          <a:off x="1079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27033</xdr:rowOff>
    </xdr:from>
    <xdr:to>
      <xdr:col>24</xdr:col>
      <xdr:colOff>114300</xdr:colOff>
      <xdr:row>39</xdr:row>
      <xdr:rowOff>128633</xdr:rowOff>
    </xdr:to>
    <xdr:sp macro="" textlink="">
      <xdr:nvSpPr>
        <xdr:cNvPr id="74" name="楕円 73"/>
        <xdr:cNvSpPr/>
      </xdr:nvSpPr>
      <xdr:spPr>
        <a:xfrm>
          <a:off x="4584700" y="671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5460</xdr:rowOff>
    </xdr:from>
    <xdr:ext cx="405111" cy="259045"/>
    <xdr:sp macro="" textlink="">
      <xdr:nvSpPr>
        <xdr:cNvPr id="75" name="【図書館】&#10;有形固定資産減価償却率該当値テキスト"/>
        <xdr:cNvSpPr txBox="1"/>
      </xdr:nvSpPr>
      <xdr:spPr>
        <a:xfrm>
          <a:off x="4673600" y="669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164193</xdr:rowOff>
    </xdr:from>
    <xdr:to>
      <xdr:col>20</xdr:col>
      <xdr:colOff>38100</xdr:colOff>
      <xdr:row>39</xdr:row>
      <xdr:rowOff>94343</xdr:rowOff>
    </xdr:to>
    <xdr:sp macro="" textlink="">
      <xdr:nvSpPr>
        <xdr:cNvPr id="76" name="楕円 75"/>
        <xdr:cNvSpPr/>
      </xdr:nvSpPr>
      <xdr:spPr>
        <a:xfrm>
          <a:off x="3746500" y="667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43543</xdr:rowOff>
    </xdr:from>
    <xdr:to>
      <xdr:col>24</xdr:col>
      <xdr:colOff>63500</xdr:colOff>
      <xdr:row>39</xdr:row>
      <xdr:rowOff>77833</xdr:rowOff>
    </xdr:to>
    <xdr:cxnSp macro="">
      <xdr:nvCxnSpPr>
        <xdr:cNvPr id="77" name="直線コネクタ 76"/>
        <xdr:cNvCxnSpPr/>
      </xdr:nvCxnSpPr>
      <xdr:spPr>
        <a:xfrm>
          <a:off x="3797300" y="6730093"/>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128270</xdr:rowOff>
    </xdr:from>
    <xdr:to>
      <xdr:col>15</xdr:col>
      <xdr:colOff>101600</xdr:colOff>
      <xdr:row>39</xdr:row>
      <xdr:rowOff>58420</xdr:rowOff>
    </xdr:to>
    <xdr:sp macro="" textlink="">
      <xdr:nvSpPr>
        <xdr:cNvPr id="78" name="楕円 77"/>
        <xdr:cNvSpPr/>
      </xdr:nvSpPr>
      <xdr:spPr>
        <a:xfrm>
          <a:off x="2857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7620</xdr:rowOff>
    </xdr:from>
    <xdr:to>
      <xdr:col>19</xdr:col>
      <xdr:colOff>177800</xdr:colOff>
      <xdr:row>39</xdr:row>
      <xdr:rowOff>43543</xdr:rowOff>
    </xdr:to>
    <xdr:cxnSp macro="">
      <xdr:nvCxnSpPr>
        <xdr:cNvPr id="79" name="直線コネクタ 78"/>
        <xdr:cNvCxnSpPr/>
      </xdr:nvCxnSpPr>
      <xdr:spPr>
        <a:xfrm>
          <a:off x="2908300" y="669417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92347</xdr:rowOff>
    </xdr:from>
    <xdr:to>
      <xdr:col>10</xdr:col>
      <xdr:colOff>165100</xdr:colOff>
      <xdr:row>39</xdr:row>
      <xdr:rowOff>22497</xdr:rowOff>
    </xdr:to>
    <xdr:sp macro="" textlink="">
      <xdr:nvSpPr>
        <xdr:cNvPr id="80" name="楕円 79"/>
        <xdr:cNvSpPr/>
      </xdr:nvSpPr>
      <xdr:spPr>
        <a:xfrm>
          <a:off x="1968500" y="660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143147</xdr:rowOff>
    </xdr:from>
    <xdr:to>
      <xdr:col>15</xdr:col>
      <xdr:colOff>50800</xdr:colOff>
      <xdr:row>39</xdr:row>
      <xdr:rowOff>7620</xdr:rowOff>
    </xdr:to>
    <xdr:cxnSp macro="">
      <xdr:nvCxnSpPr>
        <xdr:cNvPr id="81" name="直線コネクタ 80"/>
        <xdr:cNvCxnSpPr/>
      </xdr:nvCxnSpPr>
      <xdr:spPr>
        <a:xfrm>
          <a:off x="2019300" y="665824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94541</xdr:rowOff>
    </xdr:from>
    <xdr:ext cx="405111" cy="259045"/>
    <xdr:sp macro="" textlink="">
      <xdr:nvSpPr>
        <xdr:cNvPr id="82" name="n_1aveValue【図書館】&#10;有形固定資産減価償却率"/>
        <xdr:cNvSpPr txBox="1"/>
      </xdr:nvSpPr>
      <xdr:spPr>
        <a:xfrm>
          <a:off x="358204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68416</xdr:rowOff>
    </xdr:from>
    <xdr:ext cx="405111" cy="259045"/>
    <xdr:sp macro="" textlink="">
      <xdr:nvSpPr>
        <xdr:cNvPr id="83" name="n_2aveValue【図書館】&#10;有形固定資産減価償却率"/>
        <xdr:cNvSpPr txBox="1"/>
      </xdr:nvSpPr>
      <xdr:spPr>
        <a:xfrm>
          <a:off x="2705744" y="6069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86377</xdr:rowOff>
    </xdr:from>
    <xdr:ext cx="405111" cy="259045"/>
    <xdr:sp macro="" textlink="">
      <xdr:nvSpPr>
        <xdr:cNvPr id="84" name="n_3aveValue【図書館】&#10;有形固定資産減価償却率"/>
        <xdr:cNvSpPr txBox="1"/>
      </xdr:nvSpPr>
      <xdr:spPr>
        <a:xfrm>
          <a:off x="181674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112503</xdr:rowOff>
    </xdr:from>
    <xdr:ext cx="405111" cy="259045"/>
    <xdr:sp macro="" textlink="">
      <xdr:nvSpPr>
        <xdr:cNvPr id="85" name="n_4aveValue【図書館】&#10;有形固定資産減価償却率"/>
        <xdr:cNvSpPr txBox="1"/>
      </xdr:nvSpPr>
      <xdr:spPr>
        <a:xfrm>
          <a:off x="9277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85470</xdr:rowOff>
    </xdr:from>
    <xdr:ext cx="405111" cy="259045"/>
    <xdr:sp macro="" textlink="">
      <xdr:nvSpPr>
        <xdr:cNvPr id="86" name="n_1mainValue【図書館】&#10;有形固定資産減価償却率"/>
        <xdr:cNvSpPr txBox="1"/>
      </xdr:nvSpPr>
      <xdr:spPr>
        <a:xfrm>
          <a:off x="3582044" y="677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49547</xdr:rowOff>
    </xdr:from>
    <xdr:ext cx="405111" cy="259045"/>
    <xdr:sp macro="" textlink="">
      <xdr:nvSpPr>
        <xdr:cNvPr id="87" name="n_2mainValue【図書館】&#10;有形固定資産減価償却率"/>
        <xdr:cNvSpPr txBox="1"/>
      </xdr:nvSpPr>
      <xdr:spPr>
        <a:xfrm>
          <a:off x="2705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13624</xdr:rowOff>
    </xdr:from>
    <xdr:ext cx="405111" cy="259045"/>
    <xdr:sp macro="" textlink="">
      <xdr:nvSpPr>
        <xdr:cNvPr id="88" name="n_3mainValue【図書館】&#10;有形固定資産減価償却率"/>
        <xdr:cNvSpPr txBox="1"/>
      </xdr:nvSpPr>
      <xdr:spPr>
        <a:xfrm>
          <a:off x="1816744" y="670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7620</xdr:rowOff>
    </xdr:from>
    <xdr:to>
      <xdr:col>54</xdr:col>
      <xdr:colOff>189865</xdr:colOff>
      <xdr:row>40</xdr:row>
      <xdr:rowOff>167640</xdr:rowOff>
    </xdr:to>
    <xdr:cxnSp macro="">
      <xdr:nvCxnSpPr>
        <xdr:cNvPr id="110" name="直線コネクタ 109"/>
        <xdr:cNvCxnSpPr/>
      </xdr:nvCxnSpPr>
      <xdr:spPr>
        <a:xfrm flipV="1">
          <a:off x="10476865" y="58369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1" name="【図書館】&#10;一人当たり面積最小値テキスト"/>
        <xdr:cNvSpPr txBox="1"/>
      </xdr:nvSpPr>
      <xdr:spPr>
        <a:xfrm>
          <a:off x="10515600"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2" name="直線コネクタ 111"/>
        <xdr:cNvCxnSpPr/>
      </xdr:nvCxnSpPr>
      <xdr:spPr>
        <a:xfrm>
          <a:off x="10388600" y="702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125747</xdr:rowOff>
    </xdr:from>
    <xdr:ext cx="469744" cy="259045"/>
    <xdr:sp macro="" textlink="">
      <xdr:nvSpPr>
        <xdr:cNvPr id="113" name="【図書館】&#10;一人当たり面積最大値テキスト"/>
        <xdr:cNvSpPr txBox="1"/>
      </xdr:nvSpPr>
      <xdr:spPr>
        <a:xfrm>
          <a:off x="10515600" y="561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7620</xdr:rowOff>
    </xdr:from>
    <xdr:to>
      <xdr:col>55</xdr:col>
      <xdr:colOff>88900</xdr:colOff>
      <xdr:row>34</xdr:row>
      <xdr:rowOff>7620</xdr:rowOff>
    </xdr:to>
    <xdr:cxnSp macro="">
      <xdr:nvCxnSpPr>
        <xdr:cNvPr id="114" name="直線コネクタ 113"/>
        <xdr:cNvCxnSpPr/>
      </xdr:nvCxnSpPr>
      <xdr:spPr>
        <a:xfrm>
          <a:off x="10388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48277</xdr:rowOff>
    </xdr:from>
    <xdr:ext cx="469744" cy="259045"/>
    <xdr:sp macro="" textlink="">
      <xdr:nvSpPr>
        <xdr:cNvPr id="115" name="【図書館】&#10;一人当たり面積平均値テキスト"/>
        <xdr:cNvSpPr txBox="1"/>
      </xdr:nvSpPr>
      <xdr:spPr>
        <a:xfrm>
          <a:off x="10515600" y="639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16" name="フローチャート: 判断 115"/>
        <xdr:cNvSpPr/>
      </xdr:nvSpPr>
      <xdr:spPr>
        <a:xfrm>
          <a:off x="10426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25400</xdr:rowOff>
    </xdr:from>
    <xdr:to>
      <xdr:col>50</xdr:col>
      <xdr:colOff>165100</xdr:colOff>
      <xdr:row>38</xdr:row>
      <xdr:rowOff>127000</xdr:rowOff>
    </xdr:to>
    <xdr:sp macro="" textlink="">
      <xdr:nvSpPr>
        <xdr:cNvPr id="117" name="フローチャート: 判断 116"/>
        <xdr:cNvSpPr/>
      </xdr:nvSpPr>
      <xdr:spPr>
        <a:xfrm>
          <a:off x="9588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18" name="フローチャート: 判断 117"/>
        <xdr:cNvSpPr/>
      </xdr:nvSpPr>
      <xdr:spPr>
        <a:xfrm>
          <a:off x="8699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48260</xdr:rowOff>
    </xdr:from>
    <xdr:to>
      <xdr:col>41</xdr:col>
      <xdr:colOff>101600</xdr:colOff>
      <xdr:row>38</xdr:row>
      <xdr:rowOff>149860</xdr:rowOff>
    </xdr:to>
    <xdr:sp macro="" textlink="">
      <xdr:nvSpPr>
        <xdr:cNvPr id="119" name="フローチャート: 判断 118"/>
        <xdr:cNvSpPr/>
      </xdr:nvSpPr>
      <xdr:spPr>
        <a:xfrm>
          <a:off x="781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48260</xdr:rowOff>
    </xdr:from>
    <xdr:to>
      <xdr:col>36</xdr:col>
      <xdr:colOff>165100</xdr:colOff>
      <xdr:row>38</xdr:row>
      <xdr:rowOff>149860</xdr:rowOff>
    </xdr:to>
    <xdr:sp macro="" textlink="">
      <xdr:nvSpPr>
        <xdr:cNvPr id="120" name="フローチャート: 判断 119"/>
        <xdr:cNvSpPr/>
      </xdr:nvSpPr>
      <xdr:spPr>
        <a:xfrm>
          <a:off x="692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36830</xdr:rowOff>
    </xdr:from>
    <xdr:to>
      <xdr:col>55</xdr:col>
      <xdr:colOff>50800</xdr:colOff>
      <xdr:row>39</xdr:row>
      <xdr:rowOff>138430</xdr:rowOff>
    </xdr:to>
    <xdr:sp macro="" textlink="">
      <xdr:nvSpPr>
        <xdr:cNvPr id="126" name="楕円 125"/>
        <xdr:cNvSpPr/>
      </xdr:nvSpPr>
      <xdr:spPr>
        <a:xfrm>
          <a:off x="104267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15257</xdr:rowOff>
    </xdr:from>
    <xdr:ext cx="469744" cy="259045"/>
    <xdr:sp macro="" textlink="">
      <xdr:nvSpPr>
        <xdr:cNvPr id="127" name="【図書館】&#10;一人当たり面積該当値テキスト"/>
        <xdr:cNvSpPr txBox="1"/>
      </xdr:nvSpPr>
      <xdr:spPr>
        <a:xfrm>
          <a:off x="10515600"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36830</xdr:rowOff>
    </xdr:from>
    <xdr:to>
      <xdr:col>50</xdr:col>
      <xdr:colOff>165100</xdr:colOff>
      <xdr:row>39</xdr:row>
      <xdr:rowOff>138430</xdr:rowOff>
    </xdr:to>
    <xdr:sp macro="" textlink="">
      <xdr:nvSpPr>
        <xdr:cNvPr id="128" name="楕円 127"/>
        <xdr:cNvSpPr/>
      </xdr:nvSpPr>
      <xdr:spPr>
        <a:xfrm>
          <a:off x="9588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87630</xdr:rowOff>
    </xdr:from>
    <xdr:to>
      <xdr:col>55</xdr:col>
      <xdr:colOff>0</xdr:colOff>
      <xdr:row>39</xdr:row>
      <xdr:rowOff>87630</xdr:rowOff>
    </xdr:to>
    <xdr:cxnSp macro="">
      <xdr:nvCxnSpPr>
        <xdr:cNvPr id="129" name="直線コネクタ 128"/>
        <xdr:cNvCxnSpPr/>
      </xdr:nvCxnSpPr>
      <xdr:spPr>
        <a:xfrm>
          <a:off x="9639300" y="677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36830</xdr:rowOff>
    </xdr:from>
    <xdr:to>
      <xdr:col>46</xdr:col>
      <xdr:colOff>38100</xdr:colOff>
      <xdr:row>39</xdr:row>
      <xdr:rowOff>138430</xdr:rowOff>
    </xdr:to>
    <xdr:sp macro="" textlink="">
      <xdr:nvSpPr>
        <xdr:cNvPr id="130" name="楕円 129"/>
        <xdr:cNvSpPr/>
      </xdr:nvSpPr>
      <xdr:spPr>
        <a:xfrm>
          <a:off x="8699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87630</xdr:rowOff>
    </xdr:from>
    <xdr:to>
      <xdr:col>50</xdr:col>
      <xdr:colOff>114300</xdr:colOff>
      <xdr:row>39</xdr:row>
      <xdr:rowOff>87630</xdr:rowOff>
    </xdr:to>
    <xdr:cxnSp macro="">
      <xdr:nvCxnSpPr>
        <xdr:cNvPr id="131" name="直線コネクタ 130"/>
        <xdr:cNvCxnSpPr/>
      </xdr:nvCxnSpPr>
      <xdr:spPr>
        <a:xfrm>
          <a:off x="8750300" y="677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36830</xdr:rowOff>
    </xdr:from>
    <xdr:to>
      <xdr:col>41</xdr:col>
      <xdr:colOff>101600</xdr:colOff>
      <xdr:row>39</xdr:row>
      <xdr:rowOff>138430</xdr:rowOff>
    </xdr:to>
    <xdr:sp macro="" textlink="">
      <xdr:nvSpPr>
        <xdr:cNvPr id="132" name="楕円 131"/>
        <xdr:cNvSpPr/>
      </xdr:nvSpPr>
      <xdr:spPr>
        <a:xfrm>
          <a:off x="7810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87630</xdr:rowOff>
    </xdr:from>
    <xdr:to>
      <xdr:col>45</xdr:col>
      <xdr:colOff>177800</xdr:colOff>
      <xdr:row>39</xdr:row>
      <xdr:rowOff>87630</xdr:rowOff>
    </xdr:to>
    <xdr:cxnSp macro="">
      <xdr:nvCxnSpPr>
        <xdr:cNvPr id="133" name="直線コネクタ 132"/>
        <xdr:cNvCxnSpPr/>
      </xdr:nvCxnSpPr>
      <xdr:spPr>
        <a:xfrm>
          <a:off x="7861300" y="677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143527</xdr:rowOff>
    </xdr:from>
    <xdr:ext cx="469744" cy="259045"/>
    <xdr:sp macro="" textlink="">
      <xdr:nvSpPr>
        <xdr:cNvPr id="134" name="n_1aveValue【図書館】&#10;一人当たり面積"/>
        <xdr:cNvSpPr txBox="1"/>
      </xdr:nvSpPr>
      <xdr:spPr>
        <a:xfrm>
          <a:off x="93917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120667</xdr:rowOff>
    </xdr:from>
    <xdr:ext cx="469744" cy="259045"/>
    <xdr:sp macro="" textlink="">
      <xdr:nvSpPr>
        <xdr:cNvPr id="135" name="n_2aveValue【図書館】&#10;一人当たり面積"/>
        <xdr:cNvSpPr txBox="1"/>
      </xdr:nvSpPr>
      <xdr:spPr>
        <a:xfrm>
          <a:off x="8515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166387</xdr:rowOff>
    </xdr:from>
    <xdr:ext cx="469744" cy="259045"/>
    <xdr:sp macro="" textlink="">
      <xdr:nvSpPr>
        <xdr:cNvPr id="136" name="n_3aveValue【図書館】&#10;一人当たり面積"/>
        <xdr:cNvSpPr txBox="1"/>
      </xdr:nvSpPr>
      <xdr:spPr>
        <a:xfrm>
          <a:off x="7626427" y="63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166387</xdr:rowOff>
    </xdr:from>
    <xdr:ext cx="469744" cy="259045"/>
    <xdr:sp macro="" textlink="">
      <xdr:nvSpPr>
        <xdr:cNvPr id="137" name="n_4aveValue【図書館】&#10;一人当たり面積"/>
        <xdr:cNvSpPr txBox="1"/>
      </xdr:nvSpPr>
      <xdr:spPr>
        <a:xfrm>
          <a:off x="6737427" y="63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129557</xdr:rowOff>
    </xdr:from>
    <xdr:ext cx="469744" cy="259045"/>
    <xdr:sp macro="" textlink="">
      <xdr:nvSpPr>
        <xdr:cNvPr id="138" name="n_1mainValue【図書館】&#10;一人当たり面積"/>
        <xdr:cNvSpPr txBox="1"/>
      </xdr:nvSpPr>
      <xdr:spPr>
        <a:xfrm>
          <a:off x="93917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129557</xdr:rowOff>
    </xdr:from>
    <xdr:ext cx="469744" cy="259045"/>
    <xdr:sp macro="" textlink="">
      <xdr:nvSpPr>
        <xdr:cNvPr id="139" name="n_2mainValue【図書館】&#10;一人当たり面積"/>
        <xdr:cNvSpPr txBox="1"/>
      </xdr:nvSpPr>
      <xdr:spPr>
        <a:xfrm>
          <a:off x="8515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129557</xdr:rowOff>
    </xdr:from>
    <xdr:ext cx="469744" cy="259045"/>
    <xdr:sp macro="" textlink="">
      <xdr:nvSpPr>
        <xdr:cNvPr id="140" name="n_3mainValue【図書館】&#10;一人当たり面積"/>
        <xdr:cNvSpPr txBox="1"/>
      </xdr:nvSpPr>
      <xdr:spPr>
        <a:xfrm>
          <a:off x="7626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3" name="テキスト ボックス 15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1" name="テキスト ボックス 16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30480</xdr:rowOff>
    </xdr:from>
    <xdr:to>
      <xdr:col>24</xdr:col>
      <xdr:colOff>62865</xdr:colOff>
      <xdr:row>63</xdr:row>
      <xdr:rowOff>57150</xdr:rowOff>
    </xdr:to>
    <xdr:cxnSp macro="">
      <xdr:nvCxnSpPr>
        <xdr:cNvPr id="165" name="直線コネクタ 164"/>
        <xdr:cNvCxnSpPr/>
      </xdr:nvCxnSpPr>
      <xdr:spPr>
        <a:xfrm flipV="1">
          <a:off x="4634865" y="96316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60977</xdr:rowOff>
    </xdr:from>
    <xdr:ext cx="405111" cy="259045"/>
    <xdr:sp macro="" textlink="">
      <xdr:nvSpPr>
        <xdr:cNvPr id="166" name="【体育館・プール】&#10;有形固定資産減価償却率最小値テキスト"/>
        <xdr:cNvSpPr txBox="1"/>
      </xdr:nvSpPr>
      <xdr:spPr>
        <a:xfrm>
          <a:off x="4673600" y="1086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57150</xdr:rowOff>
    </xdr:from>
    <xdr:to>
      <xdr:col>24</xdr:col>
      <xdr:colOff>152400</xdr:colOff>
      <xdr:row>63</xdr:row>
      <xdr:rowOff>57150</xdr:rowOff>
    </xdr:to>
    <xdr:cxnSp macro="">
      <xdr:nvCxnSpPr>
        <xdr:cNvPr id="167" name="直線コネクタ 166"/>
        <xdr:cNvCxnSpPr/>
      </xdr:nvCxnSpPr>
      <xdr:spPr>
        <a:xfrm>
          <a:off x="4546600" y="1085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148607</xdr:rowOff>
    </xdr:from>
    <xdr:ext cx="405111" cy="259045"/>
    <xdr:sp macro="" textlink="">
      <xdr:nvSpPr>
        <xdr:cNvPr id="168" name="【体育館・プール】&#10;有形固定資産減価償却率最大値テキスト"/>
        <xdr:cNvSpPr txBox="1"/>
      </xdr:nvSpPr>
      <xdr:spPr>
        <a:xfrm>
          <a:off x="4673600" y="9406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30480</xdr:rowOff>
    </xdr:from>
    <xdr:to>
      <xdr:col>24</xdr:col>
      <xdr:colOff>152400</xdr:colOff>
      <xdr:row>56</xdr:row>
      <xdr:rowOff>30480</xdr:rowOff>
    </xdr:to>
    <xdr:cxnSp macro="">
      <xdr:nvCxnSpPr>
        <xdr:cNvPr id="169" name="直線コネクタ 168"/>
        <xdr:cNvCxnSpPr/>
      </xdr:nvCxnSpPr>
      <xdr:spPr>
        <a:xfrm>
          <a:off x="4546600" y="963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162577</xdr:rowOff>
    </xdr:from>
    <xdr:ext cx="405111" cy="259045"/>
    <xdr:sp macro="" textlink="">
      <xdr:nvSpPr>
        <xdr:cNvPr id="170" name="【体育館・プール】&#10;有形固定資産減価償却率平均値テキスト"/>
        <xdr:cNvSpPr txBox="1"/>
      </xdr:nvSpPr>
      <xdr:spPr>
        <a:xfrm>
          <a:off x="4673600" y="9935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139700</xdr:rowOff>
    </xdr:from>
    <xdr:to>
      <xdr:col>24</xdr:col>
      <xdr:colOff>114300</xdr:colOff>
      <xdr:row>59</xdr:row>
      <xdr:rowOff>69850</xdr:rowOff>
    </xdr:to>
    <xdr:sp macro="" textlink="">
      <xdr:nvSpPr>
        <xdr:cNvPr id="171" name="フローチャート: 判断 170"/>
        <xdr:cNvSpPr/>
      </xdr:nvSpPr>
      <xdr:spPr>
        <a:xfrm>
          <a:off x="45847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139700</xdr:rowOff>
    </xdr:from>
    <xdr:to>
      <xdr:col>20</xdr:col>
      <xdr:colOff>38100</xdr:colOff>
      <xdr:row>59</xdr:row>
      <xdr:rowOff>69850</xdr:rowOff>
    </xdr:to>
    <xdr:sp macro="" textlink="">
      <xdr:nvSpPr>
        <xdr:cNvPr id="172" name="フローチャート: 判断 171"/>
        <xdr:cNvSpPr/>
      </xdr:nvSpPr>
      <xdr:spPr>
        <a:xfrm>
          <a:off x="37465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101600</xdr:rowOff>
    </xdr:from>
    <xdr:to>
      <xdr:col>15</xdr:col>
      <xdr:colOff>101600</xdr:colOff>
      <xdr:row>59</xdr:row>
      <xdr:rowOff>31750</xdr:rowOff>
    </xdr:to>
    <xdr:sp macro="" textlink="">
      <xdr:nvSpPr>
        <xdr:cNvPr id="173" name="フローチャート: 判断 172"/>
        <xdr:cNvSpPr/>
      </xdr:nvSpPr>
      <xdr:spPr>
        <a:xfrm>
          <a:off x="28575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103505</xdr:rowOff>
    </xdr:from>
    <xdr:to>
      <xdr:col>10</xdr:col>
      <xdr:colOff>165100</xdr:colOff>
      <xdr:row>59</xdr:row>
      <xdr:rowOff>33655</xdr:rowOff>
    </xdr:to>
    <xdr:sp macro="" textlink="">
      <xdr:nvSpPr>
        <xdr:cNvPr id="174" name="フローチャート: 判断 173"/>
        <xdr:cNvSpPr/>
      </xdr:nvSpPr>
      <xdr:spPr>
        <a:xfrm>
          <a:off x="1968500" y="100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141605</xdr:rowOff>
    </xdr:from>
    <xdr:to>
      <xdr:col>6</xdr:col>
      <xdr:colOff>38100</xdr:colOff>
      <xdr:row>59</xdr:row>
      <xdr:rowOff>71755</xdr:rowOff>
    </xdr:to>
    <xdr:sp macro="" textlink="">
      <xdr:nvSpPr>
        <xdr:cNvPr id="175" name="フローチャート: 判断 174"/>
        <xdr:cNvSpPr/>
      </xdr:nvSpPr>
      <xdr:spPr>
        <a:xfrm>
          <a:off x="1079500" y="1008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133985</xdr:rowOff>
    </xdr:from>
    <xdr:to>
      <xdr:col>24</xdr:col>
      <xdr:colOff>114300</xdr:colOff>
      <xdr:row>60</xdr:row>
      <xdr:rowOff>64135</xdr:rowOff>
    </xdr:to>
    <xdr:sp macro="" textlink="">
      <xdr:nvSpPr>
        <xdr:cNvPr id="181" name="楕円 180"/>
        <xdr:cNvSpPr/>
      </xdr:nvSpPr>
      <xdr:spPr>
        <a:xfrm>
          <a:off x="45847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112412</xdr:rowOff>
    </xdr:from>
    <xdr:ext cx="405111" cy="259045"/>
    <xdr:sp macro="" textlink="">
      <xdr:nvSpPr>
        <xdr:cNvPr id="182" name="【体育館・プール】&#10;有形固定資産減価償却率該当値テキスト"/>
        <xdr:cNvSpPr txBox="1"/>
      </xdr:nvSpPr>
      <xdr:spPr>
        <a:xfrm>
          <a:off x="4673600"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92075</xdr:rowOff>
    </xdr:from>
    <xdr:to>
      <xdr:col>20</xdr:col>
      <xdr:colOff>38100</xdr:colOff>
      <xdr:row>60</xdr:row>
      <xdr:rowOff>22225</xdr:rowOff>
    </xdr:to>
    <xdr:sp macro="" textlink="">
      <xdr:nvSpPr>
        <xdr:cNvPr id="183" name="楕円 182"/>
        <xdr:cNvSpPr/>
      </xdr:nvSpPr>
      <xdr:spPr>
        <a:xfrm>
          <a:off x="3746500" y="1020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142875</xdr:rowOff>
    </xdr:from>
    <xdr:to>
      <xdr:col>24</xdr:col>
      <xdr:colOff>63500</xdr:colOff>
      <xdr:row>60</xdr:row>
      <xdr:rowOff>13335</xdr:rowOff>
    </xdr:to>
    <xdr:cxnSp macro="">
      <xdr:nvCxnSpPr>
        <xdr:cNvPr id="184" name="直線コネクタ 183"/>
        <xdr:cNvCxnSpPr/>
      </xdr:nvCxnSpPr>
      <xdr:spPr>
        <a:xfrm>
          <a:off x="3797300" y="1025842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93980</xdr:rowOff>
    </xdr:from>
    <xdr:to>
      <xdr:col>15</xdr:col>
      <xdr:colOff>101600</xdr:colOff>
      <xdr:row>61</xdr:row>
      <xdr:rowOff>24130</xdr:rowOff>
    </xdr:to>
    <xdr:sp macro="" textlink="">
      <xdr:nvSpPr>
        <xdr:cNvPr id="185" name="楕円 184"/>
        <xdr:cNvSpPr/>
      </xdr:nvSpPr>
      <xdr:spPr>
        <a:xfrm>
          <a:off x="2857500" y="103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142875</xdr:rowOff>
    </xdr:from>
    <xdr:to>
      <xdr:col>19</xdr:col>
      <xdr:colOff>177800</xdr:colOff>
      <xdr:row>60</xdr:row>
      <xdr:rowOff>144780</xdr:rowOff>
    </xdr:to>
    <xdr:cxnSp macro="">
      <xdr:nvCxnSpPr>
        <xdr:cNvPr id="186" name="直線コネクタ 185"/>
        <xdr:cNvCxnSpPr/>
      </xdr:nvCxnSpPr>
      <xdr:spPr>
        <a:xfrm flipV="1">
          <a:off x="2908300" y="10258425"/>
          <a:ext cx="889000" cy="17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53975</xdr:rowOff>
    </xdr:from>
    <xdr:to>
      <xdr:col>10</xdr:col>
      <xdr:colOff>165100</xdr:colOff>
      <xdr:row>60</xdr:row>
      <xdr:rowOff>155575</xdr:rowOff>
    </xdr:to>
    <xdr:sp macro="" textlink="">
      <xdr:nvSpPr>
        <xdr:cNvPr id="187" name="楕円 186"/>
        <xdr:cNvSpPr/>
      </xdr:nvSpPr>
      <xdr:spPr>
        <a:xfrm>
          <a:off x="1968500" y="1034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104775</xdr:rowOff>
    </xdr:from>
    <xdr:to>
      <xdr:col>15</xdr:col>
      <xdr:colOff>50800</xdr:colOff>
      <xdr:row>60</xdr:row>
      <xdr:rowOff>144780</xdr:rowOff>
    </xdr:to>
    <xdr:cxnSp macro="">
      <xdr:nvCxnSpPr>
        <xdr:cNvPr id="188" name="直線コネクタ 187"/>
        <xdr:cNvCxnSpPr/>
      </xdr:nvCxnSpPr>
      <xdr:spPr>
        <a:xfrm>
          <a:off x="2019300" y="103917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86377</xdr:rowOff>
    </xdr:from>
    <xdr:ext cx="405111" cy="259045"/>
    <xdr:sp macro="" textlink="">
      <xdr:nvSpPr>
        <xdr:cNvPr id="189" name="n_1aveValue【体育館・プール】&#10;有形固定資産減価償却率"/>
        <xdr:cNvSpPr txBox="1"/>
      </xdr:nvSpPr>
      <xdr:spPr>
        <a:xfrm>
          <a:off x="3582044"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48277</xdr:rowOff>
    </xdr:from>
    <xdr:ext cx="405111" cy="259045"/>
    <xdr:sp macro="" textlink="">
      <xdr:nvSpPr>
        <xdr:cNvPr id="190" name="n_2aveValue【体育館・プール】&#10;有形固定資産減価償却率"/>
        <xdr:cNvSpPr txBox="1"/>
      </xdr:nvSpPr>
      <xdr:spPr>
        <a:xfrm>
          <a:off x="2705744" y="982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50182</xdr:rowOff>
    </xdr:from>
    <xdr:ext cx="405111" cy="259045"/>
    <xdr:sp macro="" textlink="">
      <xdr:nvSpPr>
        <xdr:cNvPr id="191" name="n_3aveValue【体育館・プール】&#10;有形固定資産減価償却率"/>
        <xdr:cNvSpPr txBox="1"/>
      </xdr:nvSpPr>
      <xdr:spPr>
        <a:xfrm>
          <a:off x="1816744" y="982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88282</xdr:rowOff>
    </xdr:from>
    <xdr:ext cx="405111" cy="259045"/>
    <xdr:sp macro="" textlink="">
      <xdr:nvSpPr>
        <xdr:cNvPr id="192" name="n_4aveValue【体育館・プール】&#10;有形固定資産減価償却率"/>
        <xdr:cNvSpPr txBox="1"/>
      </xdr:nvSpPr>
      <xdr:spPr>
        <a:xfrm>
          <a:off x="927744" y="986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13352</xdr:rowOff>
    </xdr:from>
    <xdr:ext cx="405111" cy="259045"/>
    <xdr:sp macro="" textlink="">
      <xdr:nvSpPr>
        <xdr:cNvPr id="193" name="n_1mainValue【体育館・プール】&#10;有形固定資産減価償却率"/>
        <xdr:cNvSpPr txBox="1"/>
      </xdr:nvSpPr>
      <xdr:spPr>
        <a:xfrm>
          <a:off x="3582044" y="1030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15257</xdr:rowOff>
    </xdr:from>
    <xdr:ext cx="405111" cy="259045"/>
    <xdr:sp macro="" textlink="">
      <xdr:nvSpPr>
        <xdr:cNvPr id="194" name="n_2mainValue【体育館・プール】&#10;有形固定資産減価償却率"/>
        <xdr:cNvSpPr txBox="1"/>
      </xdr:nvSpPr>
      <xdr:spPr>
        <a:xfrm>
          <a:off x="2705744" y="1047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146702</xdr:rowOff>
    </xdr:from>
    <xdr:ext cx="405111" cy="259045"/>
    <xdr:sp macro="" textlink="">
      <xdr:nvSpPr>
        <xdr:cNvPr id="195" name="n_3mainValue【体育館・プール】&#10;有形固定資産減価償却率"/>
        <xdr:cNvSpPr txBox="1"/>
      </xdr:nvSpPr>
      <xdr:spPr>
        <a:xfrm>
          <a:off x="1816744" y="1043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6" name="直線コネクタ 20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7" name="テキスト ボックス 20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8" name="直線コネクタ 20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09" name="テキスト ボックス 20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0" name="直線コネクタ 20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1" name="テキスト ボックス 21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2" name="直線コネクタ 21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13" name="テキスト ボックス 21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5" name="テキスト ボックス 21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155448</xdr:rowOff>
    </xdr:from>
    <xdr:to>
      <xdr:col>54</xdr:col>
      <xdr:colOff>189865</xdr:colOff>
      <xdr:row>63</xdr:row>
      <xdr:rowOff>157734</xdr:rowOff>
    </xdr:to>
    <xdr:cxnSp macro="">
      <xdr:nvCxnSpPr>
        <xdr:cNvPr id="217" name="直線コネクタ 216"/>
        <xdr:cNvCxnSpPr/>
      </xdr:nvCxnSpPr>
      <xdr:spPr>
        <a:xfrm flipV="1">
          <a:off x="10476865" y="9756648"/>
          <a:ext cx="0" cy="1202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18" name="【体育館・プール】&#10;一人当たり面積最小値テキスト"/>
        <xdr:cNvSpPr txBox="1"/>
      </xdr:nvSpPr>
      <xdr:spPr>
        <a:xfrm>
          <a:off x="10515600"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19" name="直線コネクタ 218"/>
        <xdr:cNvCxnSpPr/>
      </xdr:nvCxnSpPr>
      <xdr:spPr>
        <a:xfrm>
          <a:off x="10388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102125</xdr:rowOff>
    </xdr:from>
    <xdr:ext cx="469744" cy="259045"/>
    <xdr:sp macro="" textlink="">
      <xdr:nvSpPr>
        <xdr:cNvPr id="220" name="【体育館・プール】&#10;一人当たり面積最大値テキスト"/>
        <xdr:cNvSpPr txBox="1"/>
      </xdr:nvSpPr>
      <xdr:spPr>
        <a:xfrm>
          <a:off x="10515600" y="953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155448</xdr:rowOff>
    </xdr:from>
    <xdr:to>
      <xdr:col>55</xdr:col>
      <xdr:colOff>88900</xdr:colOff>
      <xdr:row>56</xdr:row>
      <xdr:rowOff>155448</xdr:rowOff>
    </xdr:to>
    <xdr:cxnSp macro="">
      <xdr:nvCxnSpPr>
        <xdr:cNvPr id="221" name="直線コネクタ 220"/>
        <xdr:cNvCxnSpPr/>
      </xdr:nvCxnSpPr>
      <xdr:spPr>
        <a:xfrm>
          <a:off x="10388600" y="975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56659</xdr:rowOff>
    </xdr:from>
    <xdr:ext cx="469744" cy="259045"/>
    <xdr:sp macro="" textlink="">
      <xdr:nvSpPr>
        <xdr:cNvPr id="222" name="【体育館・プール】&#10;一人当たり面積平均値テキスト"/>
        <xdr:cNvSpPr txBox="1"/>
      </xdr:nvSpPr>
      <xdr:spPr>
        <a:xfrm>
          <a:off x="10515600" y="105151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33782</xdr:rowOff>
    </xdr:from>
    <xdr:to>
      <xdr:col>55</xdr:col>
      <xdr:colOff>50800</xdr:colOff>
      <xdr:row>62</xdr:row>
      <xdr:rowOff>135382</xdr:rowOff>
    </xdr:to>
    <xdr:sp macro="" textlink="">
      <xdr:nvSpPr>
        <xdr:cNvPr id="223" name="フローチャート: 判断 222"/>
        <xdr:cNvSpPr/>
      </xdr:nvSpPr>
      <xdr:spPr>
        <a:xfrm>
          <a:off x="104267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36068</xdr:rowOff>
    </xdr:from>
    <xdr:to>
      <xdr:col>50</xdr:col>
      <xdr:colOff>165100</xdr:colOff>
      <xdr:row>62</xdr:row>
      <xdr:rowOff>137668</xdr:rowOff>
    </xdr:to>
    <xdr:sp macro="" textlink="">
      <xdr:nvSpPr>
        <xdr:cNvPr id="224" name="フローチャート: 判断 223"/>
        <xdr:cNvSpPr/>
      </xdr:nvSpPr>
      <xdr:spPr>
        <a:xfrm>
          <a:off x="9588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170942</xdr:rowOff>
    </xdr:from>
    <xdr:to>
      <xdr:col>46</xdr:col>
      <xdr:colOff>38100</xdr:colOff>
      <xdr:row>62</xdr:row>
      <xdr:rowOff>101092</xdr:rowOff>
    </xdr:to>
    <xdr:sp macro="" textlink="">
      <xdr:nvSpPr>
        <xdr:cNvPr id="225" name="フローチャート: 判断 224"/>
        <xdr:cNvSpPr/>
      </xdr:nvSpPr>
      <xdr:spPr>
        <a:xfrm>
          <a:off x="8699500" y="1062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61214</xdr:rowOff>
    </xdr:from>
    <xdr:to>
      <xdr:col>41</xdr:col>
      <xdr:colOff>101600</xdr:colOff>
      <xdr:row>62</xdr:row>
      <xdr:rowOff>162814</xdr:rowOff>
    </xdr:to>
    <xdr:sp macro="" textlink="">
      <xdr:nvSpPr>
        <xdr:cNvPr id="226" name="フローチャート: 判断 225"/>
        <xdr:cNvSpPr/>
      </xdr:nvSpPr>
      <xdr:spPr>
        <a:xfrm>
          <a:off x="78105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95504</xdr:rowOff>
    </xdr:from>
    <xdr:to>
      <xdr:col>36</xdr:col>
      <xdr:colOff>165100</xdr:colOff>
      <xdr:row>63</xdr:row>
      <xdr:rowOff>25654</xdr:rowOff>
    </xdr:to>
    <xdr:sp macro="" textlink="">
      <xdr:nvSpPr>
        <xdr:cNvPr id="227" name="フローチャート: 判断 226"/>
        <xdr:cNvSpPr/>
      </xdr:nvSpPr>
      <xdr:spPr>
        <a:xfrm>
          <a:off x="6921500" y="1072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8" name="テキスト ボックス 22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9" name="テキスト ボックス 22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0" name="テキスト ボックス 22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1" name="テキスト ボックス 23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2" name="テキスト ボックス 23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148082</xdr:rowOff>
    </xdr:from>
    <xdr:to>
      <xdr:col>55</xdr:col>
      <xdr:colOff>50800</xdr:colOff>
      <xdr:row>63</xdr:row>
      <xdr:rowOff>78232</xdr:rowOff>
    </xdr:to>
    <xdr:sp macro="" textlink="">
      <xdr:nvSpPr>
        <xdr:cNvPr id="233" name="楕円 232"/>
        <xdr:cNvSpPr/>
      </xdr:nvSpPr>
      <xdr:spPr>
        <a:xfrm>
          <a:off x="104267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126509</xdr:rowOff>
    </xdr:from>
    <xdr:ext cx="469744" cy="259045"/>
    <xdr:sp macro="" textlink="">
      <xdr:nvSpPr>
        <xdr:cNvPr id="234" name="【体育館・プール】&#10;一人当たり面積該当値テキスト"/>
        <xdr:cNvSpPr txBox="1"/>
      </xdr:nvSpPr>
      <xdr:spPr>
        <a:xfrm>
          <a:off x="10515600" y="1075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148082</xdr:rowOff>
    </xdr:from>
    <xdr:to>
      <xdr:col>50</xdr:col>
      <xdr:colOff>165100</xdr:colOff>
      <xdr:row>63</xdr:row>
      <xdr:rowOff>78232</xdr:rowOff>
    </xdr:to>
    <xdr:sp macro="" textlink="">
      <xdr:nvSpPr>
        <xdr:cNvPr id="235" name="楕円 234"/>
        <xdr:cNvSpPr/>
      </xdr:nvSpPr>
      <xdr:spPr>
        <a:xfrm>
          <a:off x="95885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27432</xdr:rowOff>
    </xdr:from>
    <xdr:to>
      <xdr:col>55</xdr:col>
      <xdr:colOff>0</xdr:colOff>
      <xdr:row>63</xdr:row>
      <xdr:rowOff>27432</xdr:rowOff>
    </xdr:to>
    <xdr:cxnSp macro="">
      <xdr:nvCxnSpPr>
        <xdr:cNvPr id="236" name="直線コネクタ 235"/>
        <xdr:cNvCxnSpPr/>
      </xdr:nvCxnSpPr>
      <xdr:spPr>
        <a:xfrm>
          <a:off x="9639300" y="108287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170942</xdr:rowOff>
    </xdr:from>
    <xdr:to>
      <xdr:col>46</xdr:col>
      <xdr:colOff>38100</xdr:colOff>
      <xdr:row>63</xdr:row>
      <xdr:rowOff>101092</xdr:rowOff>
    </xdr:to>
    <xdr:sp macro="" textlink="">
      <xdr:nvSpPr>
        <xdr:cNvPr id="237" name="楕円 236"/>
        <xdr:cNvSpPr/>
      </xdr:nvSpPr>
      <xdr:spPr>
        <a:xfrm>
          <a:off x="8699500" y="1080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27432</xdr:rowOff>
    </xdr:from>
    <xdr:to>
      <xdr:col>50</xdr:col>
      <xdr:colOff>114300</xdr:colOff>
      <xdr:row>63</xdr:row>
      <xdr:rowOff>50292</xdr:rowOff>
    </xdr:to>
    <xdr:cxnSp macro="">
      <xdr:nvCxnSpPr>
        <xdr:cNvPr id="238" name="直線コネクタ 237"/>
        <xdr:cNvCxnSpPr/>
      </xdr:nvCxnSpPr>
      <xdr:spPr>
        <a:xfrm flipV="1">
          <a:off x="8750300" y="1082878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170942</xdr:rowOff>
    </xdr:from>
    <xdr:to>
      <xdr:col>41</xdr:col>
      <xdr:colOff>101600</xdr:colOff>
      <xdr:row>63</xdr:row>
      <xdr:rowOff>101092</xdr:rowOff>
    </xdr:to>
    <xdr:sp macro="" textlink="">
      <xdr:nvSpPr>
        <xdr:cNvPr id="239" name="楕円 238"/>
        <xdr:cNvSpPr/>
      </xdr:nvSpPr>
      <xdr:spPr>
        <a:xfrm>
          <a:off x="7810500" y="1080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50292</xdr:rowOff>
    </xdr:from>
    <xdr:to>
      <xdr:col>45</xdr:col>
      <xdr:colOff>177800</xdr:colOff>
      <xdr:row>63</xdr:row>
      <xdr:rowOff>50292</xdr:rowOff>
    </xdr:to>
    <xdr:cxnSp macro="">
      <xdr:nvCxnSpPr>
        <xdr:cNvPr id="240" name="直線コネクタ 239"/>
        <xdr:cNvCxnSpPr/>
      </xdr:nvCxnSpPr>
      <xdr:spPr>
        <a:xfrm>
          <a:off x="7861300" y="1085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154195</xdr:rowOff>
    </xdr:from>
    <xdr:ext cx="469744" cy="259045"/>
    <xdr:sp macro="" textlink="">
      <xdr:nvSpPr>
        <xdr:cNvPr id="241" name="n_1aveValue【体育館・プール】&#10;一人当たり面積"/>
        <xdr:cNvSpPr txBox="1"/>
      </xdr:nvSpPr>
      <xdr:spPr>
        <a:xfrm>
          <a:off x="9391727" y="1044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117619</xdr:rowOff>
    </xdr:from>
    <xdr:ext cx="469744" cy="259045"/>
    <xdr:sp macro="" textlink="">
      <xdr:nvSpPr>
        <xdr:cNvPr id="242" name="n_2aveValue【体育館・プール】&#10;一人当たり面積"/>
        <xdr:cNvSpPr txBox="1"/>
      </xdr:nvSpPr>
      <xdr:spPr>
        <a:xfrm>
          <a:off x="8515427" y="1040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7891</xdr:rowOff>
    </xdr:from>
    <xdr:ext cx="469744" cy="259045"/>
    <xdr:sp macro="" textlink="">
      <xdr:nvSpPr>
        <xdr:cNvPr id="243" name="n_3aveValue【体育館・プール】&#10;一人当たり面積"/>
        <xdr:cNvSpPr txBox="1"/>
      </xdr:nvSpPr>
      <xdr:spPr>
        <a:xfrm>
          <a:off x="7626427" y="1046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42181</xdr:rowOff>
    </xdr:from>
    <xdr:ext cx="469744" cy="259045"/>
    <xdr:sp macro="" textlink="">
      <xdr:nvSpPr>
        <xdr:cNvPr id="244" name="n_4aveValue【体育館・プール】&#10;一人当たり面積"/>
        <xdr:cNvSpPr txBox="1"/>
      </xdr:nvSpPr>
      <xdr:spPr>
        <a:xfrm>
          <a:off x="6737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69359</xdr:rowOff>
    </xdr:from>
    <xdr:ext cx="469744" cy="259045"/>
    <xdr:sp macro="" textlink="">
      <xdr:nvSpPr>
        <xdr:cNvPr id="245" name="n_1mainValue【体育館・プール】&#10;一人当たり面積"/>
        <xdr:cNvSpPr txBox="1"/>
      </xdr:nvSpPr>
      <xdr:spPr>
        <a:xfrm>
          <a:off x="9391727" y="1087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92219</xdr:rowOff>
    </xdr:from>
    <xdr:ext cx="469744" cy="259045"/>
    <xdr:sp macro="" textlink="">
      <xdr:nvSpPr>
        <xdr:cNvPr id="246" name="n_2mainValue【体育館・プール】&#10;一人当たり面積"/>
        <xdr:cNvSpPr txBox="1"/>
      </xdr:nvSpPr>
      <xdr:spPr>
        <a:xfrm>
          <a:off x="8515427" y="1089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92219</xdr:rowOff>
    </xdr:from>
    <xdr:ext cx="469744" cy="259045"/>
    <xdr:sp macro="" textlink="">
      <xdr:nvSpPr>
        <xdr:cNvPr id="247" name="n_3mainValue【体育館・プール】&#10;一人当たり面積"/>
        <xdr:cNvSpPr txBox="1"/>
      </xdr:nvSpPr>
      <xdr:spPr>
        <a:xfrm>
          <a:off x="7626427" y="1089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8" name="正方形/長方形 24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9" name="正方形/長方形 24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0" name="正方形/長方形 24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1" name="正方形/長方形 25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2" name="正方形/長方形 25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3" name="正方形/長方形 25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4" name="正方形/長方形 25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5" name="正方形/長方形 25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6" name="テキスト ボックス 25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7" name="直線コネクタ 25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8" name="テキスト ボックス 25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59" name="直線コネクタ 258"/>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60" name="テキスト ボックス 259"/>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61" name="直線コネクタ 260"/>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62" name="テキスト ボックス 261"/>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63" name="直線コネクタ 262"/>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64" name="テキスト ボックス 263"/>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65" name="直線コネクタ 264"/>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66" name="テキスト ボックス 265"/>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7" name="直線コネクタ 26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68" name="テキスト ボックス 26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115824</xdr:rowOff>
    </xdr:from>
    <xdr:to>
      <xdr:col>24</xdr:col>
      <xdr:colOff>62865</xdr:colOff>
      <xdr:row>84</xdr:row>
      <xdr:rowOff>106680</xdr:rowOff>
    </xdr:to>
    <xdr:cxnSp macro="">
      <xdr:nvCxnSpPr>
        <xdr:cNvPr id="270" name="直線コネクタ 269"/>
        <xdr:cNvCxnSpPr/>
      </xdr:nvCxnSpPr>
      <xdr:spPr>
        <a:xfrm flipV="1">
          <a:off x="4634865" y="13317474"/>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110507</xdr:rowOff>
    </xdr:from>
    <xdr:ext cx="405111" cy="259045"/>
    <xdr:sp macro="" textlink="">
      <xdr:nvSpPr>
        <xdr:cNvPr id="271" name="【福祉施設】&#10;有形固定資産減価償却率最小値テキスト"/>
        <xdr:cNvSpPr txBox="1"/>
      </xdr:nvSpPr>
      <xdr:spPr>
        <a:xfrm>
          <a:off x="4673600" y="1451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106680</xdr:rowOff>
    </xdr:from>
    <xdr:to>
      <xdr:col>24</xdr:col>
      <xdr:colOff>152400</xdr:colOff>
      <xdr:row>84</xdr:row>
      <xdr:rowOff>106680</xdr:rowOff>
    </xdr:to>
    <xdr:cxnSp macro="">
      <xdr:nvCxnSpPr>
        <xdr:cNvPr id="272" name="直線コネクタ 271"/>
        <xdr:cNvCxnSpPr/>
      </xdr:nvCxnSpPr>
      <xdr:spPr>
        <a:xfrm>
          <a:off x="4546600" y="14508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62501</xdr:rowOff>
    </xdr:from>
    <xdr:ext cx="405111" cy="259045"/>
    <xdr:sp macro="" textlink="">
      <xdr:nvSpPr>
        <xdr:cNvPr id="273" name="【福祉施設】&#10;有形固定資産減価償却率最大値テキスト"/>
        <xdr:cNvSpPr txBox="1"/>
      </xdr:nvSpPr>
      <xdr:spPr>
        <a:xfrm>
          <a:off x="4673600" y="1309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115824</xdr:rowOff>
    </xdr:from>
    <xdr:to>
      <xdr:col>24</xdr:col>
      <xdr:colOff>152400</xdr:colOff>
      <xdr:row>77</xdr:row>
      <xdr:rowOff>115824</xdr:rowOff>
    </xdr:to>
    <xdr:cxnSp macro="">
      <xdr:nvCxnSpPr>
        <xdr:cNvPr id="274" name="直線コネクタ 273"/>
        <xdr:cNvCxnSpPr/>
      </xdr:nvCxnSpPr>
      <xdr:spPr>
        <a:xfrm>
          <a:off x="4546600" y="1331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133621</xdr:rowOff>
    </xdr:from>
    <xdr:ext cx="405111" cy="259045"/>
    <xdr:sp macro="" textlink="">
      <xdr:nvSpPr>
        <xdr:cNvPr id="275" name="【福祉施設】&#10;有形固定資産減価償却率平均値テキスト"/>
        <xdr:cNvSpPr txBox="1"/>
      </xdr:nvSpPr>
      <xdr:spPr>
        <a:xfrm>
          <a:off x="4673600" y="135067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110744</xdr:rowOff>
    </xdr:from>
    <xdr:to>
      <xdr:col>24</xdr:col>
      <xdr:colOff>114300</xdr:colOff>
      <xdr:row>80</xdr:row>
      <xdr:rowOff>40894</xdr:rowOff>
    </xdr:to>
    <xdr:sp macro="" textlink="">
      <xdr:nvSpPr>
        <xdr:cNvPr id="276" name="フローチャート: 判断 275"/>
        <xdr:cNvSpPr/>
      </xdr:nvSpPr>
      <xdr:spPr>
        <a:xfrm>
          <a:off x="4584700" y="13655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90170</xdr:rowOff>
    </xdr:from>
    <xdr:to>
      <xdr:col>20</xdr:col>
      <xdr:colOff>38100</xdr:colOff>
      <xdr:row>80</xdr:row>
      <xdr:rowOff>20320</xdr:rowOff>
    </xdr:to>
    <xdr:sp macro="" textlink="">
      <xdr:nvSpPr>
        <xdr:cNvPr id="277" name="フローチャート: 判断 276"/>
        <xdr:cNvSpPr/>
      </xdr:nvSpPr>
      <xdr:spPr>
        <a:xfrm>
          <a:off x="3746500" y="1363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51308</xdr:rowOff>
    </xdr:from>
    <xdr:to>
      <xdr:col>15</xdr:col>
      <xdr:colOff>101600</xdr:colOff>
      <xdr:row>79</xdr:row>
      <xdr:rowOff>152908</xdr:rowOff>
    </xdr:to>
    <xdr:sp macro="" textlink="">
      <xdr:nvSpPr>
        <xdr:cNvPr id="278" name="フローチャート: 判断 277"/>
        <xdr:cNvSpPr/>
      </xdr:nvSpPr>
      <xdr:spPr>
        <a:xfrm>
          <a:off x="2857500" y="1359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49022</xdr:rowOff>
    </xdr:from>
    <xdr:to>
      <xdr:col>10</xdr:col>
      <xdr:colOff>165100</xdr:colOff>
      <xdr:row>79</xdr:row>
      <xdr:rowOff>150622</xdr:rowOff>
    </xdr:to>
    <xdr:sp macro="" textlink="">
      <xdr:nvSpPr>
        <xdr:cNvPr id="279" name="フローチャート: 判断 278"/>
        <xdr:cNvSpPr/>
      </xdr:nvSpPr>
      <xdr:spPr>
        <a:xfrm>
          <a:off x="1968500" y="1359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28448</xdr:rowOff>
    </xdr:from>
    <xdr:to>
      <xdr:col>6</xdr:col>
      <xdr:colOff>38100</xdr:colOff>
      <xdr:row>79</xdr:row>
      <xdr:rowOff>130048</xdr:rowOff>
    </xdr:to>
    <xdr:sp macro="" textlink="">
      <xdr:nvSpPr>
        <xdr:cNvPr id="280" name="フローチャート: 判断 279"/>
        <xdr:cNvSpPr/>
      </xdr:nvSpPr>
      <xdr:spPr>
        <a:xfrm>
          <a:off x="1079500" y="1357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1" name="テキスト ボックス 28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2" name="テキスト ボックス 28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3" name="テキスト ボックス 28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4" name="テキスト ボックス 28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5" name="テキスト ボックス 28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30735</xdr:rowOff>
    </xdr:from>
    <xdr:to>
      <xdr:col>24</xdr:col>
      <xdr:colOff>114300</xdr:colOff>
      <xdr:row>80</xdr:row>
      <xdr:rowOff>132335</xdr:rowOff>
    </xdr:to>
    <xdr:sp macro="" textlink="">
      <xdr:nvSpPr>
        <xdr:cNvPr id="286" name="楕円 285"/>
        <xdr:cNvSpPr/>
      </xdr:nvSpPr>
      <xdr:spPr>
        <a:xfrm>
          <a:off x="4584700" y="1374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9162</xdr:rowOff>
    </xdr:from>
    <xdr:ext cx="405111" cy="259045"/>
    <xdr:sp macro="" textlink="">
      <xdr:nvSpPr>
        <xdr:cNvPr id="287" name="【福祉施設】&#10;有形固定資産減価償却率該当値テキスト"/>
        <xdr:cNvSpPr txBox="1"/>
      </xdr:nvSpPr>
      <xdr:spPr>
        <a:xfrm>
          <a:off x="4673600" y="1372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147320</xdr:rowOff>
    </xdr:from>
    <xdr:to>
      <xdr:col>20</xdr:col>
      <xdr:colOff>38100</xdr:colOff>
      <xdr:row>80</xdr:row>
      <xdr:rowOff>77470</xdr:rowOff>
    </xdr:to>
    <xdr:sp macro="" textlink="">
      <xdr:nvSpPr>
        <xdr:cNvPr id="288" name="楕円 287"/>
        <xdr:cNvSpPr/>
      </xdr:nvSpPr>
      <xdr:spPr>
        <a:xfrm>
          <a:off x="3746500" y="1369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26670</xdr:rowOff>
    </xdr:from>
    <xdr:to>
      <xdr:col>24</xdr:col>
      <xdr:colOff>63500</xdr:colOff>
      <xdr:row>80</xdr:row>
      <xdr:rowOff>81535</xdr:rowOff>
    </xdr:to>
    <xdr:cxnSp macro="">
      <xdr:nvCxnSpPr>
        <xdr:cNvPr id="289" name="直線コネクタ 288"/>
        <xdr:cNvCxnSpPr/>
      </xdr:nvCxnSpPr>
      <xdr:spPr>
        <a:xfrm>
          <a:off x="3797300" y="13742670"/>
          <a:ext cx="8382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83313</xdr:rowOff>
    </xdr:from>
    <xdr:to>
      <xdr:col>15</xdr:col>
      <xdr:colOff>101600</xdr:colOff>
      <xdr:row>80</xdr:row>
      <xdr:rowOff>13463</xdr:rowOff>
    </xdr:to>
    <xdr:sp macro="" textlink="">
      <xdr:nvSpPr>
        <xdr:cNvPr id="290" name="楕円 289"/>
        <xdr:cNvSpPr/>
      </xdr:nvSpPr>
      <xdr:spPr>
        <a:xfrm>
          <a:off x="2857500" y="1362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134113</xdr:rowOff>
    </xdr:from>
    <xdr:to>
      <xdr:col>19</xdr:col>
      <xdr:colOff>177800</xdr:colOff>
      <xdr:row>80</xdr:row>
      <xdr:rowOff>26670</xdr:rowOff>
    </xdr:to>
    <xdr:cxnSp macro="">
      <xdr:nvCxnSpPr>
        <xdr:cNvPr id="291" name="直線コネクタ 290"/>
        <xdr:cNvCxnSpPr/>
      </xdr:nvCxnSpPr>
      <xdr:spPr>
        <a:xfrm>
          <a:off x="2908300" y="13678663"/>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51308</xdr:rowOff>
    </xdr:from>
    <xdr:to>
      <xdr:col>10</xdr:col>
      <xdr:colOff>165100</xdr:colOff>
      <xdr:row>79</xdr:row>
      <xdr:rowOff>152908</xdr:rowOff>
    </xdr:to>
    <xdr:sp macro="" textlink="">
      <xdr:nvSpPr>
        <xdr:cNvPr id="292" name="楕円 291"/>
        <xdr:cNvSpPr/>
      </xdr:nvSpPr>
      <xdr:spPr>
        <a:xfrm>
          <a:off x="1968500" y="1359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102108</xdr:rowOff>
    </xdr:from>
    <xdr:to>
      <xdr:col>15</xdr:col>
      <xdr:colOff>50800</xdr:colOff>
      <xdr:row>79</xdr:row>
      <xdr:rowOff>134113</xdr:rowOff>
    </xdr:to>
    <xdr:cxnSp macro="">
      <xdr:nvCxnSpPr>
        <xdr:cNvPr id="293" name="直線コネクタ 292"/>
        <xdr:cNvCxnSpPr/>
      </xdr:nvCxnSpPr>
      <xdr:spPr>
        <a:xfrm>
          <a:off x="2019300" y="13646658"/>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36847</xdr:rowOff>
    </xdr:from>
    <xdr:ext cx="405111" cy="259045"/>
    <xdr:sp macro="" textlink="">
      <xdr:nvSpPr>
        <xdr:cNvPr id="294" name="n_1aveValue【福祉施設】&#10;有形固定資産減価償却率"/>
        <xdr:cNvSpPr txBox="1"/>
      </xdr:nvSpPr>
      <xdr:spPr>
        <a:xfrm>
          <a:off x="3582044" y="1340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169435</xdr:rowOff>
    </xdr:from>
    <xdr:ext cx="405111" cy="259045"/>
    <xdr:sp macro="" textlink="">
      <xdr:nvSpPr>
        <xdr:cNvPr id="295" name="n_2aveValue【福祉施設】&#10;有形固定資産減価償却率"/>
        <xdr:cNvSpPr txBox="1"/>
      </xdr:nvSpPr>
      <xdr:spPr>
        <a:xfrm>
          <a:off x="2705744" y="1337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167149</xdr:rowOff>
    </xdr:from>
    <xdr:ext cx="405111" cy="259045"/>
    <xdr:sp macro="" textlink="">
      <xdr:nvSpPr>
        <xdr:cNvPr id="296" name="n_3aveValue【福祉施設】&#10;有形固定資産減価償却率"/>
        <xdr:cNvSpPr txBox="1"/>
      </xdr:nvSpPr>
      <xdr:spPr>
        <a:xfrm>
          <a:off x="1816744" y="13368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146575</xdr:rowOff>
    </xdr:from>
    <xdr:ext cx="405111" cy="259045"/>
    <xdr:sp macro="" textlink="">
      <xdr:nvSpPr>
        <xdr:cNvPr id="297" name="n_4aveValue【福祉施設】&#10;有形固定資産減価償却率"/>
        <xdr:cNvSpPr txBox="1"/>
      </xdr:nvSpPr>
      <xdr:spPr>
        <a:xfrm>
          <a:off x="927744" y="13348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68597</xdr:rowOff>
    </xdr:from>
    <xdr:ext cx="405111" cy="259045"/>
    <xdr:sp macro="" textlink="">
      <xdr:nvSpPr>
        <xdr:cNvPr id="298" name="n_1mainValue【福祉施設】&#10;有形固定資産減価償却率"/>
        <xdr:cNvSpPr txBox="1"/>
      </xdr:nvSpPr>
      <xdr:spPr>
        <a:xfrm>
          <a:off x="3582044" y="1378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4590</xdr:rowOff>
    </xdr:from>
    <xdr:ext cx="405111" cy="259045"/>
    <xdr:sp macro="" textlink="">
      <xdr:nvSpPr>
        <xdr:cNvPr id="299" name="n_2mainValue【福祉施設】&#10;有形固定資産減価償却率"/>
        <xdr:cNvSpPr txBox="1"/>
      </xdr:nvSpPr>
      <xdr:spPr>
        <a:xfrm>
          <a:off x="2705744" y="1372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144035</xdr:rowOff>
    </xdr:from>
    <xdr:ext cx="405111" cy="259045"/>
    <xdr:sp macro="" textlink="">
      <xdr:nvSpPr>
        <xdr:cNvPr id="300" name="n_3mainValue【福祉施設】&#10;有形固定資産減価償却率"/>
        <xdr:cNvSpPr txBox="1"/>
      </xdr:nvSpPr>
      <xdr:spPr>
        <a:xfrm>
          <a:off x="1816744" y="13688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1" name="正方形/長方形 30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2" name="正方形/長方形 30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3" name="正方形/長方形 30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4" name="正方形/長方形 30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5" name="正方形/長方形 30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6" name="正方形/長方形 30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7" name="正方形/長方形 30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8" name="正方形/長方形 30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9" name="テキスト ボックス 30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0" name="直線コネクタ 30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1" name="直線コネクタ 310"/>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2" name="テキスト ボックス 311"/>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3" name="直線コネクタ 312"/>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4" name="テキスト ボックス 313"/>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5" name="直線コネクタ 314"/>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6" name="テキスト ボックス 315"/>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7" name="直線コネクタ 316"/>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8" name="テキスト ボックス 317"/>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9" name="直線コネクタ 318"/>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20" name="テキスト ボックス 319"/>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1" name="直線コネクタ 320"/>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2" name="テキスト ボックス 321"/>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4" name="テキスト ボックス 32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155121</xdr:rowOff>
    </xdr:from>
    <xdr:to>
      <xdr:col>54</xdr:col>
      <xdr:colOff>189865</xdr:colOff>
      <xdr:row>86</xdr:row>
      <xdr:rowOff>125186</xdr:rowOff>
    </xdr:to>
    <xdr:cxnSp macro="">
      <xdr:nvCxnSpPr>
        <xdr:cNvPr id="326" name="直線コネクタ 325"/>
        <xdr:cNvCxnSpPr/>
      </xdr:nvCxnSpPr>
      <xdr:spPr>
        <a:xfrm flipV="1">
          <a:off x="10476865" y="13356771"/>
          <a:ext cx="0" cy="151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27" name="【福祉施設】&#10;一人当たり面積最小値テキスト"/>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28" name="直線コネクタ 327"/>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101798</xdr:rowOff>
    </xdr:from>
    <xdr:ext cx="469744" cy="259045"/>
    <xdr:sp macro="" textlink="">
      <xdr:nvSpPr>
        <xdr:cNvPr id="329" name="【福祉施設】&#10;一人当たり面積最大値テキスト"/>
        <xdr:cNvSpPr txBox="1"/>
      </xdr:nvSpPr>
      <xdr:spPr>
        <a:xfrm>
          <a:off x="10515600" y="1313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155121</xdr:rowOff>
    </xdr:from>
    <xdr:to>
      <xdr:col>55</xdr:col>
      <xdr:colOff>88900</xdr:colOff>
      <xdr:row>77</xdr:row>
      <xdr:rowOff>155121</xdr:rowOff>
    </xdr:to>
    <xdr:cxnSp macro="">
      <xdr:nvCxnSpPr>
        <xdr:cNvPr id="330" name="直線コネクタ 329"/>
        <xdr:cNvCxnSpPr/>
      </xdr:nvCxnSpPr>
      <xdr:spPr>
        <a:xfrm>
          <a:off x="10388600" y="13356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110870</xdr:rowOff>
    </xdr:from>
    <xdr:ext cx="469744" cy="259045"/>
    <xdr:sp macro="" textlink="">
      <xdr:nvSpPr>
        <xdr:cNvPr id="331" name="【福祉施設】&#10;一人当たり面積平均値テキスト"/>
        <xdr:cNvSpPr txBox="1"/>
      </xdr:nvSpPr>
      <xdr:spPr>
        <a:xfrm>
          <a:off x="10515600" y="141697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87993</xdr:rowOff>
    </xdr:from>
    <xdr:to>
      <xdr:col>55</xdr:col>
      <xdr:colOff>50800</xdr:colOff>
      <xdr:row>84</xdr:row>
      <xdr:rowOff>18143</xdr:rowOff>
    </xdr:to>
    <xdr:sp macro="" textlink="">
      <xdr:nvSpPr>
        <xdr:cNvPr id="332" name="フローチャート: 判断 331"/>
        <xdr:cNvSpPr/>
      </xdr:nvSpPr>
      <xdr:spPr>
        <a:xfrm>
          <a:off x="104267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87993</xdr:rowOff>
    </xdr:from>
    <xdr:to>
      <xdr:col>50</xdr:col>
      <xdr:colOff>165100</xdr:colOff>
      <xdr:row>84</xdr:row>
      <xdr:rowOff>18143</xdr:rowOff>
    </xdr:to>
    <xdr:sp macro="" textlink="">
      <xdr:nvSpPr>
        <xdr:cNvPr id="333" name="フローチャート: 判断 332"/>
        <xdr:cNvSpPr/>
      </xdr:nvSpPr>
      <xdr:spPr>
        <a:xfrm>
          <a:off x="9588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44450</xdr:rowOff>
    </xdr:from>
    <xdr:to>
      <xdr:col>46</xdr:col>
      <xdr:colOff>38100</xdr:colOff>
      <xdr:row>83</xdr:row>
      <xdr:rowOff>146050</xdr:rowOff>
    </xdr:to>
    <xdr:sp macro="" textlink="">
      <xdr:nvSpPr>
        <xdr:cNvPr id="334" name="フローチャート: 判断 333"/>
        <xdr:cNvSpPr/>
      </xdr:nvSpPr>
      <xdr:spPr>
        <a:xfrm>
          <a:off x="8699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98879</xdr:rowOff>
    </xdr:from>
    <xdr:to>
      <xdr:col>41</xdr:col>
      <xdr:colOff>101600</xdr:colOff>
      <xdr:row>84</xdr:row>
      <xdr:rowOff>29029</xdr:rowOff>
    </xdr:to>
    <xdr:sp macro="" textlink="">
      <xdr:nvSpPr>
        <xdr:cNvPr id="335" name="フローチャート: 判断 334"/>
        <xdr:cNvSpPr/>
      </xdr:nvSpPr>
      <xdr:spPr>
        <a:xfrm>
          <a:off x="7810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131536</xdr:rowOff>
    </xdr:from>
    <xdr:to>
      <xdr:col>36</xdr:col>
      <xdr:colOff>165100</xdr:colOff>
      <xdr:row>84</xdr:row>
      <xdr:rowOff>61686</xdr:rowOff>
    </xdr:to>
    <xdr:sp macro="" textlink="">
      <xdr:nvSpPr>
        <xdr:cNvPr id="336" name="フローチャート: 判断 335"/>
        <xdr:cNvSpPr/>
      </xdr:nvSpPr>
      <xdr:spPr>
        <a:xfrm>
          <a:off x="6921500" y="143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164193</xdr:rowOff>
    </xdr:from>
    <xdr:to>
      <xdr:col>55</xdr:col>
      <xdr:colOff>50800</xdr:colOff>
      <xdr:row>84</xdr:row>
      <xdr:rowOff>94343</xdr:rowOff>
    </xdr:to>
    <xdr:sp macro="" textlink="">
      <xdr:nvSpPr>
        <xdr:cNvPr id="342" name="楕円 341"/>
        <xdr:cNvSpPr/>
      </xdr:nvSpPr>
      <xdr:spPr>
        <a:xfrm>
          <a:off x="10426700" y="143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142620</xdr:rowOff>
    </xdr:from>
    <xdr:ext cx="469744" cy="259045"/>
    <xdr:sp macro="" textlink="">
      <xdr:nvSpPr>
        <xdr:cNvPr id="343" name="【福祉施設】&#10;一人当たり面積該当値テキスト"/>
        <xdr:cNvSpPr txBox="1"/>
      </xdr:nvSpPr>
      <xdr:spPr>
        <a:xfrm>
          <a:off x="10515600" y="14372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164193</xdr:rowOff>
    </xdr:from>
    <xdr:to>
      <xdr:col>50</xdr:col>
      <xdr:colOff>165100</xdr:colOff>
      <xdr:row>84</xdr:row>
      <xdr:rowOff>94343</xdr:rowOff>
    </xdr:to>
    <xdr:sp macro="" textlink="">
      <xdr:nvSpPr>
        <xdr:cNvPr id="344" name="楕円 343"/>
        <xdr:cNvSpPr/>
      </xdr:nvSpPr>
      <xdr:spPr>
        <a:xfrm>
          <a:off x="9588500" y="143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43543</xdr:rowOff>
    </xdr:from>
    <xdr:to>
      <xdr:col>55</xdr:col>
      <xdr:colOff>0</xdr:colOff>
      <xdr:row>84</xdr:row>
      <xdr:rowOff>43543</xdr:rowOff>
    </xdr:to>
    <xdr:cxnSp macro="">
      <xdr:nvCxnSpPr>
        <xdr:cNvPr id="345" name="直線コネクタ 344"/>
        <xdr:cNvCxnSpPr/>
      </xdr:nvCxnSpPr>
      <xdr:spPr>
        <a:xfrm>
          <a:off x="9639300" y="14445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55336</xdr:rowOff>
    </xdr:from>
    <xdr:to>
      <xdr:col>46</xdr:col>
      <xdr:colOff>38100</xdr:colOff>
      <xdr:row>83</xdr:row>
      <xdr:rowOff>156936</xdr:rowOff>
    </xdr:to>
    <xdr:sp macro="" textlink="">
      <xdr:nvSpPr>
        <xdr:cNvPr id="346" name="楕円 345"/>
        <xdr:cNvSpPr/>
      </xdr:nvSpPr>
      <xdr:spPr>
        <a:xfrm>
          <a:off x="8699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106136</xdr:rowOff>
    </xdr:from>
    <xdr:to>
      <xdr:col>50</xdr:col>
      <xdr:colOff>114300</xdr:colOff>
      <xdr:row>84</xdr:row>
      <xdr:rowOff>43543</xdr:rowOff>
    </xdr:to>
    <xdr:cxnSp macro="">
      <xdr:nvCxnSpPr>
        <xdr:cNvPr id="347" name="直線コネクタ 346"/>
        <xdr:cNvCxnSpPr/>
      </xdr:nvCxnSpPr>
      <xdr:spPr>
        <a:xfrm>
          <a:off x="8750300" y="143364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33564</xdr:rowOff>
    </xdr:from>
    <xdr:to>
      <xdr:col>41</xdr:col>
      <xdr:colOff>101600</xdr:colOff>
      <xdr:row>83</xdr:row>
      <xdr:rowOff>135164</xdr:rowOff>
    </xdr:to>
    <xdr:sp macro="" textlink="">
      <xdr:nvSpPr>
        <xdr:cNvPr id="348" name="楕円 347"/>
        <xdr:cNvSpPr/>
      </xdr:nvSpPr>
      <xdr:spPr>
        <a:xfrm>
          <a:off x="7810500" y="1426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84364</xdr:rowOff>
    </xdr:from>
    <xdr:to>
      <xdr:col>45</xdr:col>
      <xdr:colOff>177800</xdr:colOff>
      <xdr:row>83</xdr:row>
      <xdr:rowOff>106136</xdr:rowOff>
    </xdr:to>
    <xdr:cxnSp macro="">
      <xdr:nvCxnSpPr>
        <xdr:cNvPr id="349" name="直線コネクタ 348"/>
        <xdr:cNvCxnSpPr/>
      </xdr:nvCxnSpPr>
      <xdr:spPr>
        <a:xfrm>
          <a:off x="7861300" y="14314714"/>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34670</xdr:rowOff>
    </xdr:from>
    <xdr:ext cx="469744" cy="259045"/>
    <xdr:sp macro="" textlink="">
      <xdr:nvSpPr>
        <xdr:cNvPr id="350" name="n_1aveValue【福祉施設】&#10;一人当たり面積"/>
        <xdr:cNvSpPr txBox="1"/>
      </xdr:nvSpPr>
      <xdr:spPr>
        <a:xfrm>
          <a:off x="93917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162577</xdr:rowOff>
    </xdr:from>
    <xdr:ext cx="469744" cy="259045"/>
    <xdr:sp macro="" textlink="">
      <xdr:nvSpPr>
        <xdr:cNvPr id="351" name="n_2aveValue【福祉施設】&#10;一人当たり面積"/>
        <xdr:cNvSpPr txBox="1"/>
      </xdr:nvSpPr>
      <xdr:spPr>
        <a:xfrm>
          <a:off x="8515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20156</xdr:rowOff>
    </xdr:from>
    <xdr:ext cx="469744" cy="259045"/>
    <xdr:sp macro="" textlink="">
      <xdr:nvSpPr>
        <xdr:cNvPr id="352" name="n_3aveValue【福祉施設】&#10;一人当たり面積"/>
        <xdr:cNvSpPr txBox="1"/>
      </xdr:nvSpPr>
      <xdr:spPr>
        <a:xfrm>
          <a:off x="7626427" y="14421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78213</xdr:rowOff>
    </xdr:from>
    <xdr:ext cx="469744" cy="259045"/>
    <xdr:sp macro="" textlink="">
      <xdr:nvSpPr>
        <xdr:cNvPr id="353" name="n_4aveValue【福祉施設】&#10;一人当たり面積"/>
        <xdr:cNvSpPr txBox="1"/>
      </xdr:nvSpPr>
      <xdr:spPr>
        <a:xfrm>
          <a:off x="6737427" y="141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85470</xdr:rowOff>
    </xdr:from>
    <xdr:ext cx="469744" cy="259045"/>
    <xdr:sp macro="" textlink="">
      <xdr:nvSpPr>
        <xdr:cNvPr id="354" name="n_1mainValue【福祉施設】&#10;一人当たり面積"/>
        <xdr:cNvSpPr txBox="1"/>
      </xdr:nvSpPr>
      <xdr:spPr>
        <a:xfrm>
          <a:off x="93917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148063</xdr:rowOff>
    </xdr:from>
    <xdr:ext cx="469744" cy="259045"/>
    <xdr:sp macro="" textlink="">
      <xdr:nvSpPr>
        <xdr:cNvPr id="355" name="n_2mainValue【福祉施設】&#10;一人当たり面積"/>
        <xdr:cNvSpPr txBox="1"/>
      </xdr:nvSpPr>
      <xdr:spPr>
        <a:xfrm>
          <a:off x="8515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151691</xdr:rowOff>
    </xdr:from>
    <xdr:ext cx="469744" cy="259045"/>
    <xdr:sp macro="" textlink="">
      <xdr:nvSpPr>
        <xdr:cNvPr id="356" name="n_3mainValue【福祉施設】&#10;一人当たり面積"/>
        <xdr:cNvSpPr txBox="1"/>
      </xdr:nvSpPr>
      <xdr:spPr>
        <a:xfrm>
          <a:off x="7626427" y="1403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5" name="テキスト ボックス 36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6" name="直線コネクタ 36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7" name="テキスト ボックス 36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8" name="直線コネクタ 36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69" name="テキスト ボックス 368"/>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0" name="直線コネクタ 36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1" name="テキスト ボックス 37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2" name="直線コネクタ 37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3" name="テキスト ボックス 37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4" name="直線コネクタ 37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5" name="テキスト ボックス 37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6" name="直線コネクタ 37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7" name="テキスト ボックス 37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8" name="直線コネクタ 37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79" name="テキスト ボックス 378"/>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0" name="直線コネクタ 37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136616</xdr:rowOff>
    </xdr:from>
    <xdr:to>
      <xdr:col>24</xdr:col>
      <xdr:colOff>62865</xdr:colOff>
      <xdr:row>109</xdr:row>
      <xdr:rowOff>35379</xdr:rowOff>
    </xdr:to>
    <xdr:cxnSp macro="">
      <xdr:nvCxnSpPr>
        <xdr:cNvPr id="382" name="直線コネクタ 381"/>
        <xdr:cNvCxnSpPr/>
      </xdr:nvCxnSpPr>
      <xdr:spPr>
        <a:xfrm flipV="1">
          <a:off x="4634865" y="17281616"/>
          <a:ext cx="0" cy="144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83"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84" name="直線コネクタ 383"/>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83293</xdr:rowOff>
    </xdr:from>
    <xdr:ext cx="405111" cy="259045"/>
    <xdr:sp macro="" textlink="">
      <xdr:nvSpPr>
        <xdr:cNvPr id="385" name="【市民会館】&#10;有形固定資産減価償却率最大値テキスト"/>
        <xdr:cNvSpPr txBox="1"/>
      </xdr:nvSpPr>
      <xdr:spPr>
        <a:xfrm>
          <a:off x="4673600" y="1705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136616</xdr:rowOff>
    </xdr:from>
    <xdr:to>
      <xdr:col>24</xdr:col>
      <xdr:colOff>152400</xdr:colOff>
      <xdr:row>100</xdr:row>
      <xdr:rowOff>136616</xdr:rowOff>
    </xdr:to>
    <xdr:cxnSp macro="">
      <xdr:nvCxnSpPr>
        <xdr:cNvPr id="386" name="直線コネクタ 385"/>
        <xdr:cNvCxnSpPr/>
      </xdr:nvCxnSpPr>
      <xdr:spPr>
        <a:xfrm>
          <a:off x="4546600" y="172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49909</xdr:rowOff>
    </xdr:from>
    <xdr:ext cx="405111" cy="259045"/>
    <xdr:sp macro="" textlink="">
      <xdr:nvSpPr>
        <xdr:cNvPr id="387" name="【市民会館】&#10;有形固定資産減価償却率平均値テキスト"/>
        <xdr:cNvSpPr txBox="1"/>
      </xdr:nvSpPr>
      <xdr:spPr>
        <a:xfrm>
          <a:off x="4673600" y="177092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27032</xdr:rowOff>
    </xdr:from>
    <xdr:to>
      <xdr:col>24</xdr:col>
      <xdr:colOff>114300</xdr:colOff>
      <xdr:row>104</xdr:row>
      <xdr:rowOff>128632</xdr:rowOff>
    </xdr:to>
    <xdr:sp macro="" textlink="">
      <xdr:nvSpPr>
        <xdr:cNvPr id="388" name="フローチャート: 判断 387"/>
        <xdr:cNvSpPr/>
      </xdr:nvSpPr>
      <xdr:spPr>
        <a:xfrm>
          <a:off x="4584700" y="1785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64588</xdr:rowOff>
    </xdr:from>
    <xdr:to>
      <xdr:col>20</xdr:col>
      <xdr:colOff>38100</xdr:colOff>
      <xdr:row>104</xdr:row>
      <xdr:rowOff>166188</xdr:rowOff>
    </xdr:to>
    <xdr:sp macro="" textlink="">
      <xdr:nvSpPr>
        <xdr:cNvPr id="389" name="フローチャート: 判断 388"/>
        <xdr:cNvSpPr/>
      </xdr:nvSpPr>
      <xdr:spPr>
        <a:xfrm>
          <a:off x="3746500" y="1789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27032</xdr:rowOff>
    </xdr:from>
    <xdr:to>
      <xdr:col>15</xdr:col>
      <xdr:colOff>101600</xdr:colOff>
      <xdr:row>104</xdr:row>
      <xdr:rowOff>128632</xdr:rowOff>
    </xdr:to>
    <xdr:sp macro="" textlink="">
      <xdr:nvSpPr>
        <xdr:cNvPr id="390" name="フローチャート: 判断 389"/>
        <xdr:cNvSpPr/>
      </xdr:nvSpPr>
      <xdr:spPr>
        <a:xfrm>
          <a:off x="2857500" y="1785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167458</xdr:rowOff>
    </xdr:from>
    <xdr:to>
      <xdr:col>10</xdr:col>
      <xdr:colOff>165100</xdr:colOff>
      <xdr:row>104</xdr:row>
      <xdr:rowOff>97608</xdr:rowOff>
    </xdr:to>
    <xdr:sp macro="" textlink="">
      <xdr:nvSpPr>
        <xdr:cNvPr id="391" name="フローチャート: 判断 390"/>
        <xdr:cNvSpPr/>
      </xdr:nvSpPr>
      <xdr:spPr>
        <a:xfrm>
          <a:off x="1968500" y="1782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61323</xdr:rowOff>
    </xdr:from>
    <xdr:to>
      <xdr:col>6</xdr:col>
      <xdr:colOff>38100</xdr:colOff>
      <xdr:row>104</xdr:row>
      <xdr:rowOff>162923</xdr:rowOff>
    </xdr:to>
    <xdr:sp macro="" textlink="">
      <xdr:nvSpPr>
        <xdr:cNvPr id="392" name="フローチャート: 判断 391"/>
        <xdr:cNvSpPr/>
      </xdr:nvSpPr>
      <xdr:spPr>
        <a:xfrm>
          <a:off x="1079500" y="1789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3" name="テキスト ボックス 39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4" name="テキスト ボックス 39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5" name="テキスト ボックス 39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6" name="テキスト ボックス 39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7" name="テキスト ボックス 39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48261</xdr:rowOff>
    </xdr:from>
    <xdr:to>
      <xdr:col>24</xdr:col>
      <xdr:colOff>114300</xdr:colOff>
      <xdr:row>106</xdr:row>
      <xdr:rowOff>149861</xdr:rowOff>
    </xdr:to>
    <xdr:sp macro="" textlink="">
      <xdr:nvSpPr>
        <xdr:cNvPr id="398" name="楕円 397"/>
        <xdr:cNvSpPr/>
      </xdr:nvSpPr>
      <xdr:spPr>
        <a:xfrm>
          <a:off x="45847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26688</xdr:rowOff>
    </xdr:from>
    <xdr:ext cx="405111" cy="259045"/>
    <xdr:sp macro="" textlink="">
      <xdr:nvSpPr>
        <xdr:cNvPr id="399" name="【市民会館】&#10;有形固定資産減価償却率該当値テキスト"/>
        <xdr:cNvSpPr txBox="1"/>
      </xdr:nvSpPr>
      <xdr:spPr>
        <a:xfrm>
          <a:off x="4673600"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10705</xdr:rowOff>
    </xdr:from>
    <xdr:to>
      <xdr:col>20</xdr:col>
      <xdr:colOff>38100</xdr:colOff>
      <xdr:row>106</xdr:row>
      <xdr:rowOff>112305</xdr:rowOff>
    </xdr:to>
    <xdr:sp macro="" textlink="">
      <xdr:nvSpPr>
        <xdr:cNvPr id="400" name="楕円 399"/>
        <xdr:cNvSpPr/>
      </xdr:nvSpPr>
      <xdr:spPr>
        <a:xfrm>
          <a:off x="3746500" y="1818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61505</xdr:rowOff>
    </xdr:from>
    <xdr:to>
      <xdr:col>24</xdr:col>
      <xdr:colOff>63500</xdr:colOff>
      <xdr:row>106</xdr:row>
      <xdr:rowOff>99061</xdr:rowOff>
    </xdr:to>
    <xdr:cxnSp macro="">
      <xdr:nvCxnSpPr>
        <xdr:cNvPr id="401" name="直線コネクタ 400"/>
        <xdr:cNvCxnSpPr/>
      </xdr:nvCxnSpPr>
      <xdr:spPr>
        <a:xfrm>
          <a:off x="3797300" y="18235205"/>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128270</xdr:rowOff>
    </xdr:from>
    <xdr:to>
      <xdr:col>15</xdr:col>
      <xdr:colOff>101600</xdr:colOff>
      <xdr:row>106</xdr:row>
      <xdr:rowOff>58420</xdr:rowOff>
    </xdr:to>
    <xdr:sp macro="" textlink="">
      <xdr:nvSpPr>
        <xdr:cNvPr id="402" name="楕円 401"/>
        <xdr:cNvSpPr/>
      </xdr:nvSpPr>
      <xdr:spPr>
        <a:xfrm>
          <a:off x="28575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7620</xdr:rowOff>
    </xdr:from>
    <xdr:to>
      <xdr:col>19</xdr:col>
      <xdr:colOff>177800</xdr:colOff>
      <xdr:row>106</xdr:row>
      <xdr:rowOff>61505</xdr:rowOff>
    </xdr:to>
    <xdr:cxnSp macro="">
      <xdr:nvCxnSpPr>
        <xdr:cNvPr id="403" name="直線コネクタ 402"/>
        <xdr:cNvCxnSpPr/>
      </xdr:nvCxnSpPr>
      <xdr:spPr>
        <a:xfrm>
          <a:off x="2908300" y="18181320"/>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93980</xdr:rowOff>
    </xdr:from>
    <xdr:to>
      <xdr:col>10</xdr:col>
      <xdr:colOff>165100</xdr:colOff>
      <xdr:row>106</xdr:row>
      <xdr:rowOff>24130</xdr:rowOff>
    </xdr:to>
    <xdr:sp macro="" textlink="">
      <xdr:nvSpPr>
        <xdr:cNvPr id="404" name="楕円 403"/>
        <xdr:cNvSpPr/>
      </xdr:nvSpPr>
      <xdr:spPr>
        <a:xfrm>
          <a:off x="1968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144780</xdr:rowOff>
    </xdr:from>
    <xdr:to>
      <xdr:col>15</xdr:col>
      <xdr:colOff>50800</xdr:colOff>
      <xdr:row>106</xdr:row>
      <xdr:rowOff>7620</xdr:rowOff>
    </xdr:to>
    <xdr:cxnSp macro="">
      <xdr:nvCxnSpPr>
        <xdr:cNvPr id="405" name="直線コネクタ 404"/>
        <xdr:cNvCxnSpPr/>
      </xdr:nvCxnSpPr>
      <xdr:spPr>
        <a:xfrm>
          <a:off x="2019300" y="181470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11265</xdr:rowOff>
    </xdr:from>
    <xdr:ext cx="405111" cy="259045"/>
    <xdr:sp macro="" textlink="">
      <xdr:nvSpPr>
        <xdr:cNvPr id="406" name="n_1aveValue【市民会館】&#10;有形固定資産減価償却率"/>
        <xdr:cNvSpPr txBox="1"/>
      </xdr:nvSpPr>
      <xdr:spPr>
        <a:xfrm>
          <a:off x="3582044" y="1767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145159</xdr:rowOff>
    </xdr:from>
    <xdr:ext cx="405111" cy="259045"/>
    <xdr:sp macro="" textlink="">
      <xdr:nvSpPr>
        <xdr:cNvPr id="407" name="n_2aveValue【市民会館】&#10;有形固定資産減価償却率"/>
        <xdr:cNvSpPr txBox="1"/>
      </xdr:nvSpPr>
      <xdr:spPr>
        <a:xfrm>
          <a:off x="2705744" y="1763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114135</xdr:rowOff>
    </xdr:from>
    <xdr:ext cx="405111" cy="259045"/>
    <xdr:sp macro="" textlink="">
      <xdr:nvSpPr>
        <xdr:cNvPr id="408" name="n_3aveValue【市民会館】&#10;有形固定資産減価償却率"/>
        <xdr:cNvSpPr txBox="1"/>
      </xdr:nvSpPr>
      <xdr:spPr>
        <a:xfrm>
          <a:off x="1816744" y="17602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8000</xdr:rowOff>
    </xdr:from>
    <xdr:ext cx="405111" cy="259045"/>
    <xdr:sp macro="" textlink="">
      <xdr:nvSpPr>
        <xdr:cNvPr id="409" name="n_4aveValue【市民会館】&#10;有形固定資産減価償却率"/>
        <xdr:cNvSpPr txBox="1"/>
      </xdr:nvSpPr>
      <xdr:spPr>
        <a:xfrm>
          <a:off x="927744" y="1766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103432</xdr:rowOff>
    </xdr:from>
    <xdr:ext cx="405111" cy="259045"/>
    <xdr:sp macro="" textlink="">
      <xdr:nvSpPr>
        <xdr:cNvPr id="410" name="n_1mainValue【市民会館】&#10;有形固定資産減価償却率"/>
        <xdr:cNvSpPr txBox="1"/>
      </xdr:nvSpPr>
      <xdr:spPr>
        <a:xfrm>
          <a:off x="3582044" y="1827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49547</xdr:rowOff>
    </xdr:from>
    <xdr:ext cx="405111" cy="259045"/>
    <xdr:sp macro="" textlink="">
      <xdr:nvSpPr>
        <xdr:cNvPr id="411" name="n_2mainValue【市民会館】&#10;有形固定資産減価償却率"/>
        <xdr:cNvSpPr txBox="1"/>
      </xdr:nvSpPr>
      <xdr:spPr>
        <a:xfrm>
          <a:off x="2705744"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15257</xdr:rowOff>
    </xdr:from>
    <xdr:ext cx="405111" cy="259045"/>
    <xdr:sp macro="" textlink="">
      <xdr:nvSpPr>
        <xdr:cNvPr id="412" name="n_3mainValue【市民会館】&#10;有形固定資産減価償却率"/>
        <xdr:cNvSpPr txBox="1"/>
      </xdr:nvSpPr>
      <xdr:spPr>
        <a:xfrm>
          <a:off x="1816744" y="1818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3" name="正方形/長方形 41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4" name="正方形/長方形 41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5" name="正方形/長方形 41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6" name="正方形/長方形 41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7" name="正方形/長方形 41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8" name="正方形/長方形 41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9" name="正方形/長方形 41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0" name="正方形/長方形 41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1" name="テキスト ボックス 42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2" name="直線コネクタ 42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23" name="直線コネクタ 422"/>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24" name="テキスト ボックス 423"/>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5" name="直線コネクタ 42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6" name="テキスト ボックス 425"/>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27" name="直線コネクタ 426"/>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28" name="テキスト ボックス 427"/>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9" name="直線コネクタ 42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0" name="テキスト ボックス 42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121920</xdr:rowOff>
    </xdr:from>
    <xdr:to>
      <xdr:col>54</xdr:col>
      <xdr:colOff>189865</xdr:colOff>
      <xdr:row>107</xdr:row>
      <xdr:rowOff>104775</xdr:rowOff>
    </xdr:to>
    <xdr:cxnSp macro="">
      <xdr:nvCxnSpPr>
        <xdr:cNvPr id="432" name="直線コネクタ 431"/>
        <xdr:cNvCxnSpPr/>
      </xdr:nvCxnSpPr>
      <xdr:spPr>
        <a:xfrm flipV="1">
          <a:off x="10476865" y="17266920"/>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33" name="【市民会館】&#10;一人当たり面積最小値テキスト"/>
        <xdr:cNvSpPr txBox="1"/>
      </xdr:nvSpPr>
      <xdr:spPr>
        <a:xfrm>
          <a:off x="10515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34" name="直線コネクタ 433"/>
        <xdr:cNvCxnSpPr/>
      </xdr:nvCxnSpPr>
      <xdr:spPr>
        <a:xfrm>
          <a:off x="10388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68597</xdr:rowOff>
    </xdr:from>
    <xdr:ext cx="469744" cy="259045"/>
    <xdr:sp macro="" textlink="">
      <xdr:nvSpPr>
        <xdr:cNvPr id="435" name="【市民会館】&#10;一人当たり面積最大値テキスト"/>
        <xdr:cNvSpPr txBox="1"/>
      </xdr:nvSpPr>
      <xdr:spPr>
        <a:xfrm>
          <a:off x="10515600" y="1704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121920</xdr:rowOff>
    </xdr:from>
    <xdr:to>
      <xdr:col>55</xdr:col>
      <xdr:colOff>88900</xdr:colOff>
      <xdr:row>100</xdr:row>
      <xdr:rowOff>121920</xdr:rowOff>
    </xdr:to>
    <xdr:cxnSp macro="">
      <xdr:nvCxnSpPr>
        <xdr:cNvPr id="436" name="直線コネクタ 435"/>
        <xdr:cNvCxnSpPr/>
      </xdr:nvCxnSpPr>
      <xdr:spPr>
        <a:xfrm>
          <a:off x="10388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31132</xdr:rowOff>
    </xdr:from>
    <xdr:ext cx="469744" cy="259045"/>
    <xdr:sp macro="" textlink="">
      <xdr:nvSpPr>
        <xdr:cNvPr id="437" name="【市民会館】&#10;一人当たり面積平均値テキスト"/>
        <xdr:cNvSpPr txBox="1"/>
      </xdr:nvSpPr>
      <xdr:spPr>
        <a:xfrm>
          <a:off x="10515600" y="17861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8255</xdr:rowOff>
    </xdr:from>
    <xdr:to>
      <xdr:col>55</xdr:col>
      <xdr:colOff>50800</xdr:colOff>
      <xdr:row>105</xdr:row>
      <xdr:rowOff>109855</xdr:rowOff>
    </xdr:to>
    <xdr:sp macro="" textlink="">
      <xdr:nvSpPr>
        <xdr:cNvPr id="438" name="フローチャート: 判断 437"/>
        <xdr:cNvSpPr/>
      </xdr:nvSpPr>
      <xdr:spPr>
        <a:xfrm>
          <a:off x="104267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19686</xdr:rowOff>
    </xdr:from>
    <xdr:to>
      <xdr:col>50</xdr:col>
      <xdr:colOff>165100</xdr:colOff>
      <xdr:row>105</xdr:row>
      <xdr:rowOff>121286</xdr:rowOff>
    </xdr:to>
    <xdr:sp macro="" textlink="">
      <xdr:nvSpPr>
        <xdr:cNvPr id="439" name="フローチャート: 判断 438"/>
        <xdr:cNvSpPr/>
      </xdr:nvSpPr>
      <xdr:spPr>
        <a:xfrm>
          <a:off x="9588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xdr:rowOff>
    </xdr:from>
    <xdr:to>
      <xdr:col>46</xdr:col>
      <xdr:colOff>38100</xdr:colOff>
      <xdr:row>105</xdr:row>
      <xdr:rowOff>109855</xdr:rowOff>
    </xdr:to>
    <xdr:sp macro="" textlink="">
      <xdr:nvSpPr>
        <xdr:cNvPr id="440" name="フローチャート: 判断 439"/>
        <xdr:cNvSpPr/>
      </xdr:nvSpPr>
      <xdr:spPr>
        <a:xfrm>
          <a:off x="8699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xdr:rowOff>
    </xdr:from>
    <xdr:to>
      <xdr:col>41</xdr:col>
      <xdr:colOff>101600</xdr:colOff>
      <xdr:row>105</xdr:row>
      <xdr:rowOff>109855</xdr:rowOff>
    </xdr:to>
    <xdr:sp macro="" textlink="">
      <xdr:nvSpPr>
        <xdr:cNvPr id="441" name="フローチャート: 判断 440"/>
        <xdr:cNvSpPr/>
      </xdr:nvSpPr>
      <xdr:spPr>
        <a:xfrm>
          <a:off x="7810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19686</xdr:rowOff>
    </xdr:from>
    <xdr:to>
      <xdr:col>36</xdr:col>
      <xdr:colOff>165100</xdr:colOff>
      <xdr:row>105</xdr:row>
      <xdr:rowOff>121286</xdr:rowOff>
    </xdr:to>
    <xdr:sp macro="" textlink="">
      <xdr:nvSpPr>
        <xdr:cNvPr id="442" name="フローチャート: 判断 441"/>
        <xdr:cNvSpPr/>
      </xdr:nvSpPr>
      <xdr:spPr>
        <a:xfrm>
          <a:off x="6921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3" name="テキスト ボックス 44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4" name="テキスト ボックス 44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5" name="テキスト ボックス 44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6" name="テキスト ボックス 44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7" name="テキスト ボックス 44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xdr:rowOff>
    </xdr:from>
    <xdr:to>
      <xdr:col>55</xdr:col>
      <xdr:colOff>50800</xdr:colOff>
      <xdr:row>106</xdr:row>
      <xdr:rowOff>115570</xdr:rowOff>
    </xdr:to>
    <xdr:sp macro="" textlink="">
      <xdr:nvSpPr>
        <xdr:cNvPr id="448" name="楕円 447"/>
        <xdr:cNvSpPr/>
      </xdr:nvSpPr>
      <xdr:spPr>
        <a:xfrm>
          <a:off x="104267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163847</xdr:rowOff>
    </xdr:from>
    <xdr:ext cx="469744" cy="259045"/>
    <xdr:sp macro="" textlink="">
      <xdr:nvSpPr>
        <xdr:cNvPr id="449" name="【市民会館】&#10;一人当たり面積該当値テキスト"/>
        <xdr:cNvSpPr txBox="1"/>
      </xdr:nvSpPr>
      <xdr:spPr>
        <a:xfrm>
          <a:off x="10515600" y="1816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13970</xdr:rowOff>
    </xdr:from>
    <xdr:to>
      <xdr:col>50</xdr:col>
      <xdr:colOff>165100</xdr:colOff>
      <xdr:row>106</xdr:row>
      <xdr:rowOff>115570</xdr:rowOff>
    </xdr:to>
    <xdr:sp macro="" textlink="">
      <xdr:nvSpPr>
        <xdr:cNvPr id="450" name="楕円 449"/>
        <xdr:cNvSpPr/>
      </xdr:nvSpPr>
      <xdr:spPr>
        <a:xfrm>
          <a:off x="9588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64770</xdr:rowOff>
    </xdr:from>
    <xdr:to>
      <xdr:col>55</xdr:col>
      <xdr:colOff>0</xdr:colOff>
      <xdr:row>106</xdr:row>
      <xdr:rowOff>64770</xdr:rowOff>
    </xdr:to>
    <xdr:cxnSp macro="">
      <xdr:nvCxnSpPr>
        <xdr:cNvPr id="451" name="直線コネクタ 450"/>
        <xdr:cNvCxnSpPr/>
      </xdr:nvCxnSpPr>
      <xdr:spPr>
        <a:xfrm>
          <a:off x="9639300" y="182384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25400</xdr:rowOff>
    </xdr:from>
    <xdr:to>
      <xdr:col>46</xdr:col>
      <xdr:colOff>38100</xdr:colOff>
      <xdr:row>106</xdr:row>
      <xdr:rowOff>127000</xdr:rowOff>
    </xdr:to>
    <xdr:sp macro="" textlink="">
      <xdr:nvSpPr>
        <xdr:cNvPr id="452" name="楕円 451"/>
        <xdr:cNvSpPr/>
      </xdr:nvSpPr>
      <xdr:spPr>
        <a:xfrm>
          <a:off x="8699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64770</xdr:rowOff>
    </xdr:from>
    <xdr:to>
      <xdr:col>50</xdr:col>
      <xdr:colOff>114300</xdr:colOff>
      <xdr:row>106</xdr:row>
      <xdr:rowOff>76200</xdr:rowOff>
    </xdr:to>
    <xdr:cxnSp macro="">
      <xdr:nvCxnSpPr>
        <xdr:cNvPr id="453" name="直線コネクタ 452"/>
        <xdr:cNvCxnSpPr/>
      </xdr:nvCxnSpPr>
      <xdr:spPr>
        <a:xfrm flipV="1">
          <a:off x="8750300" y="182384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25400</xdr:rowOff>
    </xdr:from>
    <xdr:to>
      <xdr:col>41</xdr:col>
      <xdr:colOff>101600</xdr:colOff>
      <xdr:row>106</xdr:row>
      <xdr:rowOff>127000</xdr:rowOff>
    </xdr:to>
    <xdr:sp macro="" textlink="">
      <xdr:nvSpPr>
        <xdr:cNvPr id="454" name="楕円 453"/>
        <xdr:cNvSpPr/>
      </xdr:nvSpPr>
      <xdr:spPr>
        <a:xfrm>
          <a:off x="7810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76200</xdr:rowOff>
    </xdr:from>
    <xdr:to>
      <xdr:col>45</xdr:col>
      <xdr:colOff>177800</xdr:colOff>
      <xdr:row>106</xdr:row>
      <xdr:rowOff>76200</xdr:rowOff>
    </xdr:to>
    <xdr:cxnSp macro="">
      <xdr:nvCxnSpPr>
        <xdr:cNvPr id="455" name="直線コネクタ 454"/>
        <xdr:cNvCxnSpPr/>
      </xdr:nvCxnSpPr>
      <xdr:spPr>
        <a:xfrm>
          <a:off x="7861300" y="1824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137813</xdr:rowOff>
    </xdr:from>
    <xdr:ext cx="469744" cy="259045"/>
    <xdr:sp macro="" textlink="">
      <xdr:nvSpPr>
        <xdr:cNvPr id="456" name="n_1aveValue【市民会館】&#10;一人当たり面積"/>
        <xdr:cNvSpPr txBox="1"/>
      </xdr:nvSpPr>
      <xdr:spPr>
        <a:xfrm>
          <a:off x="9391727" y="1779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126382</xdr:rowOff>
    </xdr:from>
    <xdr:ext cx="469744" cy="259045"/>
    <xdr:sp macro="" textlink="">
      <xdr:nvSpPr>
        <xdr:cNvPr id="457" name="n_2aveValue【市民会館】&#10;一人当たり面積"/>
        <xdr:cNvSpPr txBox="1"/>
      </xdr:nvSpPr>
      <xdr:spPr>
        <a:xfrm>
          <a:off x="85154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126382</xdr:rowOff>
    </xdr:from>
    <xdr:ext cx="469744" cy="259045"/>
    <xdr:sp macro="" textlink="">
      <xdr:nvSpPr>
        <xdr:cNvPr id="458" name="n_3aveValue【市民会館】&#10;一人当たり面積"/>
        <xdr:cNvSpPr txBox="1"/>
      </xdr:nvSpPr>
      <xdr:spPr>
        <a:xfrm>
          <a:off x="76264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137813</xdr:rowOff>
    </xdr:from>
    <xdr:ext cx="469744" cy="259045"/>
    <xdr:sp macro="" textlink="">
      <xdr:nvSpPr>
        <xdr:cNvPr id="459" name="n_4aveValue【市民会館】&#10;一人当たり面積"/>
        <xdr:cNvSpPr txBox="1"/>
      </xdr:nvSpPr>
      <xdr:spPr>
        <a:xfrm>
          <a:off x="6737427" y="1779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106697</xdr:rowOff>
    </xdr:from>
    <xdr:ext cx="469744" cy="259045"/>
    <xdr:sp macro="" textlink="">
      <xdr:nvSpPr>
        <xdr:cNvPr id="460" name="n_1mainValue【市民会館】&#10;一人当たり面積"/>
        <xdr:cNvSpPr txBox="1"/>
      </xdr:nvSpPr>
      <xdr:spPr>
        <a:xfrm>
          <a:off x="93917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118127</xdr:rowOff>
    </xdr:from>
    <xdr:ext cx="469744" cy="259045"/>
    <xdr:sp macro="" textlink="">
      <xdr:nvSpPr>
        <xdr:cNvPr id="461" name="n_2mainValue【市民会館】&#10;一人当たり面積"/>
        <xdr:cNvSpPr txBox="1"/>
      </xdr:nvSpPr>
      <xdr:spPr>
        <a:xfrm>
          <a:off x="8515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118127</xdr:rowOff>
    </xdr:from>
    <xdr:ext cx="469744" cy="259045"/>
    <xdr:sp macro="" textlink="">
      <xdr:nvSpPr>
        <xdr:cNvPr id="462" name="n_3mainValue【市民会館】&#10;一人当たり面積"/>
        <xdr:cNvSpPr txBox="1"/>
      </xdr:nvSpPr>
      <xdr:spPr>
        <a:xfrm>
          <a:off x="7626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3" name="正方形/長方形 46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4" name="正方形/長方形 46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5" name="正方形/長方形 46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6" name="正方形/長方形 46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7" name="正方形/長方形 46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8" name="正方形/長方形 46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9" name="正方形/長方形 46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0" name="正方形/長方形 46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1" name="テキスト ボックス 47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2" name="直線コネクタ 47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3" name="テキスト ボックス 47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74" name="直線コネクタ 47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75" name="テキスト ボックス 474"/>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76" name="直線コネクタ 47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77" name="テキスト ボックス 47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78" name="直線コネクタ 47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79" name="テキスト ボックス 47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80" name="直線コネクタ 47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81" name="テキスト ボックス 48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82" name="直線コネクタ 48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83" name="テキスト ボックス 48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84" name="直線コネクタ 48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85" name="テキスト ボックス 484"/>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6" name="直線コネクタ 48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8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56606</xdr:rowOff>
    </xdr:from>
    <xdr:to>
      <xdr:col>85</xdr:col>
      <xdr:colOff>126364</xdr:colOff>
      <xdr:row>41</xdr:row>
      <xdr:rowOff>152944</xdr:rowOff>
    </xdr:to>
    <xdr:cxnSp macro="">
      <xdr:nvCxnSpPr>
        <xdr:cNvPr id="488" name="直線コネクタ 487"/>
        <xdr:cNvCxnSpPr/>
      </xdr:nvCxnSpPr>
      <xdr:spPr>
        <a:xfrm flipV="1">
          <a:off x="16318864" y="5885906"/>
          <a:ext cx="0" cy="1296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156771</xdr:rowOff>
    </xdr:from>
    <xdr:ext cx="405111" cy="259045"/>
    <xdr:sp macro="" textlink="">
      <xdr:nvSpPr>
        <xdr:cNvPr id="489" name="【一般廃棄物処理施設】&#10;有形固定資産減価償却率最小値テキスト"/>
        <xdr:cNvSpPr txBox="1"/>
      </xdr:nvSpPr>
      <xdr:spPr>
        <a:xfrm>
          <a:off x="16357600" y="718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152944</xdr:rowOff>
    </xdr:from>
    <xdr:to>
      <xdr:col>86</xdr:col>
      <xdr:colOff>25400</xdr:colOff>
      <xdr:row>41</xdr:row>
      <xdr:rowOff>152944</xdr:rowOff>
    </xdr:to>
    <xdr:cxnSp macro="">
      <xdr:nvCxnSpPr>
        <xdr:cNvPr id="490" name="直線コネクタ 489"/>
        <xdr:cNvCxnSpPr/>
      </xdr:nvCxnSpPr>
      <xdr:spPr>
        <a:xfrm>
          <a:off x="16230600" y="718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3283</xdr:rowOff>
    </xdr:from>
    <xdr:ext cx="405111" cy="259045"/>
    <xdr:sp macro="" textlink="">
      <xdr:nvSpPr>
        <xdr:cNvPr id="491" name="【一般廃棄物処理施設】&#10;有形固定資産減価償却率最大値テキスト"/>
        <xdr:cNvSpPr txBox="1"/>
      </xdr:nvSpPr>
      <xdr:spPr>
        <a:xfrm>
          <a:off x="16357600" y="566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56606</xdr:rowOff>
    </xdr:from>
    <xdr:to>
      <xdr:col>86</xdr:col>
      <xdr:colOff>25400</xdr:colOff>
      <xdr:row>34</xdr:row>
      <xdr:rowOff>56606</xdr:rowOff>
    </xdr:to>
    <xdr:cxnSp macro="">
      <xdr:nvCxnSpPr>
        <xdr:cNvPr id="492" name="直線コネクタ 491"/>
        <xdr:cNvCxnSpPr/>
      </xdr:nvCxnSpPr>
      <xdr:spPr>
        <a:xfrm>
          <a:off x="16230600" y="588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58074</xdr:rowOff>
    </xdr:from>
    <xdr:ext cx="405111" cy="259045"/>
    <xdr:sp macro="" textlink="">
      <xdr:nvSpPr>
        <xdr:cNvPr id="493" name="【一般廃棄物処理施設】&#10;有形固定資産減価償却率平均値テキスト"/>
        <xdr:cNvSpPr txBox="1"/>
      </xdr:nvSpPr>
      <xdr:spPr>
        <a:xfrm>
          <a:off x="16357600" y="64017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35197</xdr:rowOff>
    </xdr:from>
    <xdr:to>
      <xdr:col>85</xdr:col>
      <xdr:colOff>177800</xdr:colOff>
      <xdr:row>38</xdr:row>
      <xdr:rowOff>136797</xdr:rowOff>
    </xdr:to>
    <xdr:sp macro="" textlink="">
      <xdr:nvSpPr>
        <xdr:cNvPr id="494" name="フローチャート: 判断 493"/>
        <xdr:cNvSpPr/>
      </xdr:nvSpPr>
      <xdr:spPr>
        <a:xfrm>
          <a:off x="162687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53159</xdr:rowOff>
    </xdr:from>
    <xdr:to>
      <xdr:col>81</xdr:col>
      <xdr:colOff>101600</xdr:colOff>
      <xdr:row>38</xdr:row>
      <xdr:rowOff>154759</xdr:rowOff>
    </xdr:to>
    <xdr:sp macro="" textlink="">
      <xdr:nvSpPr>
        <xdr:cNvPr id="495" name="フローチャート: 判断 494"/>
        <xdr:cNvSpPr/>
      </xdr:nvSpPr>
      <xdr:spPr>
        <a:xfrm>
          <a:off x="15430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72753</xdr:rowOff>
    </xdr:from>
    <xdr:to>
      <xdr:col>76</xdr:col>
      <xdr:colOff>165100</xdr:colOff>
      <xdr:row>39</xdr:row>
      <xdr:rowOff>2903</xdr:rowOff>
    </xdr:to>
    <xdr:sp macro="" textlink="">
      <xdr:nvSpPr>
        <xdr:cNvPr id="496" name="フローチャート: 判断 495"/>
        <xdr:cNvSpPr/>
      </xdr:nvSpPr>
      <xdr:spPr>
        <a:xfrm>
          <a:off x="14541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5806</xdr:rowOff>
    </xdr:from>
    <xdr:to>
      <xdr:col>72</xdr:col>
      <xdr:colOff>38100</xdr:colOff>
      <xdr:row>38</xdr:row>
      <xdr:rowOff>107406</xdr:rowOff>
    </xdr:to>
    <xdr:sp macro="" textlink="">
      <xdr:nvSpPr>
        <xdr:cNvPr id="497" name="フローチャート: 判断 496"/>
        <xdr:cNvSpPr/>
      </xdr:nvSpPr>
      <xdr:spPr>
        <a:xfrm>
          <a:off x="13652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61323</xdr:rowOff>
    </xdr:from>
    <xdr:to>
      <xdr:col>67</xdr:col>
      <xdr:colOff>101600</xdr:colOff>
      <xdr:row>38</xdr:row>
      <xdr:rowOff>162923</xdr:rowOff>
    </xdr:to>
    <xdr:sp macro="" textlink="">
      <xdr:nvSpPr>
        <xdr:cNvPr id="498" name="フローチャート: 判断 497"/>
        <xdr:cNvSpPr/>
      </xdr:nvSpPr>
      <xdr:spPr>
        <a:xfrm>
          <a:off x="127635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9" name="テキスト ボックス 49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0" name="テキスト ボックス 49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1" name="テキスト ボックス 50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2" name="テキスト ボックス 50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3" name="テキスト ボックス 50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151130</xdr:rowOff>
    </xdr:from>
    <xdr:to>
      <xdr:col>85</xdr:col>
      <xdr:colOff>177800</xdr:colOff>
      <xdr:row>40</xdr:row>
      <xdr:rowOff>81280</xdr:rowOff>
    </xdr:to>
    <xdr:sp macro="" textlink="">
      <xdr:nvSpPr>
        <xdr:cNvPr id="504" name="楕円 503"/>
        <xdr:cNvSpPr/>
      </xdr:nvSpPr>
      <xdr:spPr>
        <a:xfrm>
          <a:off x="162687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129557</xdr:rowOff>
    </xdr:from>
    <xdr:ext cx="405111" cy="259045"/>
    <xdr:sp macro="" textlink="">
      <xdr:nvSpPr>
        <xdr:cNvPr id="505" name="【一般廃棄物処理施設】&#10;有形固定資産減価償却率該当値テキスト"/>
        <xdr:cNvSpPr txBox="1"/>
      </xdr:nvSpPr>
      <xdr:spPr>
        <a:xfrm>
          <a:off x="16357600"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108676</xdr:rowOff>
    </xdr:from>
    <xdr:to>
      <xdr:col>81</xdr:col>
      <xdr:colOff>101600</xdr:colOff>
      <xdr:row>40</xdr:row>
      <xdr:rowOff>38826</xdr:rowOff>
    </xdr:to>
    <xdr:sp macro="" textlink="">
      <xdr:nvSpPr>
        <xdr:cNvPr id="506" name="楕円 505"/>
        <xdr:cNvSpPr/>
      </xdr:nvSpPr>
      <xdr:spPr>
        <a:xfrm>
          <a:off x="15430500" y="679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159476</xdr:rowOff>
    </xdr:from>
    <xdr:to>
      <xdr:col>85</xdr:col>
      <xdr:colOff>127000</xdr:colOff>
      <xdr:row>40</xdr:row>
      <xdr:rowOff>30480</xdr:rowOff>
    </xdr:to>
    <xdr:cxnSp macro="">
      <xdr:nvCxnSpPr>
        <xdr:cNvPr id="507" name="直線コネクタ 506"/>
        <xdr:cNvCxnSpPr/>
      </xdr:nvCxnSpPr>
      <xdr:spPr>
        <a:xfrm>
          <a:off x="15481300" y="6846026"/>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111941</xdr:rowOff>
    </xdr:from>
    <xdr:to>
      <xdr:col>76</xdr:col>
      <xdr:colOff>165100</xdr:colOff>
      <xdr:row>39</xdr:row>
      <xdr:rowOff>42091</xdr:rowOff>
    </xdr:to>
    <xdr:sp macro="" textlink="">
      <xdr:nvSpPr>
        <xdr:cNvPr id="508" name="楕円 507"/>
        <xdr:cNvSpPr/>
      </xdr:nvSpPr>
      <xdr:spPr>
        <a:xfrm>
          <a:off x="14541500" y="662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162741</xdr:rowOff>
    </xdr:from>
    <xdr:to>
      <xdr:col>81</xdr:col>
      <xdr:colOff>50800</xdr:colOff>
      <xdr:row>39</xdr:row>
      <xdr:rowOff>159476</xdr:rowOff>
    </xdr:to>
    <xdr:cxnSp macro="">
      <xdr:nvCxnSpPr>
        <xdr:cNvPr id="509" name="直線コネクタ 508"/>
        <xdr:cNvCxnSpPr/>
      </xdr:nvCxnSpPr>
      <xdr:spPr>
        <a:xfrm>
          <a:off x="14592300" y="6677841"/>
          <a:ext cx="889000" cy="168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69487</xdr:rowOff>
    </xdr:from>
    <xdr:to>
      <xdr:col>72</xdr:col>
      <xdr:colOff>38100</xdr:colOff>
      <xdr:row>38</xdr:row>
      <xdr:rowOff>171087</xdr:rowOff>
    </xdr:to>
    <xdr:sp macro="" textlink="">
      <xdr:nvSpPr>
        <xdr:cNvPr id="510" name="楕円 509"/>
        <xdr:cNvSpPr/>
      </xdr:nvSpPr>
      <xdr:spPr>
        <a:xfrm>
          <a:off x="13652500" y="658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120287</xdr:rowOff>
    </xdr:from>
    <xdr:to>
      <xdr:col>76</xdr:col>
      <xdr:colOff>114300</xdr:colOff>
      <xdr:row>38</xdr:row>
      <xdr:rowOff>162741</xdr:rowOff>
    </xdr:to>
    <xdr:cxnSp macro="">
      <xdr:nvCxnSpPr>
        <xdr:cNvPr id="511" name="直線コネクタ 510"/>
        <xdr:cNvCxnSpPr/>
      </xdr:nvCxnSpPr>
      <xdr:spPr>
        <a:xfrm>
          <a:off x="13703300" y="6635387"/>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171285</xdr:rowOff>
    </xdr:from>
    <xdr:ext cx="405111" cy="259045"/>
    <xdr:sp macro="" textlink="">
      <xdr:nvSpPr>
        <xdr:cNvPr id="512" name="n_1aveValue【一般廃棄物処理施設】&#10;有形固定資産減価償却率"/>
        <xdr:cNvSpPr txBox="1"/>
      </xdr:nvSpPr>
      <xdr:spPr>
        <a:xfrm>
          <a:off x="152660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19430</xdr:rowOff>
    </xdr:from>
    <xdr:ext cx="405111" cy="259045"/>
    <xdr:sp macro="" textlink="">
      <xdr:nvSpPr>
        <xdr:cNvPr id="513" name="n_2aveValue【一般廃棄物処理施設】&#10;有形固定資産減価償却率"/>
        <xdr:cNvSpPr txBox="1"/>
      </xdr:nvSpPr>
      <xdr:spPr>
        <a:xfrm>
          <a:off x="143897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123933</xdr:rowOff>
    </xdr:from>
    <xdr:ext cx="405111" cy="259045"/>
    <xdr:sp macro="" textlink="">
      <xdr:nvSpPr>
        <xdr:cNvPr id="514" name="n_3aveValue【一般廃棄物処理施設】&#10;有形固定資産減価償却率"/>
        <xdr:cNvSpPr txBox="1"/>
      </xdr:nvSpPr>
      <xdr:spPr>
        <a:xfrm>
          <a:off x="13500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8000</xdr:rowOff>
    </xdr:from>
    <xdr:ext cx="405111" cy="259045"/>
    <xdr:sp macro="" textlink="">
      <xdr:nvSpPr>
        <xdr:cNvPr id="515" name="n_4aveValue【一般廃棄物処理施設】&#10;有形固定資産減価償却率"/>
        <xdr:cNvSpPr txBox="1"/>
      </xdr:nvSpPr>
      <xdr:spPr>
        <a:xfrm>
          <a:off x="12611744" y="635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29953</xdr:rowOff>
    </xdr:from>
    <xdr:ext cx="405111" cy="259045"/>
    <xdr:sp macro="" textlink="">
      <xdr:nvSpPr>
        <xdr:cNvPr id="516" name="n_1mainValue【一般廃棄物処理施設】&#10;有形固定資産減価償却率"/>
        <xdr:cNvSpPr txBox="1"/>
      </xdr:nvSpPr>
      <xdr:spPr>
        <a:xfrm>
          <a:off x="15266044" y="688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33218</xdr:rowOff>
    </xdr:from>
    <xdr:ext cx="405111" cy="259045"/>
    <xdr:sp macro="" textlink="">
      <xdr:nvSpPr>
        <xdr:cNvPr id="517" name="n_2mainValue【一般廃棄物処理施設】&#10;有形固定資産減価償却率"/>
        <xdr:cNvSpPr txBox="1"/>
      </xdr:nvSpPr>
      <xdr:spPr>
        <a:xfrm>
          <a:off x="14389744" y="6719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162214</xdr:rowOff>
    </xdr:from>
    <xdr:ext cx="405111" cy="259045"/>
    <xdr:sp macro="" textlink="">
      <xdr:nvSpPr>
        <xdr:cNvPr id="518" name="n_3mainValue【一般廃棄物処理施設】&#10;有形固定資産減価償却率"/>
        <xdr:cNvSpPr txBox="1"/>
      </xdr:nvSpPr>
      <xdr:spPr>
        <a:xfrm>
          <a:off x="13500744"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9" name="正方形/長方形 51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0" name="正方形/長方形 51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1" name="正方形/長方形 52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2" name="正方形/長方形 52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3" name="正方形/長方形 52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4" name="正方形/長方形 52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5" name="正方形/長方形 52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6" name="正方形/長方形 52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7" name="テキスト ボックス 52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8" name="直線コネクタ 52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29" name="直線コネクタ 52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30" name="テキスト ボックス 529"/>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31" name="直線コネクタ 53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32" name="テキスト ボックス 531"/>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33" name="直線コネクタ 53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34" name="テキスト ボックス 533"/>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35" name="直線コネクタ 53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36" name="テキスト ボックス 535"/>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7" name="直線コネクタ 53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38" name="テキスト ボックス 537"/>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9" name="直線コネクタ 53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0" name="テキスト ボックス 53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105263</xdr:rowOff>
    </xdr:from>
    <xdr:to>
      <xdr:col>116</xdr:col>
      <xdr:colOff>62864</xdr:colOff>
      <xdr:row>42</xdr:row>
      <xdr:rowOff>17755</xdr:rowOff>
    </xdr:to>
    <xdr:cxnSp macro="">
      <xdr:nvCxnSpPr>
        <xdr:cNvPr id="542" name="直線コネクタ 541"/>
        <xdr:cNvCxnSpPr/>
      </xdr:nvCxnSpPr>
      <xdr:spPr>
        <a:xfrm flipV="1">
          <a:off x="22160864" y="5763113"/>
          <a:ext cx="0" cy="1455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21582</xdr:rowOff>
    </xdr:from>
    <xdr:ext cx="469744" cy="259045"/>
    <xdr:sp macro="" textlink="">
      <xdr:nvSpPr>
        <xdr:cNvPr id="543" name="【一般廃棄物処理施設】&#10;一人当たり有形固定資産（償却資産）額最小値テキスト"/>
        <xdr:cNvSpPr txBox="1"/>
      </xdr:nvSpPr>
      <xdr:spPr>
        <a:xfrm>
          <a:off x="22199600" y="7222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17755</xdr:rowOff>
    </xdr:from>
    <xdr:to>
      <xdr:col>116</xdr:col>
      <xdr:colOff>152400</xdr:colOff>
      <xdr:row>42</xdr:row>
      <xdr:rowOff>17755</xdr:rowOff>
    </xdr:to>
    <xdr:cxnSp macro="">
      <xdr:nvCxnSpPr>
        <xdr:cNvPr id="544" name="直線コネクタ 543"/>
        <xdr:cNvCxnSpPr/>
      </xdr:nvCxnSpPr>
      <xdr:spPr>
        <a:xfrm>
          <a:off x="22072600" y="7218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51940</xdr:rowOff>
    </xdr:from>
    <xdr:ext cx="599010" cy="259045"/>
    <xdr:sp macro="" textlink="">
      <xdr:nvSpPr>
        <xdr:cNvPr id="545" name="【一般廃棄物処理施設】&#10;一人当たり有形固定資産（償却資産）額最大値テキスト"/>
        <xdr:cNvSpPr txBox="1"/>
      </xdr:nvSpPr>
      <xdr:spPr>
        <a:xfrm>
          <a:off x="22199600" y="5538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105263</xdr:rowOff>
    </xdr:from>
    <xdr:to>
      <xdr:col>116</xdr:col>
      <xdr:colOff>152400</xdr:colOff>
      <xdr:row>33</xdr:row>
      <xdr:rowOff>105263</xdr:rowOff>
    </xdr:to>
    <xdr:cxnSp macro="">
      <xdr:nvCxnSpPr>
        <xdr:cNvPr id="546" name="直線コネクタ 545"/>
        <xdr:cNvCxnSpPr/>
      </xdr:nvCxnSpPr>
      <xdr:spPr>
        <a:xfrm>
          <a:off x="22072600" y="5763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3662</xdr:rowOff>
    </xdr:from>
    <xdr:ext cx="534377" cy="259045"/>
    <xdr:sp macro="" textlink="">
      <xdr:nvSpPr>
        <xdr:cNvPr id="547" name="【一般廃棄物処理施設】&#10;一人当たり有形固定資産（償却資産）額平均値テキスト"/>
        <xdr:cNvSpPr txBox="1"/>
      </xdr:nvSpPr>
      <xdr:spPr>
        <a:xfrm>
          <a:off x="22199600" y="6518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152235</xdr:rowOff>
    </xdr:from>
    <xdr:to>
      <xdr:col>116</xdr:col>
      <xdr:colOff>114300</xdr:colOff>
      <xdr:row>39</xdr:row>
      <xdr:rowOff>82385</xdr:rowOff>
    </xdr:to>
    <xdr:sp macro="" textlink="">
      <xdr:nvSpPr>
        <xdr:cNvPr id="548" name="フローチャート: 判断 547"/>
        <xdr:cNvSpPr/>
      </xdr:nvSpPr>
      <xdr:spPr>
        <a:xfrm>
          <a:off x="22110700" y="666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7516</xdr:rowOff>
    </xdr:from>
    <xdr:to>
      <xdr:col>112</xdr:col>
      <xdr:colOff>38100</xdr:colOff>
      <xdr:row>39</xdr:row>
      <xdr:rowOff>109116</xdr:rowOff>
    </xdr:to>
    <xdr:sp macro="" textlink="">
      <xdr:nvSpPr>
        <xdr:cNvPr id="549" name="フローチャート: 判断 548"/>
        <xdr:cNvSpPr/>
      </xdr:nvSpPr>
      <xdr:spPr>
        <a:xfrm>
          <a:off x="21272500" y="6694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4056</xdr:rowOff>
    </xdr:from>
    <xdr:to>
      <xdr:col>107</xdr:col>
      <xdr:colOff>101600</xdr:colOff>
      <xdr:row>39</xdr:row>
      <xdr:rowOff>105656</xdr:rowOff>
    </xdr:to>
    <xdr:sp macro="" textlink="">
      <xdr:nvSpPr>
        <xdr:cNvPr id="550" name="フローチャート: 判断 549"/>
        <xdr:cNvSpPr/>
      </xdr:nvSpPr>
      <xdr:spPr>
        <a:xfrm>
          <a:off x="20383500" y="6690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43086</xdr:rowOff>
    </xdr:from>
    <xdr:to>
      <xdr:col>102</xdr:col>
      <xdr:colOff>165100</xdr:colOff>
      <xdr:row>39</xdr:row>
      <xdr:rowOff>144686</xdr:rowOff>
    </xdr:to>
    <xdr:sp macro="" textlink="">
      <xdr:nvSpPr>
        <xdr:cNvPr id="551" name="フローチャート: 判断 550"/>
        <xdr:cNvSpPr/>
      </xdr:nvSpPr>
      <xdr:spPr>
        <a:xfrm>
          <a:off x="19494500" y="6729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2228</xdr:rowOff>
    </xdr:from>
    <xdr:to>
      <xdr:col>98</xdr:col>
      <xdr:colOff>38100</xdr:colOff>
      <xdr:row>39</xdr:row>
      <xdr:rowOff>103828</xdr:rowOff>
    </xdr:to>
    <xdr:sp macro="" textlink="">
      <xdr:nvSpPr>
        <xdr:cNvPr id="552" name="フローチャート: 判断 551"/>
        <xdr:cNvSpPr/>
      </xdr:nvSpPr>
      <xdr:spPr>
        <a:xfrm>
          <a:off x="18605500" y="668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3" name="テキスト ボックス 55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4" name="テキスト ボックス 55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5" name="テキスト ボックス 55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6" name="テキスト ボックス 55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7" name="テキスト ボックス 55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125603</xdr:rowOff>
    </xdr:from>
    <xdr:to>
      <xdr:col>116</xdr:col>
      <xdr:colOff>114300</xdr:colOff>
      <xdr:row>41</xdr:row>
      <xdr:rowOff>55753</xdr:rowOff>
    </xdr:to>
    <xdr:sp macro="" textlink="">
      <xdr:nvSpPr>
        <xdr:cNvPr id="558" name="楕円 557"/>
        <xdr:cNvSpPr/>
      </xdr:nvSpPr>
      <xdr:spPr>
        <a:xfrm>
          <a:off x="22110700" y="698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104030</xdr:rowOff>
    </xdr:from>
    <xdr:ext cx="534377" cy="259045"/>
    <xdr:sp macro="" textlink="">
      <xdr:nvSpPr>
        <xdr:cNvPr id="559" name="【一般廃棄物処理施設】&#10;一人当たり有形固定資産（償却資産）額該当値テキスト"/>
        <xdr:cNvSpPr txBox="1"/>
      </xdr:nvSpPr>
      <xdr:spPr>
        <a:xfrm>
          <a:off x="22199600" y="696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125092</xdr:rowOff>
    </xdr:from>
    <xdr:to>
      <xdr:col>112</xdr:col>
      <xdr:colOff>38100</xdr:colOff>
      <xdr:row>41</xdr:row>
      <xdr:rowOff>55242</xdr:rowOff>
    </xdr:to>
    <xdr:sp macro="" textlink="">
      <xdr:nvSpPr>
        <xdr:cNvPr id="560" name="楕円 559"/>
        <xdr:cNvSpPr/>
      </xdr:nvSpPr>
      <xdr:spPr>
        <a:xfrm>
          <a:off x="21272500" y="698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4442</xdr:rowOff>
    </xdr:from>
    <xdr:to>
      <xdr:col>116</xdr:col>
      <xdr:colOff>63500</xdr:colOff>
      <xdr:row>41</xdr:row>
      <xdr:rowOff>4953</xdr:rowOff>
    </xdr:to>
    <xdr:cxnSp macro="">
      <xdr:nvCxnSpPr>
        <xdr:cNvPr id="561" name="直線コネクタ 560"/>
        <xdr:cNvCxnSpPr/>
      </xdr:nvCxnSpPr>
      <xdr:spPr>
        <a:xfrm>
          <a:off x="21323300" y="7033892"/>
          <a:ext cx="838200" cy="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88775</xdr:rowOff>
    </xdr:from>
    <xdr:to>
      <xdr:col>107</xdr:col>
      <xdr:colOff>101600</xdr:colOff>
      <xdr:row>41</xdr:row>
      <xdr:rowOff>18925</xdr:rowOff>
    </xdr:to>
    <xdr:sp macro="" textlink="">
      <xdr:nvSpPr>
        <xdr:cNvPr id="562" name="楕円 561"/>
        <xdr:cNvSpPr/>
      </xdr:nvSpPr>
      <xdr:spPr>
        <a:xfrm>
          <a:off x="20383500" y="694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139575</xdr:rowOff>
    </xdr:from>
    <xdr:to>
      <xdr:col>111</xdr:col>
      <xdr:colOff>177800</xdr:colOff>
      <xdr:row>41</xdr:row>
      <xdr:rowOff>4442</xdr:rowOff>
    </xdr:to>
    <xdr:cxnSp macro="">
      <xdr:nvCxnSpPr>
        <xdr:cNvPr id="563" name="直線コネクタ 562"/>
        <xdr:cNvCxnSpPr/>
      </xdr:nvCxnSpPr>
      <xdr:spPr>
        <a:xfrm>
          <a:off x="20434300" y="6997575"/>
          <a:ext cx="889000" cy="36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88791</xdr:rowOff>
    </xdr:from>
    <xdr:to>
      <xdr:col>102</xdr:col>
      <xdr:colOff>165100</xdr:colOff>
      <xdr:row>41</xdr:row>
      <xdr:rowOff>18941</xdr:rowOff>
    </xdr:to>
    <xdr:sp macro="" textlink="">
      <xdr:nvSpPr>
        <xdr:cNvPr id="564" name="楕円 563"/>
        <xdr:cNvSpPr/>
      </xdr:nvSpPr>
      <xdr:spPr>
        <a:xfrm>
          <a:off x="19494500" y="694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139575</xdr:rowOff>
    </xdr:from>
    <xdr:to>
      <xdr:col>107</xdr:col>
      <xdr:colOff>50800</xdr:colOff>
      <xdr:row>40</xdr:row>
      <xdr:rowOff>139591</xdr:rowOff>
    </xdr:to>
    <xdr:cxnSp macro="">
      <xdr:nvCxnSpPr>
        <xdr:cNvPr id="565" name="直線コネクタ 564"/>
        <xdr:cNvCxnSpPr/>
      </xdr:nvCxnSpPr>
      <xdr:spPr>
        <a:xfrm flipV="1">
          <a:off x="19545300" y="6997575"/>
          <a:ext cx="889000" cy="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125643</xdr:rowOff>
    </xdr:from>
    <xdr:ext cx="534377" cy="259045"/>
    <xdr:sp macro="" textlink="">
      <xdr:nvSpPr>
        <xdr:cNvPr id="566" name="n_1aveValue【一般廃棄物処理施設】&#10;一人当たり有形固定資産（償却資産）額"/>
        <xdr:cNvSpPr txBox="1"/>
      </xdr:nvSpPr>
      <xdr:spPr>
        <a:xfrm>
          <a:off x="21043411" y="6469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122183</xdr:rowOff>
    </xdr:from>
    <xdr:ext cx="534377" cy="259045"/>
    <xdr:sp macro="" textlink="">
      <xdr:nvSpPr>
        <xdr:cNvPr id="567" name="n_2aveValue【一般廃棄物処理施設】&#10;一人当たり有形固定資産（償却資産）額"/>
        <xdr:cNvSpPr txBox="1"/>
      </xdr:nvSpPr>
      <xdr:spPr>
        <a:xfrm>
          <a:off x="20167111" y="6465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161213</xdr:rowOff>
    </xdr:from>
    <xdr:ext cx="534377" cy="259045"/>
    <xdr:sp macro="" textlink="">
      <xdr:nvSpPr>
        <xdr:cNvPr id="568" name="n_3aveValue【一般廃棄物処理施設】&#10;一人当たり有形固定資産（償却資産）額"/>
        <xdr:cNvSpPr txBox="1"/>
      </xdr:nvSpPr>
      <xdr:spPr>
        <a:xfrm>
          <a:off x="19278111" y="650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120355</xdr:rowOff>
    </xdr:from>
    <xdr:ext cx="534377" cy="259045"/>
    <xdr:sp macro="" textlink="">
      <xdr:nvSpPr>
        <xdr:cNvPr id="569" name="n_4aveValue【一般廃棄物処理施設】&#10;一人当たり有形固定資産（償却資産）額"/>
        <xdr:cNvSpPr txBox="1"/>
      </xdr:nvSpPr>
      <xdr:spPr>
        <a:xfrm>
          <a:off x="18389111" y="6464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46369</xdr:rowOff>
    </xdr:from>
    <xdr:ext cx="534377" cy="259045"/>
    <xdr:sp macro="" textlink="">
      <xdr:nvSpPr>
        <xdr:cNvPr id="570" name="n_1mainValue【一般廃棄物処理施設】&#10;一人当たり有形固定資産（償却資産）額"/>
        <xdr:cNvSpPr txBox="1"/>
      </xdr:nvSpPr>
      <xdr:spPr>
        <a:xfrm>
          <a:off x="21043411" y="707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10052</xdr:rowOff>
    </xdr:from>
    <xdr:ext cx="534377" cy="259045"/>
    <xdr:sp macro="" textlink="">
      <xdr:nvSpPr>
        <xdr:cNvPr id="571" name="n_2mainValue【一般廃棄物処理施設】&#10;一人当たり有形固定資産（償却資産）額"/>
        <xdr:cNvSpPr txBox="1"/>
      </xdr:nvSpPr>
      <xdr:spPr>
        <a:xfrm>
          <a:off x="20167111" y="703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10068</xdr:rowOff>
    </xdr:from>
    <xdr:ext cx="534377" cy="259045"/>
    <xdr:sp macro="" textlink="">
      <xdr:nvSpPr>
        <xdr:cNvPr id="572" name="n_3mainValue【一般廃棄物処理施設】&#10;一人当たり有形固定資産（償却資産）額"/>
        <xdr:cNvSpPr txBox="1"/>
      </xdr:nvSpPr>
      <xdr:spPr>
        <a:xfrm>
          <a:off x="19278111" y="7039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3" name="正方形/長方形 57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4" name="正方形/長方形 57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5" name="正方形/長方形 57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6" name="正方形/長方形 57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7" name="正方形/長方形 57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8" name="正方形/長方形 57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9" name="正方形/長方形 57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0" name="正方形/長方形 57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1" name="テキスト ボックス 58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2" name="直線コネクタ 58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3" name="テキスト ボックス 58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84" name="直線コネクタ 583"/>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85" name="テキスト ボックス 584"/>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86" name="直線コネクタ 585"/>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87" name="テキスト ボックス 586"/>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88" name="直線コネクタ 587"/>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89" name="テキスト ボックス 588"/>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90" name="直線コネクタ 589"/>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91" name="テキスト ボックス 590"/>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2" name="直線コネクタ 59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3" name="テキスト ボックス 592"/>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59436</xdr:rowOff>
    </xdr:from>
    <xdr:to>
      <xdr:col>85</xdr:col>
      <xdr:colOff>126364</xdr:colOff>
      <xdr:row>62</xdr:row>
      <xdr:rowOff>121158</xdr:rowOff>
    </xdr:to>
    <xdr:cxnSp macro="">
      <xdr:nvCxnSpPr>
        <xdr:cNvPr id="595" name="直線コネクタ 594"/>
        <xdr:cNvCxnSpPr/>
      </xdr:nvCxnSpPr>
      <xdr:spPr>
        <a:xfrm flipV="1">
          <a:off x="16318864" y="9489186"/>
          <a:ext cx="0" cy="1261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124985</xdr:rowOff>
    </xdr:from>
    <xdr:ext cx="405111" cy="259045"/>
    <xdr:sp macro="" textlink="">
      <xdr:nvSpPr>
        <xdr:cNvPr id="596" name="【保健センター・保健所】&#10;有形固定資産減価償却率最小値テキスト"/>
        <xdr:cNvSpPr txBox="1"/>
      </xdr:nvSpPr>
      <xdr:spPr>
        <a:xfrm>
          <a:off x="16357600" y="10754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121158</xdr:rowOff>
    </xdr:from>
    <xdr:to>
      <xdr:col>86</xdr:col>
      <xdr:colOff>25400</xdr:colOff>
      <xdr:row>62</xdr:row>
      <xdr:rowOff>121158</xdr:rowOff>
    </xdr:to>
    <xdr:cxnSp macro="">
      <xdr:nvCxnSpPr>
        <xdr:cNvPr id="597" name="直線コネクタ 596"/>
        <xdr:cNvCxnSpPr/>
      </xdr:nvCxnSpPr>
      <xdr:spPr>
        <a:xfrm>
          <a:off x="16230600" y="10751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6113</xdr:rowOff>
    </xdr:from>
    <xdr:ext cx="405111" cy="259045"/>
    <xdr:sp macro="" textlink="">
      <xdr:nvSpPr>
        <xdr:cNvPr id="598" name="【保健センター・保健所】&#10;有形固定資産減価償却率最大値テキスト"/>
        <xdr:cNvSpPr txBox="1"/>
      </xdr:nvSpPr>
      <xdr:spPr>
        <a:xfrm>
          <a:off x="16357600" y="9264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59436</xdr:rowOff>
    </xdr:from>
    <xdr:to>
      <xdr:col>86</xdr:col>
      <xdr:colOff>25400</xdr:colOff>
      <xdr:row>55</xdr:row>
      <xdr:rowOff>59436</xdr:rowOff>
    </xdr:to>
    <xdr:cxnSp macro="">
      <xdr:nvCxnSpPr>
        <xdr:cNvPr id="599" name="直線コネクタ 598"/>
        <xdr:cNvCxnSpPr/>
      </xdr:nvCxnSpPr>
      <xdr:spPr>
        <a:xfrm>
          <a:off x="16230600" y="9489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73931</xdr:rowOff>
    </xdr:from>
    <xdr:ext cx="405111" cy="259045"/>
    <xdr:sp macro="" textlink="">
      <xdr:nvSpPr>
        <xdr:cNvPr id="600" name="【保健センター・保健所】&#10;有形固定資産減価償却率平均値テキスト"/>
        <xdr:cNvSpPr txBox="1"/>
      </xdr:nvSpPr>
      <xdr:spPr>
        <a:xfrm>
          <a:off x="16357600" y="100180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95504</xdr:rowOff>
    </xdr:from>
    <xdr:to>
      <xdr:col>85</xdr:col>
      <xdr:colOff>177800</xdr:colOff>
      <xdr:row>59</xdr:row>
      <xdr:rowOff>25654</xdr:rowOff>
    </xdr:to>
    <xdr:sp macro="" textlink="">
      <xdr:nvSpPr>
        <xdr:cNvPr id="601" name="フローチャート: 判断 600"/>
        <xdr:cNvSpPr/>
      </xdr:nvSpPr>
      <xdr:spPr>
        <a:xfrm>
          <a:off x="16268700" y="1003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36068</xdr:rowOff>
    </xdr:from>
    <xdr:to>
      <xdr:col>81</xdr:col>
      <xdr:colOff>101600</xdr:colOff>
      <xdr:row>58</xdr:row>
      <xdr:rowOff>137668</xdr:rowOff>
    </xdr:to>
    <xdr:sp macro="" textlink="">
      <xdr:nvSpPr>
        <xdr:cNvPr id="602" name="フローチャート: 判断 601"/>
        <xdr:cNvSpPr/>
      </xdr:nvSpPr>
      <xdr:spPr>
        <a:xfrm>
          <a:off x="15430500" y="9980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6350</xdr:rowOff>
    </xdr:from>
    <xdr:to>
      <xdr:col>76</xdr:col>
      <xdr:colOff>165100</xdr:colOff>
      <xdr:row>58</xdr:row>
      <xdr:rowOff>107950</xdr:rowOff>
    </xdr:to>
    <xdr:sp macro="" textlink="">
      <xdr:nvSpPr>
        <xdr:cNvPr id="603" name="フローチャート: 判断 602"/>
        <xdr:cNvSpPr/>
      </xdr:nvSpPr>
      <xdr:spPr>
        <a:xfrm>
          <a:off x="14541500" y="995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145796</xdr:rowOff>
    </xdr:from>
    <xdr:to>
      <xdr:col>72</xdr:col>
      <xdr:colOff>38100</xdr:colOff>
      <xdr:row>58</xdr:row>
      <xdr:rowOff>75946</xdr:rowOff>
    </xdr:to>
    <xdr:sp macro="" textlink="">
      <xdr:nvSpPr>
        <xdr:cNvPr id="604" name="フローチャート: 判断 603"/>
        <xdr:cNvSpPr/>
      </xdr:nvSpPr>
      <xdr:spPr>
        <a:xfrm>
          <a:off x="13652500" y="991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29210</xdr:rowOff>
    </xdr:from>
    <xdr:to>
      <xdr:col>67</xdr:col>
      <xdr:colOff>101600</xdr:colOff>
      <xdr:row>57</xdr:row>
      <xdr:rowOff>130810</xdr:rowOff>
    </xdr:to>
    <xdr:sp macro="" textlink="">
      <xdr:nvSpPr>
        <xdr:cNvPr id="605" name="フローチャート: 判断 604"/>
        <xdr:cNvSpPr/>
      </xdr:nvSpPr>
      <xdr:spPr>
        <a:xfrm>
          <a:off x="12763500" y="9801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6" name="テキスト ボックス 60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7" name="テキスト ボックス 60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8" name="テキスト ボックス 60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9" name="テキスト ボックス 60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0" name="テキスト ボックス 60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40640</xdr:rowOff>
    </xdr:from>
    <xdr:to>
      <xdr:col>85</xdr:col>
      <xdr:colOff>177800</xdr:colOff>
      <xdr:row>58</xdr:row>
      <xdr:rowOff>142240</xdr:rowOff>
    </xdr:to>
    <xdr:sp macro="" textlink="">
      <xdr:nvSpPr>
        <xdr:cNvPr id="611" name="楕円 610"/>
        <xdr:cNvSpPr/>
      </xdr:nvSpPr>
      <xdr:spPr>
        <a:xfrm>
          <a:off x="162687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63517</xdr:rowOff>
    </xdr:from>
    <xdr:ext cx="405111" cy="259045"/>
    <xdr:sp macro="" textlink="">
      <xdr:nvSpPr>
        <xdr:cNvPr id="612" name="【保健センター・保健所】&#10;有形固定資産減価償却率該当値テキスト"/>
        <xdr:cNvSpPr txBox="1"/>
      </xdr:nvSpPr>
      <xdr:spPr>
        <a:xfrm>
          <a:off x="16357600" y="983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170942</xdr:rowOff>
    </xdr:from>
    <xdr:to>
      <xdr:col>81</xdr:col>
      <xdr:colOff>101600</xdr:colOff>
      <xdr:row>58</xdr:row>
      <xdr:rowOff>101092</xdr:rowOff>
    </xdr:to>
    <xdr:sp macro="" textlink="">
      <xdr:nvSpPr>
        <xdr:cNvPr id="613" name="楕円 612"/>
        <xdr:cNvSpPr/>
      </xdr:nvSpPr>
      <xdr:spPr>
        <a:xfrm>
          <a:off x="15430500" y="994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50292</xdr:rowOff>
    </xdr:from>
    <xdr:to>
      <xdr:col>85</xdr:col>
      <xdr:colOff>127000</xdr:colOff>
      <xdr:row>58</xdr:row>
      <xdr:rowOff>91440</xdr:rowOff>
    </xdr:to>
    <xdr:cxnSp macro="">
      <xdr:nvCxnSpPr>
        <xdr:cNvPr id="614" name="直線コネクタ 613"/>
        <xdr:cNvCxnSpPr/>
      </xdr:nvCxnSpPr>
      <xdr:spPr>
        <a:xfrm>
          <a:off x="15481300" y="999439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111506</xdr:rowOff>
    </xdr:from>
    <xdr:to>
      <xdr:col>76</xdr:col>
      <xdr:colOff>165100</xdr:colOff>
      <xdr:row>59</xdr:row>
      <xdr:rowOff>41656</xdr:rowOff>
    </xdr:to>
    <xdr:sp macro="" textlink="">
      <xdr:nvSpPr>
        <xdr:cNvPr id="615" name="楕円 614"/>
        <xdr:cNvSpPr/>
      </xdr:nvSpPr>
      <xdr:spPr>
        <a:xfrm>
          <a:off x="14541500" y="1005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50292</xdr:rowOff>
    </xdr:from>
    <xdr:to>
      <xdr:col>81</xdr:col>
      <xdr:colOff>50800</xdr:colOff>
      <xdr:row>58</xdr:row>
      <xdr:rowOff>162306</xdr:rowOff>
    </xdr:to>
    <xdr:cxnSp macro="">
      <xdr:nvCxnSpPr>
        <xdr:cNvPr id="616" name="直線コネクタ 615"/>
        <xdr:cNvCxnSpPr/>
      </xdr:nvCxnSpPr>
      <xdr:spPr>
        <a:xfrm flipV="1">
          <a:off x="14592300" y="9994392"/>
          <a:ext cx="889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63500</xdr:rowOff>
    </xdr:from>
    <xdr:to>
      <xdr:col>72</xdr:col>
      <xdr:colOff>38100</xdr:colOff>
      <xdr:row>58</xdr:row>
      <xdr:rowOff>165100</xdr:rowOff>
    </xdr:to>
    <xdr:sp macro="" textlink="">
      <xdr:nvSpPr>
        <xdr:cNvPr id="617" name="楕円 616"/>
        <xdr:cNvSpPr/>
      </xdr:nvSpPr>
      <xdr:spPr>
        <a:xfrm>
          <a:off x="13652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114300</xdr:rowOff>
    </xdr:from>
    <xdr:to>
      <xdr:col>76</xdr:col>
      <xdr:colOff>114300</xdr:colOff>
      <xdr:row>58</xdr:row>
      <xdr:rowOff>162306</xdr:rowOff>
    </xdr:to>
    <xdr:cxnSp macro="">
      <xdr:nvCxnSpPr>
        <xdr:cNvPr id="618" name="直線コネクタ 617"/>
        <xdr:cNvCxnSpPr/>
      </xdr:nvCxnSpPr>
      <xdr:spPr>
        <a:xfrm>
          <a:off x="13703300" y="1005840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128795</xdr:rowOff>
    </xdr:from>
    <xdr:ext cx="405111" cy="259045"/>
    <xdr:sp macro="" textlink="">
      <xdr:nvSpPr>
        <xdr:cNvPr id="619" name="n_1aveValue【保健センター・保健所】&#10;有形固定資産減価償却率"/>
        <xdr:cNvSpPr txBox="1"/>
      </xdr:nvSpPr>
      <xdr:spPr>
        <a:xfrm>
          <a:off x="15266044" y="10072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124477</xdr:rowOff>
    </xdr:from>
    <xdr:ext cx="405111" cy="259045"/>
    <xdr:sp macro="" textlink="">
      <xdr:nvSpPr>
        <xdr:cNvPr id="620" name="n_2aveValue【保健センター・保健所】&#10;有形固定資産減価償却率"/>
        <xdr:cNvSpPr txBox="1"/>
      </xdr:nvSpPr>
      <xdr:spPr>
        <a:xfrm>
          <a:off x="143897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92473</xdr:rowOff>
    </xdr:from>
    <xdr:ext cx="405111" cy="259045"/>
    <xdr:sp macro="" textlink="">
      <xdr:nvSpPr>
        <xdr:cNvPr id="621" name="n_3aveValue【保健センター・保健所】&#10;有形固定資産減価償却率"/>
        <xdr:cNvSpPr txBox="1"/>
      </xdr:nvSpPr>
      <xdr:spPr>
        <a:xfrm>
          <a:off x="13500744" y="9693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147337</xdr:rowOff>
    </xdr:from>
    <xdr:ext cx="405111" cy="259045"/>
    <xdr:sp macro="" textlink="">
      <xdr:nvSpPr>
        <xdr:cNvPr id="622" name="n_4aveValue【保健センター・保健所】&#10;有形固定資産減価償却率"/>
        <xdr:cNvSpPr txBox="1"/>
      </xdr:nvSpPr>
      <xdr:spPr>
        <a:xfrm>
          <a:off x="12611744" y="957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117619</xdr:rowOff>
    </xdr:from>
    <xdr:ext cx="405111" cy="259045"/>
    <xdr:sp macro="" textlink="">
      <xdr:nvSpPr>
        <xdr:cNvPr id="623" name="n_1mainValue【保健センター・保健所】&#10;有形固定資産減価償却率"/>
        <xdr:cNvSpPr txBox="1"/>
      </xdr:nvSpPr>
      <xdr:spPr>
        <a:xfrm>
          <a:off x="15266044" y="971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32783</xdr:rowOff>
    </xdr:from>
    <xdr:ext cx="405111" cy="259045"/>
    <xdr:sp macro="" textlink="">
      <xdr:nvSpPr>
        <xdr:cNvPr id="624" name="n_2mainValue【保健センター・保健所】&#10;有形固定資産減価償却率"/>
        <xdr:cNvSpPr txBox="1"/>
      </xdr:nvSpPr>
      <xdr:spPr>
        <a:xfrm>
          <a:off x="14389744" y="10148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156227</xdr:rowOff>
    </xdr:from>
    <xdr:ext cx="405111" cy="259045"/>
    <xdr:sp macro="" textlink="">
      <xdr:nvSpPr>
        <xdr:cNvPr id="625" name="n_3mainValue【保健センター・保健所】&#10;有形固定資産減価償却率"/>
        <xdr:cNvSpPr txBox="1"/>
      </xdr:nvSpPr>
      <xdr:spPr>
        <a:xfrm>
          <a:off x="1350074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6" name="正方形/長方形 62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7" name="正方形/長方形 62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8" name="正方形/長方形 62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9" name="正方形/長方形 62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0" name="正方形/長方形 62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1" name="正方形/長方形 63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2" name="正方形/長方形 63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3" name="正方形/長方形 63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4" name="テキスト ボックス 63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5" name="直線コネクタ 63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36" name="直線コネクタ 63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7" name="テキスト ボックス 63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38" name="直線コネクタ 63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39" name="テキスト ボックス 63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0" name="直線コネクタ 63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1" name="テキスト ボックス 64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2" name="直線コネクタ 64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3" name="テキスト ボックス 64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4" name="直線コネクタ 64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45" name="テキスト ボックス 64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6" name="直線コネクタ 64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7" name="テキスト ボックス 64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38100</xdr:rowOff>
    </xdr:to>
    <xdr:cxnSp macro="">
      <xdr:nvCxnSpPr>
        <xdr:cNvPr id="649" name="直線コネクタ 648"/>
        <xdr:cNvCxnSpPr/>
      </xdr:nvCxnSpPr>
      <xdr:spPr>
        <a:xfrm flipV="1">
          <a:off x="22160864" y="96393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50"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51" name="直線コネクタ 650"/>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52" name="【保健センター・保健所】&#10;一人当たり面積最大値テキスト"/>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53" name="直線コネクタ 652"/>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86377</xdr:rowOff>
    </xdr:from>
    <xdr:ext cx="469744" cy="259045"/>
    <xdr:sp macro="" textlink="">
      <xdr:nvSpPr>
        <xdr:cNvPr id="654" name="【保健センター・保健所】&#10;一人当たり面積平均値テキスト"/>
        <xdr:cNvSpPr txBox="1"/>
      </xdr:nvSpPr>
      <xdr:spPr>
        <a:xfrm>
          <a:off x="22199600" y="10373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63500</xdr:rowOff>
    </xdr:from>
    <xdr:to>
      <xdr:col>116</xdr:col>
      <xdr:colOff>114300</xdr:colOff>
      <xdr:row>61</xdr:row>
      <xdr:rowOff>165100</xdr:rowOff>
    </xdr:to>
    <xdr:sp macro="" textlink="">
      <xdr:nvSpPr>
        <xdr:cNvPr id="655" name="フローチャート: 判断 654"/>
        <xdr:cNvSpPr/>
      </xdr:nvSpPr>
      <xdr:spPr>
        <a:xfrm>
          <a:off x="22110700" y="1052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44450</xdr:rowOff>
    </xdr:from>
    <xdr:to>
      <xdr:col>112</xdr:col>
      <xdr:colOff>38100</xdr:colOff>
      <xdr:row>61</xdr:row>
      <xdr:rowOff>146050</xdr:rowOff>
    </xdr:to>
    <xdr:sp macro="" textlink="">
      <xdr:nvSpPr>
        <xdr:cNvPr id="656" name="フローチャート: 判断 655"/>
        <xdr:cNvSpPr/>
      </xdr:nvSpPr>
      <xdr:spPr>
        <a:xfrm>
          <a:off x="21272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25400</xdr:rowOff>
    </xdr:from>
    <xdr:to>
      <xdr:col>107</xdr:col>
      <xdr:colOff>101600</xdr:colOff>
      <xdr:row>61</xdr:row>
      <xdr:rowOff>127000</xdr:rowOff>
    </xdr:to>
    <xdr:sp macro="" textlink="">
      <xdr:nvSpPr>
        <xdr:cNvPr id="657" name="フローチャート: 判断 656"/>
        <xdr:cNvSpPr/>
      </xdr:nvSpPr>
      <xdr:spPr>
        <a:xfrm>
          <a:off x="20383500" y="104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82550</xdr:rowOff>
    </xdr:from>
    <xdr:to>
      <xdr:col>102</xdr:col>
      <xdr:colOff>165100</xdr:colOff>
      <xdr:row>62</xdr:row>
      <xdr:rowOff>12700</xdr:rowOff>
    </xdr:to>
    <xdr:sp macro="" textlink="">
      <xdr:nvSpPr>
        <xdr:cNvPr id="658" name="フローチャート: 判断 657"/>
        <xdr:cNvSpPr/>
      </xdr:nvSpPr>
      <xdr:spPr>
        <a:xfrm>
          <a:off x="19494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158750</xdr:rowOff>
    </xdr:from>
    <xdr:to>
      <xdr:col>98</xdr:col>
      <xdr:colOff>38100</xdr:colOff>
      <xdr:row>61</xdr:row>
      <xdr:rowOff>88900</xdr:rowOff>
    </xdr:to>
    <xdr:sp macro="" textlink="">
      <xdr:nvSpPr>
        <xdr:cNvPr id="659" name="フローチャート: 判断 658"/>
        <xdr:cNvSpPr/>
      </xdr:nvSpPr>
      <xdr:spPr>
        <a:xfrm>
          <a:off x="1860550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0" name="テキスト ボックス 65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1" name="テキスト ボックス 66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2" name="テキスト ボックス 66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3" name="テキスト ボックス 66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4" name="テキスト ボックス 66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82550</xdr:rowOff>
    </xdr:from>
    <xdr:to>
      <xdr:col>116</xdr:col>
      <xdr:colOff>114300</xdr:colOff>
      <xdr:row>63</xdr:row>
      <xdr:rowOff>12700</xdr:rowOff>
    </xdr:to>
    <xdr:sp macro="" textlink="">
      <xdr:nvSpPr>
        <xdr:cNvPr id="665" name="楕円 664"/>
        <xdr:cNvSpPr/>
      </xdr:nvSpPr>
      <xdr:spPr>
        <a:xfrm>
          <a:off x="221107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60977</xdr:rowOff>
    </xdr:from>
    <xdr:ext cx="469744" cy="259045"/>
    <xdr:sp macro="" textlink="">
      <xdr:nvSpPr>
        <xdr:cNvPr id="666" name="【保健センター・保健所】&#10;一人当たり面積該当値テキスト"/>
        <xdr:cNvSpPr txBox="1"/>
      </xdr:nvSpPr>
      <xdr:spPr>
        <a:xfrm>
          <a:off x="2219960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82550</xdr:rowOff>
    </xdr:from>
    <xdr:to>
      <xdr:col>112</xdr:col>
      <xdr:colOff>38100</xdr:colOff>
      <xdr:row>63</xdr:row>
      <xdr:rowOff>12700</xdr:rowOff>
    </xdr:to>
    <xdr:sp macro="" textlink="">
      <xdr:nvSpPr>
        <xdr:cNvPr id="667" name="楕円 666"/>
        <xdr:cNvSpPr/>
      </xdr:nvSpPr>
      <xdr:spPr>
        <a:xfrm>
          <a:off x="212725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133350</xdr:rowOff>
    </xdr:from>
    <xdr:to>
      <xdr:col>116</xdr:col>
      <xdr:colOff>63500</xdr:colOff>
      <xdr:row>62</xdr:row>
      <xdr:rowOff>133350</xdr:rowOff>
    </xdr:to>
    <xdr:cxnSp macro="">
      <xdr:nvCxnSpPr>
        <xdr:cNvPr id="668" name="直線コネクタ 667"/>
        <xdr:cNvCxnSpPr/>
      </xdr:nvCxnSpPr>
      <xdr:spPr>
        <a:xfrm>
          <a:off x="21323300" y="10763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101600</xdr:rowOff>
    </xdr:from>
    <xdr:to>
      <xdr:col>107</xdr:col>
      <xdr:colOff>101600</xdr:colOff>
      <xdr:row>63</xdr:row>
      <xdr:rowOff>31750</xdr:rowOff>
    </xdr:to>
    <xdr:sp macro="" textlink="">
      <xdr:nvSpPr>
        <xdr:cNvPr id="669" name="楕円 668"/>
        <xdr:cNvSpPr/>
      </xdr:nvSpPr>
      <xdr:spPr>
        <a:xfrm>
          <a:off x="20383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133350</xdr:rowOff>
    </xdr:from>
    <xdr:to>
      <xdr:col>111</xdr:col>
      <xdr:colOff>177800</xdr:colOff>
      <xdr:row>62</xdr:row>
      <xdr:rowOff>152400</xdr:rowOff>
    </xdr:to>
    <xdr:cxnSp macro="">
      <xdr:nvCxnSpPr>
        <xdr:cNvPr id="670" name="直線コネクタ 669"/>
        <xdr:cNvCxnSpPr/>
      </xdr:nvCxnSpPr>
      <xdr:spPr>
        <a:xfrm flipV="1">
          <a:off x="20434300" y="10763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101600</xdr:rowOff>
    </xdr:from>
    <xdr:to>
      <xdr:col>102</xdr:col>
      <xdr:colOff>165100</xdr:colOff>
      <xdr:row>63</xdr:row>
      <xdr:rowOff>31750</xdr:rowOff>
    </xdr:to>
    <xdr:sp macro="" textlink="">
      <xdr:nvSpPr>
        <xdr:cNvPr id="671" name="楕円 670"/>
        <xdr:cNvSpPr/>
      </xdr:nvSpPr>
      <xdr:spPr>
        <a:xfrm>
          <a:off x="19494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152400</xdr:rowOff>
    </xdr:from>
    <xdr:to>
      <xdr:col>107</xdr:col>
      <xdr:colOff>50800</xdr:colOff>
      <xdr:row>62</xdr:row>
      <xdr:rowOff>152400</xdr:rowOff>
    </xdr:to>
    <xdr:cxnSp macro="">
      <xdr:nvCxnSpPr>
        <xdr:cNvPr id="672" name="直線コネクタ 671"/>
        <xdr:cNvCxnSpPr/>
      </xdr:nvCxnSpPr>
      <xdr:spPr>
        <a:xfrm>
          <a:off x="19545300" y="1078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162577</xdr:rowOff>
    </xdr:from>
    <xdr:ext cx="469744" cy="259045"/>
    <xdr:sp macro="" textlink="">
      <xdr:nvSpPr>
        <xdr:cNvPr id="673" name="n_1aveValue【保健センター・保健所】&#10;一人当たり面積"/>
        <xdr:cNvSpPr txBox="1"/>
      </xdr:nvSpPr>
      <xdr:spPr>
        <a:xfrm>
          <a:off x="21075727" y="1027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143527</xdr:rowOff>
    </xdr:from>
    <xdr:ext cx="469744" cy="259045"/>
    <xdr:sp macro="" textlink="">
      <xdr:nvSpPr>
        <xdr:cNvPr id="674" name="n_2aveValue【保健センター・保健所】&#10;一人当たり面積"/>
        <xdr:cNvSpPr txBox="1"/>
      </xdr:nvSpPr>
      <xdr:spPr>
        <a:xfrm>
          <a:off x="2019942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29227</xdr:rowOff>
    </xdr:from>
    <xdr:ext cx="469744" cy="259045"/>
    <xdr:sp macro="" textlink="">
      <xdr:nvSpPr>
        <xdr:cNvPr id="675" name="n_3aveValue【保健センター・保健所】&#10;一人当たり面積"/>
        <xdr:cNvSpPr txBox="1"/>
      </xdr:nvSpPr>
      <xdr:spPr>
        <a:xfrm>
          <a:off x="19310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105427</xdr:rowOff>
    </xdr:from>
    <xdr:ext cx="469744" cy="259045"/>
    <xdr:sp macro="" textlink="">
      <xdr:nvSpPr>
        <xdr:cNvPr id="676" name="n_4aveValue【保健センター・保健所】&#10;一人当たり面積"/>
        <xdr:cNvSpPr txBox="1"/>
      </xdr:nvSpPr>
      <xdr:spPr>
        <a:xfrm>
          <a:off x="1842142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3827</xdr:rowOff>
    </xdr:from>
    <xdr:ext cx="469744" cy="259045"/>
    <xdr:sp macro="" textlink="">
      <xdr:nvSpPr>
        <xdr:cNvPr id="677" name="n_1mainValue【保健センター・保健所】&#10;一人当たり面積"/>
        <xdr:cNvSpPr txBox="1"/>
      </xdr:nvSpPr>
      <xdr:spPr>
        <a:xfrm>
          <a:off x="21075727"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22877</xdr:rowOff>
    </xdr:from>
    <xdr:ext cx="469744" cy="259045"/>
    <xdr:sp macro="" textlink="">
      <xdr:nvSpPr>
        <xdr:cNvPr id="678" name="n_2mainValue【保健センター・保健所】&#10;一人当たり面積"/>
        <xdr:cNvSpPr txBox="1"/>
      </xdr:nvSpPr>
      <xdr:spPr>
        <a:xfrm>
          <a:off x="20199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22877</xdr:rowOff>
    </xdr:from>
    <xdr:ext cx="469744" cy="259045"/>
    <xdr:sp macro="" textlink="">
      <xdr:nvSpPr>
        <xdr:cNvPr id="679" name="n_3mainValue【保健センター・保健所】&#10;一人当たり面積"/>
        <xdr:cNvSpPr txBox="1"/>
      </xdr:nvSpPr>
      <xdr:spPr>
        <a:xfrm>
          <a:off x="19310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0" name="正方形/長方形 67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1" name="正方形/長方形 68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2" name="正方形/長方形 68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3" name="正方形/長方形 68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4" name="正方形/長方形 68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5" name="正方形/長方形 68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6" name="正方形/長方形 68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7" name="正方形/長方形 68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8" name="テキスト ボックス 68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89" name="直線コネクタ 68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0" name="テキスト ボックス 68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91" name="直線コネクタ 69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92" name="テキスト ボックス 69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93" name="直線コネクタ 69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94" name="テキスト ボックス 69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95" name="直線コネクタ 69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96" name="テキスト ボックス 69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97" name="直線コネクタ 69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98" name="テキスト ボックス 69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99" name="直線コネクタ 69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00" name="テキスト ボックス 69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01" name="直線コネクタ 70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02" name="テキスト ボックス 70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03"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112395</xdr:rowOff>
    </xdr:from>
    <xdr:to>
      <xdr:col>85</xdr:col>
      <xdr:colOff>126364</xdr:colOff>
      <xdr:row>86</xdr:row>
      <xdr:rowOff>41911</xdr:rowOff>
    </xdr:to>
    <xdr:cxnSp macro="">
      <xdr:nvCxnSpPr>
        <xdr:cNvPr id="704" name="直線コネクタ 703"/>
        <xdr:cNvCxnSpPr/>
      </xdr:nvCxnSpPr>
      <xdr:spPr>
        <a:xfrm flipV="1">
          <a:off x="16318864" y="13485495"/>
          <a:ext cx="0" cy="1301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45738</xdr:rowOff>
    </xdr:from>
    <xdr:ext cx="405111" cy="259045"/>
    <xdr:sp macro="" textlink="">
      <xdr:nvSpPr>
        <xdr:cNvPr id="705" name="【消防施設】&#10;有形固定資産減価償却率最小値テキスト"/>
        <xdr:cNvSpPr txBox="1"/>
      </xdr:nvSpPr>
      <xdr:spPr>
        <a:xfrm>
          <a:off x="16357600" y="1479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41911</xdr:rowOff>
    </xdr:from>
    <xdr:to>
      <xdr:col>86</xdr:col>
      <xdr:colOff>25400</xdr:colOff>
      <xdr:row>86</xdr:row>
      <xdr:rowOff>41911</xdr:rowOff>
    </xdr:to>
    <xdr:cxnSp macro="">
      <xdr:nvCxnSpPr>
        <xdr:cNvPr id="706" name="直線コネクタ 705"/>
        <xdr:cNvCxnSpPr/>
      </xdr:nvCxnSpPr>
      <xdr:spPr>
        <a:xfrm>
          <a:off x="16230600" y="14786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59072</xdr:rowOff>
    </xdr:from>
    <xdr:ext cx="405111" cy="259045"/>
    <xdr:sp macro="" textlink="">
      <xdr:nvSpPr>
        <xdr:cNvPr id="707" name="【消防施設】&#10;有形固定資産減価償却率最大値テキスト"/>
        <xdr:cNvSpPr txBox="1"/>
      </xdr:nvSpPr>
      <xdr:spPr>
        <a:xfrm>
          <a:off x="16357600" y="1326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112395</xdr:rowOff>
    </xdr:from>
    <xdr:to>
      <xdr:col>86</xdr:col>
      <xdr:colOff>25400</xdr:colOff>
      <xdr:row>78</xdr:row>
      <xdr:rowOff>112395</xdr:rowOff>
    </xdr:to>
    <xdr:cxnSp macro="">
      <xdr:nvCxnSpPr>
        <xdr:cNvPr id="708" name="直線コネクタ 707"/>
        <xdr:cNvCxnSpPr/>
      </xdr:nvCxnSpPr>
      <xdr:spPr>
        <a:xfrm>
          <a:off x="16230600" y="1348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84472</xdr:rowOff>
    </xdr:from>
    <xdr:ext cx="405111" cy="259045"/>
    <xdr:sp macro="" textlink="">
      <xdr:nvSpPr>
        <xdr:cNvPr id="709" name="【消防施設】&#10;有形固定資産減価償却率平均値テキスト"/>
        <xdr:cNvSpPr txBox="1"/>
      </xdr:nvSpPr>
      <xdr:spPr>
        <a:xfrm>
          <a:off x="16357600" y="13800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61595</xdr:rowOff>
    </xdr:from>
    <xdr:to>
      <xdr:col>85</xdr:col>
      <xdr:colOff>177800</xdr:colOff>
      <xdr:row>81</xdr:row>
      <xdr:rowOff>163195</xdr:rowOff>
    </xdr:to>
    <xdr:sp macro="" textlink="">
      <xdr:nvSpPr>
        <xdr:cNvPr id="710" name="フローチャート: 判断 709"/>
        <xdr:cNvSpPr/>
      </xdr:nvSpPr>
      <xdr:spPr>
        <a:xfrm>
          <a:off x="162687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46355</xdr:rowOff>
    </xdr:from>
    <xdr:to>
      <xdr:col>81</xdr:col>
      <xdr:colOff>101600</xdr:colOff>
      <xdr:row>81</xdr:row>
      <xdr:rowOff>147955</xdr:rowOff>
    </xdr:to>
    <xdr:sp macro="" textlink="">
      <xdr:nvSpPr>
        <xdr:cNvPr id="711" name="フローチャート: 判断 710"/>
        <xdr:cNvSpPr/>
      </xdr:nvSpPr>
      <xdr:spPr>
        <a:xfrm>
          <a:off x="15430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23495</xdr:rowOff>
    </xdr:from>
    <xdr:to>
      <xdr:col>76</xdr:col>
      <xdr:colOff>165100</xdr:colOff>
      <xdr:row>81</xdr:row>
      <xdr:rowOff>125095</xdr:rowOff>
    </xdr:to>
    <xdr:sp macro="" textlink="">
      <xdr:nvSpPr>
        <xdr:cNvPr id="712" name="フローチャート: 判断 711"/>
        <xdr:cNvSpPr/>
      </xdr:nvSpPr>
      <xdr:spPr>
        <a:xfrm>
          <a:off x="14541500" y="1391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6350</xdr:rowOff>
    </xdr:from>
    <xdr:to>
      <xdr:col>72</xdr:col>
      <xdr:colOff>38100</xdr:colOff>
      <xdr:row>81</xdr:row>
      <xdr:rowOff>107950</xdr:rowOff>
    </xdr:to>
    <xdr:sp macro="" textlink="">
      <xdr:nvSpPr>
        <xdr:cNvPr id="713" name="フローチャート: 判断 712"/>
        <xdr:cNvSpPr/>
      </xdr:nvSpPr>
      <xdr:spPr>
        <a:xfrm>
          <a:off x="13652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714" name="フローチャート: 判断 713"/>
        <xdr:cNvSpPr/>
      </xdr:nvSpPr>
      <xdr:spPr>
        <a:xfrm>
          <a:off x="12763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15" name="テキスト ボックス 71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16" name="テキスト ボックス 71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7" name="テキスト ボックス 71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18" name="テキスト ボックス 71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19" name="テキスト ボックス 71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103505</xdr:rowOff>
    </xdr:from>
    <xdr:to>
      <xdr:col>85</xdr:col>
      <xdr:colOff>177800</xdr:colOff>
      <xdr:row>82</xdr:row>
      <xdr:rowOff>33655</xdr:rowOff>
    </xdr:to>
    <xdr:sp macro="" textlink="">
      <xdr:nvSpPr>
        <xdr:cNvPr id="720" name="楕円 719"/>
        <xdr:cNvSpPr/>
      </xdr:nvSpPr>
      <xdr:spPr>
        <a:xfrm>
          <a:off x="162687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81932</xdr:rowOff>
    </xdr:from>
    <xdr:ext cx="405111" cy="259045"/>
    <xdr:sp macro="" textlink="">
      <xdr:nvSpPr>
        <xdr:cNvPr id="721" name="【消防施設】&#10;有形固定資産減価償却率該当値テキスト"/>
        <xdr:cNvSpPr txBox="1"/>
      </xdr:nvSpPr>
      <xdr:spPr>
        <a:xfrm>
          <a:off x="16357600" y="1396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55880</xdr:rowOff>
    </xdr:from>
    <xdr:to>
      <xdr:col>81</xdr:col>
      <xdr:colOff>101600</xdr:colOff>
      <xdr:row>81</xdr:row>
      <xdr:rowOff>157480</xdr:rowOff>
    </xdr:to>
    <xdr:sp macro="" textlink="">
      <xdr:nvSpPr>
        <xdr:cNvPr id="722" name="楕円 721"/>
        <xdr:cNvSpPr/>
      </xdr:nvSpPr>
      <xdr:spPr>
        <a:xfrm>
          <a:off x="15430500" y="1394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106680</xdr:rowOff>
    </xdr:from>
    <xdr:to>
      <xdr:col>85</xdr:col>
      <xdr:colOff>127000</xdr:colOff>
      <xdr:row>81</xdr:row>
      <xdr:rowOff>154305</xdr:rowOff>
    </xdr:to>
    <xdr:cxnSp macro="">
      <xdr:nvCxnSpPr>
        <xdr:cNvPr id="723" name="直線コネクタ 722"/>
        <xdr:cNvCxnSpPr/>
      </xdr:nvCxnSpPr>
      <xdr:spPr>
        <a:xfrm>
          <a:off x="15481300" y="1399413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25400</xdr:rowOff>
    </xdr:from>
    <xdr:to>
      <xdr:col>76</xdr:col>
      <xdr:colOff>165100</xdr:colOff>
      <xdr:row>81</xdr:row>
      <xdr:rowOff>127000</xdr:rowOff>
    </xdr:to>
    <xdr:sp macro="" textlink="">
      <xdr:nvSpPr>
        <xdr:cNvPr id="724" name="楕円 723"/>
        <xdr:cNvSpPr/>
      </xdr:nvSpPr>
      <xdr:spPr>
        <a:xfrm>
          <a:off x="145415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76200</xdr:rowOff>
    </xdr:from>
    <xdr:to>
      <xdr:col>81</xdr:col>
      <xdr:colOff>50800</xdr:colOff>
      <xdr:row>81</xdr:row>
      <xdr:rowOff>106680</xdr:rowOff>
    </xdr:to>
    <xdr:cxnSp macro="">
      <xdr:nvCxnSpPr>
        <xdr:cNvPr id="725" name="直線コネクタ 724"/>
        <xdr:cNvCxnSpPr/>
      </xdr:nvCxnSpPr>
      <xdr:spPr>
        <a:xfrm>
          <a:off x="14592300" y="139636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168275</xdr:rowOff>
    </xdr:from>
    <xdr:to>
      <xdr:col>72</xdr:col>
      <xdr:colOff>38100</xdr:colOff>
      <xdr:row>81</xdr:row>
      <xdr:rowOff>98425</xdr:rowOff>
    </xdr:to>
    <xdr:sp macro="" textlink="">
      <xdr:nvSpPr>
        <xdr:cNvPr id="726" name="楕円 725"/>
        <xdr:cNvSpPr/>
      </xdr:nvSpPr>
      <xdr:spPr>
        <a:xfrm>
          <a:off x="13652500" y="1388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47625</xdr:rowOff>
    </xdr:from>
    <xdr:to>
      <xdr:col>76</xdr:col>
      <xdr:colOff>114300</xdr:colOff>
      <xdr:row>81</xdr:row>
      <xdr:rowOff>76200</xdr:rowOff>
    </xdr:to>
    <xdr:cxnSp macro="">
      <xdr:nvCxnSpPr>
        <xdr:cNvPr id="727" name="直線コネクタ 726"/>
        <xdr:cNvCxnSpPr/>
      </xdr:nvCxnSpPr>
      <xdr:spPr>
        <a:xfrm>
          <a:off x="13703300" y="139350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164482</xdr:rowOff>
    </xdr:from>
    <xdr:ext cx="405111" cy="259045"/>
    <xdr:sp macro="" textlink="">
      <xdr:nvSpPr>
        <xdr:cNvPr id="728" name="n_1aveValue【消防施設】&#10;有形固定資産減価償却率"/>
        <xdr:cNvSpPr txBox="1"/>
      </xdr:nvSpPr>
      <xdr:spPr>
        <a:xfrm>
          <a:off x="152660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141622</xdr:rowOff>
    </xdr:from>
    <xdr:ext cx="405111" cy="259045"/>
    <xdr:sp macro="" textlink="">
      <xdr:nvSpPr>
        <xdr:cNvPr id="729" name="n_2aveValue【消防施設】&#10;有形固定資産減価償却率"/>
        <xdr:cNvSpPr txBox="1"/>
      </xdr:nvSpPr>
      <xdr:spPr>
        <a:xfrm>
          <a:off x="14389744" y="1368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99077</xdr:rowOff>
    </xdr:from>
    <xdr:ext cx="405111" cy="259045"/>
    <xdr:sp macro="" textlink="">
      <xdr:nvSpPr>
        <xdr:cNvPr id="730" name="n_3aveValue【消防施設】&#10;有形固定資産減価償却率"/>
        <xdr:cNvSpPr txBox="1"/>
      </xdr:nvSpPr>
      <xdr:spPr>
        <a:xfrm>
          <a:off x="135007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38752</xdr:rowOff>
    </xdr:from>
    <xdr:ext cx="405111" cy="259045"/>
    <xdr:sp macro="" textlink="">
      <xdr:nvSpPr>
        <xdr:cNvPr id="731" name="n_4aveValue【消防施設】&#10;有形固定資産減価償却率"/>
        <xdr:cNvSpPr txBox="1"/>
      </xdr:nvSpPr>
      <xdr:spPr>
        <a:xfrm>
          <a:off x="12611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148607</xdr:rowOff>
    </xdr:from>
    <xdr:ext cx="405111" cy="259045"/>
    <xdr:sp macro="" textlink="">
      <xdr:nvSpPr>
        <xdr:cNvPr id="732" name="n_1mainValue【消防施設】&#10;有形固定資産減価償却率"/>
        <xdr:cNvSpPr txBox="1"/>
      </xdr:nvSpPr>
      <xdr:spPr>
        <a:xfrm>
          <a:off x="15266044" y="1403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118127</xdr:rowOff>
    </xdr:from>
    <xdr:ext cx="405111" cy="259045"/>
    <xdr:sp macro="" textlink="">
      <xdr:nvSpPr>
        <xdr:cNvPr id="733" name="n_2mainValue【消防施設】&#10;有形固定資産減価償却率"/>
        <xdr:cNvSpPr txBox="1"/>
      </xdr:nvSpPr>
      <xdr:spPr>
        <a:xfrm>
          <a:off x="14389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114952</xdr:rowOff>
    </xdr:from>
    <xdr:ext cx="405111" cy="259045"/>
    <xdr:sp macro="" textlink="">
      <xdr:nvSpPr>
        <xdr:cNvPr id="734" name="n_3mainValue【消防施設】&#10;有形固定資産減価償却率"/>
        <xdr:cNvSpPr txBox="1"/>
      </xdr:nvSpPr>
      <xdr:spPr>
        <a:xfrm>
          <a:off x="13500744" y="1365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35" name="正方形/長方形 73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6" name="正方形/長方形 73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7" name="正方形/長方形 73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8" name="正方形/長方形 73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9" name="正方形/長方形 73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0" name="正方形/長方形 73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1" name="正方形/長方形 74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2" name="正方形/長方形 74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3" name="テキスト ボックス 74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4" name="直線コネクタ 74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45" name="直線コネクタ 74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46" name="テキスト ボックス 74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47" name="直線コネクタ 74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48" name="テキスト ボックス 74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49" name="直線コネクタ 74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50" name="テキスト ボックス 74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51" name="直線コネクタ 75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52" name="テキスト ボックス 75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53" name="直線コネクタ 75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54" name="テキスト ボックス 75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55" name="直線コネクタ 75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56" name="テキスト ボックス 75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5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0</xdr:rowOff>
    </xdr:to>
    <xdr:cxnSp macro="">
      <xdr:nvCxnSpPr>
        <xdr:cNvPr id="758" name="直線コネクタ 757"/>
        <xdr:cNvCxnSpPr/>
      </xdr:nvCxnSpPr>
      <xdr:spPr>
        <a:xfrm flipV="1">
          <a:off x="22160864" y="133731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759" name="【消防施設】&#10;一人当たり面積最小値テキスト"/>
        <xdr:cNvSpPr txBox="1"/>
      </xdr:nvSpPr>
      <xdr:spPr>
        <a:xfrm>
          <a:off x="22199600"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760" name="直線コネクタ 759"/>
        <xdr:cNvCxnSpPr/>
      </xdr:nvCxnSpPr>
      <xdr:spPr>
        <a:xfrm>
          <a:off x="22072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761" name="【消防施設】&#10;一人当たり面積最大値テキスト"/>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762" name="直線コネクタ 761"/>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80027</xdr:rowOff>
    </xdr:from>
    <xdr:ext cx="469744" cy="259045"/>
    <xdr:sp macro="" textlink="">
      <xdr:nvSpPr>
        <xdr:cNvPr id="763" name="【消防施設】&#10;一人当たり面積平均値テキスト"/>
        <xdr:cNvSpPr txBox="1"/>
      </xdr:nvSpPr>
      <xdr:spPr>
        <a:xfrm>
          <a:off x="22199600" y="1413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101600</xdr:rowOff>
    </xdr:from>
    <xdr:to>
      <xdr:col>116</xdr:col>
      <xdr:colOff>114300</xdr:colOff>
      <xdr:row>83</xdr:row>
      <xdr:rowOff>31750</xdr:rowOff>
    </xdr:to>
    <xdr:sp macro="" textlink="">
      <xdr:nvSpPr>
        <xdr:cNvPr id="764" name="フローチャート: 判断 763"/>
        <xdr:cNvSpPr/>
      </xdr:nvSpPr>
      <xdr:spPr>
        <a:xfrm>
          <a:off x="221107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139700</xdr:rowOff>
    </xdr:from>
    <xdr:to>
      <xdr:col>112</xdr:col>
      <xdr:colOff>38100</xdr:colOff>
      <xdr:row>83</xdr:row>
      <xdr:rowOff>69850</xdr:rowOff>
    </xdr:to>
    <xdr:sp macro="" textlink="">
      <xdr:nvSpPr>
        <xdr:cNvPr id="765" name="フローチャート: 判断 764"/>
        <xdr:cNvSpPr/>
      </xdr:nvSpPr>
      <xdr:spPr>
        <a:xfrm>
          <a:off x="21272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101600</xdr:rowOff>
    </xdr:from>
    <xdr:to>
      <xdr:col>107</xdr:col>
      <xdr:colOff>101600</xdr:colOff>
      <xdr:row>83</xdr:row>
      <xdr:rowOff>31750</xdr:rowOff>
    </xdr:to>
    <xdr:sp macro="" textlink="">
      <xdr:nvSpPr>
        <xdr:cNvPr id="766" name="フローチャート: 判断 765"/>
        <xdr:cNvSpPr/>
      </xdr:nvSpPr>
      <xdr:spPr>
        <a:xfrm>
          <a:off x="20383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165100</xdr:rowOff>
    </xdr:from>
    <xdr:to>
      <xdr:col>102</xdr:col>
      <xdr:colOff>165100</xdr:colOff>
      <xdr:row>83</xdr:row>
      <xdr:rowOff>95250</xdr:rowOff>
    </xdr:to>
    <xdr:sp macro="" textlink="">
      <xdr:nvSpPr>
        <xdr:cNvPr id="767" name="フローチャート: 判断 766"/>
        <xdr:cNvSpPr/>
      </xdr:nvSpPr>
      <xdr:spPr>
        <a:xfrm>
          <a:off x="19494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44450</xdr:rowOff>
    </xdr:from>
    <xdr:to>
      <xdr:col>98</xdr:col>
      <xdr:colOff>38100</xdr:colOff>
      <xdr:row>83</xdr:row>
      <xdr:rowOff>146050</xdr:rowOff>
    </xdr:to>
    <xdr:sp macro="" textlink="">
      <xdr:nvSpPr>
        <xdr:cNvPr id="768" name="フローチャート: 判断 767"/>
        <xdr:cNvSpPr/>
      </xdr:nvSpPr>
      <xdr:spPr>
        <a:xfrm>
          <a:off x="18605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69" name="テキスト ボックス 76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70" name="テキスト ボックス 76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1" name="テキスト ボックス 77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2" name="テキスト ボックス 77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73" name="テキスト ボックス 77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88900</xdr:rowOff>
    </xdr:from>
    <xdr:to>
      <xdr:col>116</xdr:col>
      <xdr:colOff>114300</xdr:colOff>
      <xdr:row>83</xdr:row>
      <xdr:rowOff>19050</xdr:rowOff>
    </xdr:to>
    <xdr:sp macro="" textlink="">
      <xdr:nvSpPr>
        <xdr:cNvPr id="774" name="楕円 773"/>
        <xdr:cNvSpPr/>
      </xdr:nvSpPr>
      <xdr:spPr>
        <a:xfrm>
          <a:off x="22110700" y="1414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111777</xdr:rowOff>
    </xdr:from>
    <xdr:ext cx="469744" cy="259045"/>
    <xdr:sp macro="" textlink="">
      <xdr:nvSpPr>
        <xdr:cNvPr id="775" name="【消防施設】&#10;一人当たり面積該当値テキスト"/>
        <xdr:cNvSpPr txBox="1"/>
      </xdr:nvSpPr>
      <xdr:spPr>
        <a:xfrm>
          <a:off x="22199600"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88900</xdr:rowOff>
    </xdr:from>
    <xdr:to>
      <xdr:col>112</xdr:col>
      <xdr:colOff>38100</xdr:colOff>
      <xdr:row>83</xdr:row>
      <xdr:rowOff>19050</xdr:rowOff>
    </xdr:to>
    <xdr:sp macro="" textlink="">
      <xdr:nvSpPr>
        <xdr:cNvPr id="776" name="楕円 775"/>
        <xdr:cNvSpPr/>
      </xdr:nvSpPr>
      <xdr:spPr>
        <a:xfrm>
          <a:off x="21272500" y="1414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139700</xdr:rowOff>
    </xdr:from>
    <xdr:to>
      <xdr:col>116</xdr:col>
      <xdr:colOff>63500</xdr:colOff>
      <xdr:row>82</xdr:row>
      <xdr:rowOff>139700</xdr:rowOff>
    </xdr:to>
    <xdr:cxnSp macro="">
      <xdr:nvCxnSpPr>
        <xdr:cNvPr id="777" name="直線コネクタ 776"/>
        <xdr:cNvCxnSpPr/>
      </xdr:nvCxnSpPr>
      <xdr:spPr>
        <a:xfrm>
          <a:off x="21323300" y="14198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152400</xdr:rowOff>
    </xdr:from>
    <xdr:to>
      <xdr:col>107</xdr:col>
      <xdr:colOff>101600</xdr:colOff>
      <xdr:row>83</xdr:row>
      <xdr:rowOff>82550</xdr:rowOff>
    </xdr:to>
    <xdr:sp macro="" textlink="">
      <xdr:nvSpPr>
        <xdr:cNvPr id="778" name="楕円 777"/>
        <xdr:cNvSpPr/>
      </xdr:nvSpPr>
      <xdr:spPr>
        <a:xfrm>
          <a:off x="20383500" y="1421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139700</xdr:rowOff>
    </xdr:from>
    <xdr:to>
      <xdr:col>111</xdr:col>
      <xdr:colOff>177800</xdr:colOff>
      <xdr:row>83</xdr:row>
      <xdr:rowOff>31750</xdr:rowOff>
    </xdr:to>
    <xdr:cxnSp macro="">
      <xdr:nvCxnSpPr>
        <xdr:cNvPr id="779" name="直線コネクタ 778"/>
        <xdr:cNvCxnSpPr/>
      </xdr:nvCxnSpPr>
      <xdr:spPr>
        <a:xfrm flipV="1">
          <a:off x="20434300" y="141986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152400</xdr:rowOff>
    </xdr:from>
    <xdr:to>
      <xdr:col>102</xdr:col>
      <xdr:colOff>165100</xdr:colOff>
      <xdr:row>83</xdr:row>
      <xdr:rowOff>82550</xdr:rowOff>
    </xdr:to>
    <xdr:sp macro="" textlink="">
      <xdr:nvSpPr>
        <xdr:cNvPr id="780" name="楕円 779"/>
        <xdr:cNvSpPr/>
      </xdr:nvSpPr>
      <xdr:spPr>
        <a:xfrm>
          <a:off x="19494500" y="1421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31750</xdr:rowOff>
    </xdr:from>
    <xdr:to>
      <xdr:col>107</xdr:col>
      <xdr:colOff>50800</xdr:colOff>
      <xdr:row>83</xdr:row>
      <xdr:rowOff>31750</xdr:rowOff>
    </xdr:to>
    <xdr:cxnSp macro="">
      <xdr:nvCxnSpPr>
        <xdr:cNvPr id="781" name="直線コネクタ 780"/>
        <xdr:cNvCxnSpPr/>
      </xdr:nvCxnSpPr>
      <xdr:spPr>
        <a:xfrm>
          <a:off x="19545300" y="14262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60977</xdr:rowOff>
    </xdr:from>
    <xdr:ext cx="469744" cy="259045"/>
    <xdr:sp macro="" textlink="">
      <xdr:nvSpPr>
        <xdr:cNvPr id="782" name="n_1aveValue【消防施設】&#10;一人当たり面積"/>
        <xdr:cNvSpPr txBox="1"/>
      </xdr:nvSpPr>
      <xdr:spPr>
        <a:xfrm>
          <a:off x="21075727"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48277</xdr:rowOff>
    </xdr:from>
    <xdr:ext cx="469744" cy="259045"/>
    <xdr:sp macro="" textlink="">
      <xdr:nvSpPr>
        <xdr:cNvPr id="783" name="n_2aveValue【消防施設】&#10;一人当たり面積"/>
        <xdr:cNvSpPr txBox="1"/>
      </xdr:nvSpPr>
      <xdr:spPr>
        <a:xfrm>
          <a:off x="201994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86377</xdr:rowOff>
    </xdr:from>
    <xdr:ext cx="469744" cy="259045"/>
    <xdr:sp macro="" textlink="">
      <xdr:nvSpPr>
        <xdr:cNvPr id="784" name="n_3aveValue【消防施設】&#10;一人当たり面積"/>
        <xdr:cNvSpPr txBox="1"/>
      </xdr:nvSpPr>
      <xdr:spPr>
        <a:xfrm>
          <a:off x="19310427"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162577</xdr:rowOff>
    </xdr:from>
    <xdr:ext cx="469744" cy="259045"/>
    <xdr:sp macro="" textlink="">
      <xdr:nvSpPr>
        <xdr:cNvPr id="785" name="n_4aveValue【消防施設】&#10;一人当たり面積"/>
        <xdr:cNvSpPr txBox="1"/>
      </xdr:nvSpPr>
      <xdr:spPr>
        <a:xfrm>
          <a:off x="18421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35577</xdr:rowOff>
    </xdr:from>
    <xdr:ext cx="469744" cy="259045"/>
    <xdr:sp macro="" textlink="">
      <xdr:nvSpPr>
        <xdr:cNvPr id="786" name="n_1mainValue【消防施設】&#10;一人当たり面積"/>
        <xdr:cNvSpPr txBox="1"/>
      </xdr:nvSpPr>
      <xdr:spPr>
        <a:xfrm>
          <a:off x="21075727" y="1392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73677</xdr:rowOff>
    </xdr:from>
    <xdr:ext cx="469744" cy="259045"/>
    <xdr:sp macro="" textlink="">
      <xdr:nvSpPr>
        <xdr:cNvPr id="787" name="n_2mainValue【消防施設】&#10;一人当たり面積"/>
        <xdr:cNvSpPr txBox="1"/>
      </xdr:nvSpPr>
      <xdr:spPr>
        <a:xfrm>
          <a:off x="20199427"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99077</xdr:rowOff>
    </xdr:from>
    <xdr:ext cx="469744" cy="259045"/>
    <xdr:sp macro="" textlink="">
      <xdr:nvSpPr>
        <xdr:cNvPr id="788" name="n_3mainValue【消防施設】&#10;一人当たり面積"/>
        <xdr:cNvSpPr txBox="1"/>
      </xdr:nvSpPr>
      <xdr:spPr>
        <a:xfrm>
          <a:off x="19310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89" name="正方形/長方形 78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90" name="正方形/長方形 78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1" name="正方形/長方形 79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92" name="正方形/長方形 79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93" name="正方形/長方形 79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4" name="正方形/長方形 79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95" name="正方形/長方形 79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6" name="正方形/長方形 79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97" name="テキスト ボックス 79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98" name="直線コネクタ 79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99" name="テキスト ボックス 79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00" name="直線コネクタ 79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01" name="テキスト ボックス 800"/>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02" name="直線コネクタ 80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03" name="テキスト ボックス 80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04" name="直線コネクタ 80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05" name="テキスト ボックス 80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06" name="直線コネクタ 80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07" name="テキスト ボックス 80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08" name="直線コネクタ 80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09" name="テキスト ボックス 80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10" name="直線コネクタ 80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11" name="テキスト ボックス 810"/>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12" name="直線コネクタ 81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108</xdr:row>
      <xdr:rowOff>64770</xdr:rowOff>
    </xdr:to>
    <xdr:cxnSp macro="">
      <xdr:nvCxnSpPr>
        <xdr:cNvPr id="814" name="直線コネクタ 813"/>
        <xdr:cNvCxnSpPr/>
      </xdr:nvCxnSpPr>
      <xdr:spPr>
        <a:xfrm flipV="1">
          <a:off x="16318864" y="17281616"/>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68597</xdr:rowOff>
    </xdr:from>
    <xdr:ext cx="405111" cy="259045"/>
    <xdr:sp macro="" textlink="">
      <xdr:nvSpPr>
        <xdr:cNvPr id="815" name="【庁舎】&#10;有形固定資産減価償却率最小値テキスト"/>
        <xdr:cNvSpPr txBox="1"/>
      </xdr:nvSpPr>
      <xdr:spPr>
        <a:xfrm>
          <a:off x="16357600" y="185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64770</xdr:rowOff>
    </xdr:from>
    <xdr:to>
      <xdr:col>86</xdr:col>
      <xdr:colOff>25400</xdr:colOff>
      <xdr:row>108</xdr:row>
      <xdr:rowOff>64770</xdr:rowOff>
    </xdr:to>
    <xdr:cxnSp macro="">
      <xdr:nvCxnSpPr>
        <xdr:cNvPr id="816" name="直線コネクタ 815"/>
        <xdr:cNvCxnSpPr/>
      </xdr:nvCxnSpPr>
      <xdr:spPr>
        <a:xfrm>
          <a:off x="16230600" y="1858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817" name="【庁舎】&#10;有形固定資産減価償却率最大値テキスト"/>
        <xdr:cNvSpPr txBox="1"/>
      </xdr:nvSpPr>
      <xdr:spPr>
        <a:xfrm>
          <a:off x="16357600" y="1705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818" name="直線コネクタ 817"/>
        <xdr:cNvCxnSpPr/>
      </xdr:nvCxnSpPr>
      <xdr:spPr>
        <a:xfrm>
          <a:off x="16230600" y="172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100528</xdr:rowOff>
    </xdr:from>
    <xdr:ext cx="405111" cy="259045"/>
    <xdr:sp macro="" textlink="">
      <xdr:nvSpPr>
        <xdr:cNvPr id="819" name="【庁舎】&#10;有形固定資産減価償却率平均値テキスト"/>
        <xdr:cNvSpPr txBox="1"/>
      </xdr:nvSpPr>
      <xdr:spPr>
        <a:xfrm>
          <a:off x="16357600" y="17759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77651</xdr:rowOff>
    </xdr:from>
    <xdr:to>
      <xdr:col>85</xdr:col>
      <xdr:colOff>177800</xdr:colOff>
      <xdr:row>105</xdr:row>
      <xdr:rowOff>7801</xdr:rowOff>
    </xdr:to>
    <xdr:sp macro="" textlink="">
      <xdr:nvSpPr>
        <xdr:cNvPr id="820" name="フローチャート: 判断 819"/>
        <xdr:cNvSpPr/>
      </xdr:nvSpPr>
      <xdr:spPr>
        <a:xfrm>
          <a:off x="162687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98879</xdr:rowOff>
    </xdr:from>
    <xdr:to>
      <xdr:col>81</xdr:col>
      <xdr:colOff>101600</xdr:colOff>
      <xdr:row>105</xdr:row>
      <xdr:rowOff>29029</xdr:rowOff>
    </xdr:to>
    <xdr:sp macro="" textlink="">
      <xdr:nvSpPr>
        <xdr:cNvPr id="821" name="フローチャート: 判断 820"/>
        <xdr:cNvSpPr/>
      </xdr:nvSpPr>
      <xdr:spPr>
        <a:xfrm>
          <a:off x="15430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71120</xdr:rowOff>
    </xdr:from>
    <xdr:to>
      <xdr:col>76</xdr:col>
      <xdr:colOff>165100</xdr:colOff>
      <xdr:row>105</xdr:row>
      <xdr:rowOff>1270</xdr:rowOff>
    </xdr:to>
    <xdr:sp macro="" textlink="">
      <xdr:nvSpPr>
        <xdr:cNvPr id="822" name="フローチャート: 判断 821"/>
        <xdr:cNvSpPr/>
      </xdr:nvSpPr>
      <xdr:spPr>
        <a:xfrm>
          <a:off x="14541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74386</xdr:rowOff>
    </xdr:from>
    <xdr:to>
      <xdr:col>72</xdr:col>
      <xdr:colOff>38100</xdr:colOff>
      <xdr:row>105</xdr:row>
      <xdr:rowOff>4536</xdr:rowOff>
    </xdr:to>
    <xdr:sp macro="" textlink="">
      <xdr:nvSpPr>
        <xdr:cNvPr id="823" name="フローチャート: 判断 822"/>
        <xdr:cNvSpPr/>
      </xdr:nvSpPr>
      <xdr:spPr>
        <a:xfrm>
          <a:off x="13652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93980</xdr:rowOff>
    </xdr:from>
    <xdr:to>
      <xdr:col>67</xdr:col>
      <xdr:colOff>101600</xdr:colOff>
      <xdr:row>105</xdr:row>
      <xdr:rowOff>24130</xdr:rowOff>
    </xdr:to>
    <xdr:sp macro="" textlink="">
      <xdr:nvSpPr>
        <xdr:cNvPr id="824" name="フローチャート: 判断 823"/>
        <xdr:cNvSpPr/>
      </xdr:nvSpPr>
      <xdr:spPr>
        <a:xfrm>
          <a:off x="12763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25" name="テキスト ボックス 82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26" name="テキスト ボックス 82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27" name="テキスト ボックス 82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28" name="テキスト ボックス 82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29" name="テキスト ボックス 82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28666</xdr:rowOff>
    </xdr:from>
    <xdr:to>
      <xdr:col>85</xdr:col>
      <xdr:colOff>177800</xdr:colOff>
      <xdr:row>106</xdr:row>
      <xdr:rowOff>130266</xdr:rowOff>
    </xdr:to>
    <xdr:sp macro="" textlink="">
      <xdr:nvSpPr>
        <xdr:cNvPr id="830" name="楕円 829"/>
        <xdr:cNvSpPr/>
      </xdr:nvSpPr>
      <xdr:spPr>
        <a:xfrm>
          <a:off x="16268700" y="1820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7093</xdr:rowOff>
    </xdr:from>
    <xdr:ext cx="405111" cy="259045"/>
    <xdr:sp macro="" textlink="">
      <xdr:nvSpPr>
        <xdr:cNvPr id="831" name="【庁舎】&#10;有形固定資産減価償却率該当値テキスト"/>
        <xdr:cNvSpPr txBox="1"/>
      </xdr:nvSpPr>
      <xdr:spPr>
        <a:xfrm>
          <a:off x="16357600" y="1818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907</xdr:rowOff>
    </xdr:from>
    <xdr:to>
      <xdr:col>81</xdr:col>
      <xdr:colOff>101600</xdr:colOff>
      <xdr:row>106</xdr:row>
      <xdr:rowOff>102507</xdr:rowOff>
    </xdr:to>
    <xdr:sp macro="" textlink="">
      <xdr:nvSpPr>
        <xdr:cNvPr id="832" name="楕円 831"/>
        <xdr:cNvSpPr/>
      </xdr:nvSpPr>
      <xdr:spPr>
        <a:xfrm>
          <a:off x="15430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51707</xdr:rowOff>
    </xdr:from>
    <xdr:to>
      <xdr:col>85</xdr:col>
      <xdr:colOff>127000</xdr:colOff>
      <xdr:row>106</xdr:row>
      <xdr:rowOff>79466</xdr:rowOff>
    </xdr:to>
    <xdr:cxnSp macro="">
      <xdr:nvCxnSpPr>
        <xdr:cNvPr id="833" name="直線コネクタ 832"/>
        <xdr:cNvCxnSpPr/>
      </xdr:nvCxnSpPr>
      <xdr:spPr>
        <a:xfrm>
          <a:off x="15481300" y="18225407"/>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113574</xdr:rowOff>
    </xdr:from>
    <xdr:to>
      <xdr:col>76</xdr:col>
      <xdr:colOff>165100</xdr:colOff>
      <xdr:row>106</xdr:row>
      <xdr:rowOff>43724</xdr:rowOff>
    </xdr:to>
    <xdr:sp macro="" textlink="">
      <xdr:nvSpPr>
        <xdr:cNvPr id="834" name="楕円 833"/>
        <xdr:cNvSpPr/>
      </xdr:nvSpPr>
      <xdr:spPr>
        <a:xfrm>
          <a:off x="145415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164374</xdr:rowOff>
    </xdr:from>
    <xdr:to>
      <xdr:col>81</xdr:col>
      <xdr:colOff>50800</xdr:colOff>
      <xdr:row>106</xdr:row>
      <xdr:rowOff>51707</xdr:rowOff>
    </xdr:to>
    <xdr:cxnSp macro="">
      <xdr:nvCxnSpPr>
        <xdr:cNvPr id="835" name="直線コネクタ 834"/>
        <xdr:cNvCxnSpPr/>
      </xdr:nvCxnSpPr>
      <xdr:spPr>
        <a:xfrm>
          <a:off x="14592300" y="1816662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95613</xdr:rowOff>
    </xdr:from>
    <xdr:to>
      <xdr:col>72</xdr:col>
      <xdr:colOff>38100</xdr:colOff>
      <xdr:row>106</xdr:row>
      <xdr:rowOff>25763</xdr:rowOff>
    </xdr:to>
    <xdr:sp macro="" textlink="">
      <xdr:nvSpPr>
        <xdr:cNvPr id="836" name="楕円 835"/>
        <xdr:cNvSpPr/>
      </xdr:nvSpPr>
      <xdr:spPr>
        <a:xfrm>
          <a:off x="13652500" y="1809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146413</xdr:rowOff>
    </xdr:from>
    <xdr:to>
      <xdr:col>76</xdr:col>
      <xdr:colOff>114300</xdr:colOff>
      <xdr:row>105</xdr:row>
      <xdr:rowOff>164374</xdr:rowOff>
    </xdr:to>
    <xdr:cxnSp macro="">
      <xdr:nvCxnSpPr>
        <xdr:cNvPr id="837" name="直線コネクタ 836"/>
        <xdr:cNvCxnSpPr/>
      </xdr:nvCxnSpPr>
      <xdr:spPr>
        <a:xfrm>
          <a:off x="13703300" y="18148663"/>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45556</xdr:rowOff>
    </xdr:from>
    <xdr:ext cx="405111" cy="259045"/>
    <xdr:sp macro="" textlink="">
      <xdr:nvSpPr>
        <xdr:cNvPr id="838" name="n_1aveValue【庁舎】&#10;有形固定資産減価償却率"/>
        <xdr:cNvSpPr txBox="1"/>
      </xdr:nvSpPr>
      <xdr:spPr>
        <a:xfrm>
          <a:off x="15266044" y="1770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17797</xdr:rowOff>
    </xdr:from>
    <xdr:ext cx="405111" cy="259045"/>
    <xdr:sp macro="" textlink="">
      <xdr:nvSpPr>
        <xdr:cNvPr id="839" name="n_2aveValue【庁舎】&#10;有形固定資産減価償却率"/>
        <xdr:cNvSpPr txBox="1"/>
      </xdr:nvSpPr>
      <xdr:spPr>
        <a:xfrm>
          <a:off x="143897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21063</xdr:rowOff>
    </xdr:from>
    <xdr:ext cx="405111" cy="259045"/>
    <xdr:sp macro="" textlink="">
      <xdr:nvSpPr>
        <xdr:cNvPr id="840" name="n_3aveValue【庁舎】&#10;有形固定資産減価償却率"/>
        <xdr:cNvSpPr txBox="1"/>
      </xdr:nvSpPr>
      <xdr:spPr>
        <a:xfrm>
          <a:off x="13500744" y="1768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40657</xdr:rowOff>
    </xdr:from>
    <xdr:ext cx="405111" cy="259045"/>
    <xdr:sp macro="" textlink="">
      <xdr:nvSpPr>
        <xdr:cNvPr id="841" name="n_4aveValue【庁舎】&#10;有形固定資産減価償却率"/>
        <xdr:cNvSpPr txBox="1"/>
      </xdr:nvSpPr>
      <xdr:spPr>
        <a:xfrm>
          <a:off x="126117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93634</xdr:rowOff>
    </xdr:from>
    <xdr:ext cx="405111" cy="259045"/>
    <xdr:sp macro="" textlink="">
      <xdr:nvSpPr>
        <xdr:cNvPr id="842" name="n_1mainValue【庁舎】&#10;有形固定資産減価償却率"/>
        <xdr:cNvSpPr txBox="1"/>
      </xdr:nvSpPr>
      <xdr:spPr>
        <a:xfrm>
          <a:off x="152660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34851</xdr:rowOff>
    </xdr:from>
    <xdr:ext cx="405111" cy="259045"/>
    <xdr:sp macro="" textlink="">
      <xdr:nvSpPr>
        <xdr:cNvPr id="843" name="n_2mainValue【庁舎】&#10;有形固定資産減価償却率"/>
        <xdr:cNvSpPr txBox="1"/>
      </xdr:nvSpPr>
      <xdr:spPr>
        <a:xfrm>
          <a:off x="14389744"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16890</xdr:rowOff>
    </xdr:from>
    <xdr:ext cx="405111" cy="259045"/>
    <xdr:sp macro="" textlink="">
      <xdr:nvSpPr>
        <xdr:cNvPr id="844" name="n_3mainValue【庁舎】&#10;有形固定資産減価償却率"/>
        <xdr:cNvSpPr txBox="1"/>
      </xdr:nvSpPr>
      <xdr:spPr>
        <a:xfrm>
          <a:off x="13500744" y="1819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45" name="正方形/長方形 84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6" name="正方形/長方形 84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7" name="正方形/長方形 84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8" name="正方形/長方形 84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49" name="正方形/長方形 84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50" name="正方形/長方形 84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51" name="正方形/長方形 85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2" name="正方形/長方形 85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53" name="テキスト ボックス 85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54" name="直線コネクタ 85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55" name="直線コネクタ 85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56" name="テキスト ボックス 85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57" name="直線コネクタ 85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58" name="テキスト ボックス 85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59" name="直線コネクタ 85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60" name="テキスト ボックス 85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61" name="直線コネクタ 86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62" name="テキスト ボックス 86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63" name="直線コネクタ 86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64" name="テキスト ボックス 86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6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115063</xdr:rowOff>
    </xdr:from>
    <xdr:to>
      <xdr:col>116</xdr:col>
      <xdr:colOff>62864</xdr:colOff>
      <xdr:row>107</xdr:row>
      <xdr:rowOff>19050</xdr:rowOff>
    </xdr:to>
    <xdr:cxnSp macro="">
      <xdr:nvCxnSpPr>
        <xdr:cNvPr id="866" name="直線コネクタ 865"/>
        <xdr:cNvCxnSpPr/>
      </xdr:nvCxnSpPr>
      <xdr:spPr>
        <a:xfrm flipV="1">
          <a:off x="22160864" y="17088613"/>
          <a:ext cx="0" cy="1275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22877</xdr:rowOff>
    </xdr:from>
    <xdr:ext cx="469744" cy="259045"/>
    <xdr:sp macro="" textlink="">
      <xdr:nvSpPr>
        <xdr:cNvPr id="867" name="【庁舎】&#10;一人当たり面積最小値テキスト"/>
        <xdr:cNvSpPr txBox="1"/>
      </xdr:nvSpPr>
      <xdr:spPr>
        <a:xfrm>
          <a:off x="22199600"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19050</xdr:rowOff>
    </xdr:from>
    <xdr:to>
      <xdr:col>116</xdr:col>
      <xdr:colOff>152400</xdr:colOff>
      <xdr:row>107</xdr:row>
      <xdr:rowOff>19050</xdr:rowOff>
    </xdr:to>
    <xdr:cxnSp macro="">
      <xdr:nvCxnSpPr>
        <xdr:cNvPr id="868" name="直線コネクタ 867"/>
        <xdr:cNvCxnSpPr/>
      </xdr:nvCxnSpPr>
      <xdr:spPr>
        <a:xfrm>
          <a:off x="22072600" y="1836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61740</xdr:rowOff>
    </xdr:from>
    <xdr:ext cx="469744" cy="259045"/>
    <xdr:sp macro="" textlink="">
      <xdr:nvSpPr>
        <xdr:cNvPr id="869" name="【庁舎】&#10;一人当たり面積最大値テキスト"/>
        <xdr:cNvSpPr txBox="1"/>
      </xdr:nvSpPr>
      <xdr:spPr>
        <a:xfrm>
          <a:off x="22199600" y="1686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115063</xdr:rowOff>
    </xdr:from>
    <xdr:to>
      <xdr:col>116</xdr:col>
      <xdr:colOff>152400</xdr:colOff>
      <xdr:row>99</xdr:row>
      <xdr:rowOff>115063</xdr:rowOff>
    </xdr:to>
    <xdr:cxnSp macro="">
      <xdr:nvCxnSpPr>
        <xdr:cNvPr id="870" name="直線コネクタ 869"/>
        <xdr:cNvCxnSpPr/>
      </xdr:nvCxnSpPr>
      <xdr:spPr>
        <a:xfrm>
          <a:off x="22072600" y="17088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80281</xdr:rowOff>
    </xdr:from>
    <xdr:ext cx="469744" cy="259045"/>
    <xdr:sp macro="" textlink="">
      <xdr:nvSpPr>
        <xdr:cNvPr id="871" name="【庁舎】&#10;一人当たり面積平均値テキスト"/>
        <xdr:cNvSpPr txBox="1"/>
      </xdr:nvSpPr>
      <xdr:spPr>
        <a:xfrm>
          <a:off x="22199600" y="177396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57404</xdr:rowOff>
    </xdr:from>
    <xdr:to>
      <xdr:col>116</xdr:col>
      <xdr:colOff>114300</xdr:colOff>
      <xdr:row>104</xdr:row>
      <xdr:rowOff>159004</xdr:rowOff>
    </xdr:to>
    <xdr:sp macro="" textlink="">
      <xdr:nvSpPr>
        <xdr:cNvPr id="872" name="フローチャート: 判断 871"/>
        <xdr:cNvSpPr/>
      </xdr:nvSpPr>
      <xdr:spPr>
        <a:xfrm>
          <a:off x="22110700" y="1788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75692</xdr:rowOff>
    </xdr:from>
    <xdr:to>
      <xdr:col>112</xdr:col>
      <xdr:colOff>38100</xdr:colOff>
      <xdr:row>105</xdr:row>
      <xdr:rowOff>5842</xdr:rowOff>
    </xdr:to>
    <xdr:sp macro="" textlink="">
      <xdr:nvSpPr>
        <xdr:cNvPr id="873" name="フローチャート: 判断 872"/>
        <xdr:cNvSpPr/>
      </xdr:nvSpPr>
      <xdr:spPr>
        <a:xfrm>
          <a:off x="21272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57404</xdr:rowOff>
    </xdr:from>
    <xdr:to>
      <xdr:col>107</xdr:col>
      <xdr:colOff>101600</xdr:colOff>
      <xdr:row>104</xdr:row>
      <xdr:rowOff>159004</xdr:rowOff>
    </xdr:to>
    <xdr:sp macro="" textlink="">
      <xdr:nvSpPr>
        <xdr:cNvPr id="874" name="フローチャート: 判断 873"/>
        <xdr:cNvSpPr/>
      </xdr:nvSpPr>
      <xdr:spPr>
        <a:xfrm>
          <a:off x="20383500" y="1788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84837</xdr:rowOff>
    </xdr:from>
    <xdr:to>
      <xdr:col>102</xdr:col>
      <xdr:colOff>165100</xdr:colOff>
      <xdr:row>105</xdr:row>
      <xdr:rowOff>14987</xdr:rowOff>
    </xdr:to>
    <xdr:sp macro="" textlink="">
      <xdr:nvSpPr>
        <xdr:cNvPr id="875" name="フローチャート: 判断 874"/>
        <xdr:cNvSpPr/>
      </xdr:nvSpPr>
      <xdr:spPr>
        <a:xfrm>
          <a:off x="19494500" y="1791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112268</xdr:rowOff>
    </xdr:from>
    <xdr:to>
      <xdr:col>98</xdr:col>
      <xdr:colOff>38100</xdr:colOff>
      <xdr:row>105</xdr:row>
      <xdr:rowOff>42418</xdr:rowOff>
    </xdr:to>
    <xdr:sp macro="" textlink="">
      <xdr:nvSpPr>
        <xdr:cNvPr id="876" name="フローチャート: 判断 875"/>
        <xdr:cNvSpPr/>
      </xdr:nvSpPr>
      <xdr:spPr>
        <a:xfrm>
          <a:off x="18605500" y="1794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77" name="テキスト ボックス 87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78" name="テキスト ボックス 87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79" name="テキスト ボックス 87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80" name="テキスト ボックス 87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81" name="テキスト ボックス 88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112268</xdr:rowOff>
    </xdr:from>
    <xdr:to>
      <xdr:col>116</xdr:col>
      <xdr:colOff>114300</xdr:colOff>
      <xdr:row>105</xdr:row>
      <xdr:rowOff>42418</xdr:rowOff>
    </xdr:to>
    <xdr:sp macro="" textlink="">
      <xdr:nvSpPr>
        <xdr:cNvPr id="882" name="楕円 881"/>
        <xdr:cNvSpPr/>
      </xdr:nvSpPr>
      <xdr:spPr>
        <a:xfrm>
          <a:off x="22110700" y="1794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90695</xdr:rowOff>
    </xdr:from>
    <xdr:ext cx="469744" cy="259045"/>
    <xdr:sp macro="" textlink="">
      <xdr:nvSpPr>
        <xdr:cNvPr id="883" name="【庁舎】&#10;一人当たり面積該当値テキスト"/>
        <xdr:cNvSpPr txBox="1"/>
      </xdr:nvSpPr>
      <xdr:spPr>
        <a:xfrm>
          <a:off x="22199600" y="1792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112268</xdr:rowOff>
    </xdr:from>
    <xdr:to>
      <xdr:col>112</xdr:col>
      <xdr:colOff>38100</xdr:colOff>
      <xdr:row>105</xdr:row>
      <xdr:rowOff>42418</xdr:rowOff>
    </xdr:to>
    <xdr:sp macro="" textlink="">
      <xdr:nvSpPr>
        <xdr:cNvPr id="884" name="楕円 883"/>
        <xdr:cNvSpPr/>
      </xdr:nvSpPr>
      <xdr:spPr>
        <a:xfrm>
          <a:off x="21272500" y="1794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163068</xdr:rowOff>
    </xdr:from>
    <xdr:to>
      <xdr:col>116</xdr:col>
      <xdr:colOff>63500</xdr:colOff>
      <xdr:row>104</xdr:row>
      <xdr:rowOff>163068</xdr:rowOff>
    </xdr:to>
    <xdr:cxnSp macro="">
      <xdr:nvCxnSpPr>
        <xdr:cNvPr id="885" name="直線コネクタ 884"/>
        <xdr:cNvCxnSpPr/>
      </xdr:nvCxnSpPr>
      <xdr:spPr>
        <a:xfrm>
          <a:off x="21323300" y="179938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29972</xdr:rowOff>
    </xdr:from>
    <xdr:to>
      <xdr:col>107</xdr:col>
      <xdr:colOff>101600</xdr:colOff>
      <xdr:row>104</xdr:row>
      <xdr:rowOff>131572</xdr:rowOff>
    </xdr:to>
    <xdr:sp macro="" textlink="">
      <xdr:nvSpPr>
        <xdr:cNvPr id="886" name="楕円 885"/>
        <xdr:cNvSpPr/>
      </xdr:nvSpPr>
      <xdr:spPr>
        <a:xfrm>
          <a:off x="20383500" y="1786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80772</xdr:rowOff>
    </xdr:from>
    <xdr:to>
      <xdr:col>111</xdr:col>
      <xdr:colOff>177800</xdr:colOff>
      <xdr:row>104</xdr:row>
      <xdr:rowOff>163068</xdr:rowOff>
    </xdr:to>
    <xdr:cxnSp macro="">
      <xdr:nvCxnSpPr>
        <xdr:cNvPr id="887" name="直線コネクタ 886"/>
        <xdr:cNvCxnSpPr/>
      </xdr:nvCxnSpPr>
      <xdr:spPr>
        <a:xfrm>
          <a:off x="20434300" y="1791157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29972</xdr:rowOff>
    </xdr:from>
    <xdr:to>
      <xdr:col>102</xdr:col>
      <xdr:colOff>165100</xdr:colOff>
      <xdr:row>104</xdr:row>
      <xdr:rowOff>131572</xdr:rowOff>
    </xdr:to>
    <xdr:sp macro="" textlink="">
      <xdr:nvSpPr>
        <xdr:cNvPr id="888" name="楕円 887"/>
        <xdr:cNvSpPr/>
      </xdr:nvSpPr>
      <xdr:spPr>
        <a:xfrm>
          <a:off x="19494500" y="1786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80772</xdr:rowOff>
    </xdr:from>
    <xdr:to>
      <xdr:col>107</xdr:col>
      <xdr:colOff>50800</xdr:colOff>
      <xdr:row>104</xdr:row>
      <xdr:rowOff>80772</xdr:rowOff>
    </xdr:to>
    <xdr:cxnSp macro="">
      <xdr:nvCxnSpPr>
        <xdr:cNvPr id="889" name="直線コネクタ 888"/>
        <xdr:cNvCxnSpPr/>
      </xdr:nvCxnSpPr>
      <xdr:spPr>
        <a:xfrm>
          <a:off x="19545300" y="17911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22369</xdr:rowOff>
    </xdr:from>
    <xdr:ext cx="469744" cy="259045"/>
    <xdr:sp macro="" textlink="">
      <xdr:nvSpPr>
        <xdr:cNvPr id="890" name="n_1aveValue【庁舎】&#10;一人当たり面積"/>
        <xdr:cNvSpPr txBox="1"/>
      </xdr:nvSpPr>
      <xdr:spPr>
        <a:xfrm>
          <a:off x="21075727" y="1768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150131</xdr:rowOff>
    </xdr:from>
    <xdr:ext cx="469744" cy="259045"/>
    <xdr:sp macro="" textlink="">
      <xdr:nvSpPr>
        <xdr:cNvPr id="891" name="n_2aveValue【庁舎】&#10;一人当たり面積"/>
        <xdr:cNvSpPr txBox="1"/>
      </xdr:nvSpPr>
      <xdr:spPr>
        <a:xfrm>
          <a:off x="20199427" y="17980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6114</xdr:rowOff>
    </xdr:from>
    <xdr:ext cx="469744" cy="259045"/>
    <xdr:sp macro="" textlink="">
      <xdr:nvSpPr>
        <xdr:cNvPr id="892" name="n_3aveValue【庁舎】&#10;一人当たり面積"/>
        <xdr:cNvSpPr txBox="1"/>
      </xdr:nvSpPr>
      <xdr:spPr>
        <a:xfrm>
          <a:off x="19310427" y="1800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58945</xdr:rowOff>
    </xdr:from>
    <xdr:ext cx="469744" cy="259045"/>
    <xdr:sp macro="" textlink="">
      <xdr:nvSpPr>
        <xdr:cNvPr id="893" name="n_4aveValue【庁舎】&#10;一人当たり面積"/>
        <xdr:cNvSpPr txBox="1"/>
      </xdr:nvSpPr>
      <xdr:spPr>
        <a:xfrm>
          <a:off x="18421427" y="1771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33545</xdr:rowOff>
    </xdr:from>
    <xdr:ext cx="469744" cy="259045"/>
    <xdr:sp macro="" textlink="">
      <xdr:nvSpPr>
        <xdr:cNvPr id="894" name="n_1mainValue【庁舎】&#10;一人当たり面積"/>
        <xdr:cNvSpPr txBox="1"/>
      </xdr:nvSpPr>
      <xdr:spPr>
        <a:xfrm>
          <a:off x="21075727" y="1803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148099</xdr:rowOff>
    </xdr:from>
    <xdr:ext cx="469744" cy="259045"/>
    <xdr:sp macro="" textlink="">
      <xdr:nvSpPr>
        <xdr:cNvPr id="895" name="n_2mainValue【庁舎】&#10;一人当たり面積"/>
        <xdr:cNvSpPr txBox="1"/>
      </xdr:nvSpPr>
      <xdr:spPr>
        <a:xfrm>
          <a:off x="20199427" y="1763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148099</xdr:rowOff>
    </xdr:from>
    <xdr:ext cx="469744" cy="259045"/>
    <xdr:sp macro="" textlink="">
      <xdr:nvSpPr>
        <xdr:cNvPr id="896" name="n_3mainValue【庁舎】&#10;一人当たり面積"/>
        <xdr:cNvSpPr txBox="1"/>
      </xdr:nvSpPr>
      <xdr:spPr>
        <a:xfrm>
          <a:off x="19310427" y="1763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97" name="正方形/長方形 89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98" name="正方形/長方形 89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99" name="テキスト ボックス 89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体育館・プール、市民会館、一般廃棄物処理施設の施設類型において、有形固定資産減価償却率が類似団体平均より高く、一人当たりの面積が低い数値となっている。一方で、市施設における一人当たりの面積は低いものの、市内において県立の図書館、体育館、ホールが存在するという特性がある。また、有形固定資産減価償却率については、図書館で類似団体平均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ポイント程度高くなっている。図書館については昭和５０年代及び平成初頭に整備された施設・設備の老朽化が進んできたもので、維持管理経費の増加に留意しなければならない。</a:t>
          </a:r>
          <a:endParaRPr lang="ja-JP" altLang="ja-JP" sz="1400">
            <a:solidFill>
              <a:srgbClr val="FF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343,815
339,351
464.51
134,604,507
130,975,246
2,737,026
69,408,090
118,295,707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前年度と同じ</a:t>
          </a:r>
          <a:r>
            <a:rPr kumimoji="1" lang="en-US" altLang="ja-JP" sz="1200">
              <a:latin typeface="ＭＳ Ｐゴシック" panose="020B0600070205080204" pitchFamily="50" charset="-128"/>
              <a:ea typeface="ＭＳ Ｐゴシック" panose="020B0600070205080204" pitchFamily="50" charset="-128"/>
            </a:rPr>
            <a:t>0.82</a:t>
          </a:r>
          <a:r>
            <a:rPr kumimoji="1" lang="ja-JP" altLang="en-US" sz="1200">
              <a:latin typeface="ＭＳ Ｐゴシック" panose="020B0600070205080204" pitchFamily="50" charset="-128"/>
              <a:ea typeface="ＭＳ Ｐゴシック" panose="020B0600070205080204" pitchFamily="50" charset="-128"/>
            </a:rPr>
            <a:t>ポイントとなり、近年では類似団体とほぼ同じ水準が続いている。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基礎自治体として欠かすことのできない市民サービスの推進や、平成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年度を計画期間とする総合計画第</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期実行計画に沿った施策に予算を重点配分するとともに、財政健全性の持続に努めながらまちづくりを推進していく。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48683</xdr:rowOff>
    </xdr:from>
    <xdr:to>
      <xdr:col>23</xdr:col>
      <xdr:colOff>133350</xdr:colOff>
      <xdr:row>44</xdr:row>
      <xdr:rowOff>17639</xdr:rowOff>
    </xdr:to>
    <xdr:cxnSp macro="">
      <xdr:nvCxnSpPr>
        <xdr:cNvPr id="64" name="直線コネクタ 63"/>
        <xdr:cNvCxnSpPr/>
      </xdr:nvCxnSpPr>
      <xdr:spPr>
        <a:xfrm flipV="1">
          <a:off x="4953000" y="6220883"/>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161166</xdr:rowOff>
    </xdr:from>
    <xdr:ext cx="762000" cy="259045"/>
    <xdr:sp macro="" textlink="">
      <xdr:nvSpPr>
        <xdr:cNvPr id="65" name="財政力最小値テキスト"/>
        <xdr:cNvSpPr txBox="1"/>
      </xdr:nvSpPr>
      <xdr:spPr>
        <a:xfrm>
          <a:off x="5041900" y="753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17639</xdr:rowOff>
    </xdr:from>
    <xdr:to>
      <xdr:col>24</xdr:col>
      <xdr:colOff>12700</xdr:colOff>
      <xdr:row>44</xdr:row>
      <xdr:rowOff>17639</xdr:rowOff>
    </xdr:to>
    <xdr:cxnSp macro="">
      <xdr:nvCxnSpPr>
        <xdr:cNvPr id="66" name="直線コネクタ 65"/>
        <xdr:cNvCxnSpPr/>
      </xdr:nvCxnSpPr>
      <xdr:spPr>
        <a:xfrm>
          <a:off x="4864100" y="756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135060</xdr:rowOff>
    </xdr:from>
    <xdr:ext cx="762000" cy="259045"/>
    <xdr:sp macro="" textlink="">
      <xdr:nvSpPr>
        <xdr:cNvPr id="67"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48683</xdr:rowOff>
    </xdr:from>
    <xdr:to>
      <xdr:col>24</xdr:col>
      <xdr:colOff>12700</xdr:colOff>
      <xdr:row>36</xdr:row>
      <xdr:rowOff>48683</xdr:rowOff>
    </xdr:to>
    <xdr:cxnSp macro="">
      <xdr:nvCxnSpPr>
        <xdr:cNvPr id="68" name="直線コネクタ 67"/>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62795</xdr:rowOff>
    </xdr:from>
    <xdr:to>
      <xdr:col>23</xdr:col>
      <xdr:colOff>133350</xdr:colOff>
      <xdr:row>41</xdr:row>
      <xdr:rowOff>62795</xdr:rowOff>
    </xdr:to>
    <xdr:cxnSp macro="">
      <xdr:nvCxnSpPr>
        <xdr:cNvPr id="69" name="直線コネクタ 68"/>
        <xdr:cNvCxnSpPr/>
      </xdr:nvCxnSpPr>
      <xdr:spPr>
        <a:xfrm>
          <a:off x="4114800" y="70922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10882</xdr:rowOff>
    </xdr:from>
    <xdr:ext cx="762000" cy="259045"/>
    <xdr:sp macro="" textlink="">
      <xdr:nvSpPr>
        <xdr:cNvPr id="70" name="財政力平均値テキスト"/>
        <xdr:cNvSpPr txBox="1"/>
      </xdr:nvSpPr>
      <xdr:spPr>
        <a:xfrm>
          <a:off x="5041900" y="7040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38805</xdr:rowOff>
    </xdr:from>
    <xdr:to>
      <xdr:col>23</xdr:col>
      <xdr:colOff>184150</xdr:colOff>
      <xdr:row>41</xdr:row>
      <xdr:rowOff>140405</xdr:rowOff>
    </xdr:to>
    <xdr:sp macro="" textlink="">
      <xdr:nvSpPr>
        <xdr:cNvPr id="71" name="フローチャート: 判断 70"/>
        <xdr:cNvSpPr/>
      </xdr:nvSpPr>
      <xdr:spPr>
        <a:xfrm>
          <a:off x="49022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62795</xdr:rowOff>
    </xdr:from>
    <xdr:to>
      <xdr:col>19</xdr:col>
      <xdr:colOff>133350</xdr:colOff>
      <xdr:row>41</xdr:row>
      <xdr:rowOff>62795</xdr:rowOff>
    </xdr:to>
    <xdr:cxnSp macro="">
      <xdr:nvCxnSpPr>
        <xdr:cNvPr id="72" name="直線コネクタ 71"/>
        <xdr:cNvCxnSpPr/>
      </xdr:nvCxnSpPr>
      <xdr:spPr>
        <a:xfrm>
          <a:off x="3225800" y="70922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38805</xdr:rowOff>
    </xdr:from>
    <xdr:to>
      <xdr:col>19</xdr:col>
      <xdr:colOff>184150</xdr:colOff>
      <xdr:row>41</xdr:row>
      <xdr:rowOff>140405</xdr:rowOff>
    </xdr:to>
    <xdr:sp macro="" textlink="">
      <xdr:nvSpPr>
        <xdr:cNvPr id="73" name="フローチャート: 判断 72"/>
        <xdr:cNvSpPr/>
      </xdr:nvSpPr>
      <xdr:spPr>
        <a:xfrm>
          <a:off x="4064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125182</xdr:rowOff>
    </xdr:from>
    <xdr:ext cx="736600" cy="259045"/>
    <xdr:sp macro="" textlink="">
      <xdr:nvSpPr>
        <xdr:cNvPr id="74" name="テキスト ボックス 73"/>
        <xdr:cNvSpPr txBox="1"/>
      </xdr:nvSpPr>
      <xdr:spPr>
        <a:xfrm>
          <a:off x="3733800" y="7154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62795</xdr:rowOff>
    </xdr:from>
    <xdr:to>
      <xdr:col>15</xdr:col>
      <xdr:colOff>82550</xdr:colOff>
      <xdr:row>41</xdr:row>
      <xdr:rowOff>76200</xdr:rowOff>
    </xdr:to>
    <xdr:cxnSp macro="">
      <xdr:nvCxnSpPr>
        <xdr:cNvPr id="75" name="直線コネクタ 74"/>
        <xdr:cNvCxnSpPr/>
      </xdr:nvCxnSpPr>
      <xdr:spPr>
        <a:xfrm flipV="1">
          <a:off x="2336800" y="70922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38805</xdr:rowOff>
    </xdr:from>
    <xdr:to>
      <xdr:col>15</xdr:col>
      <xdr:colOff>133350</xdr:colOff>
      <xdr:row>41</xdr:row>
      <xdr:rowOff>140405</xdr:rowOff>
    </xdr:to>
    <xdr:sp macro="" textlink="">
      <xdr:nvSpPr>
        <xdr:cNvPr id="76" name="フローチャート: 判断 75"/>
        <xdr:cNvSpPr/>
      </xdr:nvSpPr>
      <xdr:spPr>
        <a:xfrm>
          <a:off x="3175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125182</xdr:rowOff>
    </xdr:from>
    <xdr:ext cx="762000" cy="259045"/>
    <xdr:sp macro="" textlink="">
      <xdr:nvSpPr>
        <xdr:cNvPr id="77" name="テキスト ボックス 76"/>
        <xdr:cNvSpPr txBox="1"/>
      </xdr:nvSpPr>
      <xdr:spPr>
        <a:xfrm>
          <a:off x="2844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89605</xdr:rowOff>
    </xdr:to>
    <xdr:cxnSp macro="">
      <xdr:nvCxnSpPr>
        <xdr:cNvPr id="78" name="直線コネクタ 77"/>
        <xdr:cNvCxnSpPr/>
      </xdr:nvCxnSpPr>
      <xdr:spPr>
        <a:xfrm flipV="1">
          <a:off x="1447800" y="71056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52211</xdr:rowOff>
    </xdr:from>
    <xdr:to>
      <xdr:col>11</xdr:col>
      <xdr:colOff>82550</xdr:colOff>
      <xdr:row>41</xdr:row>
      <xdr:rowOff>153811</xdr:rowOff>
    </xdr:to>
    <xdr:sp macro="" textlink="">
      <xdr:nvSpPr>
        <xdr:cNvPr id="79" name="フローチャート: 判断 78"/>
        <xdr:cNvSpPr/>
      </xdr:nvSpPr>
      <xdr:spPr>
        <a:xfrm>
          <a:off x="2286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138588</xdr:rowOff>
    </xdr:from>
    <xdr:ext cx="762000" cy="259045"/>
    <xdr:sp macro="" textlink="">
      <xdr:nvSpPr>
        <xdr:cNvPr id="80" name="テキスト ボックス 79"/>
        <xdr:cNvSpPr txBox="1"/>
      </xdr:nvSpPr>
      <xdr:spPr>
        <a:xfrm>
          <a:off x="1955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11995</xdr:rowOff>
    </xdr:from>
    <xdr:to>
      <xdr:col>23</xdr:col>
      <xdr:colOff>184150</xdr:colOff>
      <xdr:row>41</xdr:row>
      <xdr:rowOff>113595</xdr:rowOff>
    </xdr:to>
    <xdr:sp macro="" textlink="">
      <xdr:nvSpPr>
        <xdr:cNvPr id="88" name="楕円 87"/>
        <xdr:cNvSpPr/>
      </xdr:nvSpPr>
      <xdr:spPr>
        <a:xfrm>
          <a:off x="49022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28522</xdr:rowOff>
    </xdr:from>
    <xdr:ext cx="762000" cy="259045"/>
    <xdr:sp macro="" textlink="">
      <xdr:nvSpPr>
        <xdr:cNvPr id="89" name="財政力該当値テキスト"/>
        <xdr:cNvSpPr txBox="1"/>
      </xdr:nvSpPr>
      <xdr:spPr>
        <a:xfrm>
          <a:off x="50419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11995</xdr:rowOff>
    </xdr:from>
    <xdr:to>
      <xdr:col>19</xdr:col>
      <xdr:colOff>184150</xdr:colOff>
      <xdr:row>41</xdr:row>
      <xdr:rowOff>113595</xdr:rowOff>
    </xdr:to>
    <xdr:sp macro="" textlink="">
      <xdr:nvSpPr>
        <xdr:cNvPr id="90" name="楕円 89"/>
        <xdr:cNvSpPr/>
      </xdr:nvSpPr>
      <xdr:spPr>
        <a:xfrm>
          <a:off x="4064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123772</xdr:rowOff>
    </xdr:from>
    <xdr:ext cx="736600" cy="259045"/>
    <xdr:sp macro="" textlink="">
      <xdr:nvSpPr>
        <xdr:cNvPr id="91" name="テキスト ボックス 90"/>
        <xdr:cNvSpPr txBox="1"/>
      </xdr:nvSpPr>
      <xdr:spPr>
        <a:xfrm>
          <a:off x="3733800" y="681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11995</xdr:rowOff>
    </xdr:from>
    <xdr:to>
      <xdr:col>15</xdr:col>
      <xdr:colOff>133350</xdr:colOff>
      <xdr:row>41</xdr:row>
      <xdr:rowOff>113595</xdr:rowOff>
    </xdr:to>
    <xdr:sp macro="" textlink="">
      <xdr:nvSpPr>
        <xdr:cNvPr id="92" name="楕円 91"/>
        <xdr:cNvSpPr/>
      </xdr:nvSpPr>
      <xdr:spPr>
        <a:xfrm>
          <a:off x="3175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123772</xdr:rowOff>
    </xdr:from>
    <xdr:ext cx="762000" cy="259045"/>
    <xdr:sp macro="" textlink="">
      <xdr:nvSpPr>
        <xdr:cNvPr id="93" name="テキスト ボックス 92"/>
        <xdr:cNvSpPr txBox="1"/>
      </xdr:nvSpPr>
      <xdr:spPr>
        <a:xfrm>
          <a:off x="2844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4" name="楕円 93"/>
        <xdr:cNvSpPr/>
      </xdr:nvSpPr>
      <xdr:spPr>
        <a:xfrm>
          <a:off x="2286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95" name="テキスト ボックス 94"/>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96" name="楕円 95"/>
        <xdr:cNvSpPr/>
      </xdr:nvSpPr>
      <xdr:spPr>
        <a:xfrm>
          <a:off x="1397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150582</xdr:rowOff>
    </xdr:from>
    <xdr:ext cx="762000" cy="259045"/>
    <xdr:sp macro="" textlink="">
      <xdr:nvSpPr>
        <xdr:cNvPr id="97" name="テキスト ボックス 96"/>
        <xdr:cNvSpPr txBox="1"/>
      </xdr:nvSpPr>
      <xdr:spPr>
        <a:xfrm>
          <a:off x="1066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前年度に比べ</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ポイント減の</a:t>
          </a:r>
          <a:r>
            <a:rPr kumimoji="1" lang="en-US" altLang="ja-JP" sz="1200">
              <a:latin typeface="ＭＳ Ｐゴシック" panose="020B0600070205080204" pitchFamily="50" charset="-128"/>
              <a:ea typeface="ＭＳ Ｐゴシック" panose="020B0600070205080204" pitchFamily="50" charset="-128"/>
            </a:rPr>
            <a:t>88.9</a:t>
          </a:r>
          <a:r>
            <a:rPr kumimoji="1" lang="ja-JP" altLang="en-US" sz="1200">
              <a:latin typeface="ＭＳ Ｐゴシック" panose="020B0600070205080204" pitchFamily="50" charset="-128"/>
              <a:ea typeface="ＭＳ Ｐゴシック" panose="020B0600070205080204" pitchFamily="50" charset="-128"/>
            </a:rPr>
            <a:t>％となり、類似団体平均を下回っている。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歳入では、市税や地方消費税交付金、普通地方交付税等の増加により経常一般財源は前年度比</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％増加し、また歳出においても、人件費や、市立大津市民病院の運営費負担金、公営企業会計繰出金等の補助費等が減少し、経常経費充当一般財源額が前年度比</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％減少したことにより、変動したものである。</a:t>
          </a:r>
        </a:p>
        <a:p>
          <a:r>
            <a:rPr kumimoji="1" lang="ja-JP" altLang="en-US" sz="1200">
              <a:latin typeface="ＭＳ Ｐゴシック" panose="020B0600070205080204" pitchFamily="50" charset="-128"/>
              <a:ea typeface="ＭＳ Ｐゴシック" panose="020B0600070205080204" pitchFamily="50" charset="-128"/>
            </a:rPr>
            <a:t>　今後も行政改革プラン</a:t>
          </a:r>
          <a:r>
            <a:rPr kumimoji="1" lang="en-US" altLang="ja-JP" sz="1200">
              <a:latin typeface="ＭＳ Ｐゴシック" panose="020B0600070205080204" pitchFamily="50" charset="-128"/>
              <a:ea typeface="ＭＳ Ｐゴシック" panose="020B0600070205080204" pitchFamily="50" charset="-128"/>
            </a:rPr>
            <a:t>2017</a:t>
          </a:r>
          <a:r>
            <a:rPr kumimoji="1" lang="ja-JP" altLang="en-US" sz="1200">
              <a:latin typeface="ＭＳ Ｐゴシック" panose="020B0600070205080204" pitchFamily="50" charset="-128"/>
              <a:ea typeface="ＭＳ Ｐゴシック" panose="020B0600070205080204" pitchFamily="50" charset="-128"/>
            </a:rPr>
            <a:t>に沿った取り組みを推進し、歳出の適正化と歳入の確保に努め、数値の向上を図る。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147574</xdr:rowOff>
    </xdr:to>
    <xdr:cxnSp macro="">
      <xdr:nvCxnSpPr>
        <xdr:cNvPr id="125" name="直線コネクタ 124"/>
        <xdr:cNvCxnSpPr/>
      </xdr:nvCxnSpPr>
      <xdr:spPr>
        <a:xfrm flipV="1">
          <a:off x="4953000" y="10056622"/>
          <a:ext cx="0" cy="1578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119651</xdr:rowOff>
    </xdr:from>
    <xdr:ext cx="762000" cy="259045"/>
    <xdr:sp macro="" textlink="">
      <xdr:nvSpPr>
        <xdr:cNvPr id="126" name="財政構造の弾力性最小値テキスト"/>
        <xdr:cNvSpPr txBox="1"/>
      </xdr:nvSpPr>
      <xdr:spPr>
        <a:xfrm>
          <a:off x="5041900" y="1160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147574</xdr:rowOff>
    </xdr:from>
    <xdr:to>
      <xdr:col>24</xdr:col>
      <xdr:colOff>12700</xdr:colOff>
      <xdr:row>67</xdr:row>
      <xdr:rowOff>147574</xdr:rowOff>
    </xdr:to>
    <xdr:cxnSp macro="">
      <xdr:nvCxnSpPr>
        <xdr:cNvPr id="127" name="直線コネクタ 126"/>
        <xdr:cNvCxnSpPr/>
      </xdr:nvCxnSpPr>
      <xdr:spPr>
        <a:xfrm>
          <a:off x="4864100" y="1163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8" name="財政構造の弾力性最大値テキスト"/>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9" name="直線コネクタ 128"/>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10414</xdr:rowOff>
    </xdr:from>
    <xdr:to>
      <xdr:col>23</xdr:col>
      <xdr:colOff>133350</xdr:colOff>
      <xdr:row>64</xdr:row>
      <xdr:rowOff>116586</xdr:rowOff>
    </xdr:to>
    <xdr:cxnSp macro="">
      <xdr:nvCxnSpPr>
        <xdr:cNvPr id="130" name="直線コネクタ 129"/>
        <xdr:cNvCxnSpPr/>
      </xdr:nvCxnSpPr>
      <xdr:spPr>
        <a:xfrm flipV="1">
          <a:off x="4114800" y="10983214"/>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119905</xdr:rowOff>
    </xdr:from>
    <xdr:ext cx="762000" cy="259045"/>
    <xdr:sp macro="" textlink="">
      <xdr:nvSpPr>
        <xdr:cNvPr id="131" name="財政構造の弾力性平均値テキスト"/>
        <xdr:cNvSpPr txBox="1"/>
      </xdr:nvSpPr>
      <xdr:spPr>
        <a:xfrm>
          <a:off x="5041900" y="11092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5588</xdr:rowOff>
    </xdr:from>
    <xdr:to>
      <xdr:col>19</xdr:col>
      <xdr:colOff>133350</xdr:colOff>
      <xdr:row>64</xdr:row>
      <xdr:rowOff>116586</xdr:rowOff>
    </xdr:to>
    <xdr:cxnSp macro="">
      <xdr:nvCxnSpPr>
        <xdr:cNvPr id="133" name="直線コネクタ 132"/>
        <xdr:cNvCxnSpPr/>
      </xdr:nvCxnSpPr>
      <xdr:spPr>
        <a:xfrm>
          <a:off x="3225800" y="10978388"/>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118872</xdr:rowOff>
    </xdr:from>
    <xdr:to>
      <xdr:col>19</xdr:col>
      <xdr:colOff>184150</xdr:colOff>
      <xdr:row>65</xdr:row>
      <xdr:rowOff>49022</xdr:rowOff>
    </xdr:to>
    <xdr:sp macro="" textlink="">
      <xdr:nvSpPr>
        <xdr:cNvPr id="134" name="フローチャート: 判断 133"/>
        <xdr:cNvSpPr/>
      </xdr:nvSpPr>
      <xdr:spPr>
        <a:xfrm>
          <a:off x="4064000" y="1109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33799</xdr:rowOff>
    </xdr:from>
    <xdr:ext cx="736600" cy="259045"/>
    <xdr:sp macro="" textlink="">
      <xdr:nvSpPr>
        <xdr:cNvPr id="135" name="テキスト ボックス 134"/>
        <xdr:cNvSpPr txBox="1"/>
      </xdr:nvSpPr>
      <xdr:spPr>
        <a:xfrm>
          <a:off x="3733800" y="11178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5588</xdr:rowOff>
    </xdr:from>
    <xdr:to>
      <xdr:col>15</xdr:col>
      <xdr:colOff>82550</xdr:colOff>
      <xdr:row>64</xdr:row>
      <xdr:rowOff>155194</xdr:rowOff>
    </xdr:to>
    <xdr:cxnSp macro="">
      <xdr:nvCxnSpPr>
        <xdr:cNvPr id="136" name="直線コネクタ 135"/>
        <xdr:cNvCxnSpPr/>
      </xdr:nvCxnSpPr>
      <xdr:spPr>
        <a:xfrm flipV="1">
          <a:off x="2336800" y="10978388"/>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118872</xdr:rowOff>
    </xdr:from>
    <xdr:to>
      <xdr:col>15</xdr:col>
      <xdr:colOff>133350</xdr:colOff>
      <xdr:row>65</xdr:row>
      <xdr:rowOff>49022</xdr:rowOff>
    </xdr:to>
    <xdr:sp macro="" textlink="">
      <xdr:nvSpPr>
        <xdr:cNvPr id="137" name="フローチャート: 判断 136"/>
        <xdr:cNvSpPr/>
      </xdr:nvSpPr>
      <xdr:spPr>
        <a:xfrm>
          <a:off x="3175000" y="1109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33799</xdr:rowOff>
    </xdr:from>
    <xdr:ext cx="762000" cy="259045"/>
    <xdr:sp macro="" textlink="">
      <xdr:nvSpPr>
        <xdr:cNvPr id="138" name="テキスト ボックス 137"/>
        <xdr:cNvSpPr txBox="1"/>
      </xdr:nvSpPr>
      <xdr:spPr>
        <a:xfrm>
          <a:off x="2844800" y="1117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58674</xdr:rowOff>
    </xdr:from>
    <xdr:to>
      <xdr:col>11</xdr:col>
      <xdr:colOff>31750</xdr:colOff>
      <xdr:row>64</xdr:row>
      <xdr:rowOff>155194</xdr:rowOff>
    </xdr:to>
    <xdr:cxnSp macro="">
      <xdr:nvCxnSpPr>
        <xdr:cNvPr id="139" name="直線コネクタ 138"/>
        <xdr:cNvCxnSpPr/>
      </xdr:nvCxnSpPr>
      <xdr:spPr>
        <a:xfrm>
          <a:off x="1447800" y="11031474"/>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104394</xdr:rowOff>
    </xdr:from>
    <xdr:to>
      <xdr:col>11</xdr:col>
      <xdr:colOff>82550</xdr:colOff>
      <xdr:row>65</xdr:row>
      <xdr:rowOff>34544</xdr:rowOff>
    </xdr:to>
    <xdr:sp macro="" textlink="">
      <xdr:nvSpPr>
        <xdr:cNvPr id="140" name="フローチャート: 判断 139"/>
        <xdr:cNvSpPr/>
      </xdr:nvSpPr>
      <xdr:spPr>
        <a:xfrm>
          <a:off x="2286000" y="1107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44721</xdr:rowOff>
    </xdr:from>
    <xdr:ext cx="762000" cy="259045"/>
    <xdr:sp macro="" textlink="">
      <xdr:nvSpPr>
        <xdr:cNvPr id="141" name="テキスト ボックス 140"/>
        <xdr:cNvSpPr txBox="1"/>
      </xdr:nvSpPr>
      <xdr:spPr>
        <a:xfrm>
          <a:off x="1955800" y="10846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160020</xdr:rowOff>
    </xdr:from>
    <xdr:to>
      <xdr:col>7</xdr:col>
      <xdr:colOff>31750</xdr:colOff>
      <xdr:row>64</xdr:row>
      <xdr:rowOff>90170</xdr:rowOff>
    </xdr:to>
    <xdr:sp macro="" textlink="">
      <xdr:nvSpPr>
        <xdr:cNvPr id="142" name="フローチャート: 判断 141"/>
        <xdr:cNvSpPr/>
      </xdr:nvSpPr>
      <xdr:spPr>
        <a:xfrm>
          <a:off x="1397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100347</xdr:rowOff>
    </xdr:from>
    <xdr:ext cx="762000" cy="259045"/>
    <xdr:sp macro="" textlink="">
      <xdr:nvSpPr>
        <xdr:cNvPr id="143" name="テキスト ボックス 142"/>
        <xdr:cNvSpPr txBox="1"/>
      </xdr:nvSpPr>
      <xdr:spPr>
        <a:xfrm>
          <a:off x="1066800" y="1073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131064</xdr:rowOff>
    </xdr:from>
    <xdr:to>
      <xdr:col>23</xdr:col>
      <xdr:colOff>184150</xdr:colOff>
      <xdr:row>64</xdr:row>
      <xdr:rowOff>61214</xdr:rowOff>
    </xdr:to>
    <xdr:sp macro="" textlink="">
      <xdr:nvSpPr>
        <xdr:cNvPr id="149" name="楕円 148"/>
        <xdr:cNvSpPr/>
      </xdr:nvSpPr>
      <xdr:spPr>
        <a:xfrm>
          <a:off x="49022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147591</xdr:rowOff>
    </xdr:from>
    <xdr:ext cx="762000" cy="259045"/>
    <xdr:sp macro="" textlink="">
      <xdr:nvSpPr>
        <xdr:cNvPr id="150" name="財政構造の弾力性該当値テキスト"/>
        <xdr:cNvSpPr txBox="1"/>
      </xdr:nvSpPr>
      <xdr:spPr>
        <a:xfrm>
          <a:off x="50419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65786</xdr:rowOff>
    </xdr:from>
    <xdr:to>
      <xdr:col>19</xdr:col>
      <xdr:colOff>184150</xdr:colOff>
      <xdr:row>64</xdr:row>
      <xdr:rowOff>167386</xdr:rowOff>
    </xdr:to>
    <xdr:sp macro="" textlink="">
      <xdr:nvSpPr>
        <xdr:cNvPr id="151" name="楕円 150"/>
        <xdr:cNvSpPr/>
      </xdr:nvSpPr>
      <xdr:spPr>
        <a:xfrm>
          <a:off x="40640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6113</xdr:rowOff>
    </xdr:from>
    <xdr:ext cx="736600" cy="259045"/>
    <xdr:sp macro="" textlink="">
      <xdr:nvSpPr>
        <xdr:cNvPr id="152" name="テキスト ボックス 151"/>
        <xdr:cNvSpPr txBox="1"/>
      </xdr:nvSpPr>
      <xdr:spPr>
        <a:xfrm>
          <a:off x="3733800" y="10807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126238</xdr:rowOff>
    </xdr:from>
    <xdr:to>
      <xdr:col>15</xdr:col>
      <xdr:colOff>133350</xdr:colOff>
      <xdr:row>64</xdr:row>
      <xdr:rowOff>56388</xdr:rowOff>
    </xdr:to>
    <xdr:sp macro="" textlink="">
      <xdr:nvSpPr>
        <xdr:cNvPr id="153" name="楕円 152"/>
        <xdr:cNvSpPr/>
      </xdr:nvSpPr>
      <xdr:spPr>
        <a:xfrm>
          <a:off x="31750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54" name="テキスト ボックス 153"/>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104394</xdr:rowOff>
    </xdr:from>
    <xdr:to>
      <xdr:col>11</xdr:col>
      <xdr:colOff>82550</xdr:colOff>
      <xdr:row>65</xdr:row>
      <xdr:rowOff>34544</xdr:rowOff>
    </xdr:to>
    <xdr:sp macro="" textlink="">
      <xdr:nvSpPr>
        <xdr:cNvPr id="155" name="楕円 154"/>
        <xdr:cNvSpPr/>
      </xdr:nvSpPr>
      <xdr:spPr>
        <a:xfrm>
          <a:off x="2286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19321</xdr:rowOff>
    </xdr:from>
    <xdr:ext cx="762000" cy="259045"/>
    <xdr:sp macro="" textlink="">
      <xdr:nvSpPr>
        <xdr:cNvPr id="156" name="テキスト ボックス 155"/>
        <xdr:cNvSpPr txBox="1"/>
      </xdr:nvSpPr>
      <xdr:spPr>
        <a:xfrm>
          <a:off x="1955800" y="1116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7874</xdr:rowOff>
    </xdr:from>
    <xdr:to>
      <xdr:col>7</xdr:col>
      <xdr:colOff>31750</xdr:colOff>
      <xdr:row>64</xdr:row>
      <xdr:rowOff>109474</xdr:rowOff>
    </xdr:to>
    <xdr:sp macro="" textlink="">
      <xdr:nvSpPr>
        <xdr:cNvPr id="157" name="楕円 156"/>
        <xdr:cNvSpPr/>
      </xdr:nvSpPr>
      <xdr:spPr>
        <a:xfrm>
          <a:off x="1397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94251</xdr:rowOff>
    </xdr:from>
    <xdr:ext cx="762000" cy="259045"/>
    <xdr:sp macro="" textlink="">
      <xdr:nvSpPr>
        <xdr:cNvPr id="158" name="テキスト ボックス 157"/>
        <xdr:cNvSpPr txBox="1"/>
      </xdr:nvSpPr>
      <xdr:spPr>
        <a:xfrm>
          <a:off x="1066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[109,853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対前年度比</a:t>
          </a:r>
          <a:r>
            <a:rPr kumimoji="1" lang="en-US" altLang="ja-JP" sz="1150">
              <a:latin typeface="ＭＳ Ｐゴシック" panose="020B0600070205080204" pitchFamily="50" charset="-128"/>
              <a:ea typeface="ＭＳ Ｐゴシック" panose="020B0600070205080204" pitchFamily="50" charset="-128"/>
            </a:rPr>
            <a:t>1,494</a:t>
          </a:r>
          <a:r>
            <a:rPr kumimoji="1" lang="ja-JP" altLang="en-US" sz="1150">
              <a:latin typeface="ＭＳ Ｐゴシック" panose="020B0600070205080204" pitchFamily="50" charset="-128"/>
              <a:ea typeface="ＭＳ Ｐゴシック" panose="020B0600070205080204" pitchFamily="50" charset="-128"/>
            </a:rPr>
            <a:t>円の増加となったが、類似団体平均を下回っている。</a:t>
          </a:r>
        </a:p>
        <a:p>
          <a:r>
            <a:rPr kumimoji="1" lang="ja-JP" altLang="en-US" sz="1150">
              <a:latin typeface="ＭＳ Ｐゴシック" panose="020B0600070205080204" pitchFamily="50" charset="-128"/>
              <a:ea typeface="ＭＳ Ｐゴシック" panose="020B0600070205080204" pitchFamily="50" charset="-128"/>
            </a:rPr>
            <a:t>　人件費においては、特別職・管理職員の給与の独自カットの継続、行政改革プランに基づく長時間勤務削減、人事・給与構造改革などに取り組んだ結果、職員給与費が前年度に比べて減少した。物件費では、プレミアム付商品券事業費、幼児教育・保育無償化対応のシステム改修事業費等が増加し、人件費・物件費全体で増加となった。</a:t>
          </a:r>
        </a:p>
        <a:p>
          <a:r>
            <a:rPr kumimoji="1" lang="ja-JP" altLang="en-US" sz="1150">
              <a:latin typeface="ＭＳ Ｐゴシック" panose="020B0600070205080204" pitchFamily="50" charset="-128"/>
              <a:ea typeface="ＭＳ Ｐゴシック" panose="020B0600070205080204" pitchFamily="50" charset="-128"/>
            </a:rPr>
            <a:t>　今後とも人件費については、時間外勤務の縮減、民間委託の推進などにより、物件費については、発注、調達方法の見直し改善などによりコスト削減に努める。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36505</xdr:rowOff>
    </xdr:from>
    <xdr:to>
      <xdr:col>23</xdr:col>
      <xdr:colOff>133350</xdr:colOff>
      <xdr:row>88</xdr:row>
      <xdr:rowOff>169238</xdr:rowOff>
    </xdr:to>
    <xdr:cxnSp macro="">
      <xdr:nvCxnSpPr>
        <xdr:cNvPr id="190" name="直線コネクタ 189"/>
        <xdr:cNvCxnSpPr/>
      </xdr:nvCxnSpPr>
      <xdr:spPr>
        <a:xfrm flipV="1">
          <a:off x="4953000" y="13752505"/>
          <a:ext cx="0" cy="15043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141315</xdr:rowOff>
    </xdr:from>
    <xdr:ext cx="762000" cy="259045"/>
    <xdr:sp macro="" textlink="">
      <xdr:nvSpPr>
        <xdr:cNvPr id="191" name="人件費・物件費等の状況最小値テキスト"/>
        <xdr:cNvSpPr txBox="1"/>
      </xdr:nvSpPr>
      <xdr:spPr>
        <a:xfrm>
          <a:off x="5041900" y="15228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169238</xdr:rowOff>
    </xdr:from>
    <xdr:to>
      <xdr:col>24</xdr:col>
      <xdr:colOff>12700</xdr:colOff>
      <xdr:row>88</xdr:row>
      <xdr:rowOff>169238</xdr:rowOff>
    </xdr:to>
    <xdr:cxnSp macro="">
      <xdr:nvCxnSpPr>
        <xdr:cNvPr id="192" name="直線コネクタ 191"/>
        <xdr:cNvCxnSpPr/>
      </xdr:nvCxnSpPr>
      <xdr:spPr>
        <a:xfrm>
          <a:off x="4864100" y="15256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122882</xdr:rowOff>
    </xdr:from>
    <xdr:ext cx="762000" cy="259045"/>
    <xdr:sp macro="" textlink="">
      <xdr:nvSpPr>
        <xdr:cNvPr id="193" name="人件費・物件費等の状況最大値テキスト"/>
        <xdr:cNvSpPr txBox="1"/>
      </xdr:nvSpPr>
      <xdr:spPr>
        <a:xfrm>
          <a:off x="5041900" y="13495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36505</xdr:rowOff>
    </xdr:from>
    <xdr:to>
      <xdr:col>24</xdr:col>
      <xdr:colOff>12700</xdr:colOff>
      <xdr:row>80</xdr:row>
      <xdr:rowOff>36505</xdr:rowOff>
    </xdr:to>
    <xdr:cxnSp macro="">
      <xdr:nvCxnSpPr>
        <xdr:cNvPr id="194" name="直線コネクタ 193"/>
        <xdr:cNvCxnSpPr/>
      </xdr:nvCxnSpPr>
      <xdr:spPr>
        <a:xfrm>
          <a:off x="4864100" y="13752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1653</xdr:rowOff>
    </xdr:from>
    <xdr:to>
      <xdr:col>23</xdr:col>
      <xdr:colOff>133350</xdr:colOff>
      <xdr:row>83</xdr:row>
      <xdr:rowOff>27401</xdr:rowOff>
    </xdr:to>
    <xdr:cxnSp macro="">
      <xdr:nvCxnSpPr>
        <xdr:cNvPr id="195" name="直線コネクタ 194"/>
        <xdr:cNvCxnSpPr/>
      </xdr:nvCxnSpPr>
      <xdr:spPr>
        <a:xfrm>
          <a:off x="4114800" y="14232003"/>
          <a:ext cx="838200" cy="2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144225</xdr:rowOff>
    </xdr:from>
    <xdr:ext cx="762000" cy="259045"/>
    <xdr:sp macro="" textlink="">
      <xdr:nvSpPr>
        <xdr:cNvPr id="196" name="人件費・物件費等の状況平均値テキスト"/>
        <xdr:cNvSpPr txBox="1"/>
      </xdr:nvSpPr>
      <xdr:spPr>
        <a:xfrm>
          <a:off x="5041900" y="142031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698</xdr:rowOff>
    </xdr:from>
    <xdr:to>
      <xdr:col>23</xdr:col>
      <xdr:colOff>184150</xdr:colOff>
      <xdr:row>83</xdr:row>
      <xdr:rowOff>102298</xdr:rowOff>
    </xdr:to>
    <xdr:sp macro="" textlink="">
      <xdr:nvSpPr>
        <xdr:cNvPr id="197" name="フローチャート: 判断 196"/>
        <xdr:cNvSpPr/>
      </xdr:nvSpPr>
      <xdr:spPr>
        <a:xfrm>
          <a:off x="4902200" y="1423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1653</xdr:rowOff>
    </xdr:from>
    <xdr:to>
      <xdr:col>19</xdr:col>
      <xdr:colOff>133350</xdr:colOff>
      <xdr:row>83</xdr:row>
      <xdr:rowOff>26730</xdr:rowOff>
    </xdr:to>
    <xdr:cxnSp macro="">
      <xdr:nvCxnSpPr>
        <xdr:cNvPr id="198" name="直線コネクタ 197"/>
        <xdr:cNvCxnSpPr/>
      </xdr:nvCxnSpPr>
      <xdr:spPr>
        <a:xfrm flipV="1">
          <a:off x="3225800" y="14232003"/>
          <a:ext cx="889000" cy="25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127834</xdr:rowOff>
    </xdr:from>
    <xdr:to>
      <xdr:col>19</xdr:col>
      <xdr:colOff>184150</xdr:colOff>
      <xdr:row>83</xdr:row>
      <xdr:rowOff>57984</xdr:rowOff>
    </xdr:to>
    <xdr:sp macro="" textlink="">
      <xdr:nvSpPr>
        <xdr:cNvPr id="199" name="フローチャート: 判断 198"/>
        <xdr:cNvSpPr/>
      </xdr:nvSpPr>
      <xdr:spPr>
        <a:xfrm>
          <a:off x="4064000" y="1418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42761</xdr:rowOff>
    </xdr:from>
    <xdr:ext cx="736600" cy="259045"/>
    <xdr:sp macro="" textlink="">
      <xdr:nvSpPr>
        <xdr:cNvPr id="200" name="テキスト ボックス 199"/>
        <xdr:cNvSpPr txBox="1"/>
      </xdr:nvSpPr>
      <xdr:spPr>
        <a:xfrm>
          <a:off x="3733800" y="14273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26730</xdr:rowOff>
    </xdr:from>
    <xdr:to>
      <xdr:col>15</xdr:col>
      <xdr:colOff>82550</xdr:colOff>
      <xdr:row>83</xdr:row>
      <xdr:rowOff>30401</xdr:rowOff>
    </xdr:to>
    <xdr:cxnSp macro="">
      <xdr:nvCxnSpPr>
        <xdr:cNvPr id="201" name="直線コネクタ 200"/>
        <xdr:cNvCxnSpPr/>
      </xdr:nvCxnSpPr>
      <xdr:spPr>
        <a:xfrm flipV="1">
          <a:off x="2336800" y="14257080"/>
          <a:ext cx="889000" cy="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82074</xdr:rowOff>
    </xdr:from>
    <xdr:to>
      <xdr:col>15</xdr:col>
      <xdr:colOff>133350</xdr:colOff>
      <xdr:row>83</xdr:row>
      <xdr:rowOff>12224</xdr:rowOff>
    </xdr:to>
    <xdr:sp macro="" textlink="">
      <xdr:nvSpPr>
        <xdr:cNvPr id="202" name="フローチャート: 判断 201"/>
        <xdr:cNvSpPr/>
      </xdr:nvSpPr>
      <xdr:spPr>
        <a:xfrm>
          <a:off x="3175000" y="14140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22401</xdr:rowOff>
    </xdr:from>
    <xdr:ext cx="762000" cy="259045"/>
    <xdr:sp macro="" textlink="">
      <xdr:nvSpPr>
        <xdr:cNvPr id="203" name="テキスト ボックス 202"/>
        <xdr:cNvSpPr txBox="1"/>
      </xdr:nvSpPr>
      <xdr:spPr>
        <a:xfrm>
          <a:off x="2844800" y="13909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17853</xdr:rowOff>
    </xdr:from>
    <xdr:to>
      <xdr:col>11</xdr:col>
      <xdr:colOff>31750</xdr:colOff>
      <xdr:row>83</xdr:row>
      <xdr:rowOff>30401</xdr:rowOff>
    </xdr:to>
    <xdr:cxnSp macro="">
      <xdr:nvCxnSpPr>
        <xdr:cNvPr id="204" name="直線コネクタ 203"/>
        <xdr:cNvCxnSpPr/>
      </xdr:nvCxnSpPr>
      <xdr:spPr>
        <a:xfrm>
          <a:off x="1447800" y="14248203"/>
          <a:ext cx="889000" cy="1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90915</xdr:rowOff>
    </xdr:from>
    <xdr:to>
      <xdr:col>11</xdr:col>
      <xdr:colOff>82550</xdr:colOff>
      <xdr:row>83</xdr:row>
      <xdr:rowOff>21065</xdr:rowOff>
    </xdr:to>
    <xdr:sp macro="" textlink="">
      <xdr:nvSpPr>
        <xdr:cNvPr id="205" name="フローチャート: 判断 204"/>
        <xdr:cNvSpPr/>
      </xdr:nvSpPr>
      <xdr:spPr>
        <a:xfrm>
          <a:off x="2286000" y="1414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31242</xdr:rowOff>
    </xdr:from>
    <xdr:ext cx="762000" cy="259045"/>
    <xdr:sp macro="" textlink="">
      <xdr:nvSpPr>
        <xdr:cNvPr id="206" name="テキスト ボックス 205"/>
        <xdr:cNvSpPr txBox="1"/>
      </xdr:nvSpPr>
      <xdr:spPr>
        <a:xfrm>
          <a:off x="1955800" y="1391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80868</xdr:rowOff>
    </xdr:from>
    <xdr:to>
      <xdr:col>7</xdr:col>
      <xdr:colOff>31750</xdr:colOff>
      <xdr:row>83</xdr:row>
      <xdr:rowOff>11018</xdr:rowOff>
    </xdr:to>
    <xdr:sp macro="" textlink="">
      <xdr:nvSpPr>
        <xdr:cNvPr id="207" name="フローチャート: 判断 206"/>
        <xdr:cNvSpPr/>
      </xdr:nvSpPr>
      <xdr:spPr>
        <a:xfrm>
          <a:off x="1397000" y="1413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21195</xdr:rowOff>
    </xdr:from>
    <xdr:ext cx="762000" cy="259045"/>
    <xdr:sp macro="" textlink="">
      <xdr:nvSpPr>
        <xdr:cNvPr id="208" name="テキスト ボックス 207"/>
        <xdr:cNvSpPr txBox="1"/>
      </xdr:nvSpPr>
      <xdr:spPr>
        <a:xfrm>
          <a:off x="1066800" y="1390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148051</xdr:rowOff>
    </xdr:from>
    <xdr:to>
      <xdr:col>23</xdr:col>
      <xdr:colOff>184150</xdr:colOff>
      <xdr:row>83</xdr:row>
      <xdr:rowOff>78201</xdr:rowOff>
    </xdr:to>
    <xdr:sp macro="" textlink="">
      <xdr:nvSpPr>
        <xdr:cNvPr id="214" name="楕円 213"/>
        <xdr:cNvSpPr/>
      </xdr:nvSpPr>
      <xdr:spPr>
        <a:xfrm>
          <a:off x="4902200" y="1420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164578</xdr:rowOff>
    </xdr:from>
    <xdr:ext cx="762000" cy="259045"/>
    <xdr:sp macro="" textlink="">
      <xdr:nvSpPr>
        <xdr:cNvPr id="215" name="人件費・物件費等の状況該当値テキスト"/>
        <xdr:cNvSpPr txBox="1"/>
      </xdr:nvSpPr>
      <xdr:spPr>
        <a:xfrm>
          <a:off x="5041900" y="14052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122303</xdr:rowOff>
    </xdr:from>
    <xdr:to>
      <xdr:col>19</xdr:col>
      <xdr:colOff>184150</xdr:colOff>
      <xdr:row>83</xdr:row>
      <xdr:rowOff>52453</xdr:rowOff>
    </xdr:to>
    <xdr:sp macro="" textlink="">
      <xdr:nvSpPr>
        <xdr:cNvPr id="216" name="楕円 215"/>
        <xdr:cNvSpPr/>
      </xdr:nvSpPr>
      <xdr:spPr>
        <a:xfrm>
          <a:off x="4064000" y="14181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62630</xdr:rowOff>
    </xdr:from>
    <xdr:ext cx="736600" cy="259045"/>
    <xdr:sp macro="" textlink="">
      <xdr:nvSpPr>
        <xdr:cNvPr id="217" name="テキスト ボックス 216"/>
        <xdr:cNvSpPr txBox="1"/>
      </xdr:nvSpPr>
      <xdr:spPr>
        <a:xfrm>
          <a:off x="3733800" y="139500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147380</xdr:rowOff>
    </xdr:from>
    <xdr:to>
      <xdr:col>15</xdr:col>
      <xdr:colOff>133350</xdr:colOff>
      <xdr:row>83</xdr:row>
      <xdr:rowOff>77530</xdr:rowOff>
    </xdr:to>
    <xdr:sp macro="" textlink="">
      <xdr:nvSpPr>
        <xdr:cNvPr id="218" name="楕円 217"/>
        <xdr:cNvSpPr/>
      </xdr:nvSpPr>
      <xdr:spPr>
        <a:xfrm>
          <a:off x="3175000" y="1420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62307</xdr:rowOff>
    </xdr:from>
    <xdr:ext cx="762000" cy="259045"/>
    <xdr:sp macro="" textlink="">
      <xdr:nvSpPr>
        <xdr:cNvPr id="219" name="テキスト ボックス 218"/>
        <xdr:cNvSpPr txBox="1"/>
      </xdr:nvSpPr>
      <xdr:spPr>
        <a:xfrm>
          <a:off x="2844800" y="14292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151051</xdr:rowOff>
    </xdr:from>
    <xdr:to>
      <xdr:col>11</xdr:col>
      <xdr:colOff>82550</xdr:colOff>
      <xdr:row>83</xdr:row>
      <xdr:rowOff>81201</xdr:rowOff>
    </xdr:to>
    <xdr:sp macro="" textlink="">
      <xdr:nvSpPr>
        <xdr:cNvPr id="220" name="楕円 219"/>
        <xdr:cNvSpPr/>
      </xdr:nvSpPr>
      <xdr:spPr>
        <a:xfrm>
          <a:off x="2286000" y="1420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65978</xdr:rowOff>
    </xdr:from>
    <xdr:ext cx="762000" cy="259045"/>
    <xdr:sp macro="" textlink="">
      <xdr:nvSpPr>
        <xdr:cNvPr id="221" name="テキスト ボックス 220"/>
        <xdr:cNvSpPr txBox="1"/>
      </xdr:nvSpPr>
      <xdr:spPr>
        <a:xfrm>
          <a:off x="1955800" y="14296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138503</xdr:rowOff>
    </xdr:from>
    <xdr:to>
      <xdr:col>7</xdr:col>
      <xdr:colOff>31750</xdr:colOff>
      <xdr:row>83</xdr:row>
      <xdr:rowOff>68653</xdr:rowOff>
    </xdr:to>
    <xdr:sp macro="" textlink="">
      <xdr:nvSpPr>
        <xdr:cNvPr id="222" name="楕円 221"/>
        <xdr:cNvSpPr/>
      </xdr:nvSpPr>
      <xdr:spPr>
        <a:xfrm>
          <a:off x="1397000" y="1419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53430</xdr:rowOff>
    </xdr:from>
    <xdr:ext cx="762000" cy="259045"/>
    <xdr:sp macro="" textlink="">
      <xdr:nvSpPr>
        <xdr:cNvPr id="223" name="テキスト ボックス 222"/>
        <xdr:cNvSpPr txBox="1"/>
      </xdr:nvSpPr>
      <xdr:spPr>
        <a:xfrm>
          <a:off x="1066800" y="14283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大津市人事・給与構造改革としてポスト管理の徹底や給料の最高号給の引下げ等を行ったところ、ラスパイレス指数は着実に低下傾向を示している。職員構成の変動等により、わずかに前年の結果を上回ったが、引き続き改革を着実に推進するとともに、人事評価制度に基づく給与制度の運用を継続し、職員給与費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100541</xdr:rowOff>
    </xdr:to>
    <xdr:cxnSp macro="">
      <xdr:nvCxnSpPr>
        <xdr:cNvPr id="252" name="直線コネクタ 251"/>
        <xdr:cNvCxnSpPr/>
      </xdr:nvCxnSpPr>
      <xdr:spPr>
        <a:xfrm flipV="1">
          <a:off x="17018000" y="13981641"/>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72618</xdr:rowOff>
    </xdr:from>
    <xdr:ext cx="762000" cy="259045"/>
    <xdr:sp macro="" textlink="">
      <xdr:nvSpPr>
        <xdr:cNvPr id="253" name="給与水準   （国との比較）最小値テキスト"/>
        <xdr:cNvSpPr txBox="1"/>
      </xdr:nvSpPr>
      <xdr:spPr>
        <a:xfrm>
          <a:off x="17106900" y="15160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100541</xdr:rowOff>
    </xdr:from>
    <xdr:to>
      <xdr:col>81</xdr:col>
      <xdr:colOff>133350</xdr:colOff>
      <xdr:row>88</xdr:row>
      <xdr:rowOff>100541</xdr:rowOff>
    </xdr:to>
    <xdr:cxnSp macro="">
      <xdr:nvCxnSpPr>
        <xdr:cNvPr id="254" name="直線コネクタ 253"/>
        <xdr:cNvCxnSpPr/>
      </xdr:nvCxnSpPr>
      <xdr:spPr>
        <a:xfrm>
          <a:off x="16929100" y="1518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51859</xdr:rowOff>
    </xdr:to>
    <xdr:cxnSp macro="">
      <xdr:nvCxnSpPr>
        <xdr:cNvPr id="257" name="直線コネクタ 256"/>
        <xdr:cNvCxnSpPr/>
      </xdr:nvCxnSpPr>
      <xdr:spPr>
        <a:xfrm>
          <a:off x="16179800" y="14605000"/>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148818</xdr:rowOff>
    </xdr:from>
    <xdr:ext cx="762000" cy="259045"/>
    <xdr:sp macro="" textlink="">
      <xdr:nvSpPr>
        <xdr:cNvPr id="258" name="給与水準   （国との比較）平均値テキスト"/>
        <xdr:cNvSpPr txBox="1"/>
      </xdr:nvSpPr>
      <xdr:spPr>
        <a:xfrm>
          <a:off x="17106900" y="14379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86</xdr:row>
      <xdr:rowOff>1059</xdr:rowOff>
    </xdr:to>
    <xdr:cxnSp macro="">
      <xdr:nvCxnSpPr>
        <xdr:cNvPr id="260" name="直線コネクタ 259"/>
        <xdr:cNvCxnSpPr/>
      </xdr:nvCxnSpPr>
      <xdr:spPr>
        <a:xfrm flipV="1">
          <a:off x="15290800" y="14605000"/>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61" name="フローチャート: 判断 260"/>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62" name="テキスト ボックス 261"/>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1059</xdr:rowOff>
    </xdr:from>
    <xdr:to>
      <xdr:col>72</xdr:col>
      <xdr:colOff>203200</xdr:colOff>
      <xdr:row>87</xdr:row>
      <xdr:rowOff>70909</xdr:rowOff>
    </xdr:to>
    <xdr:cxnSp macro="">
      <xdr:nvCxnSpPr>
        <xdr:cNvPr id="263" name="直線コネクタ 262"/>
        <xdr:cNvCxnSpPr/>
      </xdr:nvCxnSpPr>
      <xdr:spPr>
        <a:xfrm flipV="1">
          <a:off x="14401800" y="14745759"/>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4" name="フローチャート: 判断 263"/>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5" name="テキスト ボックス 264"/>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70909</xdr:rowOff>
    </xdr:from>
    <xdr:to>
      <xdr:col>68</xdr:col>
      <xdr:colOff>152400</xdr:colOff>
      <xdr:row>88</xdr:row>
      <xdr:rowOff>20109</xdr:rowOff>
    </xdr:to>
    <xdr:cxnSp macro="">
      <xdr:nvCxnSpPr>
        <xdr:cNvPr id="266" name="直線コネクタ 265"/>
        <xdr:cNvCxnSpPr/>
      </xdr:nvCxnSpPr>
      <xdr:spPr>
        <a:xfrm flipV="1">
          <a:off x="13512800" y="1498705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7" name="フローチャート: 判断 266"/>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68" name="テキスト ボックス 267"/>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70" name="テキスト ボックス 269"/>
        <xdr:cNvSpPr txBox="1"/>
      </xdr:nvSpPr>
      <xdr:spPr>
        <a:xfrm>
          <a:off x="13131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1059</xdr:rowOff>
    </xdr:from>
    <xdr:to>
      <xdr:col>81</xdr:col>
      <xdr:colOff>95250</xdr:colOff>
      <xdr:row>85</xdr:row>
      <xdr:rowOff>102659</xdr:rowOff>
    </xdr:to>
    <xdr:sp macro="" textlink="">
      <xdr:nvSpPr>
        <xdr:cNvPr id="276" name="楕円 275"/>
        <xdr:cNvSpPr/>
      </xdr:nvSpPr>
      <xdr:spPr>
        <a:xfrm>
          <a:off x="16967200" y="145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144586</xdr:rowOff>
    </xdr:from>
    <xdr:ext cx="762000" cy="259045"/>
    <xdr:sp macro="" textlink="">
      <xdr:nvSpPr>
        <xdr:cNvPr id="277" name="給与水準   （国との比較）該当値テキスト"/>
        <xdr:cNvSpPr txBox="1"/>
      </xdr:nvSpPr>
      <xdr:spPr>
        <a:xfrm>
          <a:off x="17106900" y="14546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78" name="楕円 277"/>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79" name="テキスト ボックス 278"/>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121709</xdr:rowOff>
    </xdr:from>
    <xdr:to>
      <xdr:col>73</xdr:col>
      <xdr:colOff>44450</xdr:colOff>
      <xdr:row>86</xdr:row>
      <xdr:rowOff>51859</xdr:rowOff>
    </xdr:to>
    <xdr:sp macro="" textlink="">
      <xdr:nvSpPr>
        <xdr:cNvPr id="280" name="楕円 279"/>
        <xdr:cNvSpPr/>
      </xdr:nvSpPr>
      <xdr:spPr>
        <a:xfrm>
          <a:off x="15240000" y="146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36636</xdr:rowOff>
    </xdr:from>
    <xdr:ext cx="762000" cy="259045"/>
    <xdr:sp macro="" textlink="">
      <xdr:nvSpPr>
        <xdr:cNvPr id="281" name="テキスト ボックス 280"/>
        <xdr:cNvSpPr txBox="1"/>
      </xdr:nvSpPr>
      <xdr:spPr>
        <a:xfrm>
          <a:off x="14909800" y="14781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20109</xdr:rowOff>
    </xdr:from>
    <xdr:to>
      <xdr:col>68</xdr:col>
      <xdr:colOff>203200</xdr:colOff>
      <xdr:row>87</xdr:row>
      <xdr:rowOff>121709</xdr:rowOff>
    </xdr:to>
    <xdr:sp macro="" textlink="">
      <xdr:nvSpPr>
        <xdr:cNvPr id="282" name="楕円 281"/>
        <xdr:cNvSpPr/>
      </xdr:nvSpPr>
      <xdr:spPr>
        <a:xfrm>
          <a:off x="14351000" y="1493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106486</xdr:rowOff>
    </xdr:from>
    <xdr:ext cx="762000" cy="259045"/>
    <xdr:sp macro="" textlink="">
      <xdr:nvSpPr>
        <xdr:cNvPr id="283" name="テキスト ボックス 282"/>
        <xdr:cNvSpPr txBox="1"/>
      </xdr:nvSpPr>
      <xdr:spPr>
        <a:xfrm>
          <a:off x="14020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140759</xdr:rowOff>
    </xdr:from>
    <xdr:to>
      <xdr:col>64</xdr:col>
      <xdr:colOff>152400</xdr:colOff>
      <xdr:row>88</xdr:row>
      <xdr:rowOff>70909</xdr:rowOff>
    </xdr:to>
    <xdr:sp macro="" textlink="">
      <xdr:nvSpPr>
        <xdr:cNvPr id="284" name="楕円 283"/>
        <xdr:cNvSpPr/>
      </xdr:nvSpPr>
      <xdr:spPr>
        <a:xfrm>
          <a:off x="13462000" y="1505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55686</xdr:rowOff>
    </xdr:from>
    <xdr:ext cx="762000" cy="259045"/>
    <xdr:sp macro="" textlink="">
      <xdr:nvSpPr>
        <xdr:cNvPr id="285" name="テキスト ボックス 284"/>
        <xdr:cNvSpPr txBox="1"/>
      </xdr:nvSpPr>
      <xdr:spPr>
        <a:xfrm>
          <a:off x="13131800" y="1514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平成</a:t>
          </a:r>
          <a:r>
            <a:rPr kumimoji="1" lang="en-US" altLang="ja-JP" sz="1200">
              <a:latin typeface="ＭＳ Ｐゴシック" panose="020B0600070205080204" pitchFamily="50" charset="-128"/>
              <a:ea typeface="ＭＳ Ｐゴシック" panose="020B0600070205080204" pitchFamily="50" charset="-128"/>
            </a:rPr>
            <a:t>9</a:t>
          </a:r>
          <a:r>
            <a:rPr kumimoji="1" lang="ja-JP" altLang="en-US" sz="1200">
              <a:latin typeface="ＭＳ Ｐゴシック" panose="020B0600070205080204" pitchFamily="50" charset="-128"/>
              <a:ea typeface="ＭＳ Ｐゴシック" panose="020B0600070205080204" pitchFamily="50" charset="-128"/>
            </a:rPr>
            <a:t>年度から実施している職員の採用抑制により、類似団体平均を下回っている。今後、多くの退職者が見込まれるため、適正な職員配置を進める一方、人員削減により行政サービスが低下しないよう、適正かつ効率的な人員配置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121496</xdr:rowOff>
    </xdr:from>
    <xdr:to>
      <xdr:col>81</xdr:col>
      <xdr:colOff>44450</xdr:colOff>
      <xdr:row>66</xdr:row>
      <xdr:rowOff>30269</xdr:rowOff>
    </xdr:to>
    <xdr:cxnSp macro="">
      <xdr:nvCxnSpPr>
        <xdr:cNvPr id="315" name="直線コネクタ 314"/>
        <xdr:cNvCxnSpPr/>
      </xdr:nvCxnSpPr>
      <xdr:spPr>
        <a:xfrm flipV="1">
          <a:off x="17018000" y="9894146"/>
          <a:ext cx="0" cy="14518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2346</xdr:rowOff>
    </xdr:from>
    <xdr:ext cx="762000" cy="259045"/>
    <xdr:sp macro="" textlink="">
      <xdr:nvSpPr>
        <xdr:cNvPr id="316" name="定員管理の状況最小値テキスト"/>
        <xdr:cNvSpPr txBox="1"/>
      </xdr:nvSpPr>
      <xdr:spPr>
        <a:xfrm>
          <a:off x="17106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30269</xdr:rowOff>
    </xdr:from>
    <xdr:to>
      <xdr:col>81</xdr:col>
      <xdr:colOff>133350</xdr:colOff>
      <xdr:row>66</xdr:row>
      <xdr:rowOff>30269</xdr:rowOff>
    </xdr:to>
    <xdr:cxnSp macro="">
      <xdr:nvCxnSpPr>
        <xdr:cNvPr id="317" name="直線コネクタ 316"/>
        <xdr:cNvCxnSpPr/>
      </xdr:nvCxnSpPr>
      <xdr:spPr>
        <a:xfrm>
          <a:off x="16929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36423</xdr:rowOff>
    </xdr:from>
    <xdr:ext cx="762000" cy="259045"/>
    <xdr:sp macro="" textlink="">
      <xdr:nvSpPr>
        <xdr:cNvPr id="318" name="定員管理の状況最大値テキスト"/>
        <xdr:cNvSpPr txBox="1"/>
      </xdr:nvSpPr>
      <xdr:spPr>
        <a:xfrm>
          <a:off x="17106900" y="9637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121496</xdr:rowOff>
    </xdr:from>
    <xdr:to>
      <xdr:col>81</xdr:col>
      <xdr:colOff>133350</xdr:colOff>
      <xdr:row>57</xdr:row>
      <xdr:rowOff>121496</xdr:rowOff>
    </xdr:to>
    <xdr:cxnSp macro="">
      <xdr:nvCxnSpPr>
        <xdr:cNvPr id="319" name="直線コネクタ 318"/>
        <xdr:cNvCxnSpPr/>
      </xdr:nvCxnSpPr>
      <xdr:spPr>
        <a:xfrm>
          <a:off x="16929100" y="9894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17356</xdr:rowOff>
    </xdr:from>
    <xdr:to>
      <xdr:col>81</xdr:col>
      <xdr:colOff>44450</xdr:colOff>
      <xdr:row>60</xdr:row>
      <xdr:rowOff>133985</xdr:rowOff>
    </xdr:to>
    <xdr:cxnSp macro="">
      <xdr:nvCxnSpPr>
        <xdr:cNvPr id="320" name="直線コネクタ 319"/>
        <xdr:cNvCxnSpPr/>
      </xdr:nvCxnSpPr>
      <xdr:spPr>
        <a:xfrm>
          <a:off x="16179800" y="10304356"/>
          <a:ext cx="8382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155804</xdr:rowOff>
    </xdr:from>
    <xdr:ext cx="762000" cy="259045"/>
    <xdr:sp macro="" textlink="">
      <xdr:nvSpPr>
        <xdr:cNvPr id="321" name="定員管理の状況平均値テキスト"/>
        <xdr:cNvSpPr txBox="1"/>
      </xdr:nvSpPr>
      <xdr:spPr>
        <a:xfrm>
          <a:off x="17106900" y="104428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12277</xdr:rowOff>
    </xdr:from>
    <xdr:to>
      <xdr:col>81</xdr:col>
      <xdr:colOff>95250</xdr:colOff>
      <xdr:row>61</xdr:row>
      <xdr:rowOff>113877</xdr:rowOff>
    </xdr:to>
    <xdr:sp macro="" textlink="">
      <xdr:nvSpPr>
        <xdr:cNvPr id="322" name="フローチャート: 判断 321"/>
        <xdr:cNvSpPr/>
      </xdr:nvSpPr>
      <xdr:spPr>
        <a:xfrm>
          <a:off x="169672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17356</xdr:rowOff>
    </xdr:from>
    <xdr:to>
      <xdr:col>77</xdr:col>
      <xdr:colOff>44450</xdr:colOff>
      <xdr:row>60</xdr:row>
      <xdr:rowOff>69638</xdr:rowOff>
    </xdr:to>
    <xdr:cxnSp macro="">
      <xdr:nvCxnSpPr>
        <xdr:cNvPr id="323" name="直線コネクタ 322"/>
        <xdr:cNvCxnSpPr/>
      </xdr:nvCxnSpPr>
      <xdr:spPr>
        <a:xfrm flipV="1">
          <a:off x="15290800" y="10304356"/>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155575</xdr:rowOff>
    </xdr:from>
    <xdr:to>
      <xdr:col>77</xdr:col>
      <xdr:colOff>95250</xdr:colOff>
      <xdr:row>61</xdr:row>
      <xdr:rowOff>85725</xdr:rowOff>
    </xdr:to>
    <xdr:sp macro="" textlink="">
      <xdr:nvSpPr>
        <xdr:cNvPr id="324" name="フローチャート: 判断 323"/>
        <xdr:cNvSpPr/>
      </xdr:nvSpPr>
      <xdr:spPr>
        <a:xfrm>
          <a:off x="16129000" y="1044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70502</xdr:rowOff>
    </xdr:from>
    <xdr:ext cx="736600" cy="259045"/>
    <xdr:sp macro="" textlink="">
      <xdr:nvSpPr>
        <xdr:cNvPr id="325" name="テキスト ボックス 324"/>
        <xdr:cNvSpPr txBox="1"/>
      </xdr:nvSpPr>
      <xdr:spPr>
        <a:xfrm>
          <a:off x="15798800" y="10528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69638</xdr:rowOff>
    </xdr:from>
    <xdr:to>
      <xdr:col>72</xdr:col>
      <xdr:colOff>203200</xdr:colOff>
      <xdr:row>60</xdr:row>
      <xdr:rowOff>85725</xdr:rowOff>
    </xdr:to>
    <xdr:cxnSp macro="">
      <xdr:nvCxnSpPr>
        <xdr:cNvPr id="326" name="直線コネクタ 325"/>
        <xdr:cNvCxnSpPr/>
      </xdr:nvCxnSpPr>
      <xdr:spPr>
        <a:xfrm flipV="1">
          <a:off x="14401800" y="10356638"/>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139488</xdr:rowOff>
    </xdr:from>
    <xdr:to>
      <xdr:col>73</xdr:col>
      <xdr:colOff>44450</xdr:colOff>
      <xdr:row>61</xdr:row>
      <xdr:rowOff>69638</xdr:rowOff>
    </xdr:to>
    <xdr:sp macro="" textlink="">
      <xdr:nvSpPr>
        <xdr:cNvPr id="327" name="フローチャート: 判断 326"/>
        <xdr:cNvSpPr/>
      </xdr:nvSpPr>
      <xdr:spPr>
        <a:xfrm>
          <a:off x="15240000" y="1042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54415</xdr:rowOff>
    </xdr:from>
    <xdr:ext cx="762000" cy="259045"/>
    <xdr:sp macro="" textlink="">
      <xdr:nvSpPr>
        <xdr:cNvPr id="328" name="テキスト ボックス 327"/>
        <xdr:cNvSpPr txBox="1"/>
      </xdr:nvSpPr>
      <xdr:spPr>
        <a:xfrm>
          <a:off x="14909800" y="10512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57573</xdr:rowOff>
    </xdr:from>
    <xdr:to>
      <xdr:col>68</xdr:col>
      <xdr:colOff>152400</xdr:colOff>
      <xdr:row>60</xdr:row>
      <xdr:rowOff>85725</xdr:rowOff>
    </xdr:to>
    <xdr:cxnSp macro="">
      <xdr:nvCxnSpPr>
        <xdr:cNvPr id="329" name="直線コネクタ 328"/>
        <xdr:cNvCxnSpPr/>
      </xdr:nvCxnSpPr>
      <xdr:spPr>
        <a:xfrm>
          <a:off x="13512800" y="10344573"/>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30" name="フローチャート: 判断 329"/>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31" name="テキスト ボックス 330"/>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107315</xdr:rowOff>
    </xdr:from>
    <xdr:to>
      <xdr:col>64</xdr:col>
      <xdr:colOff>152400</xdr:colOff>
      <xdr:row>61</xdr:row>
      <xdr:rowOff>37465</xdr:rowOff>
    </xdr:to>
    <xdr:sp macro="" textlink="">
      <xdr:nvSpPr>
        <xdr:cNvPr id="332" name="フローチャート: 判断 331"/>
        <xdr:cNvSpPr/>
      </xdr:nvSpPr>
      <xdr:spPr>
        <a:xfrm>
          <a:off x="13462000" y="1039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22242</xdr:rowOff>
    </xdr:from>
    <xdr:ext cx="762000" cy="259045"/>
    <xdr:sp macro="" textlink="">
      <xdr:nvSpPr>
        <xdr:cNvPr id="333" name="テキスト ボックス 332"/>
        <xdr:cNvSpPr txBox="1"/>
      </xdr:nvSpPr>
      <xdr:spPr>
        <a:xfrm>
          <a:off x="13131800" y="10480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83185</xdr:rowOff>
    </xdr:from>
    <xdr:to>
      <xdr:col>81</xdr:col>
      <xdr:colOff>95250</xdr:colOff>
      <xdr:row>61</xdr:row>
      <xdr:rowOff>13335</xdr:rowOff>
    </xdr:to>
    <xdr:sp macro="" textlink="">
      <xdr:nvSpPr>
        <xdr:cNvPr id="339" name="楕円 338"/>
        <xdr:cNvSpPr/>
      </xdr:nvSpPr>
      <xdr:spPr>
        <a:xfrm>
          <a:off x="16967200" y="103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99712</xdr:rowOff>
    </xdr:from>
    <xdr:ext cx="762000" cy="259045"/>
    <xdr:sp macro="" textlink="">
      <xdr:nvSpPr>
        <xdr:cNvPr id="340" name="定員管理の状況該当値テキスト"/>
        <xdr:cNvSpPr txBox="1"/>
      </xdr:nvSpPr>
      <xdr:spPr>
        <a:xfrm>
          <a:off x="17106900" y="1021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138006</xdr:rowOff>
    </xdr:from>
    <xdr:to>
      <xdr:col>77</xdr:col>
      <xdr:colOff>95250</xdr:colOff>
      <xdr:row>60</xdr:row>
      <xdr:rowOff>68156</xdr:rowOff>
    </xdr:to>
    <xdr:sp macro="" textlink="">
      <xdr:nvSpPr>
        <xdr:cNvPr id="341" name="楕円 340"/>
        <xdr:cNvSpPr/>
      </xdr:nvSpPr>
      <xdr:spPr>
        <a:xfrm>
          <a:off x="161290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78333</xdr:rowOff>
    </xdr:from>
    <xdr:ext cx="736600" cy="259045"/>
    <xdr:sp macro="" textlink="">
      <xdr:nvSpPr>
        <xdr:cNvPr id="342" name="テキスト ボックス 341"/>
        <xdr:cNvSpPr txBox="1"/>
      </xdr:nvSpPr>
      <xdr:spPr>
        <a:xfrm>
          <a:off x="15798800" y="100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18838</xdr:rowOff>
    </xdr:from>
    <xdr:to>
      <xdr:col>73</xdr:col>
      <xdr:colOff>44450</xdr:colOff>
      <xdr:row>60</xdr:row>
      <xdr:rowOff>120438</xdr:rowOff>
    </xdr:to>
    <xdr:sp macro="" textlink="">
      <xdr:nvSpPr>
        <xdr:cNvPr id="343" name="楕円 342"/>
        <xdr:cNvSpPr/>
      </xdr:nvSpPr>
      <xdr:spPr>
        <a:xfrm>
          <a:off x="15240000" y="1030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130615</xdr:rowOff>
    </xdr:from>
    <xdr:ext cx="762000" cy="259045"/>
    <xdr:sp macro="" textlink="">
      <xdr:nvSpPr>
        <xdr:cNvPr id="344" name="テキスト ボックス 343"/>
        <xdr:cNvSpPr txBox="1"/>
      </xdr:nvSpPr>
      <xdr:spPr>
        <a:xfrm>
          <a:off x="14909800" y="1007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34925</xdr:rowOff>
    </xdr:from>
    <xdr:to>
      <xdr:col>68</xdr:col>
      <xdr:colOff>203200</xdr:colOff>
      <xdr:row>60</xdr:row>
      <xdr:rowOff>136525</xdr:rowOff>
    </xdr:to>
    <xdr:sp macro="" textlink="">
      <xdr:nvSpPr>
        <xdr:cNvPr id="345" name="楕円 344"/>
        <xdr:cNvSpPr/>
      </xdr:nvSpPr>
      <xdr:spPr>
        <a:xfrm>
          <a:off x="143510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146702</xdr:rowOff>
    </xdr:from>
    <xdr:ext cx="762000" cy="259045"/>
    <xdr:sp macro="" textlink="">
      <xdr:nvSpPr>
        <xdr:cNvPr id="346" name="テキスト ボックス 345"/>
        <xdr:cNvSpPr txBox="1"/>
      </xdr:nvSpPr>
      <xdr:spPr>
        <a:xfrm>
          <a:off x="14020800" y="1009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6773</xdr:rowOff>
    </xdr:from>
    <xdr:to>
      <xdr:col>64</xdr:col>
      <xdr:colOff>152400</xdr:colOff>
      <xdr:row>60</xdr:row>
      <xdr:rowOff>108373</xdr:rowOff>
    </xdr:to>
    <xdr:sp macro="" textlink="">
      <xdr:nvSpPr>
        <xdr:cNvPr id="347" name="楕円 346"/>
        <xdr:cNvSpPr/>
      </xdr:nvSpPr>
      <xdr:spPr>
        <a:xfrm>
          <a:off x="13462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118550</xdr:rowOff>
    </xdr:from>
    <xdr:ext cx="762000" cy="259045"/>
    <xdr:sp macro="" textlink="">
      <xdr:nvSpPr>
        <xdr:cNvPr id="348" name="テキスト ボックス 347"/>
        <xdr:cNvSpPr txBox="1"/>
      </xdr:nvSpPr>
      <xdr:spPr>
        <a:xfrm>
          <a:off x="13131800" y="1006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対前年度比</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％となったが、類似団体平均を下回っている。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過去の建設事業債の償還の進捗と、元利償還金への都市計画税充当額の増加、標準財政規模の変動等が影響している。</a:t>
          </a:r>
        </a:p>
        <a:p>
          <a:r>
            <a:rPr kumimoji="1" lang="ja-JP" altLang="en-US" sz="1200">
              <a:latin typeface="ＭＳ Ｐゴシック" panose="020B0600070205080204" pitchFamily="50" charset="-128"/>
              <a:ea typeface="ＭＳ Ｐゴシック" panose="020B0600070205080204" pitchFamily="50" charset="-128"/>
            </a:rPr>
            <a:t>　今後も、行政改革プラン</a:t>
          </a:r>
          <a:r>
            <a:rPr kumimoji="1" lang="en-US" altLang="ja-JP" sz="1200">
              <a:latin typeface="ＭＳ Ｐゴシック" panose="020B0600070205080204" pitchFamily="50" charset="-128"/>
              <a:ea typeface="ＭＳ Ｐゴシック" panose="020B0600070205080204" pitchFamily="50" charset="-128"/>
            </a:rPr>
            <a:t>2017</a:t>
          </a:r>
          <a:r>
            <a:rPr kumimoji="1" lang="ja-JP" altLang="en-US" sz="1200">
              <a:latin typeface="ＭＳ Ｐゴシック" panose="020B0600070205080204" pitchFamily="50" charset="-128"/>
              <a:ea typeface="ＭＳ Ｐゴシック" panose="020B0600070205080204" pitchFamily="50" charset="-128"/>
            </a:rPr>
            <a:t>に基づき、一層の事業の選択と集中を行うことで、市債の発行抑制に努め、さらなる指標の改善に努めていく。</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163830</xdr:rowOff>
    </xdr:from>
    <xdr:to>
      <xdr:col>81</xdr:col>
      <xdr:colOff>44450</xdr:colOff>
      <xdr:row>44</xdr:row>
      <xdr:rowOff>165100</xdr:rowOff>
    </xdr:to>
    <xdr:cxnSp macro="">
      <xdr:nvCxnSpPr>
        <xdr:cNvPr id="375" name="直線コネクタ 374"/>
        <xdr:cNvCxnSpPr/>
      </xdr:nvCxnSpPr>
      <xdr:spPr>
        <a:xfrm flipV="1">
          <a:off x="17018000" y="6164580"/>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6"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7" name="直線コネクタ 376"/>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78757</xdr:rowOff>
    </xdr:from>
    <xdr:ext cx="762000" cy="259045"/>
    <xdr:sp macro="" textlink="">
      <xdr:nvSpPr>
        <xdr:cNvPr id="378" name="公債費負担の状況最大値テキスト"/>
        <xdr:cNvSpPr txBox="1"/>
      </xdr:nvSpPr>
      <xdr:spPr>
        <a:xfrm>
          <a:off x="17106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163830</xdr:rowOff>
    </xdr:from>
    <xdr:to>
      <xdr:col>81</xdr:col>
      <xdr:colOff>133350</xdr:colOff>
      <xdr:row>35</xdr:row>
      <xdr:rowOff>163830</xdr:rowOff>
    </xdr:to>
    <xdr:cxnSp macro="">
      <xdr:nvCxnSpPr>
        <xdr:cNvPr id="379" name="直線コネクタ 378"/>
        <xdr:cNvCxnSpPr/>
      </xdr:nvCxnSpPr>
      <xdr:spPr>
        <a:xfrm>
          <a:off x="16929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33274</xdr:rowOff>
    </xdr:from>
    <xdr:to>
      <xdr:col>81</xdr:col>
      <xdr:colOff>44450</xdr:colOff>
      <xdr:row>37</xdr:row>
      <xdr:rowOff>120142</xdr:rowOff>
    </xdr:to>
    <xdr:cxnSp macro="">
      <xdr:nvCxnSpPr>
        <xdr:cNvPr id="380" name="直線コネクタ 379"/>
        <xdr:cNvCxnSpPr/>
      </xdr:nvCxnSpPr>
      <xdr:spPr>
        <a:xfrm>
          <a:off x="16179800" y="637692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45991</xdr:rowOff>
    </xdr:from>
    <xdr:ext cx="762000" cy="259045"/>
    <xdr:sp macro="" textlink="">
      <xdr:nvSpPr>
        <xdr:cNvPr id="381" name="公債費負担の状況平均値テキスト"/>
        <xdr:cNvSpPr txBox="1"/>
      </xdr:nvSpPr>
      <xdr:spPr>
        <a:xfrm>
          <a:off x="17106900" y="67325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73914</xdr:rowOff>
    </xdr:from>
    <xdr:to>
      <xdr:col>81</xdr:col>
      <xdr:colOff>95250</xdr:colOff>
      <xdr:row>40</xdr:row>
      <xdr:rowOff>4064</xdr:rowOff>
    </xdr:to>
    <xdr:sp macro="" textlink="">
      <xdr:nvSpPr>
        <xdr:cNvPr id="382" name="フローチャート: 判断 381"/>
        <xdr:cNvSpPr/>
      </xdr:nvSpPr>
      <xdr:spPr>
        <a:xfrm>
          <a:off x="16967200" y="6760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33274</xdr:rowOff>
    </xdr:from>
    <xdr:to>
      <xdr:col>77</xdr:col>
      <xdr:colOff>44450</xdr:colOff>
      <xdr:row>38</xdr:row>
      <xdr:rowOff>16256</xdr:rowOff>
    </xdr:to>
    <xdr:cxnSp macro="">
      <xdr:nvCxnSpPr>
        <xdr:cNvPr id="383" name="直線コネクタ 382"/>
        <xdr:cNvCxnSpPr/>
      </xdr:nvCxnSpPr>
      <xdr:spPr>
        <a:xfrm flipV="1">
          <a:off x="15290800" y="6376924"/>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93218</xdr:rowOff>
    </xdr:from>
    <xdr:to>
      <xdr:col>77</xdr:col>
      <xdr:colOff>95250</xdr:colOff>
      <xdr:row>40</xdr:row>
      <xdr:rowOff>23368</xdr:rowOff>
    </xdr:to>
    <xdr:sp macro="" textlink="">
      <xdr:nvSpPr>
        <xdr:cNvPr id="384" name="フローチャート: 判断 383"/>
        <xdr:cNvSpPr/>
      </xdr:nvSpPr>
      <xdr:spPr>
        <a:xfrm>
          <a:off x="16129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8145</xdr:rowOff>
    </xdr:from>
    <xdr:ext cx="736600" cy="259045"/>
    <xdr:sp macro="" textlink="">
      <xdr:nvSpPr>
        <xdr:cNvPr id="385" name="テキスト ボックス 384"/>
        <xdr:cNvSpPr txBox="1"/>
      </xdr:nvSpPr>
      <xdr:spPr>
        <a:xfrm>
          <a:off x="15798800" y="6866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16256</xdr:rowOff>
    </xdr:from>
    <xdr:to>
      <xdr:col>72</xdr:col>
      <xdr:colOff>203200</xdr:colOff>
      <xdr:row>38</xdr:row>
      <xdr:rowOff>170688</xdr:rowOff>
    </xdr:to>
    <xdr:cxnSp macro="">
      <xdr:nvCxnSpPr>
        <xdr:cNvPr id="386" name="直線コネクタ 385"/>
        <xdr:cNvCxnSpPr/>
      </xdr:nvCxnSpPr>
      <xdr:spPr>
        <a:xfrm flipV="1">
          <a:off x="14401800" y="6531356"/>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112522</xdr:rowOff>
    </xdr:from>
    <xdr:to>
      <xdr:col>73</xdr:col>
      <xdr:colOff>44450</xdr:colOff>
      <xdr:row>40</xdr:row>
      <xdr:rowOff>42672</xdr:rowOff>
    </xdr:to>
    <xdr:sp macro="" textlink="">
      <xdr:nvSpPr>
        <xdr:cNvPr id="387" name="フローチャート: 判断 386"/>
        <xdr:cNvSpPr/>
      </xdr:nvSpPr>
      <xdr:spPr>
        <a:xfrm>
          <a:off x="152400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27449</xdr:rowOff>
    </xdr:from>
    <xdr:ext cx="762000" cy="259045"/>
    <xdr:sp macro="" textlink="">
      <xdr:nvSpPr>
        <xdr:cNvPr id="388" name="テキスト ボックス 387"/>
        <xdr:cNvSpPr txBox="1"/>
      </xdr:nvSpPr>
      <xdr:spPr>
        <a:xfrm>
          <a:off x="14909800" y="688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170688</xdr:rowOff>
    </xdr:from>
    <xdr:to>
      <xdr:col>68</xdr:col>
      <xdr:colOff>152400</xdr:colOff>
      <xdr:row>40</xdr:row>
      <xdr:rowOff>1524</xdr:rowOff>
    </xdr:to>
    <xdr:cxnSp macro="">
      <xdr:nvCxnSpPr>
        <xdr:cNvPr id="389" name="直線コネクタ 388"/>
        <xdr:cNvCxnSpPr/>
      </xdr:nvCxnSpPr>
      <xdr:spPr>
        <a:xfrm flipV="1">
          <a:off x="13512800" y="668578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141478</xdr:rowOff>
    </xdr:from>
    <xdr:to>
      <xdr:col>68</xdr:col>
      <xdr:colOff>203200</xdr:colOff>
      <xdr:row>40</xdr:row>
      <xdr:rowOff>71628</xdr:rowOff>
    </xdr:to>
    <xdr:sp macro="" textlink="">
      <xdr:nvSpPr>
        <xdr:cNvPr id="390" name="フローチャート: 判断 389"/>
        <xdr:cNvSpPr/>
      </xdr:nvSpPr>
      <xdr:spPr>
        <a:xfrm>
          <a:off x="14351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56405</xdr:rowOff>
    </xdr:from>
    <xdr:ext cx="762000" cy="259045"/>
    <xdr:sp macro="" textlink="">
      <xdr:nvSpPr>
        <xdr:cNvPr id="391" name="テキスト ボックス 390"/>
        <xdr:cNvSpPr txBox="1"/>
      </xdr:nvSpPr>
      <xdr:spPr>
        <a:xfrm>
          <a:off x="14020800" y="691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170434</xdr:rowOff>
    </xdr:from>
    <xdr:to>
      <xdr:col>64</xdr:col>
      <xdr:colOff>152400</xdr:colOff>
      <xdr:row>40</xdr:row>
      <xdr:rowOff>100584</xdr:rowOff>
    </xdr:to>
    <xdr:sp macro="" textlink="">
      <xdr:nvSpPr>
        <xdr:cNvPr id="392" name="フローチャート: 判断 391"/>
        <xdr:cNvSpPr/>
      </xdr:nvSpPr>
      <xdr:spPr>
        <a:xfrm>
          <a:off x="13462000" y="685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85361</xdr:rowOff>
    </xdr:from>
    <xdr:ext cx="762000" cy="259045"/>
    <xdr:sp macro="" textlink="">
      <xdr:nvSpPr>
        <xdr:cNvPr id="393" name="テキスト ボックス 392"/>
        <xdr:cNvSpPr txBox="1"/>
      </xdr:nvSpPr>
      <xdr:spPr>
        <a:xfrm>
          <a:off x="131318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69342</xdr:rowOff>
    </xdr:from>
    <xdr:to>
      <xdr:col>81</xdr:col>
      <xdr:colOff>95250</xdr:colOff>
      <xdr:row>37</xdr:row>
      <xdr:rowOff>170942</xdr:rowOff>
    </xdr:to>
    <xdr:sp macro="" textlink="">
      <xdr:nvSpPr>
        <xdr:cNvPr id="399" name="楕円 398"/>
        <xdr:cNvSpPr/>
      </xdr:nvSpPr>
      <xdr:spPr>
        <a:xfrm>
          <a:off x="169672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85869</xdr:rowOff>
    </xdr:from>
    <xdr:ext cx="762000" cy="259045"/>
    <xdr:sp macro="" textlink="">
      <xdr:nvSpPr>
        <xdr:cNvPr id="400" name="公債費負担の状況該当値テキスト"/>
        <xdr:cNvSpPr txBox="1"/>
      </xdr:nvSpPr>
      <xdr:spPr>
        <a:xfrm>
          <a:off x="17106900" y="625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153924</xdr:rowOff>
    </xdr:from>
    <xdr:to>
      <xdr:col>77</xdr:col>
      <xdr:colOff>95250</xdr:colOff>
      <xdr:row>37</xdr:row>
      <xdr:rowOff>84074</xdr:rowOff>
    </xdr:to>
    <xdr:sp macro="" textlink="">
      <xdr:nvSpPr>
        <xdr:cNvPr id="401" name="楕円 400"/>
        <xdr:cNvSpPr/>
      </xdr:nvSpPr>
      <xdr:spPr>
        <a:xfrm>
          <a:off x="16129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94251</xdr:rowOff>
    </xdr:from>
    <xdr:ext cx="736600" cy="259045"/>
    <xdr:sp macro="" textlink="">
      <xdr:nvSpPr>
        <xdr:cNvPr id="402" name="テキスト ボックス 401"/>
        <xdr:cNvSpPr txBox="1"/>
      </xdr:nvSpPr>
      <xdr:spPr>
        <a:xfrm>
          <a:off x="15798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136906</xdr:rowOff>
    </xdr:from>
    <xdr:to>
      <xdr:col>73</xdr:col>
      <xdr:colOff>44450</xdr:colOff>
      <xdr:row>38</xdr:row>
      <xdr:rowOff>67056</xdr:rowOff>
    </xdr:to>
    <xdr:sp macro="" textlink="">
      <xdr:nvSpPr>
        <xdr:cNvPr id="403" name="楕円 402"/>
        <xdr:cNvSpPr/>
      </xdr:nvSpPr>
      <xdr:spPr>
        <a:xfrm>
          <a:off x="15240000" y="64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77233</xdr:rowOff>
    </xdr:from>
    <xdr:ext cx="762000" cy="259045"/>
    <xdr:sp macro="" textlink="">
      <xdr:nvSpPr>
        <xdr:cNvPr id="404" name="テキスト ボックス 403"/>
        <xdr:cNvSpPr txBox="1"/>
      </xdr:nvSpPr>
      <xdr:spPr>
        <a:xfrm>
          <a:off x="14909800" y="624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119888</xdr:rowOff>
    </xdr:from>
    <xdr:to>
      <xdr:col>68</xdr:col>
      <xdr:colOff>203200</xdr:colOff>
      <xdr:row>39</xdr:row>
      <xdr:rowOff>50038</xdr:rowOff>
    </xdr:to>
    <xdr:sp macro="" textlink="">
      <xdr:nvSpPr>
        <xdr:cNvPr id="405" name="楕円 404"/>
        <xdr:cNvSpPr/>
      </xdr:nvSpPr>
      <xdr:spPr>
        <a:xfrm>
          <a:off x="14351000" y="66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60215</xdr:rowOff>
    </xdr:from>
    <xdr:ext cx="762000" cy="259045"/>
    <xdr:sp macro="" textlink="">
      <xdr:nvSpPr>
        <xdr:cNvPr id="406" name="テキスト ボックス 405"/>
        <xdr:cNvSpPr txBox="1"/>
      </xdr:nvSpPr>
      <xdr:spPr>
        <a:xfrm>
          <a:off x="14020800" y="6403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122174</xdr:rowOff>
    </xdr:from>
    <xdr:to>
      <xdr:col>64</xdr:col>
      <xdr:colOff>152400</xdr:colOff>
      <xdr:row>40</xdr:row>
      <xdr:rowOff>52324</xdr:rowOff>
    </xdr:to>
    <xdr:sp macro="" textlink="">
      <xdr:nvSpPr>
        <xdr:cNvPr id="407" name="楕円 406"/>
        <xdr:cNvSpPr/>
      </xdr:nvSpPr>
      <xdr:spPr>
        <a:xfrm>
          <a:off x="13462000" y="68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62501</xdr:rowOff>
    </xdr:from>
    <xdr:ext cx="762000" cy="259045"/>
    <xdr:sp macro="" textlink="">
      <xdr:nvSpPr>
        <xdr:cNvPr id="408" name="テキスト ボックス 407"/>
        <xdr:cNvSpPr txBox="1"/>
      </xdr:nvSpPr>
      <xdr:spPr>
        <a:xfrm>
          <a:off x="13131800" y="65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普通会計や公営企業会計での起債発行抑制に努めてきたが、主要プロジェクトによる建設事業債が増加した一方で、普通会計において市債繰上償還を実施した効果や、公営企業等の繰入見込額及び設立法人等負債に対する負担見込額として計上している地方独立行政法人市立大津市民病院の繰越欠損額が減少したほか、基金の増加により指標が大幅に改善し、将来負担比率は発生しない。</a:t>
          </a:r>
        </a:p>
        <a:p>
          <a:r>
            <a:rPr kumimoji="1" lang="ja-JP" altLang="en-US" sz="1200">
              <a:latin typeface="ＭＳ Ｐゴシック" panose="020B0600070205080204" pitchFamily="50" charset="-128"/>
              <a:ea typeface="ＭＳ Ｐゴシック" panose="020B0600070205080204" pitchFamily="50" charset="-128"/>
            </a:rPr>
            <a:t>　ごみ処理施設更新等にかかる多額の財政負担を見据え、今後も、新規事業に対する効果、優先性を評価、検証を行いながら市債の発行抑制を図るとともに、市民病院が有する負債額等にも留意し、健全な指標の維持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5" name="直線コネクタ 424"/>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6" name="テキスト ボックス 425"/>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7" name="直線コネクタ 426"/>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8" name="テキスト ボックス 427"/>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1" name="直線コネクタ 430"/>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2" name="テキスト ボックス 431"/>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3" name="直線コネクタ 432"/>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4" name="テキスト ボックス 433"/>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48175</xdr:rowOff>
    </xdr:to>
    <xdr:cxnSp macro="">
      <xdr:nvCxnSpPr>
        <xdr:cNvPr id="437" name="直線コネクタ 436"/>
        <xdr:cNvCxnSpPr/>
      </xdr:nvCxnSpPr>
      <xdr:spPr>
        <a:xfrm flipV="1">
          <a:off x="17018000" y="2370667"/>
          <a:ext cx="0" cy="1449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20252</xdr:rowOff>
    </xdr:from>
    <xdr:ext cx="762000" cy="259045"/>
    <xdr:sp macro="" textlink="">
      <xdr:nvSpPr>
        <xdr:cNvPr id="438" name="将来負担の状況最小値テキスト"/>
        <xdr:cNvSpPr txBox="1"/>
      </xdr:nvSpPr>
      <xdr:spPr>
        <a:xfrm>
          <a:off x="17106900" y="379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48175</xdr:rowOff>
    </xdr:from>
    <xdr:to>
      <xdr:col>81</xdr:col>
      <xdr:colOff>133350</xdr:colOff>
      <xdr:row>22</xdr:row>
      <xdr:rowOff>48175</xdr:rowOff>
    </xdr:to>
    <xdr:cxnSp macro="">
      <xdr:nvCxnSpPr>
        <xdr:cNvPr id="439" name="直線コネクタ 438"/>
        <xdr:cNvCxnSpPr/>
      </xdr:nvCxnSpPr>
      <xdr:spPr>
        <a:xfrm>
          <a:off x="16929100" y="3820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0"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1" name="直線コネクタ 440"/>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25061</xdr:rowOff>
    </xdr:from>
    <xdr:to>
      <xdr:col>77</xdr:col>
      <xdr:colOff>44450</xdr:colOff>
      <xdr:row>14</xdr:row>
      <xdr:rowOff>106299</xdr:rowOff>
    </xdr:to>
    <xdr:cxnSp macro="">
      <xdr:nvCxnSpPr>
        <xdr:cNvPr id="442" name="直線コネクタ 441"/>
        <xdr:cNvCxnSpPr/>
      </xdr:nvCxnSpPr>
      <xdr:spPr>
        <a:xfrm flipV="1">
          <a:off x="15290800" y="2425361"/>
          <a:ext cx="889000" cy="8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164313</xdr:rowOff>
    </xdr:from>
    <xdr:ext cx="762000" cy="259045"/>
    <xdr:sp macro="" textlink="">
      <xdr:nvSpPr>
        <xdr:cNvPr id="443" name="将来負担の状況平均値テキスト"/>
        <xdr:cNvSpPr txBox="1"/>
      </xdr:nvSpPr>
      <xdr:spPr>
        <a:xfrm>
          <a:off x="17106900" y="2564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20786</xdr:rowOff>
    </xdr:from>
    <xdr:to>
      <xdr:col>81</xdr:col>
      <xdr:colOff>95250</xdr:colOff>
      <xdr:row>15</xdr:row>
      <xdr:rowOff>122386</xdr:rowOff>
    </xdr:to>
    <xdr:sp macro="" textlink="">
      <xdr:nvSpPr>
        <xdr:cNvPr id="444" name="フローチャート: 判断 443"/>
        <xdr:cNvSpPr/>
      </xdr:nvSpPr>
      <xdr:spPr>
        <a:xfrm>
          <a:off x="16967200" y="259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106299</xdr:rowOff>
    </xdr:from>
    <xdr:to>
      <xdr:col>72</xdr:col>
      <xdr:colOff>203200</xdr:colOff>
      <xdr:row>14</xdr:row>
      <xdr:rowOff>122386</xdr:rowOff>
    </xdr:to>
    <xdr:cxnSp macro="">
      <xdr:nvCxnSpPr>
        <xdr:cNvPr id="445" name="直線コネクタ 444"/>
        <xdr:cNvCxnSpPr/>
      </xdr:nvCxnSpPr>
      <xdr:spPr>
        <a:xfrm flipV="1">
          <a:off x="14401800" y="250659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6" name="フローチャート: 判断 445"/>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107967</xdr:rowOff>
    </xdr:from>
    <xdr:ext cx="736600" cy="259045"/>
    <xdr:sp macro="" textlink="">
      <xdr:nvSpPr>
        <xdr:cNvPr id="447" name="テキスト ボックス 446"/>
        <xdr:cNvSpPr txBox="1"/>
      </xdr:nvSpPr>
      <xdr:spPr>
        <a:xfrm>
          <a:off x="15798800" y="2679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122386</xdr:rowOff>
    </xdr:from>
    <xdr:to>
      <xdr:col>68</xdr:col>
      <xdr:colOff>152400</xdr:colOff>
      <xdr:row>14</xdr:row>
      <xdr:rowOff>159385</xdr:rowOff>
    </xdr:to>
    <xdr:cxnSp macro="">
      <xdr:nvCxnSpPr>
        <xdr:cNvPr id="448" name="直線コネクタ 447"/>
        <xdr:cNvCxnSpPr/>
      </xdr:nvCxnSpPr>
      <xdr:spPr>
        <a:xfrm flipV="1">
          <a:off x="13512800" y="2522686"/>
          <a:ext cx="889000" cy="36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50546</xdr:rowOff>
    </xdr:from>
    <xdr:to>
      <xdr:col>73</xdr:col>
      <xdr:colOff>44450</xdr:colOff>
      <xdr:row>15</xdr:row>
      <xdr:rowOff>152146</xdr:rowOff>
    </xdr:to>
    <xdr:sp macro="" textlink="">
      <xdr:nvSpPr>
        <xdr:cNvPr id="449" name="フローチャート: 判断 448"/>
        <xdr:cNvSpPr/>
      </xdr:nvSpPr>
      <xdr:spPr>
        <a:xfrm>
          <a:off x="152400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136923</xdr:rowOff>
    </xdr:from>
    <xdr:ext cx="762000" cy="259045"/>
    <xdr:sp macro="" textlink="">
      <xdr:nvSpPr>
        <xdr:cNvPr id="450" name="テキスト ボックス 449"/>
        <xdr:cNvSpPr txBox="1"/>
      </xdr:nvSpPr>
      <xdr:spPr>
        <a:xfrm>
          <a:off x="14909800" y="2708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61002</xdr:rowOff>
    </xdr:from>
    <xdr:to>
      <xdr:col>68</xdr:col>
      <xdr:colOff>203200</xdr:colOff>
      <xdr:row>15</xdr:row>
      <xdr:rowOff>162602</xdr:rowOff>
    </xdr:to>
    <xdr:sp macro="" textlink="">
      <xdr:nvSpPr>
        <xdr:cNvPr id="451" name="フローチャート: 判断 450"/>
        <xdr:cNvSpPr/>
      </xdr:nvSpPr>
      <xdr:spPr>
        <a:xfrm>
          <a:off x="14351000" y="263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147379</xdr:rowOff>
    </xdr:from>
    <xdr:ext cx="762000" cy="259045"/>
    <xdr:sp macro="" textlink="">
      <xdr:nvSpPr>
        <xdr:cNvPr id="452" name="テキスト ボックス 451"/>
        <xdr:cNvSpPr txBox="1"/>
      </xdr:nvSpPr>
      <xdr:spPr>
        <a:xfrm>
          <a:off x="14020800" y="2719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81111</xdr:rowOff>
    </xdr:from>
    <xdr:to>
      <xdr:col>64</xdr:col>
      <xdr:colOff>152400</xdr:colOff>
      <xdr:row>16</xdr:row>
      <xdr:rowOff>11261</xdr:rowOff>
    </xdr:to>
    <xdr:sp macro="" textlink="">
      <xdr:nvSpPr>
        <xdr:cNvPr id="453" name="フローチャート: 判断 452"/>
        <xdr:cNvSpPr/>
      </xdr:nvSpPr>
      <xdr:spPr>
        <a:xfrm>
          <a:off x="13462000" y="265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167488</xdr:rowOff>
    </xdr:from>
    <xdr:ext cx="762000" cy="259045"/>
    <xdr:sp macro="" textlink="">
      <xdr:nvSpPr>
        <xdr:cNvPr id="454" name="テキスト ボックス 453"/>
        <xdr:cNvSpPr txBox="1"/>
      </xdr:nvSpPr>
      <xdr:spPr>
        <a:xfrm>
          <a:off x="13131800" y="273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145711</xdr:rowOff>
    </xdr:from>
    <xdr:to>
      <xdr:col>77</xdr:col>
      <xdr:colOff>95250</xdr:colOff>
      <xdr:row>14</xdr:row>
      <xdr:rowOff>75861</xdr:rowOff>
    </xdr:to>
    <xdr:sp macro="" textlink="">
      <xdr:nvSpPr>
        <xdr:cNvPr id="460" name="楕円 459"/>
        <xdr:cNvSpPr/>
      </xdr:nvSpPr>
      <xdr:spPr>
        <a:xfrm>
          <a:off x="16129000" y="237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86038</xdr:rowOff>
    </xdr:from>
    <xdr:ext cx="736600" cy="259045"/>
    <xdr:sp macro="" textlink="">
      <xdr:nvSpPr>
        <xdr:cNvPr id="461" name="テキスト ボックス 460"/>
        <xdr:cNvSpPr txBox="1"/>
      </xdr:nvSpPr>
      <xdr:spPr>
        <a:xfrm>
          <a:off x="15798800" y="2143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55499</xdr:rowOff>
    </xdr:from>
    <xdr:to>
      <xdr:col>73</xdr:col>
      <xdr:colOff>44450</xdr:colOff>
      <xdr:row>14</xdr:row>
      <xdr:rowOff>157099</xdr:rowOff>
    </xdr:to>
    <xdr:sp macro="" textlink="">
      <xdr:nvSpPr>
        <xdr:cNvPr id="462" name="楕円 461"/>
        <xdr:cNvSpPr/>
      </xdr:nvSpPr>
      <xdr:spPr>
        <a:xfrm>
          <a:off x="15240000" y="245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167276</xdr:rowOff>
    </xdr:from>
    <xdr:ext cx="762000" cy="259045"/>
    <xdr:sp macro="" textlink="">
      <xdr:nvSpPr>
        <xdr:cNvPr id="463" name="テキスト ボックス 462"/>
        <xdr:cNvSpPr txBox="1"/>
      </xdr:nvSpPr>
      <xdr:spPr>
        <a:xfrm>
          <a:off x="14909800" y="222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71586</xdr:rowOff>
    </xdr:from>
    <xdr:to>
      <xdr:col>68</xdr:col>
      <xdr:colOff>203200</xdr:colOff>
      <xdr:row>15</xdr:row>
      <xdr:rowOff>1736</xdr:rowOff>
    </xdr:to>
    <xdr:sp macro="" textlink="">
      <xdr:nvSpPr>
        <xdr:cNvPr id="464" name="楕円 463"/>
        <xdr:cNvSpPr/>
      </xdr:nvSpPr>
      <xdr:spPr>
        <a:xfrm>
          <a:off x="14351000" y="24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11913</xdr:rowOff>
    </xdr:from>
    <xdr:ext cx="762000" cy="259045"/>
    <xdr:sp macro="" textlink="">
      <xdr:nvSpPr>
        <xdr:cNvPr id="465" name="テキスト ボックス 464"/>
        <xdr:cNvSpPr txBox="1"/>
      </xdr:nvSpPr>
      <xdr:spPr>
        <a:xfrm>
          <a:off x="14020800" y="224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108585</xdr:rowOff>
    </xdr:from>
    <xdr:to>
      <xdr:col>64</xdr:col>
      <xdr:colOff>152400</xdr:colOff>
      <xdr:row>15</xdr:row>
      <xdr:rowOff>38735</xdr:rowOff>
    </xdr:to>
    <xdr:sp macro="" textlink="">
      <xdr:nvSpPr>
        <xdr:cNvPr id="466" name="楕円 465"/>
        <xdr:cNvSpPr/>
      </xdr:nvSpPr>
      <xdr:spPr>
        <a:xfrm>
          <a:off x="13462000" y="250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48912</xdr:rowOff>
    </xdr:from>
    <xdr:ext cx="762000" cy="259045"/>
    <xdr:sp macro="" textlink="">
      <xdr:nvSpPr>
        <xdr:cNvPr id="467" name="テキスト ボックス 466"/>
        <xdr:cNvSpPr txBox="1"/>
      </xdr:nvSpPr>
      <xdr:spPr>
        <a:xfrm>
          <a:off x="13131800" y="227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343,815
339,351
464.51
134,604,507
130,975,246
2,737,026
69,408,090
118,295,707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人事院勧告等に基づく給与の増額改定等もある中、職員給与の独自カットの継続や働き方改革として長時間労働の削減に取り組んだ結果、経常収支比率の人件費分については、前年比</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ポイント減の</a:t>
          </a:r>
          <a:r>
            <a:rPr kumimoji="1" lang="en-US" altLang="ja-JP" sz="1200">
              <a:latin typeface="ＭＳ Ｐゴシック" panose="020B0600070205080204" pitchFamily="50" charset="-128"/>
              <a:ea typeface="ＭＳ Ｐゴシック" panose="020B0600070205080204" pitchFamily="50" charset="-128"/>
            </a:rPr>
            <a:t>24.4</a:t>
          </a:r>
          <a:r>
            <a:rPr kumimoji="1" lang="ja-JP" altLang="en-US" sz="1200">
              <a:latin typeface="ＭＳ Ｐゴシック" panose="020B0600070205080204" pitchFamily="50" charset="-128"/>
              <a:ea typeface="ＭＳ Ｐゴシック" panose="020B0600070205080204" pitchFamily="50" charset="-128"/>
            </a:rPr>
            <a:t>％となったが、依然として類似団体平均を上回っている。</a:t>
          </a:r>
        </a:p>
        <a:p>
          <a:r>
            <a:rPr kumimoji="1" lang="ja-JP" altLang="en-US" sz="1200">
              <a:latin typeface="ＭＳ Ｐゴシック" panose="020B0600070205080204" pitchFamily="50" charset="-128"/>
              <a:ea typeface="ＭＳ Ｐゴシック" panose="020B0600070205080204" pitchFamily="50" charset="-128"/>
            </a:rPr>
            <a:t>　今後とも市民サービスの多様化が求められる中、長時間労働の削減、職員定数の適正化に向け、行政のデジタル化の推進などにより人件費の削減に努める。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8890</xdr:rowOff>
    </xdr:from>
    <xdr:to>
      <xdr:col>24</xdr:col>
      <xdr:colOff>25400</xdr:colOff>
      <xdr:row>40</xdr:row>
      <xdr:rowOff>127000</xdr:rowOff>
    </xdr:to>
    <xdr:cxnSp macro="">
      <xdr:nvCxnSpPr>
        <xdr:cNvPr id="61" name="直線コネクタ 60"/>
        <xdr:cNvCxnSpPr/>
      </xdr:nvCxnSpPr>
      <xdr:spPr>
        <a:xfrm flipV="1">
          <a:off x="4826000" y="566674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95267</xdr:rowOff>
    </xdr:from>
    <xdr:ext cx="762000" cy="259045"/>
    <xdr:sp macro="" textlink="">
      <xdr:nvSpPr>
        <xdr:cNvPr id="64" name="人件費最大値テキスト"/>
        <xdr:cNvSpPr txBox="1"/>
      </xdr:nvSpPr>
      <xdr:spPr>
        <a:xfrm>
          <a:off x="4914900" y="5410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8890</xdr:rowOff>
    </xdr:from>
    <xdr:to>
      <xdr:col>24</xdr:col>
      <xdr:colOff>114300</xdr:colOff>
      <xdr:row>33</xdr:row>
      <xdr:rowOff>8890</xdr:rowOff>
    </xdr:to>
    <xdr:cxnSp macro="">
      <xdr:nvCxnSpPr>
        <xdr:cNvPr id="65" name="直線コネクタ 64"/>
        <xdr:cNvCxnSpPr/>
      </xdr:nvCxnSpPr>
      <xdr:spPr>
        <a:xfrm>
          <a:off x="4737100" y="5666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37</xdr:row>
      <xdr:rowOff>77470</xdr:rowOff>
    </xdr:to>
    <xdr:cxnSp macro="">
      <xdr:nvCxnSpPr>
        <xdr:cNvPr id="66" name="直線コネクタ 65"/>
        <xdr:cNvCxnSpPr/>
      </xdr:nvCxnSpPr>
      <xdr:spPr>
        <a:xfrm flipV="1">
          <a:off x="3987800" y="63677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62230</xdr:rowOff>
    </xdr:from>
    <xdr:to>
      <xdr:col>19</xdr:col>
      <xdr:colOff>187325</xdr:colOff>
      <xdr:row>37</xdr:row>
      <xdr:rowOff>77470</xdr:rowOff>
    </xdr:to>
    <xdr:cxnSp macro="">
      <xdr:nvCxnSpPr>
        <xdr:cNvPr id="69" name="直線コネクタ 68"/>
        <xdr:cNvCxnSpPr/>
      </xdr:nvCxnSpPr>
      <xdr:spPr>
        <a:xfrm>
          <a:off x="3098800" y="64058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83820</xdr:rowOff>
    </xdr:from>
    <xdr:to>
      <xdr:col>20</xdr:col>
      <xdr:colOff>38100</xdr:colOff>
      <xdr:row>37</xdr:row>
      <xdr:rowOff>13970</xdr:rowOff>
    </xdr:to>
    <xdr:sp macro="" textlink="">
      <xdr:nvSpPr>
        <xdr:cNvPr id="70" name="フローチャート: 判断 69"/>
        <xdr:cNvSpPr/>
      </xdr:nvSpPr>
      <xdr:spPr>
        <a:xfrm>
          <a:off x="3937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24147</xdr:rowOff>
    </xdr:from>
    <xdr:ext cx="736600" cy="259045"/>
    <xdr:sp macro="" textlink="">
      <xdr:nvSpPr>
        <xdr:cNvPr id="71" name="テキスト ボックス 70"/>
        <xdr:cNvSpPr txBox="1"/>
      </xdr:nvSpPr>
      <xdr:spPr>
        <a:xfrm>
          <a:off x="3606800" y="602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62230</xdr:rowOff>
    </xdr:from>
    <xdr:to>
      <xdr:col>15</xdr:col>
      <xdr:colOff>98425</xdr:colOff>
      <xdr:row>37</xdr:row>
      <xdr:rowOff>161290</xdr:rowOff>
    </xdr:to>
    <xdr:cxnSp macro="">
      <xdr:nvCxnSpPr>
        <xdr:cNvPr id="72" name="直線コネクタ 71"/>
        <xdr:cNvCxnSpPr/>
      </xdr:nvCxnSpPr>
      <xdr:spPr>
        <a:xfrm flipV="1">
          <a:off x="2209800" y="64058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91440</xdr:rowOff>
    </xdr:from>
    <xdr:to>
      <xdr:col>15</xdr:col>
      <xdr:colOff>149225</xdr:colOff>
      <xdr:row>37</xdr:row>
      <xdr:rowOff>21590</xdr:rowOff>
    </xdr:to>
    <xdr:sp macro="" textlink="">
      <xdr:nvSpPr>
        <xdr:cNvPr id="73" name="フローチャート: 判断 72"/>
        <xdr:cNvSpPr/>
      </xdr:nvSpPr>
      <xdr:spPr>
        <a:xfrm>
          <a:off x="3048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74" name="テキスト ボックス 73"/>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85090</xdr:rowOff>
    </xdr:from>
    <xdr:to>
      <xdr:col>11</xdr:col>
      <xdr:colOff>9525</xdr:colOff>
      <xdr:row>37</xdr:row>
      <xdr:rowOff>161290</xdr:rowOff>
    </xdr:to>
    <xdr:cxnSp macro="">
      <xdr:nvCxnSpPr>
        <xdr:cNvPr id="75" name="直線コネクタ 74"/>
        <xdr:cNvCxnSpPr/>
      </xdr:nvCxnSpPr>
      <xdr:spPr>
        <a:xfrm>
          <a:off x="1320800" y="64287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39387</xdr:rowOff>
    </xdr:from>
    <xdr:ext cx="762000" cy="259045"/>
    <xdr:sp macro="" textlink="">
      <xdr:nvSpPr>
        <xdr:cNvPr id="77" name="テキスト ボックス 76"/>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78" name="フローチャート: 判断 77"/>
        <xdr:cNvSpPr/>
      </xdr:nvSpPr>
      <xdr:spPr>
        <a:xfrm>
          <a:off x="1270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8907</xdr:rowOff>
    </xdr:from>
    <xdr:ext cx="762000" cy="259045"/>
    <xdr:sp macro="" textlink="">
      <xdr:nvSpPr>
        <xdr:cNvPr id="79" name="テキスト ボックス 78"/>
        <xdr:cNvSpPr txBox="1"/>
      </xdr:nvSpPr>
      <xdr:spPr>
        <a:xfrm>
          <a:off x="939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5" name="楕円 84"/>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116857</xdr:rowOff>
    </xdr:from>
    <xdr:ext cx="762000" cy="259045"/>
    <xdr:sp macro="" textlink="">
      <xdr:nvSpPr>
        <xdr:cNvPr id="86" name="人件費該当値テキスト"/>
        <xdr:cNvSpPr txBox="1"/>
      </xdr:nvSpPr>
      <xdr:spPr>
        <a:xfrm>
          <a:off x="4914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26670</xdr:rowOff>
    </xdr:from>
    <xdr:to>
      <xdr:col>20</xdr:col>
      <xdr:colOff>38100</xdr:colOff>
      <xdr:row>37</xdr:row>
      <xdr:rowOff>128270</xdr:rowOff>
    </xdr:to>
    <xdr:sp macro="" textlink="">
      <xdr:nvSpPr>
        <xdr:cNvPr id="87" name="楕円 86"/>
        <xdr:cNvSpPr/>
      </xdr:nvSpPr>
      <xdr:spPr>
        <a:xfrm>
          <a:off x="3937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113047</xdr:rowOff>
    </xdr:from>
    <xdr:ext cx="736600" cy="259045"/>
    <xdr:sp macro="" textlink="">
      <xdr:nvSpPr>
        <xdr:cNvPr id="88" name="テキスト ボックス 87"/>
        <xdr:cNvSpPr txBox="1"/>
      </xdr:nvSpPr>
      <xdr:spPr>
        <a:xfrm>
          <a:off x="3606800" y="645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11430</xdr:rowOff>
    </xdr:from>
    <xdr:to>
      <xdr:col>15</xdr:col>
      <xdr:colOff>149225</xdr:colOff>
      <xdr:row>37</xdr:row>
      <xdr:rowOff>113030</xdr:rowOff>
    </xdr:to>
    <xdr:sp macro="" textlink="">
      <xdr:nvSpPr>
        <xdr:cNvPr id="89" name="楕円 88"/>
        <xdr:cNvSpPr/>
      </xdr:nvSpPr>
      <xdr:spPr>
        <a:xfrm>
          <a:off x="3048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97807</xdr:rowOff>
    </xdr:from>
    <xdr:ext cx="762000" cy="259045"/>
    <xdr:sp macro="" textlink="">
      <xdr:nvSpPr>
        <xdr:cNvPr id="90" name="テキスト ボックス 89"/>
        <xdr:cNvSpPr txBox="1"/>
      </xdr:nvSpPr>
      <xdr:spPr>
        <a:xfrm>
          <a:off x="2717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110490</xdr:rowOff>
    </xdr:from>
    <xdr:to>
      <xdr:col>11</xdr:col>
      <xdr:colOff>60325</xdr:colOff>
      <xdr:row>38</xdr:row>
      <xdr:rowOff>40640</xdr:rowOff>
    </xdr:to>
    <xdr:sp macro="" textlink="">
      <xdr:nvSpPr>
        <xdr:cNvPr id="91" name="楕円 90"/>
        <xdr:cNvSpPr/>
      </xdr:nvSpPr>
      <xdr:spPr>
        <a:xfrm>
          <a:off x="2159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25417</xdr:rowOff>
    </xdr:from>
    <xdr:ext cx="762000" cy="259045"/>
    <xdr:sp macro="" textlink="">
      <xdr:nvSpPr>
        <xdr:cNvPr id="92" name="テキスト ボックス 91"/>
        <xdr:cNvSpPr txBox="1"/>
      </xdr:nvSpPr>
      <xdr:spPr>
        <a:xfrm>
          <a:off x="1828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93" name="楕円 92"/>
        <xdr:cNvSpPr/>
      </xdr:nvSpPr>
      <xdr:spPr>
        <a:xfrm>
          <a:off x="12700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120667</xdr:rowOff>
    </xdr:from>
    <xdr:ext cx="762000" cy="259045"/>
    <xdr:sp macro="" textlink="">
      <xdr:nvSpPr>
        <xdr:cNvPr id="94" name="テキスト ボックス 93"/>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個人番号カード交付事業費、選挙関連経費、プレミアム付商品券事業費、システム改修費（幼児教育・保育無償化対応）等の増加により、対前年度比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15.4</a:t>
          </a:r>
          <a:r>
            <a:rPr kumimoji="1" lang="ja-JP" altLang="en-US" sz="1300">
              <a:latin typeface="ＭＳ Ｐゴシック" panose="020B0600070205080204" pitchFamily="50" charset="-128"/>
              <a:ea typeface="ＭＳ Ｐゴシック" panose="020B0600070205080204" pitchFamily="50" charset="-128"/>
            </a:rPr>
            <a:t>％となり、類似団体平均と同率となった。</a:t>
          </a:r>
        </a:p>
        <a:p>
          <a:r>
            <a:rPr kumimoji="1" lang="ja-JP" altLang="en-US" sz="1300">
              <a:latin typeface="ＭＳ Ｐゴシック" panose="020B0600070205080204" pitchFamily="50" charset="-128"/>
              <a:ea typeface="ＭＳ Ｐゴシック" panose="020B0600070205080204" pitchFamily="50" charset="-128"/>
            </a:rPr>
            <a:t>　今後も、引き続き、競争入札などによるコスト削減に努める。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124279</xdr:rowOff>
    </xdr:from>
    <xdr:to>
      <xdr:col>82</xdr:col>
      <xdr:colOff>107950</xdr:colOff>
      <xdr:row>21</xdr:row>
      <xdr:rowOff>102507</xdr:rowOff>
    </xdr:to>
    <xdr:cxnSp macro="">
      <xdr:nvCxnSpPr>
        <xdr:cNvPr id="124" name="直線コネクタ 123"/>
        <xdr:cNvCxnSpPr/>
      </xdr:nvCxnSpPr>
      <xdr:spPr>
        <a:xfrm flipV="1">
          <a:off x="16510000" y="2353129"/>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5" name="物件費最小値テキスト"/>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26" name="直線コネクタ 125"/>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39206</xdr:rowOff>
    </xdr:from>
    <xdr:ext cx="762000" cy="259045"/>
    <xdr:sp macro="" textlink="">
      <xdr:nvSpPr>
        <xdr:cNvPr id="127" name="物件費最大値テキスト"/>
        <xdr:cNvSpPr txBox="1"/>
      </xdr:nvSpPr>
      <xdr:spPr>
        <a:xfrm>
          <a:off x="16598900" y="2096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124279</xdr:rowOff>
    </xdr:from>
    <xdr:to>
      <xdr:col>82</xdr:col>
      <xdr:colOff>196850</xdr:colOff>
      <xdr:row>13</xdr:row>
      <xdr:rowOff>124279</xdr:rowOff>
    </xdr:to>
    <xdr:cxnSp macro="">
      <xdr:nvCxnSpPr>
        <xdr:cNvPr id="128" name="直線コネクタ 127"/>
        <xdr:cNvCxnSpPr/>
      </xdr:nvCxnSpPr>
      <xdr:spPr>
        <a:xfrm>
          <a:off x="16421100" y="2353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99786</xdr:rowOff>
    </xdr:from>
    <xdr:to>
      <xdr:col>82</xdr:col>
      <xdr:colOff>107950</xdr:colOff>
      <xdr:row>16</xdr:row>
      <xdr:rowOff>121557</xdr:rowOff>
    </xdr:to>
    <xdr:cxnSp macro="">
      <xdr:nvCxnSpPr>
        <xdr:cNvPr id="129" name="直線コネクタ 128"/>
        <xdr:cNvCxnSpPr/>
      </xdr:nvCxnSpPr>
      <xdr:spPr>
        <a:xfrm>
          <a:off x="15671800" y="2842986"/>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87284</xdr:rowOff>
    </xdr:from>
    <xdr:ext cx="762000" cy="259045"/>
    <xdr:sp macro="" textlink="">
      <xdr:nvSpPr>
        <xdr:cNvPr id="130" name="物件費平均値テキスト"/>
        <xdr:cNvSpPr txBox="1"/>
      </xdr:nvSpPr>
      <xdr:spPr>
        <a:xfrm>
          <a:off x="16598900" y="2659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70757</xdr:rowOff>
    </xdr:from>
    <xdr:to>
      <xdr:col>82</xdr:col>
      <xdr:colOff>158750</xdr:colOff>
      <xdr:row>17</xdr:row>
      <xdr:rowOff>907</xdr:rowOff>
    </xdr:to>
    <xdr:sp macro="" textlink="">
      <xdr:nvSpPr>
        <xdr:cNvPr id="131" name="フローチャート: 判断 130"/>
        <xdr:cNvSpPr/>
      </xdr:nvSpPr>
      <xdr:spPr>
        <a:xfrm>
          <a:off x="164592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99786</xdr:rowOff>
    </xdr:from>
    <xdr:to>
      <xdr:col>78</xdr:col>
      <xdr:colOff>69850</xdr:colOff>
      <xdr:row>16</xdr:row>
      <xdr:rowOff>121557</xdr:rowOff>
    </xdr:to>
    <xdr:cxnSp macro="">
      <xdr:nvCxnSpPr>
        <xdr:cNvPr id="132" name="直線コネクタ 131"/>
        <xdr:cNvCxnSpPr/>
      </xdr:nvCxnSpPr>
      <xdr:spPr>
        <a:xfrm flipV="1">
          <a:off x="14782800" y="28429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38100</xdr:rowOff>
    </xdr:from>
    <xdr:to>
      <xdr:col>78</xdr:col>
      <xdr:colOff>120650</xdr:colOff>
      <xdr:row>16</xdr:row>
      <xdr:rowOff>139700</xdr:rowOff>
    </xdr:to>
    <xdr:sp macro="" textlink="">
      <xdr:nvSpPr>
        <xdr:cNvPr id="133" name="フローチャート: 判断 132"/>
        <xdr:cNvSpPr/>
      </xdr:nvSpPr>
      <xdr:spPr>
        <a:xfrm>
          <a:off x="15621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149877</xdr:rowOff>
    </xdr:from>
    <xdr:ext cx="736600" cy="259045"/>
    <xdr:sp macro="" textlink="">
      <xdr:nvSpPr>
        <xdr:cNvPr id="134" name="テキスト ボックス 133"/>
        <xdr:cNvSpPr txBox="1"/>
      </xdr:nvSpPr>
      <xdr:spPr>
        <a:xfrm>
          <a:off x="15290800" y="25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121557</xdr:rowOff>
    </xdr:from>
    <xdr:to>
      <xdr:col>73</xdr:col>
      <xdr:colOff>180975</xdr:colOff>
      <xdr:row>16</xdr:row>
      <xdr:rowOff>132443</xdr:rowOff>
    </xdr:to>
    <xdr:cxnSp macro="">
      <xdr:nvCxnSpPr>
        <xdr:cNvPr id="135" name="直線コネクタ 134"/>
        <xdr:cNvCxnSpPr/>
      </xdr:nvCxnSpPr>
      <xdr:spPr>
        <a:xfrm flipV="1">
          <a:off x="13893800" y="28647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16329</xdr:rowOff>
    </xdr:from>
    <xdr:to>
      <xdr:col>74</xdr:col>
      <xdr:colOff>31750</xdr:colOff>
      <xdr:row>16</xdr:row>
      <xdr:rowOff>117929</xdr:rowOff>
    </xdr:to>
    <xdr:sp macro="" textlink="">
      <xdr:nvSpPr>
        <xdr:cNvPr id="136" name="フローチャート: 判断 135"/>
        <xdr:cNvSpPr/>
      </xdr:nvSpPr>
      <xdr:spPr>
        <a:xfrm>
          <a:off x="14732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128106</xdr:rowOff>
    </xdr:from>
    <xdr:ext cx="762000" cy="259045"/>
    <xdr:sp macro="" textlink="">
      <xdr:nvSpPr>
        <xdr:cNvPr id="137" name="テキスト ボックス 136"/>
        <xdr:cNvSpPr txBox="1"/>
      </xdr:nvSpPr>
      <xdr:spPr>
        <a:xfrm>
          <a:off x="14401800" y="252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99786</xdr:rowOff>
    </xdr:from>
    <xdr:to>
      <xdr:col>69</xdr:col>
      <xdr:colOff>92075</xdr:colOff>
      <xdr:row>16</xdr:row>
      <xdr:rowOff>132443</xdr:rowOff>
    </xdr:to>
    <xdr:cxnSp macro="">
      <xdr:nvCxnSpPr>
        <xdr:cNvPr id="138" name="直線コネクタ 137"/>
        <xdr:cNvCxnSpPr/>
      </xdr:nvCxnSpPr>
      <xdr:spPr>
        <a:xfrm>
          <a:off x="13004800" y="28429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166007</xdr:rowOff>
    </xdr:from>
    <xdr:to>
      <xdr:col>69</xdr:col>
      <xdr:colOff>142875</xdr:colOff>
      <xdr:row>16</xdr:row>
      <xdr:rowOff>96157</xdr:rowOff>
    </xdr:to>
    <xdr:sp macro="" textlink="">
      <xdr:nvSpPr>
        <xdr:cNvPr id="139" name="フローチャート: 判断 138"/>
        <xdr:cNvSpPr/>
      </xdr:nvSpPr>
      <xdr:spPr>
        <a:xfrm>
          <a:off x="13843000" y="27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106334</xdr:rowOff>
    </xdr:from>
    <xdr:ext cx="762000" cy="259045"/>
    <xdr:sp macro="" textlink="">
      <xdr:nvSpPr>
        <xdr:cNvPr id="140" name="テキスト ボックス 139"/>
        <xdr:cNvSpPr txBox="1"/>
      </xdr:nvSpPr>
      <xdr:spPr>
        <a:xfrm>
          <a:off x="13512800" y="250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122464</xdr:rowOff>
    </xdr:from>
    <xdr:to>
      <xdr:col>65</xdr:col>
      <xdr:colOff>53975</xdr:colOff>
      <xdr:row>16</xdr:row>
      <xdr:rowOff>52614</xdr:rowOff>
    </xdr:to>
    <xdr:sp macro="" textlink="">
      <xdr:nvSpPr>
        <xdr:cNvPr id="141" name="フローチャート: 判断 140"/>
        <xdr:cNvSpPr/>
      </xdr:nvSpPr>
      <xdr:spPr>
        <a:xfrm>
          <a:off x="129540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62791</xdr:rowOff>
    </xdr:from>
    <xdr:ext cx="762000" cy="259045"/>
    <xdr:sp macro="" textlink="">
      <xdr:nvSpPr>
        <xdr:cNvPr id="142" name="テキスト ボックス 141"/>
        <xdr:cNvSpPr txBox="1"/>
      </xdr:nvSpPr>
      <xdr:spPr>
        <a:xfrm>
          <a:off x="12623800" y="246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70757</xdr:rowOff>
    </xdr:from>
    <xdr:to>
      <xdr:col>82</xdr:col>
      <xdr:colOff>158750</xdr:colOff>
      <xdr:row>17</xdr:row>
      <xdr:rowOff>907</xdr:rowOff>
    </xdr:to>
    <xdr:sp macro="" textlink="">
      <xdr:nvSpPr>
        <xdr:cNvPr id="148" name="楕円 147"/>
        <xdr:cNvSpPr/>
      </xdr:nvSpPr>
      <xdr:spPr>
        <a:xfrm>
          <a:off x="164592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42834</xdr:rowOff>
    </xdr:from>
    <xdr:ext cx="762000" cy="259045"/>
    <xdr:sp macro="" textlink="">
      <xdr:nvSpPr>
        <xdr:cNvPr id="149" name="物件費該当値テキスト"/>
        <xdr:cNvSpPr txBox="1"/>
      </xdr:nvSpPr>
      <xdr:spPr>
        <a:xfrm>
          <a:off x="16598900" y="278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48986</xdr:rowOff>
    </xdr:from>
    <xdr:to>
      <xdr:col>78</xdr:col>
      <xdr:colOff>120650</xdr:colOff>
      <xdr:row>16</xdr:row>
      <xdr:rowOff>150586</xdr:rowOff>
    </xdr:to>
    <xdr:sp macro="" textlink="">
      <xdr:nvSpPr>
        <xdr:cNvPr id="150" name="楕円 149"/>
        <xdr:cNvSpPr/>
      </xdr:nvSpPr>
      <xdr:spPr>
        <a:xfrm>
          <a:off x="15621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135363</xdr:rowOff>
    </xdr:from>
    <xdr:ext cx="736600" cy="259045"/>
    <xdr:sp macro="" textlink="">
      <xdr:nvSpPr>
        <xdr:cNvPr id="151" name="テキスト ボックス 150"/>
        <xdr:cNvSpPr txBox="1"/>
      </xdr:nvSpPr>
      <xdr:spPr>
        <a:xfrm>
          <a:off x="15290800" y="287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70757</xdr:rowOff>
    </xdr:from>
    <xdr:to>
      <xdr:col>74</xdr:col>
      <xdr:colOff>31750</xdr:colOff>
      <xdr:row>17</xdr:row>
      <xdr:rowOff>907</xdr:rowOff>
    </xdr:to>
    <xdr:sp macro="" textlink="">
      <xdr:nvSpPr>
        <xdr:cNvPr id="152" name="楕円 151"/>
        <xdr:cNvSpPr/>
      </xdr:nvSpPr>
      <xdr:spPr>
        <a:xfrm>
          <a:off x="14732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157134</xdr:rowOff>
    </xdr:from>
    <xdr:ext cx="762000" cy="259045"/>
    <xdr:sp macro="" textlink="">
      <xdr:nvSpPr>
        <xdr:cNvPr id="153" name="テキスト ボックス 152"/>
        <xdr:cNvSpPr txBox="1"/>
      </xdr:nvSpPr>
      <xdr:spPr>
        <a:xfrm>
          <a:off x="14401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81643</xdr:rowOff>
    </xdr:from>
    <xdr:to>
      <xdr:col>69</xdr:col>
      <xdr:colOff>142875</xdr:colOff>
      <xdr:row>17</xdr:row>
      <xdr:rowOff>11793</xdr:rowOff>
    </xdr:to>
    <xdr:sp macro="" textlink="">
      <xdr:nvSpPr>
        <xdr:cNvPr id="154" name="楕円 153"/>
        <xdr:cNvSpPr/>
      </xdr:nvSpPr>
      <xdr:spPr>
        <a:xfrm>
          <a:off x="13843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168020</xdr:rowOff>
    </xdr:from>
    <xdr:ext cx="762000" cy="259045"/>
    <xdr:sp macro="" textlink="">
      <xdr:nvSpPr>
        <xdr:cNvPr id="155" name="テキスト ボックス 154"/>
        <xdr:cNvSpPr txBox="1"/>
      </xdr:nvSpPr>
      <xdr:spPr>
        <a:xfrm>
          <a:off x="13512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48986</xdr:rowOff>
    </xdr:from>
    <xdr:to>
      <xdr:col>65</xdr:col>
      <xdr:colOff>53975</xdr:colOff>
      <xdr:row>16</xdr:row>
      <xdr:rowOff>150586</xdr:rowOff>
    </xdr:to>
    <xdr:sp macro="" textlink="">
      <xdr:nvSpPr>
        <xdr:cNvPr id="156" name="楕円 155"/>
        <xdr:cNvSpPr/>
      </xdr:nvSpPr>
      <xdr:spPr>
        <a:xfrm>
          <a:off x="12954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135363</xdr:rowOff>
    </xdr:from>
    <xdr:ext cx="762000" cy="259045"/>
    <xdr:sp macro="" textlink="">
      <xdr:nvSpPr>
        <xdr:cNvPr id="157" name="テキスト ボックス 156"/>
        <xdr:cNvSpPr txBox="1"/>
      </xdr:nvSpPr>
      <xdr:spPr>
        <a:xfrm>
          <a:off x="12623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14.8</a:t>
          </a:r>
          <a:r>
            <a:rPr kumimoji="1" lang="ja-JP" altLang="en-US" sz="1300">
              <a:latin typeface="ＭＳ Ｐゴシック" panose="020B0600070205080204" pitchFamily="50" charset="-128"/>
              <a:ea typeface="ＭＳ Ｐゴシック" panose="020B0600070205080204" pitchFamily="50" charset="-128"/>
            </a:rPr>
            <a:t>％となり、引き続き、類似団体平均を下回っているものの、全国平均、及び県内平均を上回っている。</a:t>
          </a:r>
        </a:p>
        <a:p>
          <a:r>
            <a:rPr kumimoji="1" lang="ja-JP" altLang="en-US" sz="1300">
              <a:latin typeface="ＭＳ Ｐゴシック" panose="020B0600070205080204" pitchFamily="50" charset="-128"/>
              <a:ea typeface="ＭＳ Ｐゴシック" panose="020B0600070205080204" pitchFamily="50" charset="-128"/>
            </a:rPr>
            <a:t>　認定こども園・地域型保育施設に対する施設型給付等支給事業費や、障害福祉サービス費等が増加した一方、受給者数の減により児童手当支給事業費及び生活保護支給事業費が減少したが、全体として増加傾向にある。</a:t>
          </a:r>
        </a:p>
        <a:p>
          <a:r>
            <a:rPr kumimoji="1" lang="ja-JP" altLang="en-US" sz="1300">
              <a:latin typeface="ＭＳ Ｐゴシック" panose="020B0600070205080204" pitchFamily="50" charset="-128"/>
              <a:ea typeface="ＭＳ Ｐゴシック" panose="020B0600070205080204" pitchFamily="50" charset="-128"/>
            </a:rPr>
            <a:t>　少子高齢化が進み、今後とも、扶助費の増加が避けられないことから、市単独制度に基づく扶助費について、抑制に努める。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61</xdr:row>
      <xdr:rowOff>69850</xdr:rowOff>
    </xdr:to>
    <xdr:cxnSp macro="">
      <xdr:nvCxnSpPr>
        <xdr:cNvPr id="187" name="直線コネクタ 186"/>
        <xdr:cNvCxnSpPr/>
      </xdr:nvCxnSpPr>
      <xdr:spPr>
        <a:xfrm flipV="1">
          <a:off x="4826000" y="903695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8"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9" name="直線コネクタ 188"/>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90" name="扶助費最大値テキスト"/>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91" name="直線コネクタ 190"/>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34472</xdr:rowOff>
    </xdr:from>
    <xdr:to>
      <xdr:col>24</xdr:col>
      <xdr:colOff>25400</xdr:colOff>
      <xdr:row>56</xdr:row>
      <xdr:rowOff>56243</xdr:rowOff>
    </xdr:to>
    <xdr:cxnSp macro="">
      <xdr:nvCxnSpPr>
        <xdr:cNvPr id="192" name="直線コネクタ 191"/>
        <xdr:cNvCxnSpPr/>
      </xdr:nvCxnSpPr>
      <xdr:spPr>
        <a:xfrm>
          <a:off x="3987800" y="9635672"/>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86377</xdr:rowOff>
    </xdr:from>
    <xdr:ext cx="762000" cy="259045"/>
    <xdr:sp macro="" textlink="">
      <xdr:nvSpPr>
        <xdr:cNvPr id="193" name="扶助費平均値テキスト"/>
        <xdr:cNvSpPr txBox="1"/>
      </xdr:nvSpPr>
      <xdr:spPr>
        <a:xfrm>
          <a:off x="4914900" y="968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194" name="フローチャート: 判断 193"/>
        <xdr:cNvSpPr/>
      </xdr:nvSpPr>
      <xdr:spPr>
        <a:xfrm>
          <a:off x="4775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23585</xdr:rowOff>
    </xdr:from>
    <xdr:to>
      <xdr:col>19</xdr:col>
      <xdr:colOff>187325</xdr:colOff>
      <xdr:row>56</xdr:row>
      <xdr:rowOff>34472</xdr:rowOff>
    </xdr:to>
    <xdr:cxnSp macro="">
      <xdr:nvCxnSpPr>
        <xdr:cNvPr id="195" name="直線コネクタ 194"/>
        <xdr:cNvCxnSpPr/>
      </xdr:nvCxnSpPr>
      <xdr:spPr>
        <a:xfrm>
          <a:off x="3098800" y="96247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48985</xdr:rowOff>
    </xdr:from>
    <xdr:to>
      <xdr:col>20</xdr:col>
      <xdr:colOff>38100</xdr:colOff>
      <xdr:row>56</xdr:row>
      <xdr:rowOff>150585</xdr:rowOff>
    </xdr:to>
    <xdr:sp macro="" textlink="">
      <xdr:nvSpPr>
        <xdr:cNvPr id="196" name="フローチャート: 判断 195"/>
        <xdr:cNvSpPr/>
      </xdr:nvSpPr>
      <xdr:spPr>
        <a:xfrm>
          <a:off x="3937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135362</xdr:rowOff>
    </xdr:from>
    <xdr:ext cx="736600" cy="259045"/>
    <xdr:sp macro="" textlink="">
      <xdr:nvSpPr>
        <xdr:cNvPr id="197" name="テキスト ボックス 196"/>
        <xdr:cNvSpPr txBox="1"/>
      </xdr:nvSpPr>
      <xdr:spPr>
        <a:xfrm>
          <a:off x="3606800" y="9736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162378</xdr:rowOff>
    </xdr:from>
    <xdr:to>
      <xdr:col>15</xdr:col>
      <xdr:colOff>98425</xdr:colOff>
      <xdr:row>56</xdr:row>
      <xdr:rowOff>23585</xdr:rowOff>
    </xdr:to>
    <xdr:cxnSp macro="">
      <xdr:nvCxnSpPr>
        <xdr:cNvPr id="198" name="直線コネクタ 197"/>
        <xdr:cNvCxnSpPr/>
      </xdr:nvCxnSpPr>
      <xdr:spPr>
        <a:xfrm>
          <a:off x="2209800" y="95921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48985</xdr:rowOff>
    </xdr:from>
    <xdr:to>
      <xdr:col>15</xdr:col>
      <xdr:colOff>149225</xdr:colOff>
      <xdr:row>56</xdr:row>
      <xdr:rowOff>150585</xdr:rowOff>
    </xdr:to>
    <xdr:sp macro="" textlink="">
      <xdr:nvSpPr>
        <xdr:cNvPr id="199" name="フローチャート: 判断 198"/>
        <xdr:cNvSpPr/>
      </xdr:nvSpPr>
      <xdr:spPr>
        <a:xfrm>
          <a:off x="3048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135362</xdr:rowOff>
    </xdr:from>
    <xdr:ext cx="762000" cy="259045"/>
    <xdr:sp macro="" textlink="">
      <xdr:nvSpPr>
        <xdr:cNvPr id="200" name="テキスト ボックス 199"/>
        <xdr:cNvSpPr txBox="1"/>
      </xdr:nvSpPr>
      <xdr:spPr>
        <a:xfrm>
          <a:off x="2717800" y="973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53522</xdr:rowOff>
    </xdr:from>
    <xdr:to>
      <xdr:col>11</xdr:col>
      <xdr:colOff>9525</xdr:colOff>
      <xdr:row>55</xdr:row>
      <xdr:rowOff>162378</xdr:rowOff>
    </xdr:to>
    <xdr:cxnSp macro="">
      <xdr:nvCxnSpPr>
        <xdr:cNvPr id="201" name="直線コネクタ 200"/>
        <xdr:cNvCxnSpPr/>
      </xdr:nvCxnSpPr>
      <xdr:spPr>
        <a:xfrm>
          <a:off x="1320800" y="9483272"/>
          <a:ext cx="889000" cy="10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202" name="フローチャート: 判断 201"/>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91820</xdr:rowOff>
    </xdr:from>
    <xdr:ext cx="762000" cy="259045"/>
    <xdr:sp macro="" textlink="">
      <xdr:nvSpPr>
        <xdr:cNvPr id="203" name="テキスト ボックス 202"/>
        <xdr:cNvSpPr txBox="1"/>
      </xdr:nvSpPr>
      <xdr:spPr>
        <a:xfrm>
          <a:off x="1828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04" name="フローチャート: 判断 203"/>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26505</xdr:rowOff>
    </xdr:from>
    <xdr:ext cx="762000" cy="259045"/>
    <xdr:sp macro="" textlink="">
      <xdr:nvSpPr>
        <xdr:cNvPr id="205" name="テキスト ボックス 204"/>
        <xdr:cNvSpPr txBox="1"/>
      </xdr:nvSpPr>
      <xdr:spPr>
        <a:xfrm>
          <a:off x="939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5443</xdr:rowOff>
    </xdr:from>
    <xdr:to>
      <xdr:col>24</xdr:col>
      <xdr:colOff>76200</xdr:colOff>
      <xdr:row>56</xdr:row>
      <xdr:rowOff>107043</xdr:rowOff>
    </xdr:to>
    <xdr:sp macro="" textlink="">
      <xdr:nvSpPr>
        <xdr:cNvPr id="211" name="楕円 210"/>
        <xdr:cNvSpPr/>
      </xdr:nvSpPr>
      <xdr:spPr>
        <a:xfrm>
          <a:off x="47752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21970</xdr:rowOff>
    </xdr:from>
    <xdr:ext cx="762000" cy="259045"/>
    <xdr:sp macro="" textlink="">
      <xdr:nvSpPr>
        <xdr:cNvPr id="212" name="扶助費該当値テキスト"/>
        <xdr:cNvSpPr txBox="1"/>
      </xdr:nvSpPr>
      <xdr:spPr>
        <a:xfrm>
          <a:off x="49149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155122</xdr:rowOff>
    </xdr:from>
    <xdr:to>
      <xdr:col>20</xdr:col>
      <xdr:colOff>38100</xdr:colOff>
      <xdr:row>56</xdr:row>
      <xdr:rowOff>85272</xdr:rowOff>
    </xdr:to>
    <xdr:sp macro="" textlink="">
      <xdr:nvSpPr>
        <xdr:cNvPr id="213" name="楕円 212"/>
        <xdr:cNvSpPr/>
      </xdr:nvSpPr>
      <xdr:spPr>
        <a:xfrm>
          <a:off x="3937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95449</xdr:rowOff>
    </xdr:from>
    <xdr:ext cx="736600" cy="259045"/>
    <xdr:sp macro="" textlink="">
      <xdr:nvSpPr>
        <xdr:cNvPr id="214" name="テキスト ボックス 213"/>
        <xdr:cNvSpPr txBox="1"/>
      </xdr:nvSpPr>
      <xdr:spPr>
        <a:xfrm>
          <a:off x="3606800" y="9353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144235</xdr:rowOff>
    </xdr:from>
    <xdr:to>
      <xdr:col>15</xdr:col>
      <xdr:colOff>149225</xdr:colOff>
      <xdr:row>56</xdr:row>
      <xdr:rowOff>74385</xdr:rowOff>
    </xdr:to>
    <xdr:sp macro="" textlink="">
      <xdr:nvSpPr>
        <xdr:cNvPr id="215" name="楕円 214"/>
        <xdr:cNvSpPr/>
      </xdr:nvSpPr>
      <xdr:spPr>
        <a:xfrm>
          <a:off x="3048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84562</xdr:rowOff>
    </xdr:from>
    <xdr:ext cx="762000" cy="259045"/>
    <xdr:sp macro="" textlink="">
      <xdr:nvSpPr>
        <xdr:cNvPr id="216" name="テキスト ボックス 215"/>
        <xdr:cNvSpPr txBox="1"/>
      </xdr:nvSpPr>
      <xdr:spPr>
        <a:xfrm>
          <a:off x="2717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111578</xdr:rowOff>
    </xdr:from>
    <xdr:to>
      <xdr:col>11</xdr:col>
      <xdr:colOff>60325</xdr:colOff>
      <xdr:row>56</xdr:row>
      <xdr:rowOff>41728</xdr:rowOff>
    </xdr:to>
    <xdr:sp macro="" textlink="">
      <xdr:nvSpPr>
        <xdr:cNvPr id="217" name="楕円 216"/>
        <xdr:cNvSpPr/>
      </xdr:nvSpPr>
      <xdr:spPr>
        <a:xfrm>
          <a:off x="21590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51905</xdr:rowOff>
    </xdr:from>
    <xdr:ext cx="762000" cy="259045"/>
    <xdr:sp macro="" textlink="">
      <xdr:nvSpPr>
        <xdr:cNvPr id="218" name="テキスト ボックス 217"/>
        <xdr:cNvSpPr txBox="1"/>
      </xdr:nvSpPr>
      <xdr:spPr>
        <a:xfrm>
          <a:off x="1828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2722</xdr:rowOff>
    </xdr:from>
    <xdr:to>
      <xdr:col>6</xdr:col>
      <xdr:colOff>171450</xdr:colOff>
      <xdr:row>55</xdr:row>
      <xdr:rowOff>104322</xdr:rowOff>
    </xdr:to>
    <xdr:sp macro="" textlink="">
      <xdr:nvSpPr>
        <xdr:cNvPr id="219" name="楕円 218"/>
        <xdr:cNvSpPr/>
      </xdr:nvSpPr>
      <xdr:spPr>
        <a:xfrm>
          <a:off x="1270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114499</xdr:rowOff>
    </xdr:from>
    <xdr:ext cx="762000" cy="259045"/>
    <xdr:sp macro="" textlink="">
      <xdr:nvSpPr>
        <xdr:cNvPr id="220" name="テキスト ボックス 219"/>
        <xdr:cNvSpPr txBox="1"/>
      </xdr:nvSpPr>
      <xdr:spPr>
        <a:xfrm>
          <a:off x="939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特別会計への繰出金のうち、駐車場事業では減少したものの、中学校給食にかかる学校給食事業で増加した結果、対前年度比</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14.0</a:t>
          </a:r>
          <a:r>
            <a:rPr kumimoji="1" lang="ja-JP" altLang="en-US" sz="1300">
              <a:latin typeface="ＭＳ Ｐゴシック" panose="020B0600070205080204" pitchFamily="50" charset="-128"/>
              <a:ea typeface="ＭＳ Ｐゴシック" panose="020B0600070205080204" pitchFamily="50" charset="-128"/>
            </a:rPr>
            <a:t>％となり、類似団体平均を上回ることとなった。</a:t>
          </a:r>
        </a:p>
        <a:p>
          <a:r>
            <a:rPr kumimoji="1" lang="ja-JP" altLang="en-US" sz="1300">
              <a:latin typeface="ＭＳ Ｐゴシック" panose="020B0600070205080204" pitchFamily="50" charset="-128"/>
              <a:ea typeface="ＭＳ Ｐゴシック" panose="020B0600070205080204" pitchFamily="50" charset="-128"/>
            </a:rPr>
            <a:t>　今後も、繰出基準に沿って、普通会計からの繰出規模の適正化に努める。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19050</xdr:rowOff>
    </xdr:from>
    <xdr:to>
      <xdr:col>82</xdr:col>
      <xdr:colOff>107950</xdr:colOff>
      <xdr:row>62</xdr:row>
      <xdr:rowOff>38100</xdr:rowOff>
    </xdr:to>
    <xdr:cxnSp macro="">
      <xdr:nvCxnSpPr>
        <xdr:cNvPr id="248" name="直線コネクタ 247"/>
        <xdr:cNvCxnSpPr/>
      </xdr:nvCxnSpPr>
      <xdr:spPr>
        <a:xfrm flipV="1">
          <a:off x="16510000" y="9105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10177</xdr:rowOff>
    </xdr:from>
    <xdr:ext cx="762000" cy="259045"/>
    <xdr:sp macro="" textlink="">
      <xdr:nvSpPr>
        <xdr:cNvPr id="249" name="その他最小値テキスト"/>
        <xdr:cNvSpPr txBox="1"/>
      </xdr:nvSpPr>
      <xdr:spPr>
        <a:xfrm>
          <a:off x="165989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38100</xdr:rowOff>
    </xdr:from>
    <xdr:to>
      <xdr:col>82</xdr:col>
      <xdr:colOff>196850</xdr:colOff>
      <xdr:row>62</xdr:row>
      <xdr:rowOff>38100</xdr:rowOff>
    </xdr:to>
    <xdr:cxnSp macro="">
      <xdr:nvCxnSpPr>
        <xdr:cNvPr id="250" name="直線コネクタ 249"/>
        <xdr:cNvCxnSpPr/>
      </xdr:nvCxnSpPr>
      <xdr:spPr>
        <a:xfrm>
          <a:off x="16421100" y="1066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105427</xdr:rowOff>
    </xdr:from>
    <xdr:ext cx="762000" cy="259045"/>
    <xdr:sp macro="" textlink="">
      <xdr:nvSpPr>
        <xdr:cNvPr id="251" name="その他最大値テキスト"/>
        <xdr:cNvSpPr txBox="1"/>
      </xdr:nvSpPr>
      <xdr:spPr>
        <a:xfrm>
          <a:off x="16598900" y="884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19050</xdr:rowOff>
    </xdr:from>
    <xdr:to>
      <xdr:col>82</xdr:col>
      <xdr:colOff>196850</xdr:colOff>
      <xdr:row>53</xdr:row>
      <xdr:rowOff>19050</xdr:rowOff>
    </xdr:to>
    <xdr:cxnSp macro="">
      <xdr:nvCxnSpPr>
        <xdr:cNvPr id="252" name="直線コネクタ 251"/>
        <xdr:cNvCxnSpPr/>
      </xdr:nvCxnSpPr>
      <xdr:spPr>
        <a:xfrm>
          <a:off x="16421100" y="910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88900</xdr:rowOff>
    </xdr:from>
    <xdr:to>
      <xdr:col>82</xdr:col>
      <xdr:colOff>107950</xdr:colOff>
      <xdr:row>58</xdr:row>
      <xdr:rowOff>152400</xdr:rowOff>
    </xdr:to>
    <xdr:cxnSp macro="">
      <xdr:nvCxnSpPr>
        <xdr:cNvPr id="253" name="直線コネクタ 252"/>
        <xdr:cNvCxnSpPr/>
      </xdr:nvCxnSpPr>
      <xdr:spPr>
        <a:xfrm>
          <a:off x="15671800" y="100330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4" name="その他平均値テキスト"/>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55" name="フローチャート: 判断 254"/>
        <xdr:cNvSpPr/>
      </xdr:nvSpPr>
      <xdr:spPr>
        <a:xfrm>
          <a:off x="164592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88900</xdr:rowOff>
    </xdr:from>
    <xdr:to>
      <xdr:col>78</xdr:col>
      <xdr:colOff>69850</xdr:colOff>
      <xdr:row>58</xdr:row>
      <xdr:rowOff>101600</xdr:rowOff>
    </xdr:to>
    <xdr:cxnSp macro="">
      <xdr:nvCxnSpPr>
        <xdr:cNvPr id="256" name="直線コネクタ 255"/>
        <xdr:cNvCxnSpPr/>
      </xdr:nvCxnSpPr>
      <xdr:spPr>
        <a:xfrm flipV="1">
          <a:off x="14782800" y="10033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38100</xdr:rowOff>
    </xdr:from>
    <xdr:to>
      <xdr:col>78</xdr:col>
      <xdr:colOff>120650</xdr:colOff>
      <xdr:row>58</xdr:row>
      <xdr:rowOff>139700</xdr:rowOff>
    </xdr:to>
    <xdr:sp macro="" textlink="">
      <xdr:nvSpPr>
        <xdr:cNvPr id="257" name="フローチャート: 判断 256"/>
        <xdr:cNvSpPr/>
      </xdr:nvSpPr>
      <xdr:spPr>
        <a:xfrm>
          <a:off x="15621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149877</xdr:rowOff>
    </xdr:from>
    <xdr:ext cx="736600" cy="259045"/>
    <xdr:sp macro="" textlink="">
      <xdr:nvSpPr>
        <xdr:cNvPr id="258" name="テキスト ボックス 257"/>
        <xdr:cNvSpPr txBox="1"/>
      </xdr:nvSpPr>
      <xdr:spPr>
        <a:xfrm>
          <a:off x="15290800" y="975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25400</xdr:rowOff>
    </xdr:from>
    <xdr:to>
      <xdr:col>73</xdr:col>
      <xdr:colOff>180975</xdr:colOff>
      <xdr:row>58</xdr:row>
      <xdr:rowOff>101600</xdr:rowOff>
    </xdr:to>
    <xdr:cxnSp macro="">
      <xdr:nvCxnSpPr>
        <xdr:cNvPr id="259" name="直線コネクタ 258"/>
        <xdr:cNvCxnSpPr/>
      </xdr:nvCxnSpPr>
      <xdr:spPr>
        <a:xfrm>
          <a:off x="13893800" y="9969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60" name="フローチャート: 判断 259"/>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61" name="テキスト ボックス 260"/>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69850</xdr:rowOff>
    </xdr:from>
    <xdr:to>
      <xdr:col>69</xdr:col>
      <xdr:colOff>92075</xdr:colOff>
      <xdr:row>58</xdr:row>
      <xdr:rowOff>25400</xdr:rowOff>
    </xdr:to>
    <xdr:cxnSp macro="">
      <xdr:nvCxnSpPr>
        <xdr:cNvPr id="262" name="直線コネクタ 261"/>
        <xdr:cNvCxnSpPr/>
      </xdr:nvCxnSpPr>
      <xdr:spPr>
        <a:xfrm>
          <a:off x="13004800" y="98425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3" name="フローチャート: 判断 262"/>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64" name="テキスト ボックス 263"/>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107950</xdr:rowOff>
    </xdr:from>
    <xdr:to>
      <xdr:col>65</xdr:col>
      <xdr:colOff>53975</xdr:colOff>
      <xdr:row>58</xdr:row>
      <xdr:rowOff>38100</xdr:rowOff>
    </xdr:to>
    <xdr:sp macro="" textlink="">
      <xdr:nvSpPr>
        <xdr:cNvPr id="265" name="フローチャート: 判断 264"/>
        <xdr:cNvSpPr/>
      </xdr:nvSpPr>
      <xdr:spPr>
        <a:xfrm>
          <a:off x="12954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22877</xdr:rowOff>
    </xdr:from>
    <xdr:ext cx="762000" cy="259045"/>
    <xdr:sp macro="" textlink="">
      <xdr:nvSpPr>
        <xdr:cNvPr id="266" name="テキスト ボックス 265"/>
        <xdr:cNvSpPr txBox="1"/>
      </xdr:nvSpPr>
      <xdr:spPr>
        <a:xfrm>
          <a:off x="12623800" y="996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101600</xdr:rowOff>
    </xdr:from>
    <xdr:to>
      <xdr:col>82</xdr:col>
      <xdr:colOff>158750</xdr:colOff>
      <xdr:row>59</xdr:row>
      <xdr:rowOff>31750</xdr:rowOff>
    </xdr:to>
    <xdr:sp macro="" textlink="">
      <xdr:nvSpPr>
        <xdr:cNvPr id="272" name="楕円 271"/>
        <xdr:cNvSpPr/>
      </xdr:nvSpPr>
      <xdr:spPr>
        <a:xfrm>
          <a:off x="164592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73677</xdr:rowOff>
    </xdr:from>
    <xdr:ext cx="762000" cy="259045"/>
    <xdr:sp macro="" textlink="">
      <xdr:nvSpPr>
        <xdr:cNvPr id="273" name="その他該当値テキスト"/>
        <xdr:cNvSpPr txBox="1"/>
      </xdr:nvSpPr>
      <xdr:spPr>
        <a:xfrm>
          <a:off x="165989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38100</xdr:rowOff>
    </xdr:from>
    <xdr:to>
      <xdr:col>78</xdr:col>
      <xdr:colOff>120650</xdr:colOff>
      <xdr:row>58</xdr:row>
      <xdr:rowOff>139700</xdr:rowOff>
    </xdr:to>
    <xdr:sp macro="" textlink="">
      <xdr:nvSpPr>
        <xdr:cNvPr id="274" name="楕円 273"/>
        <xdr:cNvSpPr/>
      </xdr:nvSpPr>
      <xdr:spPr>
        <a:xfrm>
          <a:off x="15621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124477</xdr:rowOff>
    </xdr:from>
    <xdr:ext cx="736600" cy="259045"/>
    <xdr:sp macro="" textlink="">
      <xdr:nvSpPr>
        <xdr:cNvPr id="275" name="テキスト ボックス 274"/>
        <xdr:cNvSpPr txBox="1"/>
      </xdr:nvSpPr>
      <xdr:spPr>
        <a:xfrm>
          <a:off x="15290800" y="1006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50800</xdr:rowOff>
    </xdr:from>
    <xdr:to>
      <xdr:col>74</xdr:col>
      <xdr:colOff>31750</xdr:colOff>
      <xdr:row>58</xdr:row>
      <xdr:rowOff>152400</xdr:rowOff>
    </xdr:to>
    <xdr:sp macro="" textlink="">
      <xdr:nvSpPr>
        <xdr:cNvPr id="276" name="楕円 275"/>
        <xdr:cNvSpPr/>
      </xdr:nvSpPr>
      <xdr:spPr>
        <a:xfrm>
          <a:off x="14732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137177</xdr:rowOff>
    </xdr:from>
    <xdr:ext cx="762000" cy="259045"/>
    <xdr:sp macro="" textlink="">
      <xdr:nvSpPr>
        <xdr:cNvPr id="277" name="テキスト ボックス 276"/>
        <xdr:cNvSpPr txBox="1"/>
      </xdr:nvSpPr>
      <xdr:spPr>
        <a:xfrm>
          <a:off x="14401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146050</xdr:rowOff>
    </xdr:from>
    <xdr:to>
      <xdr:col>69</xdr:col>
      <xdr:colOff>142875</xdr:colOff>
      <xdr:row>58</xdr:row>
      <xdr:rowOff>76200</xdr:rowOff>
    </xdr:to>
    <xdr:sp macro="" textlink="">
      <xdr:nvSpPr>
        <xdr:cNvPr id="278" name="楕円 277"/>
        <xdr:cNvSpPr/>
      </xdr:nvSpPr>
      <xdr:spPr>
        <a:xfrm>
          <a:off x="13843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86377</xdr:rowOff>
    </xdr:from>
    <xdr:ext cx="762000" cy="259045"/>
    <xdr:sp macro="" textlink="">
      <xdr:nvSpPr>
        <xdr:cNvPr id="279" name="テキスト ボックス 278"/>
        <xdr:cNvSpPr txBox="1"/>
      </xdr:nvSpPr>
      <xdr:spPr>
        <a:xfrm>
          <a:off x="13512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80" name="楕円 279"/>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81" name="テキスト ボックス 280"/>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子ども・子育て支援の核的取組である民間保育施設運営助成、民間児童クラブ運営助成事業費、市立大津市民病院への運営費負担金等で増加となったが、対前年度比</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％となり、類似団体平均を下回っている。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今後とも、平成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年に策定した「補助制度適正化基本方針」に基づき、補助金の一層の適正化に努めていく。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88900</xdr:rowOff>
    </xdr:from>
    <xdr:to>
      <xdr:col>82</xdr:col>
      <xdr:colOff>107950</xdr:colOff>
      <xdr:row>40</xdr:row>
      <xdr:rowOff>66040</xdr:rowOff>
    </xdr:to>
    <xdr:cxnSp macro="">
      <xdr:nvCxnSpPr>
        <xdr:cNvPr id="309" name="直線コネクタ 308"/>
        <xdr:cNvCxnSpPr/>
      </xdr:nvCxnSpPr>
      <xdr:spPr>
        <a:xfrm flipV="1">
          <a:off x="16510000" y="557530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38117</xdr:rowOff>
    </xdr:from>
    <xdr:ext cx="762000" cy="259045"/>
    <xdr:sp macro="" textlink="">
      <xdr:nvSpPr>
        <xdr:cNvPr id="310" name="補助費等最小値テキスト"/>
        <xdr:cNvSpPr txBox="1"/>
      </xdr:nvSpPr>
      <xdr:spPr>
        <a:xfrm>
          <a:off x="165989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66040</xdr:rowOff>
    </xdr:from>
    <xdr:to>
      <xdr:col>82</xdr:col>
      <xdr:colOff>196850</xdr:colOff>
      <xdr:row>40</xdr:row>
      <xdr:rowOff>66040</xdr:rowOff>
    </xdr:to>
    <xdr:cxnSp macro="">
      <xdr:nvCxnSpPr>
        <xdr:cNvPr id="311" name="直線コネクタ 310"/>
        <xdr:cNvCxnSpPr/>
      </xdr:nvCxnSpPr>
      <xdr:spPr>
        <a:xfrm>
          <a:off x="16421100" y="692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3827</xdr:rowOff>
    </xdr:from>
    <xdr:ext cx="762000" cy="259045"/>
    <xdr:sp macro="" textlink="">
      <xdr:nvSpPr>
        <xdr:cNvPr id="312" name="補助費等最大値テキスト"/>
        <xdr:cNvSpPr txBox="1"/>
      </xdr:nvSpPr>
      <xdr:spPr>
        <a:xfrm>
          <a:off x="16598900" y="531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88900</xdr:rowOff>
    </xdr:from>
    <xdr:to>
      <xdr:col>82</xdr:col>
      <xdr:colOff>196850</xdr:colOff>
      <xdr:row>32</xdr:row>
      <xdr:rowOff>88900</xdr:rowOff>
    </xdr:to>
    <xdr:cxnSp macro="">
      <xdr:nvCxnSpPr>
        <xdr:cNvPr id="313" name="直線コネクタ 312"/>
        <xdr:cNvCxnSpPr/>
      </xdr:nvCxnSpPr>
      <xdr:spPr>
        <a:xfrm>
          <a:off x="16421100" y="557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115570</xdr:rowOff>
    </xdr:from>
    <xdr:to>
      <xdr:col>82</xdr:col>
      <xdr:colOff>107950</xdr:colOff>
      <xdr:row>34</xdr:row>
      <xdr:rowOff>50800</xdr:rowOff>
    </xdr:to>
    <xdr:cxnSp macro="">
      <xdr:nvCxnSpPr>
        <xdr:cNvPr id="314" name="直線コネクタ 313"/>
        <xdr:cNvCxnSpPr/>
      </xdr:nvCxnSpPr>
      <xdr:spPr>
        <a:xfrm flipV="1">
          <a:off x="15671800" y="577342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5" name="補助費等平均値テキスト"/>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6" name="フローチャート: 判断 315"/>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1270</xdr:rowOff>
    </xdr:from>
    <xdr:to>
      <xdr:col>78</xdr:col>
      <xdr:colOff>69850</xdr:colOff>
      <xdr:row>34</xdr:row>
      <xdr:rowOff>50800</xdr:rowOff>
    </xdr:to>
    <xdr:cxnSp macro="">
      <xdr:nvCxnSpPr>
        <xdr:cNvPr id="317" name="直線コネクタ 316"/>
        <xdr:cNvCxnSpPr/>
      </xdr:nvCxnSpPr>
      <xdr:spPr>
        <a:xfrm>
          <a:off x="14782800" y="565912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45720</xdr:rowOff>
    </xdr:from>
    <xdr:to>
      <xdr:col>78</xdr:col>
      <xdr:colOff>120650</xdr:colOff>
      <xdr:row>34</xdr:row>
      <xdr:rowOff>147320</xdr:rowOff>
    </xdr:to>
    <xdr:sp macro="" textlink="">
      <xdr:nvSpPr>
        <xdr:cNvPr id="318" name="フローチャート: 判断 317"/>
        <xdr:cNvSpPr/>
      </xdr:nvSpPr>
      <xdr:spPr>
        <a:xfrm>
          <a:off x="15621000" y="587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132097</xdr:rowOff>
    </xdr:from>
    <xdr:ext cx="736600" cy="259045"/>
    <xdr:sp macro="" textlink="">
      <xdr:nvSpPr>
        <xdr:cNvPr id="319" name="テキスト ボックス 318"/>
        <xdr:cNvSpPr txBox="1"/>
      </xdr:nvSpPr>
      <xdr:spPr>
        <a:xfrm>
          <a:off x="15290800" y="596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1270</xdr:rowOff>
    </xdr:from>
    <xdr:to>
      <xdr:col>73</xdr:col>
      <xdr:colOff>180975</xdr:colOff>
      <xdr:row>34</xdr:row>
      <xdr:rowOff>5080</xdr:rowOff>
    </xdr:to>
    <xdr:cxnSp macro="">
      <xdr:nvCxnSpPr>
        <xdr:cNvPr id="320" name="直線コネクタ 319"/>
        <xdr:cNvCxnSpPr/>
      </xdr:nvCxnSpPr>
      <xdr:spPr>
        <a:xfrm flipV="1">
          <a:off x="13893800" y="565912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22860</xdr:rowOff>
    </xdr:from>
    <xdr:to>
      <xdr:col>74</xdr:col>
      <xdr:colOff>31750</xdr:colOff>
      <xdr:row>34</xdr:row>
      <xdr:rowOff>124460</xdr:rowOff>
    </xdr:to>
    <xdr:sp macro="" textlink="">
      <xdr:nvSpPr>
        <xdr:cNvPr id="321" name="フローチャート: 判断 320"/>
        <xdr:cNvSpPr/>
      </xdr:nvSpPr>
      <xdr:spPr>
        <a:xfrm>
          <a:off x="147320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109237</xdr:rowOff>
    </xdr:from>
    <xdr:ext cx="762000" cy="259045"/>
    <xdr:sp macro="" textlink="">
      <xdr:nvSpPr>
        <xdr:cNvPr id="322" name="テキスト ボックス 321"/>
        <xdr:cNvSpPr txBox="1"/>
      </xdr:nvSpPr>
      <xdr:spPr>
        <a:xfrm>
          <a:off x="14401800" y="593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5080</xdr:rowOff>
    </xdr:from>
    <xdr:to>
      <xdr:col>69</xdr:col>
      <xdr:colOff>92075</xdr:colOff>
      <xdr:row>34</xdr:row>
      <xdr:rowOff>149860</xdr:rowOff>
    </xdr:to>
    <xdr:cxnSp macro="">
      <xdr:nvCxnSpPr>
        <xdr:cNvPr id="323" name="直線コネクタ 322"/>
        <xdr:cNvCxnSpPr/>
      </xdr:nvCxnSpPr>
      <xdr:spPr>
        <a:xfrm flipV="1">
          <a:off x="13004800" y="583438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38100</xdr:rowOff>
    </xdr:from>
    <xdr:to>
      <xdr:col>69</xdr:col>
      <xdr:colOff>142875</xdr:colOff>
      <xdr:row>34</xdr:row>
      <xdr:rowOff>139700</xdr:rowOff>
    </xdr:to>
    <xdr:sp macro="" textlink="">
      <xdr:nvSpPr>
        <xdr:cNvPr id="324" name="フローチャート: 判断 323"/>
        <xdr:cNvSpPr/>
      </xdr:nvSpPr>
      <xdr:spPr>
        <a:xfrm>
          <a:off x="13843000" y="586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124477</xdr:rowOff>
    </xdr:from>
    <xdr:ext cx="762000" cy="259045"/>
    <xdr:sp macro="" textlink="">
      <xdr:nvSpPr>
        <xdr:cNvPr id="325" name="テキスト ボックス 324"/>
        <xdr:cNvSpPr txBox="1"/>
      </xdr:nvSpPr>
      <xdr:spPr>
        <a:xfrm>
          <a:off x="13512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15240</xdr:rowOff>
    </xdr:from>
    <xdr:to>
      <xdr:col>65</xdr:col>
      <xdr:colOff>53975</xdr:colOff>
      <xdr:row>34</xdr:row>
      <xdr:rowOff>116840</xdr:rowOff>
    </xdr:to>
    <xdr:sp macro="" textlink="">
      <xdr:nvSpPr>
        <xdr:cNvPr id="326" name="フローチャート: 判断 325"/>
        <xdr:cNvSpPr/>
      </xdr:nvSpPr>
      <xdr:spPr>
        <a:xfrm>
          <a:off x="12954000" y="584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127017</xdr:rowOff>
    </xdr:from>
    <xdr:ext cx="762000" cy="259045"/>
    <xdr:sp macro="" textlink="">
      <xdr:nvSpPr>
        <xdr:cNvPr id="327" name="テキスト ボックス 326"/>
        <xdr:cNvSpPr txBox="1"/>
      </xdr:nvSpPr>
      <xdr:spPr>
        <a:xfrm>
          <a:off x="12623800" y="56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64770</xdr:rowOff>
    </xdr:from>
    <xdr:to>
      <xdr:col>82</xdr:col>
      <xdr:colOff>158750</xdr:colOff>
      <xdr:row>33</xdr:row>
      <xdr:rowOff>166370</xdr:rowOff>
    </xdr:to>
    <xdr:sp macro="" textlink="">
      <xdr:nvSpPr>
        <xdr:cNvPr id="333" name="楕円 332"/>
        <xdr:cNvSpPr/>
      </xdr:nvSpPr>
      <xdr:spPr>
        <a:xfrm>
          <a:off x="164592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81297</xdr:rowOff>
    </xdr:from>
    <xdr:ext cx="762000" cy="259045"/>
    <xdr:sp macro="" textlink="">
      <xdr:nvSpPr>
        <xdr:cNvPr id="334" name="補助費等該当値テキスト"/>
        <xdr:cNvSpPr txBox="1"/>
      </xdr:nvSpPr>
      <xdr:spPr>
        <a:xfrm>
          <a:off x="16598900" y="556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0</xdr:rowOff>
    </xdr:from>
    <xdr:to>
      <xdr:col>78</xdr:col>
      <xdr:colOff>120650</xdr:colOff>
      <xdr:row>34</xdr:row>
      <xdr:rowOff>101600</xdr:rowOff>
    </xdr:to>
    <xdr:sp macro="" textlink="">
      <xdr:nvSpPr>
        <xdr:cNvPr id="335" name="楕円 334"/>
        <xdr:cNvSpPr/>
      </xdr:nvSpPr>
      <xdr:spPr>
        <a:xfrm>
          <a:off x="15621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111777</xdr:rowOff>
    </xdr:from>
    <xdr:ext cx="736600" cy="259045"/>
    <xdr:sp macro="" textlink="">
      <xdr:nvSpPr>
        <xdr:cNvPr id="336" name="テキスト ボックス 335"/>
        <xdr:cNvSpPr txBox="1"/>
      </xdr:nvSpPr>
      <xdr:spPr>
        <a:xfrm>
          <a:off x="15290800" y="559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32</xdr:row>
      <xdr:rowOff>121920</xdr:rowOff>
    </xdr:from>
    <xdr:to>
      <xdr:col>74</xdr:col>
      <xdr:colOff>31750</xdr:colOff>
      <xdr:row>33</xdr:row>
      <xdr:rowOff>52070</xdr:rowOff>
    </xdr:to>
    <xdr:sp macro="" textlink="">
      <xdr:nvSpPr>
        <xdr:cNvPr id="337" name="楕円 336"/>
        <xdr:cNvSpPr/>
      </xdr:nvSpPr>
      <xdr:spPr>
        <a:xfrm>
          <a:off x="14732000" y="560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62247</xdr:rowOff>
    </xdr:from>
    <xdr:ext cx="762000" cy="259045"/>
    <xdr:sp macro="" textlink="">
      <xdr:nvSpPr>
        <xdr:cNvPr id="338" name="テキスト ボックス 337"/>
        <xdr:cNvSpPr txBox="1"/>
      </xdr:nvSpPr>
      <xdr:spPr>
        <a:xfrm>
          <a:off x="14401800" y="537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125730</xdr:rowOff>
    </xdr:from>
    <xdr:to>
      <xdr:col>69</xdr:col>
      <xdr:colOff>142875</xdr:colOff>
      <xdr:row>34</xdr:row>
      <xdr:rowOff>55880</xdr:rowOff>
    </xdr:to>
    <xdr:sp macro="" textlink="">
      <xdr:nvSpPr>
        <xdr:cNvPr id="339" name="楕円 338"/>
        <xdr:cNvSpPr/>
      </xdr:nvSpPr>
      <xdr:spPr>
        <a:xfrm>
          <a:off x="13843000" y="57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66057</xdr:rowOff>
    </xdr:from>
    <xdr:ext cx="762000" cy="259045"/>
    <xdr:sp macro="" textlink="">
      <xdr:nvSpPr>
        <xdr:cNvPr id="340" name="テキスト ボックス 339"/>
        <xdr:cNvSpPr txBox="1"/>
      </xdr:nvSpPr>
      <xdr:spPr>
        <a:xfrm>
          <a:off x="13512800" y="555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99060</xdr:rowOff>
    </xdr:from>
    <xdr:to>
      <xdr:col>65</xdr:col>
      <xdr:colOff>53975</xdr:colOff>
      <xdr:row>35</xdr:row>
      <xdr:rowOff>29210</xdr:rowOff>
    </xdr:to>
    <xdr:sp macro="" textlink="">
      <xdr:nvSpPr>
        <xdr:cNvPr id="341" name="楕円 340"/>
        <xdr:cNvSpPr/>
      </xdr:nvSpPr>
      <xdr:spPr>
        <a:xfrm>
          <a:off x="12954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13987</xdr:rowOff>
    </xdr:from>
    <xdr:ext cx="762000" cy="259045"/>
    <xdr:sp macro="" textlink="">
      <xdr:nvSpPr>
        <xdr:cNvPr id="342" name="テキスト ボックス 341"/>
        <xdr:cNvSpPr txBox="1"/>
      </xdr:nvSpPr>
      <xdr:spPr>
        <a:xfrm>
          <a:off x="1262380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対前年度比</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ポイント減の</a:t>
          </a:r>
          <a:r>
            <a:rPr kumimoji="1" lang="en-US" altLang="ja-JP" sz="1200">
              <a:latin typeface="ＭＳ Ｐゴシック" panose="020B0600070205080204" pitchFamily="50" charset="-128"/>
              <a:ea typeface="ＭＳ Ｐゴシック" panose="020B0600070205080204" pitchFamily="50" charset="-128"/>
            </a:rPr>
            <a:t>13.7</a:t>
          </a:r>
          <a:r>
            <a:rPr kumimoji="1" lang="ja-JP" altLang="en-US" sz="1200">
              <a:latin typeface="ＭＳ Ｐゴシック" panose="020B0600070205080204" pitchFamily="50" charset="-128"/>
              <a:ea typeface="ＭＳ Ｐゴシック" panose="020B0600070205080204" pitchFamily="50" charset="-128"/>
            </a:rPr>
            <a:t>％となリ、引き続き、類似団体平均を下回っている。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過去の建設事業債の進捗が進む一方で、臨時財政対策債の償還残高が増加する傾向にあるため、ほぼ横ばいの状況が続いている。</a:t>
          </a:r>
          <a:br>
            <a:rPr kumimoji="1" lang="ja-JP" altLang="en-US" sz="1200">
              <a:latin typeface="ＭＳ Ｐゴシック" panose="020B0600070205080204" pitchFamily="50" charset="-128"/>
              <a:ea typeface="ＭＳ Ｐゴシック" panose="020B0600070205080204" pitchFamily="50" charset="-128"/>
            </a:rPr>
          </a:br>
          <a:r>
            <a:rPr kumimoji="1" lang="ja-JP" altLang="en-US" sz="1200">
              <a:latin typeface="ＭＳ Ｐゴシック" panose="020B0600070205080204" pitchFamily="50" charset="-128"/>
              <a:ea typeface="ＭＳ Ｐゴシック" panose="020B0600070205080204" pitchFamily="50" charset="-128"/>
            </a:rPr>
            <a:t>　臨時財政対策債は地方交付税の代替となる貴重な財源であるものの、償還に伴う財政負担と財源調達における依存性、並びに基金保有高との均衡に留意しながら、引き続き、比率の改善に努めていく。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8" name="テキスト ボックス 36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146050</xdr:rowOff>
    </xdr:from>
    <xdr:to>
      <xdr:col>24</xdr:col>
      <xdr:colOff>25400</xdr:colOff>
      <xdr:row>81</xdr:row>
      <xdr:rowOff>31750</xdr:rowOff>
    </xdr:to>
    <xdr:cxnSp macro="">
      <xdr:nvCxnSpPr>
        <xdr:cNvPr id="370" name="直線コネクタ 369"/>
        <xdr:cNvCxnSpPr/>
      </xdr:nvCxnSpPr>
      <xdr:spPr>
        <a:xfrm flipV="1">
          <a:off x="4826000" y="126619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3827</xdr:rowOff>
    </xdr:from>
    <xdr:ext cx="762000" cy="259045"/>
    <xdr:sp macro="" textlink="">
      <xdr:nvSpPr>
        <xdr:cNvPr id="371" name="公債費最小値テキスト"/>
        <xdr:cNvSpPr txBox="1"/>
      </xdr:nvSpPr>
      <xdr:spPr>
        <a:xfrm>
          <a:off x="49149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31750</xdr:rowOff>
    </xdr:from>
    <xdr:to>
      <xdr:col>24</xdr:col>
      <xdr:colOff>114300</xdr:colOff>
      <xdr:row>81</xdr:row>
      <xdr:rowOff>31750</xdr:rowOff>
    </xdr:to>
    <xdr:cxnSp macro="">
      <xdr:nvCxnSpPr>
        <xdr:cNvPr id="372" name="直線コネクタ 371"/>
        <xdr:cNvCxnSpPr/>
      </xdr:nvCxnSpPr>
      <xdr:spPr>
        <a:xfrm>
          <a:off x="4737100" y="1391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60977</xdr:rowOff>
    </xdr:from>
    <xdr:ext cx="762000" cy="259045"/>
    <xdr:sp macro="" textlink="">
      <xdr:nvSpPr>
        <xdr:cNvPr id="373" name="公債費最大値テキスト"/>
        <xdr:cNvSpPr txBox="1"/>
      </xdr:nvSpPr>
      <xdr:spPr>
        <a:xfrm>
          <a:off x="4914900" y="1240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146050</xdr:rowOff>
    </xdr:from>
    <xdr:to>
      <xdr:col>24</xdr:col>
      <xdr:colOff>114300</xdr:colOff>
      <xdr:row>73</xdr:row>
      <xdr:rowOff>146050</xdr:rowOff>
    </xdr:to>
    <xdr:cxnSp macro="">
      <xdr:nvCxnSpPr>
        <xdr:cNvPr id="374" name="直線コネクタ 373"/>
        <xdr:cNvCxnSpPr/>
      </xdr:nvCxnSpPr>
      <xdr:spPr>
        <a:xfrm>
          <a:off x="4737100" y="12661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142239</xdr:rowOff>
    </xdr:from>
    <xdr:to>
      <xdr:col>24</xdr:col>
      <xdr:colOff>25400</xdr:colOff>
      <xdr:row>77</xdr:row>
      <xdr:rowOff>46989</xdr:rowOff>
    </xdr:to>
    <xdr:cxnSp macro="">
      <xdr:nvCxnSpPr>
        <xdr:cNvPr id="375" name="直線コネクタ 374"/>
        <xdr:cNvCxnSpPr/>
      </xdr:nvCxnSpPr>
      <xdr:spPr>
        <a:xfrm flipV="1">
          <a:off x="3987800" y="13172439"/>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67327</xdr:rowOff>
    </xdr:from>
    <xdr:ext cx="762000" cy="259045"/>
    <xdr:sp macro="" textlink="">
      <xdr:nvSpPr>
        <xdr:cNvPr id="376" name="公債費平均値テキスト"/>
        <xdr:cNvSpPr txBox="1"/>
      </xdr:nvSpPr>
      <xdr:spPr>
        <a:xfrm>
          <a:off x="4914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7" name="フローチャート: 判断 376"/>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46989</xdr:rowOff>
    </xdr:from>
    <xdr:to>
      <xdr:col>19</xdr:col>
      <xdr:colOff>187325</xdr:colOff>
      <xdr:row>77</xdr:row>
      <xdr:rowOff>92711</xdr:rowOff>
    </xdr:to>
    <xdr:cxnSp macro="">
      <xdr:nvCxnSpPr>
        <xdr:cNvPr id="378" name="直線コネクタ 377"/>
        <xdr:cNvCxnSpPr/>
      </xdr:nvCxnSpPr>
      <xdr:spPr>
        <a:xfrm flipV="1">
          <a:off x="3098800" y="132486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110489</xdr:rowOff>
    </xdr:from>
    <xdr:to>
      <xdr:col>20</xdr:col>
      <xdr:colOff>38100</xdr:colOff>
      <xdr:row>78</xdr:row>
      <xdr:rowOff>40639</xdr:rowOff>
    </xdr:to>
    <xdr:sp macro="" textlink="">
      <xdr:nvSpPr>
        <xdr:cNvPr id="379" name="フローチャート: 判断 378"/>
        <xdr:cNvSpPr/>
      </xdr:nvSpPr>
      <xdr:spPr>
        <a:xfrm>
          <a:off x="3937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25416</xdr:rowOff>
    </xdr:from>
    <xdr:ext cx="736600" cy="259045"/>
    <xdr:sp macro="" textlink="">
      <xdr:nvSpPr>
        <xdr:cNvPr id="380" name="テキスト ボックス 379"/>
        <xdr:cNvSpPr txBox="1"/>
      </xdr:nvSpPr>
      <xdr:spPr>
        <a:xfrm>
          <a:off x="3606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92711</xdr:rowOff>
    </xdr:from>
    <xdr:to>
      <xdr:col>15</xdr:col>
      <xdr:colOff>98425</xdr:colOff>
      <xdr:row>77</xdr:row>
      <xdr:rowOff>115570</xdr:rowOff>
    </xdr:to>
    <xdr:cxnSp macro="">
      <xdr:nvCxnSpPr>
        <xdr:cNvPr id="381" name="直線コネクタ 380"/>
        <xdr:cNvCxnSpPr/>
      </xdr:nvCxnSpPr>
      <xdr:spPr>
        <a:xfrm flipV="1">
          <a:off x="2209800" y="132943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140970</xdr:rowOff>
    </xdr:from>
    <xdr:to>
      <xdr:col>15</xdr:col>
      <xdr:colOff>149225</xdr:colOff>
      <xdr:row>78</xdr:row>
      <xdr:rowOff>71120</xdr:rowOff>
    </xdr:to>
    <xdr:sp macro="" textlink="">
      <xdr:nvSpPr>
        <xdr:cNvPr id="382" name="フローチャート: 判断 381"/>
        <xdr:cNvSpPr/>
      </xdr:nvSpPr>
      <xdr:spPr>
        <a:xfrm>
          <a:off x="30480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55897</xdr:rowOff>
    </xdr:from>
    <xdr:ext cx="762000" cy="259045"/>
    <xdr:sp macro="" textlink="">
      <xdr:nvSpPr>
        <xdr:cNvPr id="383" name="テキスト ボックス 382"/>
        <xdr:cNvSpPr txBox="1"/>
      </xdr:nvSpPr>
      <xdr:spPr>
        <a:xfrm>
          <a:off x="2717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69850</xdr:rowOff>
    </xdr:from>
    <xdr:to>
      <xdr:col>11</xdr:col>
      <xdr:colOff>9525</xdr:colOff>
      <xdr:row>77</xdr:row>
      <xdr:rowOff>115570</xdr:rowOff>
    </xdr:to>
    <xdr:cxnSp macro="">
      <xdr:nvCxnSpPr>
        <xdr:cNvPr id="384" name="直線コネクタ 383"/>
        <xdr:cNvCxnSpPr/>
      </xdr:nvCxnSpPr>
      <xdr:spPr>
        <a:xfrm>
          <a:off x="1320800" y="13271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0</xdr:rowOff>
    </xdr:from>
    <xdr:to>
      <xdr:col>11</xdr:col>
      <xdr:colOff>60325</xdr:colOff>
      <xdr:row>78</xdr:row>
      <xdr:rowOff>101600</xdr:rowOff>
    </xdr:to>
    <xdr:sp macro="" textlink="">
      <xdr:nvSpPr>
        <xdr:cNvPr id="385" name="フローチャート: 判断 384"/>
        <xdr:cNvSpPr/>
      </xdr:nvSpPr>
      <xdr:spPr>
        <a:xfrm>
          <a:off x="2159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86377</xdr:rowOff>
    </xdr:from>
    <xdr:ext cx="762000" cy="259045"/>
    <xdr:sp macro="" textlink="">
      <xdr:nvSpPr>
        <xdr:cNvPr id="386" name="テキスト ボックス 385"/>
        <xdr:cNvSpPr txBox="1"/>
      </xdr:nvSpPr>
      <xdr:spPr>
        <a:xfrm>
          <a:off x="18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148589</xdr:rowOff>
    </xdr:from>
    <xdr:to>
      <xdr:col>6</xdr:col>
      <xdr:colOff>171450</xdr:colOff>
      <xdr:row>78</xdr:row>
      <xdr:rowOff>78739</xdr:rowOff>
    </xdr:to>
    <xdr:sp macro="" textlink="">
      <xdr:nvSpPr>
        <xdr:cNvPr id="387" name="フローチャート: 判断 386"/>
        <xdr:cNvSpPr/>
      </xdr:nvSpPr>
      <xdr:spPr>
        <a:xfrm>
          <a:off x="1270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63516</xdr:rowOff>
    </xdr:from>
    <xdr:ext cx="762000" cy="259045"/>
    <xdr:sp macro="" textlink="">
      <xdr:nvSpPr>
        <xdr:cNvPr id="388" name="テキスト ボックス 387"/>
        <xdr:cNvSpPr txBox="1"/>
      </xdr:nvSpPr>
      <xdr:spPr>
        <a:xfrm>
          <a:off x="939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91439</xdr:rowOff>
    </xdr:from>
    <xdr:to>
      <xdr:col>24</xdr:col>
      <xdr:colOff>76200</xdr:colOff>
      <xdr:row>77</xdr:row>
      <xdr:rowOff>21589</xdr:rowOff>
    </xdr:to>
    <xdr:sp macro="" textlink="">
      <xdr:nvSpPr>
        <xdr:cNvPr id="394" name="楕円 393"/>
        <xdr:cNvSpPr/>
      </xdr:nvSpPr>
      <xdr:spPr>
        <a:xfrm>
          <a:off x="47752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107966</xdr:rowOff>
    </xdr:from>
    <xdr:ext cx="762000" cy="259045"/>
    <xdr:sp macro="" textlink="">
      <xdr:nvSpPr>
        <xdr:cNvPr id="395" name="公債費該当値テキスト"/>
        <xdr:cNvSpPr txBox="1"/>
      </xdr:nvSpPr>
      <xdr:spPr>
        <a:xfrm>
          <a:off x="49149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167639</xdr:rowOff>
    </xdr:from>
    <xdr:to>
      <xdr:col>20</xdr:col>
      <xdr:colOff>38100</xdr:colOff>
      <xdr:row>77</xdr:row>
      <xdr:rowOff>97789</xdr:rowOff>
    </xdr:to>
    <xdr:sp macro="" textlink="">
      <xdr:nvSpPr>
        <xdr:cNvPr id="396" name="楕円 395"/>
        <xdr:cNvSpPr/>
      </xdr:nvSpPr>
      <xdr:spPr>
        <a:xfrm>
          <a:off x="3937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107966</xdr:rowOff>
    </xdr:from>
    <xdr:ext cx="736600" cy="259045"/>
    <xdr:sp macro="" textlink="">
      <xdr:nvSpPr>
        <xdr:cNvPr id="397" name="テキスト ボックス 396"/>
        <xdr:cNvSpPr txBox="1"/>
      </xdr:nvSpPr>
      <xdr:spPr>
        <a:xfrm>
          <a:off x="3606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41911</xdr:rowOff>
    </xdr:from>
    <xdr:to>
      <xdr:col>15</xdr:col>
      <xdr:colOff>149225</xdr:colOff>
      <xdr:row>77</xdr:row>
      <xdr:rowOff>143511</xdr:rowOff>
    </xdr:to>
    <xdr:sp macro="" textlink="">
      <xdr:nvSpPr>
        <xdr:cNvPr id="398" name="楕円 397"/>
        <xdr:cNvSpPr/>
      </xdr:nvSpPr>
      <xdr:spPr>
        <a:xfrm>
          <a:off x="3048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153688</xdr:rowOff>
    </xdr:from>
    <xdr:ext cx="762000" cy="259045"/>
    <xdr:sp macro="" textlink="">
      <xdr:nvSpPr>
        <xdr:cNvPr id="399" name="テキスト ボックス 398"/>
        <xdr:cNvSpPr txBox="1"/>
      </xdr:nvSpPr>
      <xdr:spPr>
        <a:xfrm>
          <a:off x="2717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64770</xdr:rowOff>
    </xdr:from>
    <xdr:to>
      <xdr:col>11</xdr:col>
      <xdr:colOff>60325</xdr:colOff>
      <xdr:row>77</xdr:row>
      <xdr:rowOff>166370</xdr:rowOff>
    </xdr:to>
    <xdr:sp macro="" textlink="">
      <xdr:nvSpPr>
        <xdr:cNvPr id="400" name="楕円 399"/>
        <xdr:cNvSpPr/>
      </xdr:nvSpPr>
      <xdr:spPr>
        <a:xfrm>
          <a:off x="2159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5097</xdr:rowOff>
    </xdr:from>
    <xdr:ext cx="762000" cy="259045"/>
    <xdr:sp macro="" textlink="">
      <xdr:nvSpPr>
        <xdr:cNvPr id="401" name="テキスト ボックス 400"/>
        <xdr:cNvSpPr txBox="1"/>
      </xdr:nvSpPr>
      <xdr:spPr>
        <a:xfrm>
          <a:off x="1828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402" name="楕円 401"/>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403" name="テキスト ボックス 402"/>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対前年度比</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ポイント減の</a:t>
          </a:r>
          <a:r>
            <a:rPr kumimoji="1" lang="en-US" altLang="ja-JP" sz="1200">
              <a:latin typeface="ＭＳ Ｐゴシック" panose="020B0600070205080204" pitchFamily="50" charset="-128"/>
              <a:ea typeface="ＭＳ Ｐゴシック" panose="020B0600070205080204" pitchFamily="50" charset="-128"/>
            </a:rPr>
            <a:t>75.2</a:t>
          </a:r>
          <a:r>
            <a:rPr kumimoji="1" lang="ja-JP" altLang="en-US" sz="1200">
              <a:latin typeface="ＭＳ Ｐゴシック" panose="020B0600070205080204" pitchFamily="50" charset="-128"/>
              <a:ea typeface="ＭＳ Ｐゴシック" panose="020B0600070205080204" pitchFamily="50" charset="-128"/>
            </a:rPr>
            <a:t>％となり、類似団体平均を下回っている。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公共施設の延命化、適正化を見据えて、普通建設費を抑制する一方で、延命対策などを適切に行うことで、費用の適正化を図ってきている。引き続き、本市の直面する重要な課題であるごみ処理施設の更新に対して費用の重点化を行うとともに、経済性を重視した事業手法の積極的な活用を進め、事業の効率化に努める。</a:t>
          </a:r>
        </a:p>
      </xdr:txBody>
    </xdr:sp>
    <xdr:clientData/>
  </xdr:twoCellAnchor>
  <xdr:oneCellAnchor>
    <xdr:from>
      <xdr:col>62</xdr:col>
      <xdr:colOff>6350</xdr:colOff>
      <xdr:row>69</xdr:row>
      <xdr:rowOff>107950</xdr:rowOff>
    </xdr:from>
    <xdr:ext cx="298543" cy="225703"/>
    <xdr:sp macro="" textlink="">
      <xdr:nvSpPr>
        <xdr:cNvPr id="415" name="テキスト ボックス 41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8" name="直線コネクタ 41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9" name="テキスト ボックス 41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0" name="直線コネクタ 41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1" name="テキスト ボックス 42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2" name="直線コネクタ 42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3" name="テキスト ボックス 42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4" name="直線コネクタ 42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5" name="テキスト ボックス 42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21844</xdr:rowOff>
    </xdr:from>
    <xdr:to>
      <xdr:col>82</xdr:col>
      <xdr:colOff>107950</xdr:colOff>
      <xdr:row>80</xdr:row>
      <xdr:rowOff>49276</xdr:rowOff>
    </xdr:to>
    <xdr:cxnSp macro="">
      <xdr:nvCxnSpPr>
        <xdr:cNvPr id="429" name="直線コネクタ 428"/>
        <xdr:cNvCxnSpPr/>
      </xdr:nvCxnSpPr>
      <xdr:spPr>
        <a:xfrm flipV="1">
          <a:off x="16510000" y="12709144"/>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21353</xdr:rowOff>
    </xdr:from>
    <xdr:ext cx="762000" cy="259045"/>
    <xdr:sp macro="" textlink="">
      <xdr:nvSpPr>
        <xdr:cNvPr id="430" name="公債費以外最小値テキスト"/>
        <xdr:cNvSpPr txBox="1"/>
      </xdr:nvSpPr>
      <xdr:spPr>
        <a:xfrm>
          <a:off x="16598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49276</xdr:rowOff>
    </xdr:from>
    <xdr:to>
      <xdr:col>82</xdr:col>
      <xdr:colOff>196850</xdr:colOff>
      <xdr:row>80</xdr:row>
      <xdr:rowOff>49276</xdr:rowOff>
    </xdr:to>
    <xdr:cxnSp macro="">
      <xdr:nvCxnSpPr>
        <xdr:cNvPr id="431" name="直線コネクタ 430"/>
        <xdr:cNvCxnSpPr/>
      </xdr:nvCxnSpPr>
      <xdr:spPr>
        <a:xfrm>
          <a:off x="16421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108221</xdr:rowOff>
    </xdr:from>
    <xdr:ext cx="762000" cy="259045"/>
    <xdr:sp macro="" textlink="">
      <xdr:nvSpPr>
        <xdr:cNvPr id="432" name="公債費以外最大値テキスト"/>
        <xdr:cNvSpPr txBox="1"/>
      </xdr:nvSpPr>
      <xdr:spPr>
        <a:xfrm>
          <a:off x="16598900" y="1245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21844</xdr:rowOff>
    </xdr:from>
    <xdr:to>
      <xdr:col>82</xdr:col>
      <xdr:colOff>196850</xdr:colOff>
      <xdr:row>74</xdr:row>
      <xdr:rowOff>21844</xdr:rowOff>
    </xdr:to>
    <xdr:cxnSp macro="">
      <xdr:nvCxnSpPr>
        <xdr:cNvPr id="433" name="直線コネクタ 432"/>
        <xdr:cNvCxnSpPr/>
      </xdr:nvCxnSpPr>
      <xdr:spPr>
        <a:xfrm>
          <a:off x="16421100" y="1270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78994</xdr:rowOff>
    </xdr:from>
    <xdr:to>
      <xdr:col>82</xdr:col>
      <xdr:colOff>107950</xdr:colOff>
      <xdr:row>77</xdr:row>
      <xdr:rowOff>133858</xdr:rowOff>
    </xdr:to>
    <xdr:cxnSp macro="">
      <xdr:nvCxnSpPr>
        <xdr:cNvPr id="434" name="直線コネクタ 433"/>
        <xdr:cNvCxnSpPr/>
      </xdr:nvCxnSpPr>
      <xdr:spPr>
        <a:xfrm flipV="1">
          <a:off x="15671800" y="13280644"/>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73423</xdr:rowOff>
    </xdr:from>
    <xdr:ext cx="762000" cy="259045"/>
    <xdr:sp macro="" textlink="">
      <xdr:nvSpPr>
        <xdr:cNvPr id="435" name="公債費以外平均値テキスト"/>
        <xdr:cNvSpPr txBox="1"/>
      </xdr:nvSpPr>
      <xdr:spPr>
        <a:xfrm>
          <a:off x="16598900" y="132750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101346</xdr:rowOff>
    </xdr:from>
    <xdr:to>
      <xdr:col>82</xdr:col>
      <xdr:colOff>158750</xdr:colOff>
      <xdr:row>78</xdr:row>
      <xdr:rowOff>31496</xdr:rowOff>
    </xdr:to>
    <xdr:sp macro="" textlink="">
      <xdr:nvSpPr>
        <xdr:cNvPr id="436" name="フローチャート: 判断 435"/>
        <xdr:cNvSpPr/>
      </xdr:nvSpPr>
      <xdr:spPr>
        <a:xfrm>
          <a:off x="164592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1270</xdr:rowOff>
    </xdr:from>
    <xdr:to>
      <xdr:col>78</xdr:col>
      <xdr:colOff>69850</xdr:colOff>
      <xdr:row>77</xdr:row>
      <xdr:rowOff>133858</xdr:rowOff>
    </xdr:to>
    <xdr:cxnSp macro="">
      <xdr:nvCxnSpPr>
        <xdr:cNvPr id="437" name="直線コネクタ 436"/>
        <xdr:cNvCxnSpPr/>
      </xdr:nvCxnSpPr>
      <xdr:spPr>
        <a:xfrm>
          <a:off x="14782800" y="13202920"/>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8" name="フローチャート: 判断 437"/>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39" name="テキスト ボックス 438"/>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xdr:rowOff>
    </xdr:from>
    <xdr:to>
      <xdr:col>73</xdr:col>
      <xdr:colOff>180975</xdr:colOff>
      <xdr:row>77</xdr:row>
      <xdr:rowOff>129287</xdr:rowOff>
    </xdr:to>
    <xdr:cxnSp macro="">
      <xdr:nvCxnSpPr>
        <xdr:cNvPr id="440" name="直線コネクタ 439"/>
        <xdr:cNvCxnSpPr/>
      </xdr:nvCxnSpPr>
      <xdr:spPr>
        <a:xfrm flipV="1">
          <a:off x="13893800" y="13202920"/>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41" name="フローチャート: 判断 440"/>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132859</xdr:rowOff>
    </xdr:from>
    <xdr:ext cx="762000" cy="259045"/>
    <xdr:sp macro="" textlink="">
      <xdr:nvSpPr>
        <xdr:cNvPr id="442" name="テキスト ボックス 441"/>
        <xdr:cNvSpPr txBox="1"/>
      </xdr:nvSpPr>
      <xdr:spPr>
        <a:xfrm>
          <a:off x="14401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65278</xdr:rowOff>
    </xdr:from>
    <xdr:to>
      <xdr:col>69</xdr:col>
      <xdr:colOff>92075</xdr:colOff>
      <xdr:row>77</xdr:row>
      <xdr:rowOff>129287</xdr:rowOff>
    </xdr:to>
    <xdr:cxnSp macro="">
      <xdr:nvCxnSpPr>
        <xdr:cNvPr id="443" name="直線コネクタ 442"/>
        <xdr:cNvCxnSpPr/>
      </xdr:nvCxnSpPr>
      <xdr:spPr>
        <a:xfrm>
          <a:off x="13004800" y="13266928"/>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14478</xdr:rowOff>
    </xdr:from>
    <xdr:to>
      <xdr:col>69</xdr:col>
      <xdr:colOff>142875</xdr:colOff>
      <xdr:row>77</xdr:row>
      <xdr:rowOff>116078</xdr:rowOff>
    </xdr:to>
    <xdr:sp macro="" textlink="">
      <xdr:nvSpPr>
        <xdr:cNvPr id="444" name="フローチャート: 判断 443"/>
        <xdr:cNvSpPr/>
      </xdr:nvSpPr>
      <xdr:spPr>
        <a:xfrm>
          <a:off x="13843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126255</xdr:rowOff>
    </xdr:from>
    <xdr:ext cx="762000" cy="259045"/>
    <xdr:sp macro="" textlink="">
      <xdr:nvSpPr>
        <xdr:cNvPr id="445" name="テキスト ボックス 444"/>
        <xdr:cNvSpPr txBox="1"/>
      </xdr:nvSpPr>
      <xdr:spPr>
        <a:xfrm>
          <a:off x="13512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89915</xdr:rowOff>
    </xdr:from>
    <xdr:to>
      <xdr:col>65</xdr:col>
      <xdr:colOff>53975</xdr:colOff>
      <xdr:row>77</xdr:row>
      <xdr:rowOff>20065</xdr:rowOff>
    </xdr:to>
    <xdr:sp macro="" textlink="">
      <xdr:nvSpPr>
        <xdr:cNvPr id="446" name="フローチャート: 判断 445"/>
        <xdr:cNvSpPr/>
      </xdr:nvSpPr>
      <xdr:spPr>
        <a:xfrm>
          <a:off x="12954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30243</xdr:rowOff>
    </xdr:from>
    <xdr:ext cx="762000" cy="259045"/>
    <xdr:sp macro="" textlink="">
      <xdr:nvSpPr>
        <xdr:cNvPr id="447" name="テキスト ボックス 446"/>
        <xdr:cNvSpPr txBox="1"/>
      </xdr:nvSpPr>
      <xdr:spPr>
        <a:xfrm>
          <a:off x="12623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28194</xdr:rowOff>
    </xdr:from>
    <xdr:to>
      <xdr:col>82</xdr:col>
      <xdr:colOff>158750</xdr:colOff>
      <xdr:row>77</xdr:row>
      <xdr:rowOff>129794</xdr:rowOff>
    </xdr:to>
    <xdr:sp macro="" textlink="">
      <xdr:nvSpPr>
        <xdr:cNvPr id="453" name="楕円 452"/>
        <xdr:cNvSpPr/>
      </xdr:nvSpPr>
      <xdr:spPr>
        <a:xfrm>
          <a:off x="164592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44721</xdr:rowOff>
    </xdr:from>
    <xdr:ext cx="762000" cy="259045"/>
    <xdr:sp macro="" textlink="">
      <xdr:nvSpPr>
        <xdr:cNvPr id="454" name="公債費以外該当値テキスト"/>
        <xdr:cNvSpPr txBox="1"/>
      </xdr:nvSpPr>
      <xdr:spPr>
        <a:xfrm>
          <a:off x="16598900" y="13074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83058</xdr:rowOff>
    </xdr:from>
    <xdr:to>
      <xdr:col>78</xdr:col>
      <xdr:colOff>120650</xdr:colOff>
      <xdr:row>78</xdr:row>
      <xdr:rowOff>13208</xdr:rowOff>
    </xdr:to>
    <xdr:sp macro="" textlink="">
      <xdr:nvSpPr>
        <xdr:cNvPr id="455" name="楕円 454"/>
        <xdr:cNvSpPr/>
      </xdr:nvSpPr>
      <xdr:spPr>
        <a:xfrm>
          <a:off x="15621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169435</xdr:rowOff>
    </xdr:from>
    <xdr:ext cx="736600" cy="259045"/>
    <xdr:sp macro="" textlink="">
      <xdr:nvSpPr>
        <xdr:cNvPr id="456" name="テキスト ボックス 455"/>
        <xdr:cNvSpPr txBox="1"/>
      </xdr:nvSpPr>
      <xdr:spPr>
        <a:xfrm>
          <a:off x="15290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121920</xdr:rowOff>
    </xdr:from>
    <xdr:to>
      <xdr:col>74</xdr:col>
      <xdr:colOff>31750</xdr:colOff>
      <xdr:row>77</xdr:row>
      <xdr:rowOff>52070</xdr:rowOff>
    </xdr:to>
    <xdr:sp macro="" textlink="">
      <xdr:nvSpPr>
        <xdr:cNvPr id="457" name="楕円 456"/>
        <xdr:cNvSpPr/>
      </xdr:nvSpPr>
      <xdr:spPr>
        <a:xfrm>
          <a:off x="14732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62247</xdr:rowOff>
    </xdr:from>
    <xdr:ext cx="762000" cy="259045"/>
    <xdr:sp macro="" textlink="">
      <xdr:nvSpPr>
        <xdr:cNvPr id="458" name="テキスト ボックス 457"/>
        <xdr:cNvSpPr txBox="1"/>
      </xdr:nvSpPr>
      <xdr:spPr>
        <a:xfrm>
          <a:off x="14401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78487</xdr:rowOff>
    </xdr:from>
    <xdr:to>
      <xdr:col>69</xdr:col>
      <xdr:colOff>142875</xdr:colOff>
      <xdr:row>78</xdr:row>
      <xdr:rowOff>8637</xdr:rowOff>
    </xdr:to>
    <xdr:sp macro="" textlink="">
      <xdr:nvSpPr>
        <xdr:cNvPr id="459" name="楕円 458"/>
        <xdr:cNvSpPr/>
      </xdr:nvSpPr>
      <xdr:spPr>
        <a:xfrm>
          <a:off x="13843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164864</xdr:rowOff>
    </xdr:from>
    <xdr:ext cx="762000" cy="259045"/>
    <xdr:sp macro="" textlink="">
      <xdr:nvSpPr>
        <xdr:cNvPr id="460" name="テキスト ボックス 459"/>
        <xdr:cNvSpPr txBox="1"/>
      </xdr:nvSpPr>
      <xdr:spPr>
        <a:xfrm>
          <a:off x="13512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14478</xdr:rowOff>
    </xdr:from>
    <xdr:to>
      <xdr:col>65</xdr:col>
      <xdr:colOff>53975</xdr:colOff>
      <xdr:row>77</xdr:row>
      <xdr:rowOff>116078</xdr:rowOff>
    </xdr:to>
    <xdr:sp macro="" textlink="">
      <xdr:nvSpPr>
        <xdr:cNvPr id="461" name="楕円 460"/>
        <xdr:cNvSpPr/>
      </xdr:nvSpPr>
      <xdr:spPr>
        <a:xfrm>
          <a:off x="12954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100855</xdr:rowOff>
    </xdr:from>
    <xdr:ext cx="762000" cy="259045"/>
    <xdr:sp macro="" textlink="">
      <xdr:nvSpPr>
        <xdr:cNvPr id="462" name="テキスト ボックス 461"/>
        <xdr:cNvSpPr txBox="1"/>
      </xdr:nvSpPr>
      <xdr:spPr>
        <a:xfrm>
          <a:off x="12623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156749</xdr:rowOff>
    </xdr:from>
    <xdr:to>
      <xdr:col>29</xdr:col>
      <xdr:colOff>127000</xdr:colOff>
      <xdr:row>20</xdr:row>
      <xdr:rowOff>17714</xdr:rowOff>
    </xdr:to>
    <xdr:cxnSp macro="">
      <xdr:nvCxnSpPr>
        <xdr:cNvPr id="43" name="直線コネクタ 42"/>
        <xdr:cNvCxnSpPr/>
      </xdr:nvCxnSpPr>
      <xdr:spPr bwMode="auto">
        <a:xfrm flipV="1">
          <a:off x="5651500" y="2090324"/>
          <a:ext cx="0" cy="140401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161241</xdr:rowOff>
    </xdr:from>
    <xdr:ext cx="762000" cy="259045"/>
    <xdr:sp macro="" textlink="">
      <xdr:nvSpPr>
        <xdr:cNvPr id="44" name="人口1人当たり決算額の推移最小値テキスト130"/>
        <xdr:cNvSpPr txBox="1"/>
      </xdr:nvSpPr>
      <xdr:spPr>
        <a:xfrm>
          <a:off x="5740400" y="3466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17714</xdr:rowOff>
    </xdr:from>
    <xdr:to>
      <xdr:col>30</xdr:col>
      <xdr:colOff>25400</xdr:colOff>
      <xdr:row>20</xdr:row>
      <xdr:rowOff>17714</xdr:rowOff>
    </xdr:to>
    <xdr:cxnSp macro="">
      <xdr:nvCxnSpPr>
        <xdr:cNvPr id="45" name="直線コネクタ 44"/>
        <xdr:cNvCxnSpPr/>
      </xdr:nvCxnSpPr>
      <xdr:spPr bwMode="auto">
        <a:xfrm>
          <a:off x="5562600" y="34943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71676</xdr:rowOff>
    </xdr:from>
    <xdr:ext cx="762000" cy="259045"/>
    <xdr:sp macro="" textlink="">
      <xdr:nvSpPr>
        <xdr:cNvPr id="46" name="人口1人当たり決算額の推移最大値テキスト130"/>
        <xdr:cNvSpPr txBox="1"/>
      </xdr:nvSpPr>
      <xdr:spPr>
        <a:xfrm>
          <a:off x="5740400" y="183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156749</xdr:rowOff>
    </xdr:from>
    <xdr:to>
      <xdr:col>30</xdr:col>
      <xdr:colOff>25400</xdr:colOff>
      <xdr:row>11</xdr:row>
      <xdr:rowOff>156749</xdr:rowOff>
    </xdr:to>
    <xdr:cxnSp macro="">
      <xdr:nvCxnSpPr>
        <xdr:cNvPr id="47" name="直線コネクタ 46"/>
        <xdr:cNvCxnSpPr/>
      </xdr:nvCxnSpPr>
      <xdr:spPr bwMode="auto">
        <a:xfrm>
          <a:off x="5562600" y="20903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35865</xdr:rowOff>
    </xdr:from>
    <xdr:to>
      <xdr:col>29</xdr:col>
      <xdr:colOff>127000</xdr:colOff>
      <xdr:row>17</xdr:row>
      <xdr:rowOff>57353</xdr:rowOff>
    </xdr:to>
    <xdr:cxnSp macro="">
      <xdr:nvCxnSpPr>
        <xdr:cNvPr id="48" name="直線コネクタ 47"/>
        <xdr:cNvCxnSpPr/>
      </xdr:nvCxnSpPr>
      <xdr:spPr bwMode="auto">
        <a:xfrm>
          <a:off x="5003800" y="2998140"/>
          <a:ext cx="647700" cy="21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76984</xdr:rowOff>
    </xdr:from>
    <xdr:ext cx="762000" cy="259045"/>
    <xdr:sp macro="" textlink="">
      <xdr:nvSpPr>
        <xdr:cNvPr id="49" name="人口1人当たり決算額の推移平均値テキスト130"/>
        <xdr:cNvSpPr txBox="1"/>
      </xdr:nvSpPr>
      <xdr:spPr>
        <a:xfrm>
          <a:off x="5740400" y="2696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60457</xdr:rowOff>
    </xdr:from>
    <xdr:to>
      <xdr:col>29</xdr:col>
      <xdr:colOff>177800</xdr:colOff>
      <xdr:row>16</xdr:row>
      <xdr:rowOff>162057</xdr:rowOff>
    </xdr:to>
    <xdr:sp macro="" textlink="">
      <xdr:nvSpPr>
        <xdr:cNvPr id="50" name="フローチャート: 判断 49"/>
        <xdr:cNvSpPr/>
      </xdr:nvSpPr>
      <xdr:spPr bwMode="auto">
        <a:xfrm>
          <a:off x="5600700" y="2851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8479</xdr:rowOff>
    </xdr:from>
    <xdr:to>
      <xdr:col>26</xdr:col>
      <xdr:colOff>50800</xdr:colOff>
      <xdr:row>17</xdr:row>
      <xdr:rowOff>35865</xdr:rowOff>
    </xdr:to>
    <xdr:cxnSp macro="">
      <xdr:nvCxnSpPr>
        <xdr:cNvPr id="51" name="直線コネクタ 50"/>
        <xdr:cNvCxnSpPr/>
      </xdr:nvCxnSpPr>
      <xdr:spPr bwMode="auto">
        <a:xfrm>
          <a:off x="4305300" y="2970754"/>
          <a:ext cx="698500" cy="273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107503</xdr:rowOff>
    </xdr:from>
    <xdr:to>
      <xdr:col>26</xdr:col>
      <xdr:colOff>101600</xdr:colOff>
      <xdr:row>17</xdr:row>
      <xdr:rowOff>37653</xdr:rowOff>
    </xdr:to>
    <xdr:sp macro="" textlink="">
      <xdr:nvSpPr>
        <xdr:cNvPr id="52" name="フローチャート: 判断 51"/>
        <xdr:cNvSpPr/>
      </xdr:nvSpPr>
      <xdr:spPr bwMode="auto">
        <a:xfrm>
          <a:off x="4953000" y="28983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47830</xdr:rowOff>
    </xdr:from>
    <xdr:ext cx="736600" cy="259045"/>
    <xdr:sp macro="" textlink="">
      <xdr:nvSpPr>
        <xdr:cNvPr id="53" name="テキスト ボックス 52"/>
        <xdr:cNvSpPr txBox="1"/>
      </xdr:nvSpPr>
      <xdr:spPr>
        <a:xfrm>
          <a:off x="4622800" y="2667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123464</xdr:rowOff>
    </xdr:from>
    <xdr:to>
      <xdr:col>22</xdr:col>
      <xdr:colOff>114300</xdr:colOff>
      <xdr:row>17</xdr:row>
      <xdr:rowOff>8479</xdr:rowOff>
    </xdr:to>
    <xdr:cxnSp macro="">
      <xdr:nvCxnSpPr>
        <xdr:cNvPr id="54" name="直線コネクタ 53"/>
        <xdr:cNvCxnSpPr/>
      </xdr:nvCxnSpPr>
      <xdr:spPr bwMode="auto">
        <a:xfrm>
          <a:off x="3606800" y="2914289"/>
          <a:ext cx="698500" cy="564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126797</xdr:rowOff>
    </xdr:from>
    <xdr:to>
      <xdr:col>22</xdr:col>
      <xdr:colOff>165100</xdr:colOff>
      <xdr:row>17</xdr:row>
      <xdr:rowOff>56947</xdr:rowOff>
    </xdr:to>
    <xdr:sp macro="" textlink="">
      <xdr:nvSpPr>
        <xdr:cNvPr id="55" name="フローチャート: 判断 54"/>
        <xdr:cNvSpPr/>
      </xdr:nvSpPr>
      <xdr:spPr bwMode="auto">
        <a:xfrm>
          <a:off x="4254500" y="2917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67124</xdr:rowOff>
    </xdr:from>
    <xdr:ext cx="762000" cy="259045"/>
    <xdr:sp macro="" textlink="">
      <xdr:nvSpPr>
        <xdr:cNvPr id="56" name="テキスト ボックス 55"/>
        <xdr:cNvSpPr txBox="1"/>
      </xdr:nvSpPr>
      <xdr:spPr>
        <a:xfrm>
          <a:off x="3924300" y="268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121087</xdr:rowOff>
    </xdr:from>
    <xdr:to>
      <xdr:col>18</xdr:col>
      <xdr:colOff>177800</xdr:colOff>
      <xdr:row>16</xdr:row>
      <xdr:rowOff>123464</xdr:rowOff>
    </xdr:to>
    <xdr:cxnSp macro="">
      <xdr:nvCxnSpPr>
        <xdr:cNvPr id="57" name="直線コネクタ 56"/>
        <xdr:cNvCxnSpPr/>
      </xdr:nvCxnSpPr>
      <xdr:spPr bwMode="auto">
        <a:xfrm>
          <a:off x="2908300" y="2911912"/>
          <a:ext cx="698500" cy="23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148788</xdr:rowOff>
    </xdr:from>
    <xdr:to>
      <xdr:col>19</xdr:col>
      <xdr:colOff>38100</xdr:colOff>
      <xdr:row>17</xdr:row>
      <xdr:rowOff>78938</xdr:rowOff>
    </xdr:to>
    <xdr:sp macro="" textlink="">
      <xdr:nvSpPr>
        <xdr:cNvPr id="58" name="フローチャート: 判断 57"/>
        <xdr:cNvSpPr/>
      </xdr:nvSpPr>
      <xdr:spPr bwMode="auto">
        <a:xfrm>
          <a:off x="3556000" y="29396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63715</xdr:rowOff>
    </xdr:from>
    <xdr:ext cx="762000" cy="259045"/>
    <xdr:sp macro="" textlink="">
      <xdr:nvSpPr>
        <xdr:cNvPr id="59" name="テキスト ボックス 58"/>
        <xdr:cNvSpPr txBox="1"/>
      </xdr:nvSpPr>
      <xdr:spPr>
        <a:xfrm>
          <a:off x="3225800" y="302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145999</xdr:rowOff>
    </xdr:from>
    <xdr:to>
      <xdr:col>15</xdr:col>
      <xdr:colOff>101600</xdr:colOff>
      <xdr:row>17</xdr:row>
      <xdr:rowOff>76149</xdr:rowOff>
    </xdr:to>
    <xdr:sp macro="" textlink="">
      <xdr:nvSpPr>
        <xdr:cNvPr id="60" name="フローチャート: 判断 59"/>
        <xdr:cNvSpPr/>
      </xdr:nvSpPr>
      <xdr:spPr bwMode="auto">
        <a:xfrm>
          <a:off x="2857500" y="29368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60926</xdr:rowOff>
    </xdr:from>
    <xdr:ext cx="762000" cy="259045"/>
    <xdr:sp macro="" textlink="">
      <xdr:nvSpPr>
        <xdr:cNvPr id="61" name="テキスト ボックス 60"/>
        <xdr:cNvSpPr txBox="1"/>
      </xdr:nvSpPr>
      <xdr:spPr>
        <a:xfrm>
          <a:off x="2527300" y="3023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6553</xdr:rowOff>
    </xdr:from>
    <xdr:to>
      <xdr:col>29</xdr:col>
      <xdr:colOff>177800</xdr:colOff>
      <xdr:row>17</xdr:row>
      <xdr:rowOff>108153</xdr:rowOff>
    </xdr:to>
    <xdr:sp macro="" textlink="">
      <xdr:nvSpPr>
        <xdr:cNvPr id="67" name="楕円 66"/>
        <xdr:cNvSpPr/>
      </xdr:nvSpPr>
      <xdr:spPr bwMode="auto">
        <a:xfrm>
          <a:off x="5600700" y="29688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150080</xdr:rowOff>
    </xdr:from>
    <xdr:ext cx="762000" cy="259045"/>
    <xdr:sp macro="" textlink="">
      <xdr:nvSpPr>
        <xdr:cNvPr id="68" name="人口1人当たり決算額の推移該当値テキスト130"/>
        <xdr:cNvSpPr txBox="1"/>
      </xdr:nvSpPr>
      <xdr:spPr>
        <a:xfrm>
          <a:off x="5740400" y="294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156515</xdr:rowOff>
    </xdr:from>
    <xdr:to>
      <xdr:col>26</xdr:col>
      <xdr:colOff>101600</xdr:colOff>
      <xdr:row>17</xdr:row>
      <xdr:rowOff>86665</xdr:rowOff>
    </xdr:to>
    <xdr:sp macro="" textlink="">
      <xdr:nvSpPr>
        <xdr:cNvPr id="69" name="楕円 68"/>
        <xdr:cNvSpPr/>
      </xdr:nvSpPr>
      <xdr:spPr bwMode="auto">
        <a:xfrm>
          <a:off x="4953000" y="2947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71442</xdr:rowOff>
    </xdr:from>
    <xdr:ext cx="736600" cy="259045"/>
    <xdr:sp macro="" textlink="">
      <xdr:nvSpPr>
        <xdr:cNvPr id="70" name="テキスト ボックス 69"/>
        <xdr:cNvSpPr txBox="1"/>
      </xdr:nvSpPr>
      <xdr:spPr>
        <a:xfrm>
          <a:off x="4622800" y="3033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129129</xdr:rowOff>
    </xdr:from>
    <xdr:to>
      <xdr:col>22</xdr:col>
      <xdr:colOff>165100</xdr:colOff>
      <xdr:row>17</xdr:row>
      <xdr:rowOff>59279</xdr:rowOff>
    </xdr:to>
    <xdr:sp macro="" textlink="">
      <xdr:nvSpPr>
        <xdr:cNvPr id="71" name="楕円 70"/>
        <xdr:cNvSpPr/>
      </xdr:nvSpPr>
      <xdr:spPr bwMode="auto">
        <a:xfrm>
          <a:off x="4254500" y="2919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44056</xdr:rowOff>
    </xdr:from>
    <xdr:ext cx="762000" cy="259045"/>
    <xdr:sp macro="" textlink="">
      <xdr:nvSpPr>
        <xdr:cNvPr id="72" name="テキスト ボックス 71"/>
        <xdr:cNvSpPr txBox="1"/>
      </xdr:nvSpPr>
      <xdr:spPr>
        <a:xfrm>
          <a:off x="3924300" y="3006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72664</xdr:rowOff>
    </xdr:from>
    <xdr:to>
      <xdr:col>19</xdr:col>
      <xdr:colOff>38100</xdr:colOff>
      <xdr:row>17</xdr:row>
      <xdr:rowOff>2814</xdr:rowOff>
    </xdr:to>
    <xdr:sp macro="" textlink="">
      <xdr:nvSpPr>
        <xdr:cNvPr id="73" name="楕円 72"/>
        <xdr:cNvSpPr/>
      </xdr:nvSpPr>
      <xdr:spPr bwMode="auto">
        <a:xfrm>
          <a:off x="3556000" y="2863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12991</xdr:rowOff>
    </xdr:from>
    <xdr:ext cx="762000" cy="259045"/>
    <xdr:sp macro="" textlink="">
      <xdr:nvSpPr>
        <xdr:cNvPr id="74" name="テキスト ボックス 73"/>
        <xdr:cNvSpPr txBox="1"/>
      </xdr:nvSpPr>
      <xdr:spPr>
        <a:xfrm>
          <a:off x="3225800" y="263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70287</xdr:rowOff>
    </xdr:from>
    <xdr:to>
      <xdr:col>15</xdr:col>
      <xdr:colOff>101600</xdr:colOff>
      <xdr:row>17</xdr:row>
      <xdr:rowOff>437</xdr:rowOff>
    </xdr:to>
    <xdr:sp macro="" textlink="">
      <xdr:nvSpPr>
        <xdr:cNvPr id="75" name="楕円 74"/>
        <xdr:cNvSpPr/>
      </xdr:nvSpPr>
      <xdr:spPr bwMode="auto">
        <a:xfrm>
          <a:off x="2857500" y="2861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10614</xdr:rowOff>
    </xdr:from>
    <xdr:ext cx="762000" cy="259045"/>
    <xdr:sp macro="" textlink="">
      <xdr:nvSpPr>
        <xdr:cNvPr id="76" name="テキスト ボックス 75"/>
        <xdr:cNvSpPr txBox="1"/>
      </xdr:nvSpPr>
      <xdr:spPr>
        <a:xfrm>
          <a:off x="2527300" y="262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217023</xdr:rowOff>
    </xdr:from>
    <xdr:to>
      <xdr:col>29</xdr:col>
      <xdr:colOff>127000</xdr:colOff>
      <xdr:row>38</xdr:row>
      <xdr:rowOff>94996</xdr:rowOff>
    </xdr:to>
    <xdr:cxnSp macro="">
      <xdr:nvCxnSpPr>
        <xdr:cNvPr id="103" name="直線コネクタ 102"/>
        <xdr:cNvCxnSpPr/>
      </xdr:nvCxnSpPr>
      <xdr:spPr bwMode="auto">
        <a:xfrm flipV="1">
          <a:off x="5651500" y="6141573"/>
          <a:ext cx="0" cy="142102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67073</xdr:rowOff>
    </xdr:from>
    <xdr:ext cx="762000" cy="259045"/>
    <xdr:sp macro="" textlink="">
      <xdr:nvSpPr>
        <xdr:cNvPr id="104" name="人口1人当たり決算額の推移最小値テキスト445"/>
        <xdr:cNvSpPr txBox="1"/>
      </xdr:nvSpPr>
      <xdr:spPr>
        <a:xfrm>
          <a:off x="5740400" y="75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94996</xdr:rowOff>
    </xdr:from>
    <xdr:to>
      <xdr:col>30</xdr:col>
      <xdr:colOff>25400</xdr:colOff>
      <xdr:row>38</xdr:row>
      <xdr:rowOff>94996</xdr:rowOff>
    </xdr:to>
    <xdr:cxnSp macro="">
      <xdr:nvCxnSpPr>
        <xdr:cNvPr id="105" name="直線コネクタ 104"/>
        <xdr:cNvCxnSpPr/>
      </xdr:nvCxnSpPr>
      <xdr:spPr bwMode="auto">
        <a:xfrm>
          <a:off x="5562600" y="75625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131950</xdr:rowOff>
    </xdr:from>
    <xdr:ext cx="762000" cy="259045"/>
    <xdr:sp macro="" textlink="">
      <xdr:nvSpPr>
        <xdr:cNvPr id="106" name="人口1人当たり決算額の推移最大値テキスト445"/>
        <xdr:cNvSpPr txBox="1"/>
      </xdr:nvSpPr>
      <xdr:spPr>
        <a:xfrm>
          <a:off x="5740400" y="5885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217023</xdr:rowOff>
    </xdr:from>
    <xdr:to>
      <xdr:col>30</xdr:col>
      <xdr:colOff>25400</xdr:colOff>
      <xdr:row>33</xdr:row>
      <xdr:rowOff>217023</xdr:rowOff>
    </xdr:to>
    <xdr:cxnSp macro="">
      <xdr:nvCxnSpPr>
        <xdr:cNvPr id="107" name="直線コネクタ 106"/>
        <xdr:cNvCxnSpPr/>
      </xdr:nvCxnSpPr>
      <xdr:spPr bwMode="auto">
        <a:xfrm>
          <a:off x="5562600" y="61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97968</xdr:rowOff>
    </xdr:from>
    <xdr:to>
      <xdr:col>29</xdr:col>
      <xdr:colOff>127000</xdr:colOff>
      <xdr:row>37</xdr:row>
      <xdr:rowOff>324465</xdr:rowOff>
    </xdr:to>
    <xdr:cxnSp macro="">
      <xdr:nvCxnSpPr>
        <xdr:cNvPr id="108" name="直線コネクタ 107"/>
        <xdr:cNvCxnSpPr/>
      </xdr:nvCxnSpPr>
      <xdr:spPr bwMode="auto">
        <a:xfrm flipV="1">
          <a:off x="5003800" y="7051218"/>
          <a:ext cx="647700" cy="3979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188099</xdr:rowOff>
    </xdr:from>
    <xdr:ext cx="762000" cy="259045"/>
    <xdr:sp macro="" textlink="">
      <xdr:nvSpPr>
        <xdr:cNvPr id="109" name="人口1人当たり決算額の推移平均値テキスト445"/>
        <xdr:cNvSpPr txBox="1"/>
      </xdr:nvSpPr>
      <xdr:spPr>
        <a:xfrm>
          <a:off x="5740400" y="6798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122</xdr:rowOff>
    </xdr:from>
    <xdr:to>
      <xdr:col>29</xdr:col>
      <xdr:colOff>177800</xdr:colOff>
      <xdr:row>36</xdr:row>
      <xdr:rowOff>101722</xdr:rowOff>
    </xdr:to>
    <xdr:sp macro="" textlink="">
      <xdr:nvSpPr>
        <xdr:cNvPr id="110" name="フローチャート: 判断 109"/>
        <xdr:cNvSpPr/>
      </xdr:nvSpPr>
      <xdr:spPr bwMode="auto">
        <a:xfrm>
          <a:off x="5600700" y="6953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301834</xdr:rowOff>
    </xdr:from>
    <xdr:to>
      <xdr:col>26</xdr:col>
      <xdr:colOff>50800</xdr:colOff>
      <xdr:row>37</xdr:row>
      <xdr:rowOff>324465</xdr:rowOff>
    </xdr:to>
    <xdr:cxnSp macro="">
      <xdr:nvCxnSpPr>
        <xdr:cNvPr id="111" name="直線コネクタ 110"/>
        <xdr:cNvCxnSpPr/>
      </xdr:nvCxnSpPr>
      <xdr:spPr bwMode="auto">
        <a:xfrm>
          <a:off x="4305300" y="7426534"/>
          <a:ext cx="698500" cy="22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337535</xdr:rowOff>
    </xdr:from>
    <xdr:to>
      <xdr:col>26</xdr:col>
      <xdr:colOff>101600</xdr:colOff>
      <xdr:row>36</xdr:row>
      <xdr:rowOff>96235</xdr:rowOff>
    </xdr:to>
    <xdr:sp macro="" textlink="">
      <xdr:nvSpPr>
        <xdr:cNvPr id="112" name="フローチャート: 判断 111"/>
        <xdr:cNvSpPr/>
      </xdr:nvSpPr>
      <xdr:spPr bwMode="auto">
        <a:xfrm>
          <a:off x="4953000" y="69478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106412</xdr:rowOff>
    </xdr:from>
    <xdr:ext cx="736600" cy="259045"/>
    <xdr:sp macro="" textlink="">
      <xdr:nvSpPr>
        <xdr:cNvPr id="113" name="テキスト ボックス 112"/>
        <xdr:cNvSpPr txBox="1"/>
      </xdr:nvSpPr>
      <xdr:spPr>
        <a:xfrm>
          <a:off x="4622800" y="6716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140670</xdr:rowOff>
    </xdr:from>
    <xdr:to>
      <xdr:col>22</xdr:col>
      <xdr:colOff>114300</xdr:colOff>
      <xdr:row>37</xdr:row>
      <xdr:rowOff>301834</xdr:rowOff>
    </xdr:to>
    <xdr:cxnSp macro="">
      <xdr:nvCxnSpPr>
        <xdr:cNvPr id="114" name="直線コネクタ 113"/>
        <xdr:cNvCxnSpPr/>
      </xdr:nvCxnSpPr>
      <xdr:spPr bwMode="auto">
        <a:xfrm>
          <a:off x="3606800" y="7265370"/>
          <a:ext cx="698500" cy="1611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331501</xdr:rowOff>
    </xdr:from>
    <xdr:to>
      <xdr:col>22</xdr:col>
      <xdr:colOff>165100</xdr:colOff>
      <xdr:row>36</xdr:row>
      <xdr:rowOff>90201</xdr:rowOff>
    </xdr:to>
    <xdr:sp macro="" textlink="">
      <xdr:nvSpPr>
        <xdr:cNvPr id="115" name="フローチャート: 判断 114"/>
        <xdr:cNvSpPr/>
      </xdr:nvSpPr>
      <xdr:spPr bwMode="auto">
        <a:xfrm>
          <a:off x="4254500" y="6941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100378</xdr:rowOff>
    </xdr:from>
    <xdr:ext cx="762000" cy="259045"/>
    <xdr:sp macro="" textlink="">
      <xdr:nvSpPr>
        <xdr:cNvPr id="116" name="テキスト ボックス 115"/>
        <xdr:cNvSpPr txBox="1"/>
      </xdr:nvSpPr>
      <xdr:spPr>
        <a:xfrm>
          <a:off x="3924300" y="6710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133903</xdr:rowOff>
    </xdr:from>
    <xdr:to>
      <xdr:col>18</xdr:col>
      <xdr:colOff>177800</xdr:colOff>
      <xdr:row>37</xdr:row>
      <xdr:rowOff>140670</xdr:rowOff>
    </xdr:to>
    <xdr:cxnSp macro="">
      <xdr:nvCxnSpPr>
        <xdr:cNvPr id="117" name="直線コネクタ 116"/>
        <xdr:cNvCxnSpPr/>
      </xdr:nvCxnSpPr>
      <xdr:spPr bwMode="auto">
        <a:xfrm>
          <a:off x="2908300" y="7087153"/>
          <a:ext cx="698500" cy="178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294147</xdr:rowOff>
    </xdr:from>
    <xdr:to>
      <xdr:col>19</xdr:col>
      <xdr:colOff>38100</xdr:colOff>
      <xdr:row>36</xdr:row>
      <xdr:rowOff>52847</xdr:rowOff>
    </xdr:to>
    <xdr:sp macro="" textlink="">
      <xdr:nvSpPr>
        <xdr:cNvPr id="118" name="フローチャート: 判断 117"/>
        <xdr:cNvSpPr/>
      </xdr:nvSpPr>
      <xdr:spPr bwMode="auto">
        <a:xfrm>
          <a:off x="3556000" y="6904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63024</xdr:rowOff>
    </xdr:from>
    <xdr:ext cx="762000" cy="259045"/>
    <xdr:sp macro="" textlink="">
      <xdr:nvSpPr>
        <xdr:cNvPr id="119" name="テキスト ボックス 118"/>
        <xdr:cNvSpPr txBox="1"/>
      </xdr:nvSpPr>
      <xdr:spPr>
        <a:xfrm>
          <a:off x="3225800" y="667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271790</xdr:rowOff>
    </xdr:from>
    <xdr:to>
      <xdr:col>15</xdr:col>
      <xdr:colOff>101600</xdr:colOff>
      <xdr:row>36</xdr:row>
      <xdr:rowOff>30490</xdr:rowOff>
    </xdr:to>
    <xdr:sp macro="" textlink="">
      <xdr:nvSpPr>
        <xdr:cNvPr id="120" name="フローチャート: 判断 119"/>
        <xdr:cNvSpPr/>
      </xdr:nvSpPr>
      <xdr:spPr bwMode="auto">
        <a:xfrm>
          <a:off x="2857500" y="68821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40667</xdr:rowOff>
    </xdr:from>
    <xdr:ext cx="762000" cy="259045"/>
    <xdr:sp macro="" textlink="">
      <xdr:nvSpPr>
        <xdr:cNvPr id="121" name="テキスト ボックス 120"/>
        <xdr:cNvSpPr txBox="1"/>
      </xdr:nvSpPr>
      <xdr:spPr>
        <a:xfrm>
          <a:off x="2527300" y="665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47168</xdr:rowOff>
    </xdr:from>
    <xdr:to>
      <xdr:col>29</xdr:col>
      <xdr:colOff>177800</xdr:colOff>
      <xdr:row>36</xdr:row>
      <xdr:rowOff>148768</xdr:rowOff>
    </xdr:to>
    <xdr:sp macro="" textlink="">
      <xdr:nvSpPr>
        <xdr:cNvPr id="127" name="楕円 126"/>
        <xdr:cNvSpPr/>
      </xdr:nvSpPr>
      <xdr:spPr bwMode="auto">
        <a:xfrm>
          <a:off x="5600700" y="7000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19245</xdr:rowOff>
    </xdr:from>
    <xdr:ext cx="762000" cy="259045"/>
    <xdr:sp macro="" textlink="">
      <xdr:nvSpPr>
        <xdr:cNvPr id="128" name="人口1人当たり決算額の推移該当値テキスト445"/>
        <xdr:cNvSpPr txBox="1"/>
      </xdr:nvSpPr>
      <xdr:spPr>
        <a:xfrm>
          <a:off x="5740400" y="6972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273665</xdr:rowOff>
    </xdr:from>
    <xdr:to>
      <xdr:col>26</xdr:col>
      <xdr:colOff>101600</xdr:colOff>
      <xdr:row>38</xdr:row>
      <xdr:rowOff>32365</xdr:rowOff>
    </xdr:to>
    <xdr:sp macro="" textlink="">
      <xdr:nvSpPr>
        <xdr:cNvPr id="129" name="楕円 128"/>
        <xdr:cNvSpPr/>
      </xdr:nvSpPr>
      <xdr:spPr bwMode="auto">
        <a:xfrm>
          <a:off x="4953000" y="73983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17142</xdr:rowOff>
    </xdr:from>
    <xdr:ext cx="736600" cy="259045"/>
    <xdr:sp macro="" textlink="">
      <xdr:nvSpPr>
        <xdr:cNvPr id="130" name="テキスト ボックス 129"/>
        <xdr:cNvSpPr txBox="1"/>
      </xdr:nvSpPr>
      <xdr:spPr>
        <a:xfrm>
          <a:off x="4622800" y="748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251034</xdr:rowOff>
    </xdr:from>
    <xdr:to>
      <xdr:col>22</xdr:col>
      <xdr:colOff>165100</xdr:colOff>
      <xdr:row>38</xdr:row>
      <xdr:rowOff>9734</xdr:rowOff>
    </xdr:to>
    <xdr:sp macro="" textlink="">
      <xdr:nvSpPr>
        <xdr:cNvPr id="131" name="楕円 130"/>
        <xdr:cNvSpPr/>
      </xdr:nvSpPr>
      <xdr:spPr bwMode="auto">
        <a:xfrm>
          <a:off x="4254500" y="73757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337411</xdr:rowOff>
    </xdr:from>
    <xdr:ext cx="762000" cy="259045"/>
    <xdr:sp macro="" textlink="">
      <xdr:nvSpPr>
        <xdr:cNvPr id="132" name="テキスト ボックス 131"/>
        <xdr:cNvSpPr txBox="1"/>
      </xdr:nvSpPr>
      <xdr:spPr>
        <a:xfrm>
          <a:off x="3924300" y="7462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89870</xdr:rowOff>
    </xdr:from>
    <xdr:to>
      <xdr:col>19</xdr:col>
      <xdr:colOff>38100</xdr:colOff>
      <xdr:row>37</xdr:row>
      <xdr:rowOff>191470</xdr:rowOff>
    </xdr:to>
    <xdr:sp macro="" textlink="">
      <xdr:nvSpPr>
        <xdr:cNvPr id="133" name="楕円 132"/>
        <xdr:cNvSpPr/>
      </xdr:nvSpPr>
      <xdr:spPr bwMode="auto">
        <a:xfrm>
          <a:off x="3556000" y="7214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176247</xdr:rowOff>
    </xdr:from>
    <xdr:ext cx="762000" cy="259045"/>
    <xdr:sp macro="" textlink="">
      <xdr:nvSpPr>
        <xdr:cNvPr id="134" name="テキスト ボックス 133"/>
        <xdr:cNvSpPr txBox="1"/>
      </xdr:nvSpPr>
      <xdr:spPr>
        <a:xfrm>
          <a:off x="3225800" y="730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83103</xdr:rowOff>
    </xdr:from>
    <xdr:to>
      <xdr:col>15</xdr:col>
      <xdr:colOff>101600</xdr:colOff>
      <xdr:row>37</xdr:row>
      <xdr:rowOff>13253</xdr:rowOff>
    </xdr:to>
    <xdr:sp macro="" textlink="">
      <xdr:nvSpPr>
        <xdr:cNvPr id="135" name="楕円 134"/>
        <xdr:cNvSpPr/>
      </xdr:nvSpPr>
      <xdr:spPr bwMode="auto">
        <a:xfrm>
          <a:off x="2857500" y="70363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169480</xdr:rowOff>
    </xdr:from>
    <xdr:ext cx="762000" cy="259045"/>
    <xdr:sp macro="" textlink="">
      <xdr:nvSpPr>
        <xdr:cNvPr id="136" name="テキスト ボックス 135"/>
        <xdr:cNvSpPr txBox="1"/>
      </xdr:nvSpPr>
      <xdr:spPr>
        <a:xfrm>
          <a:off x="2527300" y="7122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343,815
339,351
464.51
134,604,507
130,975,246
2,737,026
69,408,090
118,295,707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61519</xdr:rowOff>
    </xdr:from>
    <xdr:to>
      <xdr:col>24</xdr:col>
      <xdr:colOff>62865</xdr:colOff>
      <xdr:row>38</xdr:row>
      <xdr:rowOff>164541</xdr:rowOff>
    </xdr:to>
    <xdr:cxnSp macro="">
      <xdr:nvCxnSpPr>
        <xdr:cNvPr id="56" name="直線コネクタ 55"/>
        <xdr:cNvCxnSpPr/>
      </xdr:nvCxnSpPr>
      <xdr:spPr>
        <a:xfrm flipV="1">
          <a:off x="4633595" y="5205019"/>
          <a:ext cx="1270" cy="1474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168368</xdr:rowOff>
    </xdr:from>
    <xdr:ext cx="534377" cy="259045"/>
    <xdr:sp macro="" textlink="">
      <xdr:nvSpPr>
        <xdr:cNvPr id="57" name="人件費最小値テキスト"/>
        <xdr:cNvSpPr txBox="1"/>
      </xdr:nvSpPr>
      <xdr:spPr>
        <a:xfrm>
          <a:off x="4686300" y="668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164541</xdr:rowOff>
    </xdr:from>
    <xdr:to>
      <xdr:col>24</xdr:col>
      <xdr:colOff>152400</xdr:colOff>
      <xdr:row>38</xdr:row>
      <xdr:rowOff>164541</xdr:rowOff>
    </xdr:to>
    <xdr:cxnSp macro="">
      <xdr:nvCxnSpPr>
        <xdr:cNvPr id="58" name="直線コネクタ 57"/>
        <xdr:cNvCxnSpPr/>
      </xdr:nvCxnSpPr>
      <xdr:spPr>
        <a:xfrm>
          <a:off x="4546600" y="667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8196</xdr:rowOff>
    </xdr:from>
    <xdr:ext cx="534377" cy="259045"/>
    <xdr:sp macro="" textlink="">
      <xdr:nvSpPr>
        <xdr:cNvPr id="59" name="人件費最大値テキスト"/>
        <xdr:cNvSpPr txBox="1"/>
      </xdr:nvSpPr>
      <xdr:spPr>
        <a:xfrm>
          <a:off x="4686300" y="498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61519</xdr:rowOff>
    </xdr:from>
    <xdr:to>
      <xdr:col>24</xdr:col>
      <xdr:colOff>152400</xdr:colOff>
      <xdr:row>30</xdr:row>
      <xdr:rowOff>61519</xdr:rowOff>
    </xdr:to>
    <xdr:cxnSp macro="">
      <xdr:nvCxnSpPr>
        <xdr:cNvPr id="60" name="直線コネクタ 59"/>
        <xdr:cNvCxnSpPr/>
      </xdr:nvCxnSpPr>
      <xdr:spPr>
        <a:xfrm>
          <a:off x="4546600" y="5205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153644</xdr:rowOff>
    </xdr:from>
    <xdr:to>
      <xdr:col>24</xdr:col>
      <xdr:colOff>63500</xdr:colOff>
      <xdr:row>35</xdr:row>
      <xdr:rowOff>56032</xdr:rowOff>
    </xdr:to>
    <xdr:cxnSp macro="">
      <xdr:nvCxnSpPr>
        <xdr:cNvPr id="61" name="直線コネクタ 60"/>
        <xdr:cNvCxnSpPr/>
      </xdr:nvCxnSpPr>
      <xdr:spPr>
        <a:xfrm>
          <a:off x="3797300" y="5982944"/>
          <a:ext cx="838200" cy="7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13746</xdr:rowOff>
    </xdr:from>
    <xdr:ext cx="534377" cy="259045"/>
    <xdr:sp macro="" textlink="">
      <xdr:nvSpPr>
        <xdr:cNvPr id="62" name="人件費平均値テキスト"/>
        <xdr:cNvSpPr txBox="1"/>
      </xdr:nvSpPr>
      <xdr:spPr>
        <a:xfrm>
          <a:off x="4686300" y="5843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162319</xdr:rowOff>
    </xdr:from>
    <xdr:to>
      <xdr:col>24</xdr:col>
      <xdr:colOff>114300</xdr:colOff>
      <xdr:row>35</xdr:row>
      <xdr:rowOff>92469</xdr:rowOff>
    </xdr:to>
    <xdr:sp macro="" textlink="">
      <xdr:nvSpPr>
        <xdr:cNvPr id="63" name="フローチャート: 判断 62"/>
        <xdr:cNvSpPr/>
      </xdr:nvSpPr>
      <xdr:spPr>
        <a:xfrm>
          <a:off x="4584700" y="5991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153644</xdr:rowOff>
    </xdr:from>
    <xdr:to>
      <xdr:col>19</xdr:col>
      <xdr:colOff>177800</xdr:colOff>
      <xdr:row>35</xdr:row>
      <xdr:rowOff>41173</xdr:rowOff>
    </xdr:to>
    <xdr:cxnSp macro="">
      <xdr:nvCxnSpPr>
        <xdr:cNvPr id="64" name="直線コネクタ 63"/>
        <xdr:cNvCxnSpPr/>
      </xdr:nvCxnSpPr>
      <xdr:spPr>
        <a:xfrm flipV="1">
          <a:off x="2908300" y="5982944"/>
          <a:ext cx="889000" cy="5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168034</xdr:rowOff>
    </xdr:from>
    <xdr:to>
      <xdr:col>20</xdr:col>
      <xdr:colOff>38100</xdr:colOff>
      <xdr:row>35</xdr:row>
      <xdr:rowOff>98184</xdr:rowOff>
    </xdr:to>
    <xdr:sp macro="" textlink="">
      <xdr:nvSpPr>
        <xdr:cNvPr id="65" name="フローチャート: 判断 64"/>
        <xdr:cNvSpPr/>
      </xdr:nvSpPr>
      <xdr:spPr>
        <a:xfrm>
          <a:off x="3746500" y="599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89311</xdr:rowOff>
    </xdr:from>
    <xdr:ext cx="534377" cy="259045"/>
    <xdr:sp macro="" textlink="">
      <xdr:nvSpPr>
        <xdr:cNvPr id="66" name="テキスト ボックス 65"/>
        <xdr:cNvSpPr txBox="1"/>
      </xdr:nvSpPr>
      <xdr:spPr>
        <a:xfrm>
          <a:off x="3530111" y="6090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165760</xdr:rowOff>
    </xdr:from>
    <xdr:to>
      <xdr:col>15</xdr:col>
      <xdr:colOff>50800</xdr:colOff>
      <xdr:row>35</xdr:row>
      <xdr:rowOff>41173</xdr:rowOff>
    </xdr:to>
    <xdr:cxnSp macro="">
      <xdr:nvCxnSpPr>
        <xdr:cNvPr id="67" name="直線コネクタ 66"/>
        <xdr:cNvCxnSpPr/>
      </xdr:nvCxnSpPr>
      <xdr:spPr>
        <a:xfrm>
          <a:off x="2019300" y="5995060"/>
          <a:ext cx="88900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1270</xdr:rowOff>
    </xdr:from>
    <xdr:to>
      <xdr:col>15</xdr:col>
      <xdr:colOff>101600</xdr:colOff>
      <xdr:row>35</xdr:row>
      <xdr:rowOff>102870</xdr:rowOff>
    </xdr:to>
    <xdr:sp macro="" textlink="">
      <xdr:nvSpPr>
        <xdr:cNvPr id="68" name="フローチャート: 判断 67"/>
        <xdr:cNvSpPr/>
      </xdr:nvSpPr>
      <xdr:spPr>
        <a:xfrm>
          <a:off x="2857500" y="600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93997</xdr:rowOff>
    </xdr:from>
    <xdr:ext cx="534377" cy="259045"/>
    <xdr:sp macro="" textlink="">
      <xdr:nvSpPr>
        <xdr:cNvPr id="69" name="テキスト ボックス 68"/>
        <xdr:cNvSpPr txBox="1"/>
      </xdr:nvSpPr>
      <xdr:spPr>
        <a:xfrm>
          <a:off x="2641111" y="609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165760</xdr:rowOff>
    </xdr:from>
    <xdr:to>
      <xdr:col>10</xdr:col>
      <xdr:colOff>114300</xdr:colOff>
      <xdr:row>35</xdr:row>
      <xdr:rowOff>13741</xdr:rowOff>
    </xdr:to>
    <xdr:cxnSp macro="">
      <xdr:nvCxnSpPr>
        <xdr:cNvPr id="70" name="直線コネクタ 69"/>
        <xdr:cNvCxnSpPr/>
      </xdr:nvCxnSpPr>
      <xdr:spPr>
        <a:xfrm flipV="1">
          <a:off x="1130300" y="5995060"/>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xdr:rowOff>
    </xdr:from>
    <xdr:to>
      <xdr:col>10</xdr:col>
      <xdr:colOff>165100</xdr:colOff>
      <xdr:row>35</xdr:row>
      <xdr:rowOff>110261</xdr:rowOff>
    </xdr:to>
    <xdr:sp macro="" textlink="">
      <xdr:nvSpPr>
        <xdr:cNvPr id="71" name="フローチャート: 判断 70"/>
        <xdr:cNvSpPr/>
      </xdr:nvSpPr>
      <xdr:spPr>
        <a:xfrm>
          <a:off x="1968500" y="600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101388</xdr:rowOff>
    </xdr:from>
    <xdr:ext cx="534377" cy="259045"/>
    <xdr:sp macro="" textlink="">
      <xdr:nvSpPr>
        <xdr:cNvPr id="72" name="テキスト ボックス 71"/>
        <xdr:cNvSpPr txBox="1"/>
      </xdr:nvSpPr>
      <xdr:spPr>
        <a:xfrm>
          <a:off x="1752111" y="610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167234</xdr:rowOff>
    </xdr:from>
    <xdr:to>
      <xdr:col>6</xdr:col>
      <xdr:colOff>38100</xdr:colOff>
      <xdr:row>35</xdr:row>
      <xdr:rowOff>97384</xdr:rowOff>
    </xdr:to>
    <xdr:sp macro="" textlink="">
      <xdr:nvSpPr>
        <xdr:cNvPr id="73" name="フローチャート: 判断 72"/>
        <xdr:cNvSpPr/>
      </xdr:nvSpPr>
      <xdr:spPr>
        <a:xfrm>
          <a:off x="1079500" y="599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88511</xdr:rowOff>
    </xdr:from>
    <xdr:ext cx="534377" cy="259045"/>
    <xdr:sp macro="" textlink="">
      <xdr:nvSpPr>
        <xdr:cNvPr id="74" name="テキスト ボックス 73"/>
        <xdr:cNvSpPr txBox="1"/>
      </xdr:nvSpPr>
      <xdr:spPr>
        <a:xfrm>
          <a:off x="863111" y="608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5232</xdr:rowOff>
    </xdr:from>
    <xdr:to>
      <xdr:col>24</xdr:col>
      <xdr:colOff>114300</xdr:colOff>
      <xdr:row>35</xdr:row>
      <xdr:rowOff>106832</xdr:rowOff>
    </xdr:to>
    <xdr:sp macro="" textlink="">
      <xdr:nvSpPr>
        <xdr:cNvPr id="80" name="楕円 79"/>
        <xdr:cNvSpPr/>
      </xdr:nvSpPr>
      <xdr:spPr>
        <a:xfrm>
          <a:off x="4584700" y="6005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155109</xdr:rowOff>
    </xdr:from>
    <xdr:ext cx="534377" cy="259045"/>
    <xdr:sp macro="" textlink="">
      <xdr:nvSpPr>
        <xdr:cNvPr id="81" name="人件費該当値テキスト"/>
        <xdr:cNvSpPr txBox="1"/>
      </xdr:nvSpPr>
      <xdr:spPr>
        <a:xfrm>
          <a:off x="4686300" y="598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102844</xdr:rowOff>
    </xdr:from>
    <xdr:to>
      <xdr:col>20</xdr:col>
      <xdr:colOff>38100</xdr:colOff>
      <xdr:row>35</xdr:row>
      <xdr:rowOff>32994</xdr:rowOff>
    </xdr:to>
    <xdr:sp macro="" textlink="">
      <xdr:nvSpPr>
        <xdr:cNvPr id="82" name="楕円 81"/>
        <xdr:cNvSpPr/>
      </xdr:nvSpPr>
      <xdr:spPr>
        <a:xfrm>
          <a:off x="3746500" y="593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49521</xdr:rowOff>
    </xdr:from>
    <xdr:ext cx="534377" cy="259045"/>
    <xdr:sp macro="" textlink="">
      <xdr:nvSpPr>
        <xdr:cNvPr id="83" name="テキスト ボックス 82"/>
        <xdr:cNvSpPr txBox="1"/>
      </xdr:nvSpPr>
      <xdr:spPr>
        <a:xfrm>
          <a:off x="3530111" y="570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161823</xdr:rowOff>
    </xdr:from>
    <xdr:to>
      <xdr:col>15</xdr:col>
      <xdr:colOff>101600</xdr:colOff>
      <xdr:row>35</xdr:row>
      <xdr:rowOff>91973</xdr:rowOff>
    </xdr:to>
    <xdr:sp macro="" textlink="">
      <xdr:nvSpPr>
        <xdr:cNvPr id="84" name="楕円 83"/>
        <xdr:cNvSpPr/>
      </xdr:nvSpPr>
      <xdr:spPr>
        <a:xfrm>
          <a:off x="2857500" y="599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108500</xdr:rowOff>
    </xdr:from>
    <xdr:ext cx="534377" cy="259045"/>
    <xdr:sp macro="" textlink="">
      <xdr:nvSpPr>
        <xdr:cNvPr id="85" name="テキスト ボックス 84"/>
        <xdr:cNvSpPr txBox="1"/>
      </xdr:nvSpPr>
      <xdr:spPr>
        <a:xfrm>
          <a:off x="2641111" y="576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114960</xdr:rowOff>
    </xdr:from>
    <xdr:to>
      <xdr:col>10</xdr:col>
      <xdr:colOff>165100</xdr:colOff>
      <xdr:row>35</xdr:row>
      <xdr:rowOff>45110</xdr:rowOff>
    </xdr:to>
    <xdr:sp macro="" textlink="">
      <xdr:nvSpPr>
        <xdr:cNvPr id="86" name="楕円 85"/>
        <xdr:cNvSpPr/>
      </xdr:nvSpPr>
      <xdr:spPr>
        <a:xfrm>
          <a:off x="1968500" y="59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61637</xdr:rowOff>
    </xdr:from>
    <xdr:ext cx="534377" cy="259045"/>
    <xdr:sp macro="" textlink="">
      <xdr:nvSpPr>
        <xdr:cNvPr id="87" name="テキスト ボックス 86"/>
        <xdr:cNvSpPr txBox="1"/>
      </xdr:nvSpPr>
      <xdr:spPr>
        <a:xfrm>
          <a:off x="1752111" y="571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134391</xdr:rowOff>
    </xdr:from>
    <xdr:to>
      <xdr:col>6</xdr:col>
      <xdr:colOff>38100</xdr:colOff>
      <xdr:row>35</xdr:row>
      <xdr:rowOff>64541</xdr:rowOff>
    </xdr:to>
    <xdr:sp macro="" textlink="">
      <xdr:nvSpPr>
        <xdr:cNvPr id="88" name="楕円 87"/>
        <xdr:cNvSpPr/>
      </xdr:nvSpPr>
      <xdr:spPr>
        <a:xfrm>
          <a:off x="1079500" y="596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81068</xdr:rowOff>
    </xdr:from>
    <xdr:ext cx="534377" cy="259045"/>
    <xdr:sp macro="" textlink="">
      <xdr:nvSpPr>
        <xdr:cNvPr id="89" name="テキスト ボックス 88"/>
        <xdr:cNvSpPr txBox="1"/>
      </xdr:nvSpPr>
      <xdr:spPr>
        <a:xfrm>
          <a:off x="863111" y="573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8" name="テキスト ボックス 107"/>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136652</xdr:rowOff>
    </xdr:from>
    <xdr:to>
      <xdr:col>24</xdr:col>
      <xdr:colOff>62865</xdr:colOff>
      <xdr:row>57</xdr:row>
      <xdr:rowOff>150902</xdr:rowOff>
    </xdr:to>
    <xdr:cxnSp macro="">
      <xdr:nvCxnSpPr>
        <xdr:cNvPr id="114" name="直線コネクタ 113"/>
        <xdr:cNvCxnSpPr/>
      </xdr:nvCxnSpPr>
      <xdr:spPr>
        <a:xfrm flipV="1">
          <a:off x="4633595" y="8537702"/>
          <a:ext cx="1270" cy="13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154729</xdr:rowOff>
    </xdr:from>
    <xdr:ext cx="534377" cy="259045"/>
    <xdr:sp macro="" textlink="">
      <xdr:nvSpPr>
        <xdr:cNvPr id="115" name="物件費最小値テキスト"/>
        <xdr:cNvSpPr txBox="1"/>
      </xdr:nvSpPr>
      <xdr:spPr>
        <a:xfrm>
          <a:off x="4686300" y="992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150902</xdr:rowOff>
    </xdr:from>
    <xdr:to>
      <xdr:col>24</xdr:col>
      <xdr:colOff>152400</xdr:colOff>
      <xdr:row>57</xdr:row>
      <xdr:rowOff>150902</xdr:rowOff>
    </xdr:to>
    <xdr:cxnSp macro="">
      <xdr:nvCxnSpPr>
        <xdr:cNvPr id="116" name="直線コネクタ 115"/>
        <xdr:cNvCxnSpPr/>
      </xdr:nvCxnSpPr>
      <xdr:spPr>
        <a:xfrm>
          <a:off x="4546600" y="9923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83329</xdr:rowOff>
    </xdr:from>
    <xdr:ext cx="599010" cy="259045"/>
    <xdr:sp macro="" textlink="">
      <xdr:nvSpPr>
        <xdr:cNvPr id="117" name="物件費最大値テキスト"/>
        <xdr:cNvSpPr txBox="1"/>
      </xdr:nvSpPr>
      <xdr:spPr>
        <a:xfrm>
          <a:off x="4686300" y="8312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136652</xdr:rowOff>
    </xdr:from>
    <xdr:to>
      <xdr:col>24</xdr:col>
      <xdr:colOff>152400</xdr:colOff>
      <xdr:row>49</xdr:row>
      <xdr:rowOff>136652</xdr:rowOff>
    </xdr:to>
    <xdr:cxnSp macro="">
      <xdr:nvCxnSpPr>
        <xdr:cNvPr id="118" name="直線コネクタ 117"/>
        <xdr:cNvCxnSpPr/>
      </xdr:nvCxnSpPr>
      <xdr:spPr>
        <a:xfrm>
          <a:off x="4546600" y="8537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135013</xdr:rowOff>
    </xdr:from>
    <xdr:to>
      <xdr:col>24</xdr:col>
      <xdr:colOff>63500</xdr:colOff>
      <xdr:row>56</xdr:row>
      <xdr:rowOff>7074</xdr:rowOff>
    </xdr:to>
    <xdr:cxnSp macro="">
      <xdr:nvCxnSpPr>
        <xdr:cNvPr id="119" name="直線コネクタ 118"/>
        <xdr:cNvCxnSpPr/>
      </xdr:nvCxnSpPr>
      <xdr:spPr>
        <a:xfrm flipV="1">
          <a:off x="3797300" y="9564763"/>
          <a:ext cx="838200" cy="43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100080</xdr:rowOff>
    </xdr:from>
    <xdr:ext cx="534377" cy="259045"/>
    <xdr:sp macro="" textlink="">
      <xdr:nvSpPr>
        <xdr:cNvPr id="120" name="物件費平均値テキスト"/>
        <xdr:cNvSpPr txBox="1"/>
      </xdr:nvSpPr>
      <xdr:spPr>
        <a:xfrm>
          <a:off x="4686300" y="9358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77203</xdr:rowOff>
    </xdr:from>
    <xdr:to>
      <xdr:col>24</xdr:col>
      <xdr:colOff>114300</xdr:colOff>
      <xdr:row>56</xdr:row>
      <xdr:rowOff>7353</xdr:rowOff>
    </xdr:to>
    <xdr:sp macro="" textlink="">
      <xdr:nvSpPr>
        <xdr:cNvPr id="121" name="フローチャート: 判断 120"/>
        <xdr:cNvSpPr/>
      </xdr:nvSpPr>
      <xdr:spPr>
        <a:xfrm>
          <a:off x="4584700" y="950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161665</xdr:rowOff>
    </xdr:from>
    <xdr:to>
      <xdr:col>19</xdr:col>
      <xdr:colOff>177800</xdr:colOff>
      <xdr:row>56</xdr:row>
      <xdr:rowOff>7074</xdr:rowOff>
    </xdr:to>
    <xdr:cxnSp macro="">
      <xdr:nvCxnSpPr>
        <xdr:cNvPr id="122" name="直線コネクタ 121"/>
        <xdr:cNvCxnSpPr/>
      </xdr:nvCxnSpPr>
      <xdr:spPr>
        <a:xfrm>
          <a:off x="2908300" y="9591415"/>
          <a:ext cx="889000" cy="1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118370</xdr:rowOff>
    </xdr:from>
    <xdr:to>
      <xdr:col>20</xdr:col>
      <xdr:colOff>38100</xdr:colOff>
      <xdr:row>56</xdr:row>
      <xdr:rowOff>48520</xdr:rowOff>
    </xdr:to>
    <xdr:sp macro="" textlink="">
      <xdr:nvSpPr>
        <xdr:cNvPr id="123" name="フローチャート: 判断 122"/>
        <xdr:cNvSpPr/>
      </xdr:nvSpPr>
      <xdr:spPr>
        <a:xfrm>
          <a:off x="3746500" y="9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65047</xdr:rowOff>
    </xdr:from>
    <xdr:ext cx="534377" cy="259045"/>
    <xdr:sp macro="" textlink="">
      <xdr:nvSpPr>
        <xdr:cNvPr id="124" name="テキスト ボックス 123"/>
        <xdr:cNvSpPr txBox="1"/>
      </xdr:nvSpPr>
      <xdr:spPr>
        <a:xfrm>
          <a:off x="3530111" y="932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146444</xdr:rowOff>
    </xdr:from>
    <xdr:to>
      <xdr:col>15</xdr:col>
      <xdr:colOff>50800</xdr:colOff>
      <xdr:row>55</xdr:row>
      <xdr:rowOff>161665</xdr:rowOff>
    </xdr:to>
    <xdr:cxnSp macro="">
      <xdr:nvCxnSpPr>
        <xdr:cNvPr id="125" name="直線コネクタ 124"/>
        <xdr:cNvCxnSpPr/>
      </xdr:nvCxnSpPr>
      <xdr:spPr>
        <a:xfrm>
          <a:off x="2019300" y="9576194"/>
          <a:ext cx="889000" cy="1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162147</xdr:rowOff>
    </xdr:from>
    <xdr:to>
      <xdr:col>15</xdr:col>
      <xdr:colOff>101600</xdr:colOff>
      <xdr:row>56</xdr:row>
      <xdr:rowOff>92297</xdr:rowOff>
    </xdr:to>
    <xdr:sp macro="" textlink="">
      <xdr:nvSpPr>
        <xdr:cNvPr id="126" name="フローチャート: 判断 125"/>
        <xdr:cNvSpPr/>
      </xdr:nvSpPr>
      <xdr:spPr>
        <a:xfrm>
          <a:off x="2857500" y="959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83424</xdr:rowOff>
    </xdr:from>
    <xdr:ext cx="534377" cy="259045"/>
    <xdr:sp macro="" textlink="">
      <xdr:nvSpPr>
        <xdr:cNvPr id="127" name="テキスト ボックス 126"/>
        <xdr:cNvSpPr txBox="1"/>
      </xdr:nvSpPr>
      <xdr:spPr>
        <a:xfrm>
          <a:off x="2641111" y="968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146444</xdr:rowOff>
    </xdr:from>
    <xdr:to>
      <xdr:col>10</xdr:col>
      <xdr:colOff>114300</xdr:colOff>
      <xdr:row>55</xdr:row>
      <xdr:rowOff>153759</xdr:rowOff>
    </xdr:to>
    <xdr:cxnSp macro="">
      <xdr:nvCxnSpPr>
        <xdr:cNvPr id="128" name="直線コネクタ 127"/>
        <xdr:cNvCxnSpPr/>
      </xdr:nvCxnSpPr>
      <xdr:spPr>
        <a:xfrm flipV="1">
          <a:off x="1130300" y="9576194"/>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140240</xdr:rowOff>
    </xdr:from>
    <xdr:to>
      <xdr:col>10</xdr:col>
      <xdr:colOff>165100</xdr:colOff>
      <xdr:row>56</xdr:row>
      <xdr:rowOff>70390</xdr:rowOff>
    </xdr:to>
    <xdr:sp macro="" textlink="">
      <xdr:nvSpPr>
        <xdr:cNvPr id="129" name="フローチャート: 判断 128"/>
        <xdr:cNvSpPr/>
      </xdr:nvSpPr>
      <xdr:spPr>
        <a:xfrm>
          <a:off x="1968500" y="956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61517</xdr:rowOff>
    </xdr:from>
    <xdr:ext cx="534377" cy="259045"/>
    <xdr:sp macro="" textlink="">
      <xdr:nvSpPr>
        <xdr:cNvPr id="130" name="テキスト ボックス 129"/>
        <xdr:cNvSpPr txBox="1"/>
      </xdr:nvSpPr>
      <xdr:spPr>
        <a:xfrm>
          <a:off x="1752111" y="966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154375</xdr:rowOff>
    </xdr:from>
    <xdr:to>
      <xdr:col>6</xdr:col>
      <xdr:colOff>38100</xdr:colOff>
      <xdr:row>56</xdr:row>
      <xdr:rowOff>84525</xdr:rowOff>
    </xdr:to>
    <xdr:sp macro="" textlink="">
      <xdr:nvSpPr>
        <xdr:cNvPr id="131" name="フローチャート: 判断 130"/>
        <xdr:cNvSpPr/>
      </xdr:nvSpPr>
      <xdr:spPr>
        <a:xfrm>
          <a:off x="1079500" y="958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75652</xdr:rowOff>
    </xdr:from>
    <xdr:ext cx="534377" cy="259045"/>
    <xdr:sp macro="" textlink="">
      <xdr:nvSpPr>
        <xdr:cNvPr id="132" name="テキスト ボックス 131"/>
        <xdr:cNvSpPr txBox="1"/>
      </xdr:nvSpPr>
      <xdr:spPr>
        <a:xfrm>
          <a:off x="863111" y="967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84213</xdr:rowOff>
    </xdr:from>
    <xdr:to>
      <xdr:col>24</xdr:col>
      <xdr:colOff>114300</xdr:colOff>
      <xdr:row>56</xdr:row>
      <xdr:rowOff>14363</xdr:rowOff>
    </xdr:to>
    <xdr:sp macro="" textlink="">
      <xdr:nvSpPr>
        <xdr:cNvPr id="138" name="楕円 137"/>
        <xdr:cNvSpPr/>
      </xdr:nvSpPr>
      <xdr:spPr>
        <a:xfrm>
          <a:off x="4584700" y="951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62640</xdr:rowOff>
    </xdr:from>
    <xdr:ext cx="534377" cy="259045"/>
    <xdr:sp macro="" textlink="">
      <xdr:nvSpPr>
        <xdr:cNvPr id="139" name="物件費該当値テキスト"/>
        <xdr:cNvSpPr txBox="1"/>
      </xdr:nvSpPr>
      <xdr:spPr>
        <a:xfrm>
          <a:off x="4686300" y="949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127724</xdr:rowOff>
    </xdr:from>
    <xdr:to>
      <xdr:col>20</xdr:col>
      <xdr:colOff>38100</xdr:colOff>
      <xdr:row>56</xdr:row>
      <xdr:rowOff>57874</xdr:rowOff>
    </xdr:to>
    <xdr:sp macro="" textlink="">
      <xdr:nvSpPr>
        <xdr:cNvPr id="140" name="楕円 139"/>
        <xdr:cNvSpPr/>
      </xdr:nvSpPr>
      <xdr:spPr>
        <a:xfrm>
          <a:off x="3746500" y="9557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49001</xdr:rowOff>
    </xdr:from>
    <xdr:ext cx="534377" cy="259045"/>
    <xdr:sp macro="" textlink="">
      <xdr:nvSpPr>
        <xdr:cNvPr id="141" name="テキスト ボックス 140"/>
        <xdr:cNvSpPr txBox="1"/>
      </xdr:nvSpPr>
      <xdr:spPr>
        <a:xfrm>
          <a:off x="3530111" y="9650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110865</xdr:rowOff>
    </xdr:from>
    <xdr:to>
      <xdr:col>15</xdr:col>
      <xdr:colOff>101600</xdr:colOff>
      <xdr:row>56</xdr:row>
      <xdr:rowOff>41015</xdr:rowOff>
    </xdr:to>
    <xdr:sp macro="" textlink="">
      <xdr:nvSpPr>
        <xdr:cNvPr id="142" name="楕円 141"/>
        <xdr:cNvSpPr/>
      </xdr:nvSpPr>
      <xdr:spPr>
        <a:xfrm>
          <a:off x="2857500" y="954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57542</xdr:rowOff>
    </xdr:from>
    <xdr:ext cx="534377" cy="259045"/>
    <xdr:sp macro="" textlink="">
      <xdr:nvSpPr>
        <xdr:cNvPr id="143" name="テキスト ボックス 142"/>
        <xdr:cNvSpPr txBox="1"/>
      </xdr:nvSpPr>
      <xdr:spPr>
        <a:xfrm>
          <a:off x="2641111" y="931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95644</xdr:rowOff>
    </xdr:from>
    <xdr:to>
      <xdr:col>10</xdr:col>
      <xdr:colOff>165100</xdr:colOff>
      <xdr:row>56</xdr:row>
      <xdr:rowOff>25794</xdr:rowOff>
    </xdr:to>
    <xdr:sp macro="" textlink="">
      <xdr:nvSpPr>
        <xdr:cNvPr id="144" name="楕円 143"/>
        <xdr:cNvSpPr/>
      </xdr:nvSpPr>
      <xdr:spPr>
        <a:xfrm>
          <a:off x="1968500" y="952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42321</xdr:rowOff>
    </xdr:from>
    <xdr:ext cx="534377" cy="259045"/>
    <xdr:sp macro="" textlink="">
      <xdr:nvSpPr>
        <xdr:cNvPr id="145" name="テキスト ボックス 144"/>
        <xdr:cNvSpPr txBox="1"/>
      </xdr:nvSpPr>
      <xdr:spPr>
        <a:xfrm>
          <a:off x="1752111" y="9300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102959</xdr:rowOff>
    </xdr:from>
    <xdr:to>
      <xdr:col>6</xdr:col>
      <xdr:colOff>38100</xdr:colOff>
      <xdr:row>56</xdr:row>
      <xdr:rowOff>33109</xdr:rowOff>
    </xdr:to>
    <xdr:sp macro="" textlink="">
      <xdr:nvSpPr>
        <xdr:cNvPr id="146" name="楕円 145"/>
        <xdr:cNvSpPr/>
      </xdr:nvSpPr>
      <xdr:spPr>
        <a:xfrm>
          <a:off x="1079500" y="953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49636</xdr:rowOff>
    </xdr:from>
    <xdr:ext cx="534377" cy="259045"/>
    <xdr:sp macro="" textlink="">
      <xdr:nvSpPr>
        <xdr:cNvPr id="147" name="テキスト ボックス 146"/>
        <xdr:cNvSpPr txBox="1"/>
      </xdr:nvSpPr>
      <xdr:spPr>
        <a:xfrm>
          <a:off x="863111" y="930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3" name="テキスト ボックス 162"/>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5" name="テキスト ボックス 164"/>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93472</xdr:rowOff>
    </xdr:from>
    <xdr:to>
      <xdr:col>24</xdr:col>
      <xdr:colOff>62865</xdr:colOff>
      <xdr:row>79</xdr:row>
      <xdr:rowOff>8762</xdr:rowOff>
    </xdr:to>
    <xdr:cxnSp macro="">
      <xdr:nvCxnSpPr>
        <xdr:cNvPr id="171" name="直線コネクタ 170"/>
        <xdr:cNvCxnSpPr/>
      </xdr:nvCxnSpPr>
      <xdr:spPr>
        <a:xfrm flipV="1">
          <a:off x="4633595" y="12094972"/>
          <a:ext cx="1270" cy="1458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12589</xdr:rowOff>
    </xdr:from>
    <xdr:ext cx="378565" cy="259045"/>
    <xdr:sp macro="" textlink="">
      <xdr:nvSpPr>
        <xdr:cNvPr id="172" name="維持補修費最小値テキスト"/>
        <xdr:cNvSpPr txBox="1"/>
      </xdr:nvSpPr>
      <xdr:spPr>
        <a:xfrm>
          <a:off x="4686300" y="13557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8762</xdr:rowOff>
    </xdr:from>
    <xdr:to>
      <xdr:col>24</xdr:col>
      <xdr:colOff>152400</xdr:colOff>
      <xdr:row>79</xdr:row>
      <xdr:rowOff>8762</xdr:rowOff>
    </xdr:to>
    <xdr:cxnSp macro="">
      <xdr:nvCxnSpPr>
        <xdr:cNvPr id="173" name="直線コネクタ 172"/>
        <xdr:cNvCxnSpPr/>
      </xdr:nvCxnSpPr>
      <xdr:spPr>
        <a:xfrm>
          <a:off x="4546600" y="13553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40149</xdr:rowOff>
    </xdr:from>
    <xdr:ext cx="534377" cy="259045"/>
    <xdr:sp macro="" textlink="">
      <xdr:nvSpPr>
        <xdr:cNvPr id="174" name="維持補修費最大値テキスト"/>
        <xdr:cNvSpPr txBox="1"/>
      </xdr:nvSpPr>
      <xdr:spPr>
        <a:xfrm>
          <a:off x="4686300" y="1187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93472</xdr:rowOff>
    </xdr:from>
    <xdr:to>
      <xdr:col>24</xdr:col>
      <xdr:colOff>152400</xdr:colOff>
      <xdr:row>70</xdr:row>
      <xdr:rowOff>93472</xdr:rowOff>
    </xdr:to>
    <xdr:cxnSp macro="">
      <xdr:nvCxnSpPr>
        <xdr:cNvPr id="175" name="直線コネクタ 174"/>
        <xdr:cNvCxnSpPr/>
      </xdr:nvCxnSpPr>
      <xdr:spPr>
        <a:xfrm>
          <a:off x="4546600" y="12094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54483</xdr:rowOff>
    </xdr:from>
    <xdr:to>
      <xdr:col>24</xdr:col>
      <xdr:colOff>63500</xdr:colOff>
      <xdr:row>76</xdr:row>
      <xdr:rowOff>62864</xdr:rowOff>
    </xdr:to>
    <xdr:cxnSp macro="">
      <xdr:nvCxnSpPr>
        <xdr:cNvPr id="176" name="直線コネクタ 175"/>
        <xdr:cNvCxnSpPr/>
      </xdr:nvCxnSpPr>
      <xdr:spPr>
        <a:xfrm>
          <a:off x="3797300" y="13084683"/>
          <a:ext cx="838200" cy="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10304</xdr:rowOff>
    </xdr:from>
    <xdr:ext cx="469744" cy="259045"/>
    <xdr:sp macro="" textlink="">
      <xdr:nvSpPr>
        <xdr:cNvPr id="177" name="維持補修費平均値テキスト"/>
        <xdr:cNvSpPr txBox="1"/>
      </xdr:nvSpPr>
      <xdr:spPr>
        <a:xfrm>
          <a:off x="4686300" y="12869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158877</xdr:rowOff>
    </xdr:from>
    <xdr:to>
      <xdr:col>24</xdr:col>
      <xdr:colOff>114300</xdr:colOff>
      <xdr:row>76</xdr:row>
      <xdr:rowOff>89027</xdr:rowOff>
    </xdr:to>
    <xdr:sp macro="" textlink="">
      <xdr:nvSpPr>
        <xdr:cNvPr id="178" name="フローチャート: 判断 177"/>
        <xdr:cNvSpPr/>
      </xdr:nvSpPr>
      <xdr:spPr>
        <a:xfrm>
          <a:off x="4584700" y="13017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47625</xdr:rowOff>
    </xdr:from>
    <xdr:to>
      <xdr:col>19</xdr:col>
      <xdr:colOff>177800</xdr:colOff>
      <xdr:row>76</xdr:row>
      <xdr:rowOff>54483</xdr:rowOff>
    </xdr:to>
    <xdr:cxnSp macro="">
      <xdr:nvCxnSpPr>
        <xdr:cNvPr id="179" name="直線コネクタ 178"/>
        <xdr:cNvCxnSpPr/>
      </xdr:nvCxnSpPr>
      <xdr:spPr>
        <a:xfrm>
          <a:off x="2908300" y="13077825"/>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132207</xdr:rowOff>
    </xdr:from>
    <xdr:to>
      <xdr:col>20</xdr:col>
      <xdr:colOff>38100</xdr:colOff>
      <xdr:row>76</xdr:row>
      <xdr:rowOff>62356</xdr:rowOff>
    </xdr:to>
    <xdr:sp macro="" textlink="">
      <xdr:nvSpPr>
        <xdr:cNvPr id="180" name="フローチャート: 判断 179"/>
        <xdr:cNvSpPr/>
      </xdr:nvSpPr>
      <xdr:spPr>
        <a:xfrm>
          <a:off x="3746500" y="1299095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78884</xdr:rowOff>
    </xdr:from>
    <xdr:ext cx="469744" cy="259045"/>
    <xdr:sp macro="" textlink="">
      <xdr:nvSpPr>
        <xdr:cNvPr id="181" name="テキスト ボックス 180"/>
        <xdr:cNvSpPr txBox="1"/>
      </xdr:nvSpPr>
      <xdr:spPr>
        <a:xfrm>
          <a:off x="3562428" y="12766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47625</xdr:rowOff>
    </xdr:from>
    <xdr:to>
      <xdr:col>15</xdr:col>
      <xdr:colOff>50800</xdr:colOff>
      <xdr:row>76</xdr:row>
      <xdr:rowOff>72010</xdr:rowOff>
    </xdr:to>
    <xdr:cxnSp macro="">
      <xdr:nvCxnSpPr>
        <xdr:cNvPr id="182" name="直線コネクタ 181"/>
        <xdr:cNvCxnSpPr/>
      </xdr:nvCxnSpPr>
      <xdr:spPr>
        <a:xfrm flipV="1">
          <a:off x="2019300" y="13077825"/>
          <a:ext cx="889000" cy="2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142748</xdr:rowOff>
    </xdr:from>
    <xdr:to>
      <xdr:col>15</xdr:col>
      <xdr:colOff>101600</xdr:colOff>
      <xdr:row>76</xdr:row>
      <xdr:rowOff>72898</xdr:rowOff>
    </xdr:to>
    <xdr:sp macro="" textlink="">
      <xdr:nvSpPr>
        <xdr:cNvPr id="183" name="フローチャート: 判断 182"/>
        <xdr:cNvSpPr/>
      </xdr:nvSpPr>
      <xdr:spPr>
        <a:xfrm>
          <a:off x="2857500" y="13001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89425</xdr:rowOff>
    </xdr:from>
    <xdr:ext cx="469744" cy="259045"/>
    <xdr:sp macro="" textlink="">
      <xdr:nvSpPr>
        <xdr:cNvPr id="184" name="テキスト ボックス 183"/>
        <xdr:cNvSpPr txBox="1"/>
      </xdr:nvSpPr>
      <xdr:spPr>
        <a:xfrm>
          <a:off x="2673428" y="1277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72010</xdr:rowOff>
    </xdr:from>
    <xdr:to>
      <xdr:col>10</xdr:col>
      <xdr:colOff>114300</xdr:colOff>
      <xdr:row>76</xdr:row>
      <xdr:rowOff>117094</xdr:rowOff>
    </xdr:to>
    <xdr:cxnSp macro="">
      <xdr:nvCxnSpPr>
        <xdr:cNvPr id="185" name="直線コネクタ 184"/>
        <xdr:cNvCxnSpPr/>
      </xdr:nvCxnSpPr>
      <xdr:spPr>
        <a:xfrm flipV="1">
          <a:off x="1130300" y="13102210"/>
          <a:ext cx="889000" cy="45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156845</xdr:rowOff>
    </xdr:from>
    <xdr:to>
      <xdr:col>10</xdr:col>
      <xdr:colOff>165100</xdr:colOff>
      <xdr:row>76</xdr:row>
      <xdr:rowOff>86995</xdr:rowOff>
    </xdr:to>
    <xdr:sp macro="" textlink="">
      <xdr:nvSpPr>
        <xdr:cNvPr id="186" name="フローチャート: 判断 185"/>
        <xdr:cNvSpPr/>
      </xdr:nvSpPr>
      <xdr:spPr>
        <a:xfrm>
          <a:off x="1968500" y="130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103522</xdr:rowOff>
    </xdr:from>
    <xdr:ext cx="469744" cy="259045"/>
    <xdr:sp macro="" textlink="">
      <xdr:nvSpPr>
        <xdr:cNvPr id="187" name="テキスト ボックス 186"/>
        <xdr:cNvSpPr txBox="1"/>
      </xdr:nvSpPr>
      <xdr:spPr>
        <a:xfrm>
          <a:off x="1784428" y="12790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165227</xdr:rowOff>
    </xdr:from>
    <xdr:to>
      <xdr:col>6</xdr:col>
      <xdr:colOff>38100</xdr:colOff>
      <xdr:row>76</xdr:row>
      <xdr:rowOff>95377</xdr:rowOff>
    </xdr:to>
    <xdr:sp macro="" textlink="">
      <xdr:nvSpPr>
        <xdr:cNvPr id="188" name="フローチャート: 判断 187"/>
        <xdr:cNvSpPr/>
      </xdr:nvSpPr>
      <xdr:spPr>
        <a:xfrm>
          <a:off x="1079500" y="1302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111904</xdr:rowOff>
    </xdr:from>
    <xdr:ext cx="469744" cy="259045"/>
    <xdr:sp macro="" textlink="">
      <xdr:nvSpPr>
        <xdr:cNvPr id="189" name="テキスト ボックス 188"/>
        <xdr:cNvSpPr txBox="1"/>
      </xdr:nvSpPr>
      <xdr:spPr>
        <a:xfrm>
          <a:off x="895428" y="12799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12064</xdr:rowOff>
    </xdr:from>
    <xdr:to>
      <xdr:col>24</xdr:col>
      <xdr:colOff>114300</xdr:colOff>
      <xdr:row>76</xdr:row>
      <xdr:rowOff>113664</xdr:rowOff>
    </xdr:to>
    <xdr:sp macro="" textlink="">
      <xdr:nvSpPr>
        <xdr:cNvPr id="195" name="楕円 194"/>
        <xdr:cNvSpPr/>
      </xdr:nvSpPr>
      <xdr:spPr>
        <a:xfrm>
          <a:off x="4584700" y="1304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161941</xdr:rowOff>
    </xdr:from>
    <xdr:ext cx="469744" cy="259045"/>
    <xdr:sp macro="" textlink="">
      <xdr:nvSpPr>
        <xdr:cNvPr id="196" name="維持補修費該当値テキスト"/>
        <xdr:cNvSpPr txBox="1"/>
      </xdr:nvSpPr>
      <xdr:spPr>
        <a:xfrm>
          <a:off x="4686300" y="13020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3683</xdr:rowOff>
    </xdr:from>
    <xdr:to>
      <xdr:col>20</xdr:col>
      <xdr:colOff>38100</xdr:colOff>
      <xdr:row>76</xdr:row>
      <xdr:rowOff>105283</xdr:rowOff>
    </xdr:to>
    <xdr:sp macro="" textlink="">
      <xdr:nvSpPr>
        <xdr:cNvPr id="197" name="楕円 196"/>
        <xdr:cNvSpPr/>
      </xdr:nvSpPr>
      <xdr:spPr>
        <a:xfrm>
          <a:off x="3746500" y="13033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96410</xdr:rowOff>
    </xdr:from>
    <xdr:ext cx="469744" cy="259045"/>
    <xdr:sp macro="" textlink="">
      <xdr:nvSpPr>
        <xdr:cNvPr id="198" name="テキスト ボックス 197"/>
        <xdr:cNvSpPr txBox="1"/>
      </xdr:nvSpPr>
      <xdr:spPr>
        <a:xfrm>
          <a:off x="3562428" y="13126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168275</xdr:rowOff>
    </xdr:from>
    <xdr:to>
      <xdr:col>15</xdr:col>
      <xdr:colOff>101600</xdr:colOff>
      <xdr:row>76</xdr:row>
      <xdr:rowOff>98425</xdr:rowOff>
    </xdr:to>
    <xdr:sp macro="" textlink="">
      <xdr:nvSpPr>
        <xdr:cNvPr id="199" name="楕円 198"/>
        <xdr:cNvSpPr/>
      </xdr:nvSpPr>
      <xdr:spPr>
        <a:xfrm>
          <a:off x="2857500" y="1302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89552</xdr:rowOff>
    </xdr:from>
    <xdr:ext cx="469744" cy="259045"/>
    <xdr:sp macro="" textlink="">
      <xdr:nvSpPr>
        <xdr:cNvPr id="200" name="テキスト ボックス 199"/>
        <xdr:cNvSpPr txBox="1"/>
      </xdr:nvSpPr>
      <xdr:spPr>
        <a:xfrm>
          <a:off x="2673428" y="13119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21210</xdr:rowOff>
    </xdr:from>
    <xdr:to>
      <xdr:col>10</xdr:col>
      <xdr:colOff>165100</xdr:colOff>
      <xdr:row>76</xdr:row>
      <xdr:rowOff>122810</xdr:rowOff>
    </xdr:to>
    <xdr:sp macro="" textlink="">
      <xdr:nvSpPr>
        <xdr:cNvPr id="201" name="楕円 200"/>
        <xdr:cNvSpPr/>
      </xdr:nvSpPr>
      <xdr:spPr>
        <a:xfrm>
          <a:off x="1968500" y="1305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113937</xdr:rowOff>
    </xdr:from>
    <xdr:ext cx="469744" cy="259045"/>
    <xdr:sp macro="" textlink="">
      <xdr:nvSpPr>
        <xdr:cNvPr id="202" name="テキスト ボックス 201"/>
        <xdr:cNvSpPr txBox="1"/>
      </xdr:nvSpPr>
      <xdr:spPr>
        <a:xfrm>
          <a:off x="1784428" y="1314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66294</xdr:rowOff>
    </xdr:from>
    <xdr:to>
      <xdr:col>6</xdr:col>
      <xdr:colOff>38100</xdr:colOff>
      <xdr:row>76</xdr:row>
      <xdr:rowOff>167894</xdr:rowOff>
    </xdr:to>
    <xdr:sp macro="" textlink="">
      <xdr:nvSpPr>
        <xdr:cNvPr id="203" name="楕円 202"/>
        <xdr:cNvSpPr/>
      </xdr:nvSpPr>
      <xdr:spPr>
        <a:xfrm>
          <a:off x="1079500" y="1309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159021</xdr:rowOff>
    </xdr:from>
    <xdr:ext cx="469744" cy="259045"/>
    <xdr:sp macro="" textlink="">
      <xdr:nvSpPr>
        <xdr:cNvPr id="204" name="テキスト ボックス 203"/>
        <xdr:cNvSpPr txBox="1"/>
      </xdr:nvSpPr>
      <xdr:spPr>
        <a:xfrm>
          <a:off x="895428" y="1318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34506</xdr:rowOff>
    </xdr:from>
    <xdr:to>
      <xdr:col>24</xdr:col>
      <xdr:colOff>62865</xdr:colOff>
      <xdr:row>98</xdr:row>
      <xdr:rowOff>48082</xdr:rowOff>
    </xdr:to>
    <xdr:cxnSp macro="">
      <xdr:nvCxnSpPr>
        <xdr:cNvPr id="229" name="直線コネクタ 228"/>
        <xdr:cNvCxnSpPr/>
      </xdr:nvCxnSpPr>
      <xdr:spPr>
        <a:xfrm flipV="1">
          <a:off x="4633595" y="15465006"/>
          <a:ext cx="1270" cy="1385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51909</xdr:rowOff>
    </xdr:from>
    <xdr:ext cx="534377" cy="259045"/>
    <xdr:sp macro="" textlink="">
      <xdr:nvSpPr>
        <xdr:cNvPr id="230" name="扶助費最小値テキスト"/>
        <xdr:cNvSpPr txBox="1"/>
      </xdr:nvSpPr>
      <xdr:spPr>
        <a:xfrm>
          <a:off x="4686300" y="16854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48082</xdr:rowOff>
    </xdr:from>
    <xdr:to>
      <xdr:col>24</xdr:col>
      <xdr:colOff>152400</xdr:colOff>
      <xdr:row>98</xdr:row>
      <xdr:rowOff>48082</xdr:rowOff>
    </xdr:to>
    <xdr:cxnSp macro="">
      <xdr:nvCxnSpPr>
        <xdr:cNvPr id="231" name="直線コネクタ 230"/>
        <xdr:cNvCxnSpPr/>
      </xdr:nvCxnSpPr>
      <xdr:spPr>
        <a:xfrm>
          <a:off x="4546600" y="16850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152633</xdr:rowOff>
    </xdr:from>
    <xdr:ext cx="599010" cy="259045"/>
    <xdr:sp macro="" textlink="">
      <xdr:nvSpPr>
        <xdr:cNvPr id="232" name="扶助費最大値テキスト"/>
        <xdr:cNvSpPr txBox="1"/>
      </xdr:nvSpPr>
      <xdr:spPr>
        <a:xfrm>
          <a:off x="4686300" y="1524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34506</xdr:rowOff>
    </xdr:from>
    <xdr:to>
      <xdr:col>24</xdr:col>
      <xdr:colOff>152400</xdr:colOff>
      <xdr:row>90</xdr:row>
      <xdr:rowOff>34506</xdr:rowOff>
    </xdr:to>
    <xdr:cxnSp macro="">
      <xdr:nvCxnSpPr>
        <xdr:cNvPr id="233" name="直線コネクタ 232"/>
        <xdr:cNvCxnSpPr/>
      </xdr:nvCxnSpPr>
      <xdr:spPr>
        <a:xfrm>
          <a:off x="4546600" y="1546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170625</xdr:rowOff>
    </xdr:from>
    <xdr:to>
      <xdr:col>24</xdr:col>
      <xdr:colOff>63500</xdr:colOff>
      <xdr:row>96</xdr:row>
      <xdr:rowOff>56184</xdr:rowOff>
    </xdr:to>
    <xdr:cxnSp macro="">
      <xdr:nvCxnSpPr>
        <xdr:cNvPr id="234" name="直線コネクタ 233"/>
        <xdr:cNvCxnSpPr/>
      </xdr:nvCxnSpPr>
      <xdr:spPr>
        <a:xfrm flipV="1">
          <a:off x="3797300" y="16458375"/>
          <a:ext cx="838200" cy="57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19066</xdr:rowOff>
    </xdr:from>
    <xdr:ext cx="599010" cy="259045"/>
    <xdr:sp macro="" textlink="">
      <xdr:nvSpPr>
        <xdr:cNvPr id="235" name="扶助費平均値テキスト"/>
        <xdr:cNvSpPr txBox="1"/>
      </xdr:nvSpPr>
      <xdr:spPr>
        <a:xfrm>
          <a:off x="4686300" y="161353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167639</xdr:rowOff>
    </xdr:from>
    <xdr:to>
      <xdr:col>24</xdr:col>
      <xdr:colOff>114300</xdr:colOff>
      <xdr:row>95</xdr:row>
      <xdr:rowOff>97789</xdr:rowOff>
    </xdr:to>
    <xdr:sp macro="" textlink="">
      <xdr:nvSpPr>
        <xdr:cNvPr id="236" name="フローチャート: 判断 235"/>
        <xdr:cNvSpPr/>
      </xdr:nvSpPr>
      <xdr:spPr>
        <a:xfrm>
          <a:off x="4584700" y="1628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50482</xdr:rowOff>
    </xdr:from>
    <xdr:to>
      <xdr:col>19</xdr:col>
      <xdr:colOff>177800</xdr:colOff>
      <xdr:row>96</xdr:row>
      <xdr:rowOff>56184</xdr:rowOff>
    </xdr:to>
    <xdr:cxnSp macro="">
      <xdr:nvCxnSpPr>
        <xdr:cNvPr id="237" name="直線コネクタ 236"/>
        <xdr:cNvCxnSpPr/>
      </xdr:nvCxnSpPr>
      <xdr:spPr>
        <a:xfrm>
          <a:off x="2908300" y="16509682"/>
          <a:ext cx="889000" cy="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59195</xdr:rowOff>
    </xdr:from>
    <xdr:to>
      <xdr:col>20</xdr:col>
      <xdr:colOff>38100</xdr:colOff>
      <xdr:row>95</xdr:row>
      <xdr:rowOff>160795</xdr:rowOff>
    </xdr:to>
    <xdr:sp macro="" textlink="">
      <xdr:nvSpPr>
        <xdr:cNvPr id="238" name="フローチャート: 判断 237"/>
        <xdr:cNvSpPr/>
      </xdr:nvSpPr>
      <xdr:spPr>
        <a:xfrm>
          <a:off x="3746500" y="163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5872</xdr:rowOff>
    </xdr:from>
    <xdr:ext cx="599010" cy="259045"/>
    <xdr:sp macro="" textlink="">
      <xdr:nvSpPr>
        <xdr:cNvPr id="239" name="テキスト ボックス 238"/>
        <xdr:cNvSpPr txBox="1"/>
      </xdr:nvSpPr>
      <xdr:spPr>
        <a:xfrm>
          <a:off x="3497795" y="16122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50482</xdr:rowOff>
    </xdr:from>
    <xdr:to>
      <xdr:col>15</xdr:col>
      <xdr:colOff>50800</xdr:colOff>
      <xdr:row>96</xdr:row>
      <xdr:rowOff>85217</xdr:rowOff>
    </xdr:to>
    <xdr:cxnSp macro="">
      <xdr:nvCxnSpPr>
        <xdr:cNvPr id="240" name="直線コネクタ 239"/>
        <xdr:cNvCxnSpPr/>
      </xdr:nvCxnSpPr>
      <xdr:spPr>
        <a:xfrm flipV="1">
          <a:off x="2019300" y="16509682"/>
          <a:ext cx="889000" cy="3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50585</xdr:rowOff>
    </xdr:from>
    <xdr:to>
      <xdr:col>15</xdr:col>
      <xdr:colOff>101600</xdr:colOff>
      <xdr:row>95</xdr:row>
      <xdr:rowOff>152185</xdr:rowOff>
    </xdr:to>
    <xdr:sp macro="" textlink="">
      <xdr:nvSpPr>
        <xdr:cNvPr id="241" name="フローチャート: 判断 240"/>
        <xdr:cNvSpPr/>
      </xdr:nvSpPr>
      <xdr:spPr>
        <a:xfrm>
          <a:off x="2857500" y="1633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168712</xdr:rowOff>
    </xdr:from>
    <xdr:ext cx="599010" cy="259045"/>
    <xdr:sp macro="" textlink="">
      <xdr:nvSpPr>
        <xdr:cNvPr id="242" name="テキスト ボックス 241"/>
        <xdr:cNvSpPr txBox="1"/>
      </xdr:nvSpPr>
      <xdr:spPr>
        <a:xfrm>
          <a:off x="2608795" y="1611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85217</xdr:rowOff>
    </xdr:from>
    <xdr:to>
      <xdr:col>10</xdr:col>
      <xdr:colOff>114300</xdr:colOff>
      <xdr:row>96</xdr:row>
      <xdr:rowOff>147740</xdr:rowOff>
    </xdr:to>
    <xdr:cxnSp macro="">
      <xdr:nvCxnSpPr>
        <xdr:cNvPr id="243" name="直線コネクタ 242"/>
        <xdr:cNvCxnSpPr/>
      </xdr:nvCxnSpPr>
      <xdr:spPr>
        <a:xfrm flipV="1">
          <a:off x="1130300" y="16544417"/>
          <a:ext cx="889000" cy="6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76200</xdr:rowOff>
    </xdr:from>
    <xdr:to>
      <xdr:col>10</xdr:col>
      <xdr:colOff>165100</xdr:colOff>
      <xdr:row>96</xdr:row>
      <xdr:rowOff>6350</xdr:rowOff>
    </xdr:to>
    <xdr:sp macro="" textlink="">
      <xdr:nvSpPr>
        <xdr:cNvPr id="244" name="フローチャート: 判断 243"/>
        <xdr:cNvSpPr/>
      </xdr:nvSpPr>
      <xdr:spPr>
        <a:xfrm>
          <a:off x="1968500" y="1636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22877</xdr:rowOff>
    </xdr:from>
    <xdr:ext cx="599010" cy="259045"/>
    <xdr:sp macro="" textlink="">
      <xdr:nvSpPr>
        <xdr:cNvPr id="245" name="テキスト ボックス 244"/>
        <xdr:cNvSpPr txBox="1"/>
      </xdr:nvSpPr>
      <xdr:spPr>
        <a:xfrm>
          <a:off x="1719795" y="16139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141732</xdr:rowOff>
    </xdr:from>
    <xdr:to>
      <xdr:col>6</xdr:col>
      <xdr:colOff>38100</xdr:colOff>
      <xdr:row>96</xdr:row>
      <xdr:rowOff>71882</xdr:rowOff>
    </xdr:to>
    <xdr:sp macro="" textlink="">
      <xdr:nvSpPr>
        <xdr:cNvPr id="246" name="フローチャート: 判断 245"/>
        <xdr:cNvSpPr/>
      </xdr:nvSpPr>
      <xdr:spPr>
        <a:xfrm>
          <a:off x="1079500" y="1642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88409</xdr:rowOff>
    </xdr:from>
    <xdr:ext cx="599010" cy="259045"/>
    <xdr:sp macro="" textlink="">
      <xdr:nvSpPr>
        <xdr:cNvPr id="247" name="テキスト ボックス 246"/>
        <xdr:cNvSpPr txBox="1"/>
      </xdr:nvSpPr>
      <xdr:spPr>
        <a:xfrm>
          <a:off x="830795" y="16204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119825</xdr:rowOff>
    </xdr:from>
    <xdr:to>
      <xdr:col>24</xdr:col>
      <xdr:colOff>114300</xdr:colOff>
      <xdr:row>96</xdr:row>
      <xdr:rowOff>49975</xdr:rowOff>
    </xdr:to>
    <xdr:sp macro="" textlink="">
      <xdr:nvSpPr>
        <xdr:cNvPr id="253" name="楕円 252"/>
        <xdr:cNvSpPr/>
      </xdr:nvSpPr>
      <xdr:spPr>
        <a:xfrm>
          <a:off x="4584700" y="1640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98252</xdr:rowOff>
    </xdr:from>
    <xdr:ext cx="599010" cy="259045"/>
    <xdr:sp macro="" textlink="">
      <xdr:nvSpPr>
        <xdr:cNvPr id="254" name="扶助費該当値テキスト"/>
        <xdr:cNvSpPr txBox="1"/>
      </xdr:nvSpPr>
      <xdr:spPr>
        <a:xfrm>
          <a:off x="4686300" y="16386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5384</xdr:rowOff>
    </xdr:from>
    <xdr:to>
      <xdr:col>20</xdr:col>
      <xdr:colOff>38100</xdr:colOff>
      <xdr:row>96</xdr:row>
      <xdr:rowOff>106984</xdr:rowOff>
    </xdr:to>
    <xdr:sp macro="" textlink="">
      <xdr:nvSpPr>
        <xdr:cNvPr id="255" name="楕円 254"/>
        <xdr:cNvSpPr/>
      </xdr:nvSpPr>
      <xdr:spPr>
        <a:xfrm>
          <a:off x="3746500" y="16464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98111</xdr:rowOff>
    </xdr:from>
    <xdr:ext cx="534377" cy="259045"/>
    <xdr:sp macro="" textlink="">
      <xdr:nvSpPr>
        <xdr:cNvPr id="256" name="テキスト ボックス 255"/>
        <xdr:cNvSpPr txBox="1"/>
      </xdr:nvSpPr>
      <xdr:spPr>
        <a:xfrm>
          <a:off x="3530111" y="16557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171132</xdr:rowOff>
    </xdr:from>
    <xdr:to>
      <xdr:col>15</xdr:col>
      <xdr:colOff>101600</xdr:colOff>
      <xdr:row>96</xdr:row>
      <xdr:rowOff>101282</xdr:rowOff>
    </xdr:to>
    <xdr:sp macro="" textlink="">
      <xdr:nvSpPr>
        <xdr:cNvPr id="257" name="楕円 256"/>
        <xdr:cNvSpPr/>
      </xdr:nvSpPr>
      <xdr:spPr>
        <a:xfrm>
          <a:off x="2857500" y="1645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92409</xdr:rowOff>
    </xdr:from>
    <xdr:ext cx="599010" cy="259045"/>
    <xdr:sp macro="" textlink="">
      <xdr:nvSpPr>
        <xdr:cNvPr id="258" name="テキスト ボックス 257"/>
        <xdr:cNvSpPr txBox="1"/>
      </xdr:nvSpPr>
      <xdr:spPr>
        <a:xfrm>
          <a:off x="2608795" y="1655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34417</xdr:rowOff>
    </xdr:from>
    <xdr:to>
      <xdr:col>10</xdr:col>
      <xdr:colOff>165100</xdr:colOff>
      <xdr:row>96</xdr:row>
      <xdr:rowOff>136017</xdr:rowOff>
    </xdr:to>
    <xdr:sp macro="" textlink="">
      <xdr:nvSpPr>
        <xdr:cNvPr id="259" name="楕円 258"/>
        <xdr:cNvSpPr/>
      </xdr:nvSpPr>
      <xdr:spPr>
        <a:xfrm>
          <a:off x="1968500" y="1649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127144</xdr:rowOff>
    </xdr:from>
    <xdr:ext cx="534377" cy="259045"/>
    <xdr:sp macro="" textlink="">
      <xdr:nvSpPr>
        <xdr:cNvPr id="260" name="テキスト ボックス 259"/>
        <xdr:cNvSpPr txBox="1"/>
      </xdr:nvSpPr>
      <xdr:spPr>
        <a:xfrm>
          <a:off x="1752111" y="1658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96940</xdr:rowOff>
    </xdr:from>
    <xdr:to>
      <xdr:col>6</xdr:col>
      <xdr:colOff>38100</xdr:colOff>
      <xdr:row>97</xdr:row>
      <xdr:rowOff>27090</xdr:rowOff>
    </xdr:to>
    <xdr:sp macro="" textlink="">
      <xdr:nvSpPr>
        <xdr:cNvPr id="261" name="楕円 260"/>
        <xdr:cNvSpPr/>
      </xdr:nvSpPr>
      <xdr:spPr>
        <a:xfrm>
          <a:off x="1079500" y="1655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18217</xdr:rowOff>
    </xdr:from>
    <xdr:ext cx="534377" cy="259045"/>
    <xdr:sp macro="" textlink="">
      <xdr:nvSpPr>
        <xdr:cNvPr id="262" name="テキスト ボックス 261"/>
        <xdr:cNvSpPr txBox="1"/>
      </xdr:nvSpPr>
      <xdr:spPr>
        <a:xfrm>
          <a:off x="863111" y="1664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5" name="テキスト ボックス 274"/>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7" name="テキスト ボックス 276"/>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127447</xdr:rowOff>
    </xdr:from>
    <xdr:to>
      <xdr:col>54</xdr:col>
      <xdr:colOff>189865</xdr:colOff>
      <xdr:row>39</xdr:row>
      <xdr:rowOff>58936</xdr:rowOff>
    </xdr:to>
    <xdr:cxnSp macro="">
      <xdr:nvCxnSpPr>
        <xdr:cNvPr id="285" name="直線コネクタ 284"/>
        <xdr:cNvCxnSpPr/>
      </xdr:nvCxnSpPr>
      <xdr:spPr>
        <a:xfrm flipV="1">
          <a:off x="10475595" y="5270947"/>
          <a:ext cx="1270" cy="1474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62763</xdr:rowOff>
    </xdr:from>
    <xdr:ext cx="534377" cy="259045"/>
    <xdr:sp macro="" textlink="">
      <xdr:nvSpPr>
        <xdr:cNvPr id="286" name="補助費等最小値テキスト"/>
        <xdr:cNvSpPr txBox="1"/>
      </xdr:nvSpPr>
      <xdr:spPr>
        <a:xfrm>
          <a:off x="10528300" y="674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58936</xdr:rowOff>
    </xdr:from>
    <xdr:to>
      <xdr:col>55</xdr:col>
      <xdr:colOff>88900</xdr:colOff>
      <xdr:row>39</xdr:row>
      <xdr:rowOff>58936</xdr:rowOff>
    </xdr:to>
    <xdr:cxnSp macro="">
      <xdr:nvCxnSpPr>
        <xdr:cNvPr id="287" name="直線コネクタ 286"/>
        <xdr:cNvCxnSpPr/>
      </xdr:nvCxnSpPr>
      <xdr:spPr>
        <a:xfrm>
          <a:off x="10388600" y="674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74124</xdr:rowOff>
    </xdr:from>
    <xdr:ext cx="534377" cy="259045"/>
    <xdr:sp macro="" textlink="">
      <xdr:nvSpPr>
        <xdr:cNvPr id="288" name="補助費等最大値テキスト"/>
        <xdr:cNvSpPr txBox="1"/>
      </xdr:nvSpPr>
      <xdr:spPr>
        <a:xfrm>
          <a:off x="10528300" y="504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127447</xdr:rowOff>
    </xdr:from>
    <xdr:to>
      <xdr:col>55</xdr:col>
      <xdr:colOff>88900</xdr:colOff>
      <xdr:row>30</xdr:row>
      <xdr:rowOff>127447</xdr:rowOff>
    </xdr:to>
    <xdr:cxnSp macro="">
      <xdr:nvCxnSpPr>
        <xdr:cNvPr id="289" name="直線コネクタ 288"/>
        <xdr:cNvCxnSpPr/>
      </xdr:nvCxnSpPr>
      <xdr:spPr>
        <a:xfrm>
          <a:off x="10388600" y="5270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50500</xdr:rowOff>
    </xdr:from>
    <xdr:to>
      <xdr:col>55</xdr:col>
      <xdr:colOff>0</xdr:colOff>
      <xdr:row>38</xdr:row>
      <xdr:rowOff>68925</xdr:rowOff>
    </xdr:to>
    <xdr:cxnSp macro="">
      <xdr:nvCxnSpPr>
        <xdr:cNvPr id="290" name="直線コネクタ 289"/>
        <xdr:cNvCxnSpPr/>
      </xdr:nvCxnSpPr>
      <xdr:spPr>
        <a:xfrm flipV="1">
          <a:off x="9639300" y="6394150"/>
          <a:ext cx="838200" cy="18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20063</xdr:rowOff>
    </xdr:from>
    <xdr:ext cx="534377" cy="259045"/>
    <xdr:sp macro="" textlink="">
      <xdr:nvSpPr>
        <xdr:cNvPr id="291" name="補助費等平均値テキスト"/>
        <xdr:cNvSpPr txBox="1"/>
      </xdr:nvSpPr>
      <xdr:spPr>
        <a:xfrm>
          <a:off x="10528300" y="6192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168636</xdr:rowOff>
    </xdr:from>
    <xdr:to>
      <xdr:col>55</xdr:col>
      <xdr:colOff>50800</xdr:colOff>
      <xdr:row>37</xdr:row>
      <xdr:rowOff>98786</xdr:rowOff>
    </xdr:to>
    <xdr:sp macro="" textlink="">
      <xdr:nvSpPr>
        <xdr:cNvPr id="292" name="フローチャート: 判断 291"/>
        <xdr:cNvSpPr/>
      </xdr:nvSpPr>
      <xdr:spPr>
        <a:xfrm>
          <a:off x="10426700" y="634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68925</xdr:rowOff>
    </xdr:from>
    <xdr:to>
      <xdr:col>50</xdr:col>
      <xdr:colOff>114300</xdr:colOff>
      <xdr:row>39</xdr:row>
      <xdr:rowOff>48534</xdr:rowOff>
    </xdr:to>
    <xdr:cxnSp macro="">
      <xdr:nvCxnSpPr>
        <xdr:cNvPr id="293" name="直線コネクタ 292"/>
        <xdr:cNvCxnSpPr/>
      </xdr:nvCxnSpPr>
      <xdr:spPr>
        <a:xfrm flipV="1">
          <a:off x="8750300" y="6584025"/>
          <a:ext cx="889000" cy="15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35819</xdr:rowOff>
    </xdr:from>
    <xdr:to>
      <xdr:col>50</xdr:col>
      <xdr:colOff>165100</xdr:colOff>
      <xdr:row>37</xdr:row>
      <xdr:rowOff>137419</xdr:rowOff>
    </xdr:to>
    <xdr:sp macro="" textlink="">
      <xdr:nvSpPr>
        <xdr:cNvPr id="294" name="フローチャート: 判断 293"/>
        <xdr:cNvSpPr/>
      </xdr:nvSpPr>
      <xdr:spPr>
        <a:xfrm>
          <a:off x="9588500" y="6379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153946</xdr:rowOff>
    </xdr:from>
    <xdr:ext cx="534377" cy="259045"/>
    <xdr:sp macro="" textlink="">
      <xdr:nvSpPr>
        <xdr:cNvPr id="295" name="テキスト ボックス 294"/>
        <xdr:cNvSpPr txBox="1"/>
      </xdr:nvSpPr>
      <xdr:spPr>
        <a:xfrm>
          <a:off x="9372111" y="6154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125413</xdr:rowOff>
    </xdr:from>
    <xdr:to>
      <xdr:col>45</xdr:col>
      <xdr:colOff>177800</xdr:colOff>
      <xdr:row>39</xdr:row>
      <xdr:rowOff>48534</xdr:rowOff>
    </xdr:to>
    <xdr:cxnSp macro="">
      <xdr:nvCxnSpPr>
        <xdr:cNvPr id="296" name="直線コネクタ 295"/>
        <xdr:cNvCxnSpPr/>
      </xdr:nvCxnSpPr>
      <xdr:spPr>
        <a:xfrm>
          <a:off x="7861300" y="6469063"/>
          <a:ext cx="889000" cy="26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77058</xdr:rowOff>
    </xdr:from>
    <xdr:to>
      <xdr:col>46</xdr:col>
      <xdr:colOff>38100</xdr:colOff>
      <xdr:row>38</xdr:row>
      <xdr:rowOff>7209</xdr:rowOff>
    </xdr:to>
    <xdr:sp macro="" textlink="">
      <xdr:nvSpPr>
        <xdr:cNvPr id="297" name="フローチャート: 判断 296"/>
        <xdr:cNvSpPr/>
      </xdr:nvSpPr>
      <xdr:spPr>
        <a:xfrm>
          <a:off x="8699500" y="642070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23735</xdr:rowOff>
    </xdr:from>
    <xdr:ext cx="534377" cy="259045"/>
    <xdr:sp macro="" textlink="">
      <xdr:nvSpPr>
        <xdr:cNvPr id="298" name="テキスト ボックス 297"/>
        <xdr:cNvSpPr txBox="1"/>
      </xdr:nvSpPr>
      <xdr:spPr>
        <a:xfrm>
          <a:off x="8483111" y="6195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41516</xdr:rowOff>
    </xdr:from>
    <xdr:to>
      <xdr:col>41</xdr:col>
      <xdr:colOff>50800</xdr:colOff>
      <xdr:row>37</xdr:row>
      <xdr:rowOff>125413</xdr:rowOff>
    </xdr:to>
    <xdr:cxnSp macro="">
      <xdr:nvCxnSpPr>
        <xdr:cNvPr id="299" name="直線コネクタ 298"/>
        <xdr:cNvCxnSpPr/>
      </xdr:nvCxnSpPr>
      <xdr:spPr>
        <a:xfrm>
          <a:off x="6972300" y="6385166"/>
          <a:ext cx="889000" cy="8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59662</xdr:rowOff>
    </xdr:from>
    <xdr:to>
      <xdr:col>41</xdr:col>
      <xdr:colOff>101600</xdr:colOff>
      <xdr:row>37</xdr:row>
      <xdr:rowOff>161262</xdr:rowOff>
    </xdr:to>
    <xdr:sp macro="" textlink="">
      <xdr:nvSpPr>
        <xdr:cNvPr id="300" name="フローチャート: 判断 299"/>
        <xdr:cNvSpPr/>
      </xdr:nvSpPr>
      <xdr:spPr>
        <a:xfrm>
          <a:off x="7810500" y="640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6339</xdr:rowOff>
    </xdr:from>
    <xdr:ext cx="534377" cy="259045"/>
    <xdr:sp macro="" textlink="">
      <xdr:nvSpPr>
        <xdr:cNvPr id="301" name="テキスト ボックス 300"/>
        <xdr:cNvSpPr txBox="1"/>
      </xdr:nvSpPr>
      <xdr:spPr>
        <a:xfrm>
          <a:off x="7594111" y="6178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59685</xdr:rowOff>
    </xdr:from>
    <xdr:to>
      <xdr:col>36</xdr:col>
      <xdr:colOff>165100</xdr:colOff>
      <xdr:row>37</xdr:row>
      <xdr:rowOff>161285</xdr:rowOff>
    </xdr:to>
    <xdr:sp macro="" textlink="">
      <xdr:nvSpPr>
        <xdr:cNvPr id="302" name="フローチャート: 判断 301"/>
        <xdr:cNvSpPr/>
      </xdr:nvSpPr>
      <xdr:spPr>
        <a:xfrm>
          <a:off x="6921500" y="640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152412</xdr:rowOff>
    </xdr:from>
    <xdr:ext cx="534377" cy="259045"/>
    <xdr:sp macro="" textlink="">
      <xdr:nvSpPr>
        <xdr:cNvPr id="303" name="テキスト ボックス 302"/>
        <xdr:cNvSpPr txBox="1"/>
      </xdr:nvSpPr>
      <xdr:spPr>
        <a:xfrm>
          <a:off x="6705111" y="649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171150</xdr:rowOff>
    </xdr:from>
    <xdr:to>
      <xdr:col>55</xdr:col>
      <xdr:colOff>50800</xdr:colOff>
      <xdr:row>37</xdr:row>
      <xdr:rowOff>101300</xdr:rowOff>
    </xdr:to>
    <xdr:sp macro="" textlink="">
      <xdr:nvSpPr>
        <xdr:cNvPr id="309" name="楕円 308"/>
        <xdr:cNvSpPr/>
      </xdr:nvSpPr>
      <xdr:spPr>
        <a:xfrm>
          <a:off x="10426700" y="634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149577</xdr:rowOff>
    </xdr:from>
    <xdr:ext cx="534377" cy="259045"/>
    <xdr:sp macro="" textlink="">
      <xdr:nvSpPr>
        <xdr:cNvPr id="310" name="補助費等該当値テキスト"/>
        <xdr:cNvSpPr txBox="1"/>
      </xdr:nvSpPr>
      <xdr:spPr>
        <a:xfrm>
          <a:off x="10528300" y="6321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18125</xdr:rowOff>
    </xdr:from>
    <xdr:to>
      <xdr:col>50</xdr:col>
      <xdr:colOff>165100</xdr:colOff>
      <xdr:row>38</xdr:row>
      <xdr:rowOff>119725</xdr:rowOff>
    </xdr:to>
    <xdr:sp macro="" textlink="">
      <xdr:nvSpPr>
        <xdr:cNvPr id="311" name="楕円 310"/>
        <xdr:cNvSpPr/>
      </xdr:nvSpPr>
      <xdr:spPr>
        <a:xfrm>
          <a:off x="9588500" y="653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110852</xdr:rowOff>
    </xdr:from>
    <xdr:ext cx="534377" cy="259045"/>
    <xdr:sp macro="" textlink="">
      <xdr:nvSpPr>
        <xdr:cNvPr id="312" name="テキスト ボックス 311"/>
        <xdr:cNvSpPr txBox="1"/>
      </xdr:nvSpPr>
      <xdr:spPr>
        <a:xfrm>
          <a:off x="9372111" y="662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169184</xdr:rowOff>
    </xdr:from>
    <xdr:to>
      <xdr:col>46</xdr:col>
      <xdr:colOff>38100</xdr:colOff>
      <xdr:row>39</xdr:row>
      <xdr:rowOff>99334</xdr:rowOff>
    </xdr:to>
    <xdr:sp macro="" textlink="">
      <xdr:nvSpPr>
        <xdr:cNvPr id="313" name="楕円 312"/>
        <xdr:cNvSpPr/>
      </xdr:nvSpPr>
      <xdr:spPr>
        <a:xfrm>
          <a:off x="8699500" y="668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90461</xdr:rowOff>
    </xdr:from>
    <xdr:ext cx="534377" cy="259045"/>
    <xdr:sp macro="" textlink="">
      <xdr:nvSpPr>
        <xdr:cNvPr id="314" name="テキスト ボックス 313"/>
        <xdr:cNvSpPr txBox="1"/>
      </xdr:nvSpPr>
      <xdr:spPr>
        <a:xfrm>
          <a:off x="8483111" y="6777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74613</xdr:rowOff>
    </xdr:from>
    <xdr:to>
      <xdr:col>41</xdr:col>
      <xdr:colOff>101600</xdr:colOff>
      <xdr:row>38</xdr:row>
      <xdr:rowOff>4763</xdr:rowOff>
    </xdr:to>
    <xdr:sp macro="" textlink="">
      <xdr:nvSpPr>
        <xdr:cNvPr id="315" name="楕円 314"/>
        <xdr:cNvSpPr/>
      </xdr:nvSpPr>
      <xdr:spPr>
        <a:xfrm>
          <a:off x="7810500" y="641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167340</xdr:rowOff>
    </xdr:from>
    <xdr:ext cx="534377" cy="259045"/>
    <xdr:sp macro="" textlink="">
      <xdr:nvSpPr>
        <xdr:cNvPr id="316" name="テキスト ボックス 315"/>
        <xdr:cNvSpPr txBox="1"/>
      </xdr:nvSpPr>
      <xdr:spPr>
        <a:xfrm>
          <a:off x="7594111" y="6510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162166</xdr:rowOff>
    </xdr:from>
    <xdr:to>
      <xdr:col>36</xdr:col>
      <xdr:colOff>165100</xdr:colOff>
      <xdr:row>37</xdr:row>
      <xdr:rowOff>92316</xdr:rowOff>
    </xdr:to>
    <xdr:sp macro="" textlink="">
      <xdr:nvSpPr>
        <xdr:cNvPr id="317" name="楕円 316"/>
        <xdr:cNvSpPr/>
      </xdr:nvSpPr>
      <xdr:spPr>
        <a:xfrm>
          <a:off x="6921500" y="633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108843</xdr:rowOff>
    </xdr:from>
    <xdr:ext cx="534377" cy="259045"/>
    <xdr:sp macro="" textlink="">
      <xdr:nvSpPr>
        <xdr:cNvPr id="318" name="テキスト ボックス 317"/>
        <xdr:cNvSpPr txBox="1"/>
      </xdr:nvSpPr>
      <xdr:spPr>
        <a:xfrm>
          <a:off x="6705111" y="610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29" name="テキスト ボックス 328"/>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0" name="直線コネクタ 329"/>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1" name="テキスト ボックス 330"/>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2" name="直線コネクタ 331"/>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3" name="テキスト ボックス 332"/>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4" name="直線コネクタ 333"/>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5" name="テキスト ボックス 334"/>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6" name="直線コネクタ 335"/>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7" name="テキスト ボックス 336"/>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8" name="直線コネクタ 337"/>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9" name="テキスト ボックス 338"/>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0" name="直線コネクタ 339"/>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1" name="テキスト ボックス 340"/>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130246</xdr:rowOff>
    </xdr:from>
    <xdr:to>
      <xdr:col>54</xdr:col>
      <xdr:colOff>189865</xdr:colOff>
      <xdr:row>59</xdr:row>
      <xdr:rowOff>74010</xdr:rowOff>
    </xdr:to>
    <xdr:cxnSp macro="">
      <xdr:nvCxnSpPr>
        <xdr:cNvPr id="345" name="直線コネクタ 344"/>
        <xdr:cNvCxnSpPr/>
      </xdr:nvCxnSpPr>
      <xdr:spPr>
        <a:xfrm flipV="1">
          <a:off x="10475595" y="8702746"/>
          <a:ext cx="1270" cy="148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77837</xdr:rowOff>
    </xdr:from>
    <xdr:ext cx="534377" cy="259045"/>
    <xdr:sp macro="" textlink="">
      <xdr:nvSpPr>
        <xdr:cNvPr id="346" name="普通建設事業費最小値テキスト"/>
        <xdr:cNvSpPr txBox="1"/>
      </xdr:nvSpPr>
      <xdr:spPr>
        <a:xfrm>
          <a:off x="10528300" y="1019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74010</xdr:rowOff>
    </xdr:from>
    <xdr:to>
      <xdr:col>55</xdr:col>
      <xdr:colOff>88900</xdr:colOff>
      <xdr:row>59</xdr:row>
      <xdr:rowOff>74010</xdr:rowOff>
    </xdr:to>
    <xdr:cxnSp macro="">
      <xdr:nvCxnSpPr>
        <xdr:cNvPr id="347" name="直線コネクタ 346"/>
        <xdr:cNvCxnSpPr/>
      </xdr:nvCxnSpPr>
      <xdr:spPr>
        <a:xfrm>
          <a:off x="10388600" y="1018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76923</xdr:rowOff>
    </xdr:from>
    <xdr:ext cx="599010" cy="259045"/>
    <xdr:sp macro="" textlink="">
      <xdr:nvSpPr>
        <xdr:cNvPr id="348" name="普通建設事業費最大値テキスト"/>
        <xdr:cNvSpPr txBox="1"/>
      </xdr:nvSpPr>
      <xdr:spPr>
        <a:xfrm>
          <a:off x="10528300" y="8477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130246</xdr:rowOff>
    </xdr:from>
    <xdr:to>
      <xdr:col>55</xdr:col>
      <xdr:colOff>88900</xdr:colOff>
      <xdr:row>50</xdr:row>
      <xdr:rowOff>130246</xdr:rowOff>
    </xdr:to>
    <xdr:cxnSp macro="">
      <xdr:nvCxnSpPr>
        <xdr:cNvPr id="349" name="直線コネクタ 348"/>
        <xdr:cNvCxnSpPr/>
      </xdr:nvCxnSpPr>
      <xdr:spPr>
        <a:xfrm>
          <a:off x="10388600" y="8702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9741</xdr:rowOff>
    </xdr:from>
    <xdr:to>
      <xdr:col>55</xdr:col>
      <xdr:colOff>0</xdr:colOff>
      <xdr:row>57</xdr:row>
      <xdr:rowOff>136010</xdr:rowOff>
    </xdr:to>
    <xdr:cxnSp macro="">
      <xdr:nvCxnSpPr>
        <xdr:cNvPr id="350" name="直線コネクタ 349"/>
        <xdr:cNvCxnSpPr/>
      </xdr:nvCxnSpPr>
      <xdr:spPr>
        <a:xfrm flipV="1">
          <a:off x="9639300" y="9782391"/>
          <a:ext cx="838200" cy="126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65257</xdr:rowOff>
    </xdr:from>
    <xdr:ext cx="534377" cy="259045"/>
    <xdr:sp macro="" textlink="">
      <xdr:nvSpPr>
        <xdr:cNvPr id="351" name="普通建設事業費平均値テキスト"/>
        <xdr:cNvSpPr txBox="1"/>
      </xdr:nvSpPr>
      <xdr:spPr>
        <a:xfrm>
          <a:off x="10528300" y="9495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42380</xdr:rowOff>
    </xdr:from>
    <xdr:to>
      <xdr:col>55</xdr:col>
      <xdr:colOff>50800</xdr:colOff>
      <xdr:row>56</xdr:row>
      <xdr:rowOff>143980</xdr:rowOff>
    </xdr:to>
    <xdr:sp macro="" textlink="">
      <xdr:nvSpPr>
        <xdr:cNvPr id="352" name="フローチャート: 判断 351"/>
        <xdr:cNvSpPr/>
      </xdr:nvSpPr>
      <xdr:spPr>
        <a:xfrm>
          <a:off x="104267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136010</xdr:rowOff>
    </xdr:from>
    <xdr:to>
      <xdr:col>50</xdr:col>
      <xdr:colOff>114300</xdr:colOff>
      <xdr:row>58</xdr:row>
      <xdr:rowOff>86012</xdr:rowOff>
    </xdr:to>
    <xdr:cxnSp macro="">
      <xdr:nvCxnSpPr>
        <xdr:cNvPr id="353" name="直線コネクタ 352"/>
        <xdr:cNvCxnSpPr/>
      </xdr:nvCxnSpPr>
      <xdr:spPr>
        <a:xfrm flipV="1">
          <a:off x="8750300" y="9908660"/>
          <a:ext cx="889000" cy="12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130424</xdr:rowOff>
    </xdr:from>
    <xdr:to>
      <xdr:col>50</xdr:col>
      <xdr:colOff>165100</xdr:colOff>
      <xdr:row>57</xdr:row>
      <xdr:rowOff>60574</xdr:rowOff>
    </xdr:to>
    <xdr:sp macro="" textlink="">
      <xdr:nvSpPr>
        <xdr:cNvPr id="354" name="フローチャート: 判断 353"/>
        <xdr:cNvSpPr/>
      </xdr:nvSpPr>
      <xdr:spPr>
        <a:xfrm>
          <a:off x="9588500" y="973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77101</xdr:rowOff>
    </xdr:from>
    <xdr:ext cx="534377" cy="259045"/>
    <xdr:sp macro="" textlink="">
      <xdr:nvSpPr>
        <xdr:cNvPr id="355" name="テキスト ボックス 354"/>
        <xdr:cNvSpPr txBox="1"/>
      </xdr:nvSpPr>
      <xdr:spPr>
        <a:xfrm>
          <a:off x="9372111" y="950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48782</xdr:rowOff>
    </xdr:from>
    <xdr:to>
      <xdr:col>45</xdr:col>
      <xdr:colOff>177800</xdr:colOff>
      <xdr:row>58</xdr:row>
      <xdr:rowOff>86012</xdr:rowOff>
    </xdr:to>
    <xdr:cxnSp macro="">
      <xdr:nvCxnSpPr>
        <xdr:cNvPr id="356" name="直線コネクタ 355"/>
        <xdr:cNvCxnSpPr/>
      </xdr:nvCxnSpPr>
      <xdr:spPr>
        <a:xfrm>
          <a:off x="7861300" y="9992882"/>
          <a:ext cx="889000" cy="37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103791</xdr:rowOff>
    </xdr:from>
    <xdr:to>
      <xdr:col>46</xdr:col>
      <xdr:colOff>38100</xdr:colOff>
      <xdr:row>57</xdr:row>
      <xdr:rowOff>33941</xdr:rowOff>
    </xdr:to>
    <xdr:sp macro="" textlink="">
      <xdr:nvSpPr>
        <xdr:cNvPr id="357" name="フローチャート: 判断 356"/>
        <xdr:cNvSpPr/>
      </xdr:nvSpPr>
      <xdr:spPr>
        <a:xfrm>
          <a:off x="8699500" y="9704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50468</xdr:rowOff>
    </xdr:from>
    <xdr:ext cx="534377" cy="259045"/>
    <xdr:sp macro="" textlink="">
      <xdr:nvSpPr>
        <xdr:cNvPr id="358" name="テキスト ボックス 357"/>
        <xdr:cNvSpPr txBox="1"/>
      </xdr:nvSpPr>
      <xdr:spPr>
        <a:xfrm>
          <a:off x="8483111" y="948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26135</xdr:rowOff>
    </xdr:from>
    <xdr:to>
      <xdr:col>41</xdr:col>
      <xdr:colOff>50800</xdr:colOff>
      <xdr:row>58</xdr:row>
      <xdr:rowOff>48782</xdr:rowOff>
    </xdr:to>
    <xdr:cxnSp macro="">
      <xdr:nvCxnSpPr>
        <xdr:cNvPr id="359" name="直線コネクタ 358"/>
        <xdr:cNvCxnSpPr/>
      </xdr:nvCxnSpPr>
      <xdr:spPr>
        <a:xfrm>
          <a:off x="6972300" y="9970235"/>
          <a:ext cx="889000" cy="2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131436</xdr:rowOff>
    </xdr:from>
    <xdr:to>
      <xdr:col>41</xdr:col>
      <xdr:colOff>101600</xdr:colOff>
      <xdr:row>57</xdr:row>
      <xdr:rowOff>61586</xdr:rowOff>
    </xdr:to>
    <xdr:sp macro="" textlink="">
      <xdr:nvSpPr>
        <xdr:cNvPr id="360" name="フローチャート: 判断 359"/>
        <xdr:cNvSpPr/>
      </xdr:nvSpPr>
      <xdr:spPr>
        <a:xfrm>
          <a:off x="7810500" y="973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78113</xdr:rowOff>
    </xdr:from>
    <xdr:ext cx="534377" cy="259045"/>
    <xdr:sp macro="" textlink="">
      <xdr:nvSpPr>
        <xdr:cNvPr id="361" name="テキスト ボックス 360"/>
        <xdr:cNvSpPr txBox="1"/>
      </xdr:nvSpPr>
      <xdr:spPr>
        <a:xfrm>
          <a:off x="7594111" y="950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58203</xdr:rowOff>
    </xdr:from>
    <xdr:to>
      <xdr:col>36</xdr:col>
      <xdr:colOff>165100</xdr:colOff>
      <xdr:row>56</xdr:row>
      <xdr:rowOff>159803</xdr:rowOff>
    </xdr:to>
    <xdr:sp macro="" textlink="">
      <xdr:nvSpPr>
        <xdr:cNvPr id="362" name="フローチャート: 判断 361"/>
        <xdr:cNvSpPr/>
      </xdr:nvSpPr>
      <xdr:spPr>
        <a:xfrm>
          <a:off x="6921500" y="965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4880</xdr:rowOff>
    </xdr:from>
    <xdr:ext cx="534377" cy="259045"/>
    <xdr:sp macro="" textlink="">
      <xdr:nvSpPr>
        <xdr:cNvPr id="363" name="テキスト ボックス 362"/>
        <xdr:cNvSpPr txBox="1"/>
      </xdr:nvSpPr>
      <xdr:spPr>
        <a:xfrm>
          <a:off x="6705111" y="9434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130391</xdr:rowOff>
    </xdr:from>
    <xdr:to>
      <xdr:col>55</xdr:col>
      <xdr:colOff>50800</xdr:colOff>
      <xdr:row>57</xdr:row>
      <xdr:rowOff>60541</xdr:rowOff>
    </xdr:to>
    <xdr:sp macro="" textlink="">
      <xdr:nvSpPr>
        <xdr:cNvPr id="369" name="楕円 368"/>
        <xdr:cNvSpPr/>
      </xdr:nvSpPr>
      <xdr:spPr>
        <a:xfrm>
          <a:off x="10426700" y="973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108818</xdr:rowOff>
    </xdr:from>
    <xdr:ext cx="534377" cy="259045"/>
    <xdr:sp macro="" textlink="">
      <xdr:nvSpPr>
        <xdr:cNvPr id="370" name="普通建設事業費該当値テキスト"/>
        <xdr:cNvSpPr txBox="1"/>
      </xdr:nvSpPr>
      <xdr:spPr>
        <a:xfrm>
          <a:off x="10528300" y="9710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85210</xdr:rowOff>
    </xdr:from>
    <xdr:to>
      <xdr:col>50</xdr:col>
      <xdr:colOff>165100</xdr:colOff>
      <xdr:row>58</xdr:row>
      <xdr:rowOff>15360</xdr:rowOff>
    </xdr:to>
    <xdr:sp macro="" textlink="">
      <xdr:nvSpPr>
        <xdr:cNvPr id="371" name="楕円 370"/>
        <xdr:cNvSpPr/>
      </xdr:nvSpPr>
      <xdr:spPr>
        <a:xfrm>
          <a:off x="9588500" y="985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6487</xdr:rowOff>
    </xdr:from>
    <xdr:ext cx="534377" cy="259045"/>
    <xdr:sp macro="" textlink="">
      <xdr:nvSpPr>
        <xdr:cNvPr id="372" name="テキスト ボックス 371"/>
        <xdr:cNvSpPr txBox="1"/>
      </xdr:nvSpPr>
      <xdr:spPr>
        <a:xfrm>
          <a:off x="9372111" y="9950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35212</xdr:rowOff>
    </xdr:from>
    <xdr:to>
      <xdr:col>46</xdr:col>
      <xdr:colOff>38100</xdr:colOff>
      <xdr:row>58</xdr:row>
      <xdr:rowOff>136812</xdr:rowOff>
    </xdr:to>
    <xdr:sp macro="" textlink="">
      <xdr:nvSpPr>
        <xdr:cNvPr id="373" name="楕円 372"/>
        <xdr:cNvSpPr/>
      </xdr:nvSpPr>
      <xdr:spPr>
        <a:xfrm>
          <a:off x="8699500" y="99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127939</xdr:rowOff>
    </xdr:from>
    <xdr:ext cx="534377" cy="259045"/>
    <xdr:sp macro="" textlink="">
      <xdr:nvSpPr>
        <xdr:cNvPr id="374" name="テキスト ボックス 373"/>
        <xdr:cNvSpPr txBox="1"/>
      </xdr:nvSpPr>
      <xdr:spPr>
        <a:xfrm>
          <a:off x="8483111" y="1007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169432</xdr:rowOff>
    </xdr:from>
    <xdr:to>
      <xdr:col>41</xdr:col>
      <xdr:colOff>101600</xdr:colOff>
      <xdr:row>58</xdr:row>
      <xdr:rowOff>99582</xdr:rowOff>
    </xdr:to>
    <xdr:sp macro="" textlink="">
      <xdr:nvSpPr>
        <xdr:cNvPr id="375" name="楕円 374"/>
        <xdr:cNvSpPr/>
      </xdr:nvSpPr>
      <xdr:spPr>
        <a:xfrm>
          <a:off x="7810500" y="994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90709</xdr:rowOff>
    </xdr:from>
    <xdr:ext cx="534377" cy="259045"/>
    <xdr:sp macro="" textlink="">
      <xdr:nvSpPr>
        <xdr:cNvPr id="376" name="テキスト ボックス 375"/>
        <xdr:cNvSpPr txBox="1"/>
      </xdr:nvSpPr>
      <xdr:spPr>
        <a:xfrm>
          <a:off x="7594111" y="1003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146785</xdr:rowOff>
    </xdr:from>
    <xdr:to>
      <xdr:col>36</xdr:col>
      <xdr:colOff>165100</xdr:colOff>
      <xdr:row>58</xdr:row>
      <xdr:rowOff>76935</xdr:rowOff>
    </xdr:to>
    <xdr:sp macro="" textlink="">
      <xdr:nvSpPr>
        <xdr:cNvPr id="377" name="楕円 376"/>
        <xdr:cNvSpPr/>
      </xdr:nvSpPr>
      <xdr:spPr>
        <a:xfrm>
          <a:off x="6921500" y="991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68062</xdr:rowOff>
    </xdr:from>
    <xdr:ext cx="534377" cy="259045"/>
    <xdr:sp macro="" textlink="">
      <xdr:nvSpPr>
        <xdr:cNvPr id="378" name="テキスト ボックス 377"/>
        <xdr:cNvSpPr txBox="1"/>
      </xdr:nvSpPr>
      <xdr:spPr>
        <a:xfrm>
          <a:off x="6705111" y="1001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0" name="テキスト ボックス 399"/>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777</xdr:rowOff>
    </xdr:from>
    <xdr:to>
      <xdr:col>54</xdr:col>
      <xdr:colOff>189865</xdr:colOff>
      <xdr:row>79</xdr:row>
      <xdr:rowOff>96723</xdr:rowOff>
    </xdr:to>
    <xdr:cxnSp macro="">
      <xdr:nvCxnSpPr>
        <xdr:cNvPr id="404" name="直線コネクタ 403"/>
        <xdr:cNvCxnSpPr/>
      </xdr:nvCxnSpPr>
      <xdr:spPr>
        <a:xfrm flipV="1">
          <a:off x="10475595" y="12173727"/>
          <a:ext cx="1270" cy="1467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100550</xdr:rowOff>
    </xdr:from>
    <xdr:ext cx="313932" cy="259045"/>
    <xdr:sp macro="" textlink="">
      <xdr:nvSpPr>
        <xdr:cNvPr id="405" name="普通建設事業費 （ うち新規整備　）最小値テキスト"/>
        <xdr:cNvSpPr txBox="1"/>
      </xdr:nvSpPr>
      <xdr:spPr>
        <a:xfrm>
          <a:off x="10528300" y="136451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96723</xdr:rowOff>
    </xdr:from>
    <xdr:to>
      <xdr:col>55</xdr:col>
      <xdr:colOff>88900</xdr:colOff>
      <xdr:row>79</xdr:row>
      <xdr:rowOff>96723</xdr:rowOff>
    </xdr:to>
    <xdr:cxnSp macro="">
      <xdr:nvCxnSpPr>
        <xdr:cNvPr id="406" name="直線コネクタ 405"/>
        <xdr:cNvCxnSpPr/>
      </xdr:nvCxnSpPr>
      <xdr:spPr>
        <a:xfrm>
          <a:off x="10388600" y="13641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118904</xdr:rowOff>
    </xdr:from>
    <xdr:ext cx="534377" cy="259045"/>
    <xdr:sp macro="" textlink="">
      <xdr:nvSpPr>
        <xdr:cNvPr id="407" name="普通建設事業費 （ うち新規整備　）最大値テキスト"/>
        <xdr:cNvSpPr txBox="1"/>
      </xdr:nvSpPr>
      <xdr:spPr>
        <a:xfrm>
          <a:off x="10528300" y="11948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777</xdr:rowOff>
    </xdr:from>
    <xdr:to>
      <xdr:col>55</xdr:col>
      <xdr:colOff>88900</xdr:colOff>
      <xdr:row>71</xdr:row>
      <xdr:rowOff>777</xdr:rowOff>
    </xdr:to>
    <xdr:cxnSp macro="">
      <xdr:nvCxnSpPr>
        <xdr:cNvPr id="408" name="直線コネクタ 407"/>
        <xdr:cNvCxnSpPr/>
      </xdr:nvCxnSpPr>
      <xdr:spPr>
        <a:xfrm>
          <a:off x="10388600" y="12173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56522</xdr:rowOff>
    </xdr:from>
    <xdr:to>
      <xdr:col>55</xdr:col>
      <xdr:colOff>0</xdr:colOff>
      <xdr:row>78</xdr:row>
      <xdr:rowOff>161516</xdr:rowOff>
    </xdr:to>
    <xdr:cxnSp macro="">
      <xdr:nvCxnSpPr>
        <xdr:cNvPr id="409" name="直線コネクタ 408"/>
        <xdr:cNvCxnSpPr/>
      </xdr:nvCxnSpPr>
      <xdr:spPr>
        <a:xfrm>
          <a:off x="9639300" y="13429622"/>
          <a:ext cx="838200" cy="10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1331</xdr:rowOff>
    </xdr:from>
    <xdr:ext cx="534377" cy="259045"/>
    <xdr:sp macro="" textlink="">
      <xdr:nvSpPr>
        <xdr:cNvPr id="410" name="普通建設事業費 （ うち新規整備　）平均値テキスト"/>
        <xdr:cNvSpPr txBox="1"/>
      </xdr:nvSpPr>
      <xdr:spPr>
        <a:xfrm>
          <a:off x="10528300" y="130315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149904</xdr:rowOff>
    </xdr:from>
    <xdr:to>
      <xdr:col>55</xdr:col>
      <xdr:colOff>50800</xdr:colOff>
      <xdr:row>77</xdr:row>
      <xdr:rowOff>80054</xdr:rowOff>
    </xdr:to>
    <xdr:sp macro="" textlink="">
      <xdr:nvSpPr>
        <xdr:cNvPr id="411" name="フローチャート: 判断 410"/>
        <xdr:cNvSpPr/>
      </xdr:nvSpPr>
      <xdr:spPr>
        <a:xfrm>
          <a:off x="10426700" y="1318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97310</xdr:rowOff>
    </xdr:from>
    <xdr:to>
      <xdr:col>50</xdr:col>
      <xdr:colOff>114300</xdr:colOff>
      <xdr:row>78</xdr:row>
      <xdr:rowOff>56522</xdr:rowOff>
    </xdr:to>
    <xdr:cxnSp macro="">
      <xdr:nvCxnSpPr>
        <xdr:cNvPr id="412" name="直線コネクタ 411"/>
        <xdr:cNvCxnSpPr/>
      </xdr:nvCxnSpPr>
      <xdr:spPr>
        <a:xfrm>
          <a:off x="8750300" y="13298960"/>
          <a:ext cx="889000" cy="130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61337</xdr:rowOff>
    </xdr:from>
    <xdr:to>
      <xdr:col>50</xdr:col>
      <xdr:colOff>165100</xdr:colOff>
      <xdr:row>77</xdr:row>
      <xdr:rowOff>162937</xdr:rowOff>
    </xdr:to>
    <xdr:sp macro="" textlink="">
      <xdr:nvSpPr>
        <xdr:cNvPr id="413" name="フローチャート: 判断 412"/>
        <xdr:cNvSpPr/>
      </xdr:nvSpPr>
      <xdr:spPr>
        <a:xfrm>
          <a:off x="9588500" y="1326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8014</xdr:rowOff>
    </xdr:from>
    <xdr:ext cx="534377" cy="259045"/>
    <xdr:sp macro="" textlink="">
      <xdr:nvSpPr>
        <xdr:cNvPr id="414" name="テキスト ボックス 413"/>
        <xdr:cNvSpPr txBox="1"/>
      </xdr:nvSpPr>
      <xdr:spPr>
        <a:xfrm>
          <a:off x="9372111" y="1303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59199</xdr:rowOff>
    </xdr:from>
    <xdr:to>
      <xdr:col>45</xdr:col>
      <xdr:colOff>177800</xdr:colOff>
      <xdr:row>77</xdr:row>
      <xdr:rowOff>97310</xdr:rowOff>
    </xdr:to>
    <xdr:cxnSp macro="">
      <xdr:nvCxnSpPr>
        <xdr:cNvPr id="415" name="直線コネクタ 414"/>
        <xdr:cNvCxnSpPr/>
      </xdr:nvCxnSpPr>
      <xdr:spPr>
        <a:xfrm>
          <a:off x="7861300" y="13260849"/>
          <a:ext cx="889000" cy="3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22019</xdr:rowOff>
    </xdr:from>
    <xdr:to>
      <xdr:col>46</xdr:col>
      <xdr:colOff>38100</xdr:colOff>
      <xdr:row>77</xdr:row>
      <xdr:rowOff>123619</xdr:rowOff>
    </xdr:to>
    <xdr:sp macro="" textlink="">
      <xdr:nvSpPr>
        <xdr:cNvPr id="416" name="フローチャート: 判断 415"/>
        <xdr:cNvSpPr/>
      </xdr:nvSpPr>
      <xdr:spPr>
        <a:xfrm>
          <a:off x="8699500" y="1322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140146</xdr:rowOff>
    </xdr:from>
    <xdr:ext cx="534377" cy="259045"/>
    <xdr:sp macro="" textlink="">
      <xdr:nvSpPr>
        <xdr:cNvPr id="417" name="テキスト ボックス 416"/>
        <xdr:cNvSpPr txBox="1"/>
      </xdr:nvSpPr>
      <xdr:spPr>
        <a:xfrm>
          <a:off x="8483111" y="1299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155832</xdr:rowOff>
    </xdr:from>
    <xdr:to>
      <xdr:col>41</xdr:col>
      <xdr:colOff>50800</xdr:colOff>
      <xdr:row>77</xdr:row>
      <xdr:rowOff>59199</xdr:rowOff>
    </xdr:to>
    <xdr:cxnSp macro="">
      <xdr:nvCxnSpPr>
        <xdr:cNvPr id="418" name="直線コネクタ 417"/>
        <xdr:cNvCxnSpPr/>
      </xdr:nvCxnSpPr>
      <xdr:spPr>
        <a:xfrm>
          <a:off x="6972300" y="13186032"/>
          <a:ext cx="889000" cy="74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142163</xdr:rowOff>
    </xdr:from>
    <xdr:to>
      <xdr:col>41</xdr:col>
      <xdr:colOff>101600</xdr:colOff>
      <xdr:row>77</xdr:row>
      <xdr:rowOff>72313</xdr:rowOff>
    </xdr:to>
    <xdr:sp macro="" textlink="">
      <xdr:nvSpPr>
        <xdr:cNvPr id="419" name="フローチャート: 判断 418"/>
        <xdr:cNvSpPr/>
      </xdr:nvSpPr>
      <xdr:spPr>
        <a:xfrm>
          <a:off x="7810500" y="13172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88840</xdr:rowOff>
    </xdr:from>
    <xdr:ext cx="534377" cy="259045"/>
    <xdr:sp macro="" textlink="">
      <xdr:nvSpPr>
        <xdr:cNvPr id="420" name="テキスト ボックス 419"/>
        <xdr:cNvSpPr txBox="1"/>
      </xdr:nvSpPr>
      <xdr:spPr>
        <a:xfrm>
          <a:off x="7594111" y="1294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143928</xdr:rowOff>
    </xdr:from>
    <xdr:to>
      <xdr:col>36</xdr:col>
      <xdr:colOff>165100</xdr:colOff>
      <xdr:row>76</xdr:row>
      <xdr:rowOff>74078</xdr:rowOff>
    </xdr:to>
    <xdr:sp macro="" textlink="">
      <xdr:nvSpPr>
        <xdr:cNvPr id="421" name="フローチャート: 判断 420"/>
        <xdr:cNvSpPr/>
      </xdr:nvSpPr>
      <xdr:spPr>
        <a:xfrm>
          <a:off x="6921500" y="130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90605</xdr:rowOff>
    </xdr:from>
    <xdr:ext cx="534377" cy="259045"/>
    <xdr:sp macro="" textlink="">
      <xdr:nvSpPr>
        <xdr:cNvPr id="422" name="テキスト ボックス 421"/>
        <xdr:cNvSpPr txBox="1"/>
      </xdr:nvSpPr>
      <xdr:spPr>
        <a:xfrm>
          <a:off x="6705111" y="1277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110716</xdr:rowOff>
    </xdr:from>
    <xdr:to>
      <xdr:col>55</xdr:col>
      <xdr:colOff>50800</xdr:colOff>
      <xdr:row>79</xdr:row>
      <xdr:rowOff>40866</xdr:rowOff>
    </xdr:to>
    <xdr:sp macro="" textlink="">
      <xdr:nvSpPr>
        <xdr:cNvPr id="428" name="楕円 427"/>
        <xdr:cNvSpPr/>
      </xdr:nvSpPr>
      <xdr:spPr>
        <a:xfrm>
          <a:off x="10426700" y="1348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25643</xdr:rowOff>
    </xdr:from>
    <xdr:ext cx="469744" cy="259045"/>
    <xdr:sp macro="" textlink="">
      <xdr:nvSpPr>
        <xdr:cNvPr id="429" name="普通建設事業費 （ うち新規整備　）該当値テキスト"/>
        <xdr:cNvSpPr txBox="1"/>
      </xdr:nvSpPr>
      <xdr:spPr>
        <a:xfrm>
          <a:off x="10528300" y="13398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5722</xdr:rowOff>
    </xdr:from>
    <xdr:to>
      <xdr:col>50</xdr:col>
      <xdr:colOff>165100</xdr:colOff>
      <xdr:row>78</xdr:row>
      <xdr:rowOff>107322</xdr:rowOff>
    </xdr:to>
    <xdr:sp macro="" textlink="">
      <xdr:nvSpPr>
        <xdr:cNvPr id="430" name="楕円 429"/>
        <xdr:cNvSpPr/>
      </xdr:nvSpPr>
      <xdr:spPr>
        <a:xfrm>
          <a:off x="9588500" y="1337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98449</xdr:rowOff>
    </xdr:from>
    <xdr:ext cx="469744" cy="259045"/>
    <xdr:sp macro="" textlink="">
      <xdr:nvSpPr>
        <xdr:cNvPr id="431" name="テキスト ボックス 430"/>
        <xdr:cNvSpPr txBox="1"/>
      </xdr:nvSpPr>
      <xdr:spPr>
        <a:xfrm>
          <a:off x="9404428" y="13471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46510</xdr:rowOff>
    </xdr:from>
    <xdr:to>
      <xdr:col>46</xdr:col>
      <xdr:colOff>38100</xdr:colOff>
      <xdr:row>77</xdr:row>
      <xdr:rowOff>148110</xdr:rowOff>
    </xdr:to>
    <xdr:sp macro="" textlink="">
      <xdr:nvSpPr>
        <xdr:cNvPr id="432" name="楕円 431"/>
        <xdr:cNvSpPr/>
      </xdr:nvSpPr>
      <xdr:spPr>
        <a:xfrm>
          <a:off x="8699500" y="1324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139237</xdr:rowOff>
    </xdr:from>
    <xdr:ext cx="534377" cy="259045"/>
    <xdr:sp macro="" textlink="">
      <xdr:nvSpPr>
        <xdr:cNvPr id="433" name="テキスト ボックス 432"/>
        <xdr:cNvSpPr txBox="1"/>
      </xdr:nvSpPr>
      <xdr:spPr>
        <a:xfrm>
          <a:off x="8483111" y="1334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8399</xdr:rowOff>
    </xdr:from>
    <xdr:to>
      <xdr:col>41</xdr:col>
      <xdr:colOff>101600</xdr:colOff>
      <xdr:row>77</xdr:row>
      <xdr:rowOff>109999</xdr:rowOff>
    </xdr:to>
    <xdr:sp macro="" textlink="">
      <xdr:nvSpPr>
        <xdr:cNvPr id="434" name="楕円 433"/>
        <xdr:cNvSpPr/>
      </xdr:nvSpPr>
      <xdr:spPr>
        <a:xfrm>
          <a:off x="7810500" y="13210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101126</xdr:rowOff>
    </xdr:from>
    <xdr:ext cx="534377" cy="259045"/>
    <xdr:sp macro="" textlink="">
      <xdr:nvSpPr>
        <xdr:cNvPr id="435" name="テキスト ボックス 434"/>
        <xdr:cNvSpPr txBox="1"/>
      </xdr:nvSpPr>
      <xdr:spPr>
        <a:xfrm>
          <a:off x="7594111" y="1330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105032</xdr:rowOff>
    </xdr:from>
    <xdr:to>
      <xdr:col>36</xdr:col>
      <xdr:colOff>165100</xdr:colOff>
      <xdr:row>77</xdr:row>
      <xdr:rowOff>35182</xdr:rowOff>
    </xdr:to>
    <xdr:sp macro="" textlink="">
      <xdr:nvSpPr>
        <xdr:cNvPr id="436" name="楕円 435"/>
        <xdr:cNvSpPr/>
      </xdr:nvSpPr>
      <xdr:spPr>
        <a:xfrm>
          <a:off x="6921500" y="1313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26309</xdr:rowOff>
    </xdr:from>
    <xdr:ext cx="534377" cy="259045"/>
    <xdr:sp macro="" textlink="">
      <xdr:nvSpPr>
        <xdr:cNvPr id="437" name="テキスト ボックス 436"/>
        <xdr:cNvSpPr txBox="1"/>
      </xdr:nvSpPr>
      <xdr:spPr>
        <a:xfrm>
          <a:off x="6705111" y="1322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7" name="テキスト ボックス 456"/>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56584</xdr:rowOff>
    </xdr:from>
    <xdr:to>
      <xdr:col>54</xdr:col>
      <xdr:colOff>189865</xdr:colOff>
      <xdr:row>98</xdr:row>
      <xdr:rowOff>137128</xdr:rowOff>
    </xdr:to>
    <xdr:cxnSp macro="">
      <xdr:nvCxnSpPr>
        <xdr:cNvPr id="461" name="直線コネクタ 460"/>
        <xdr:cNvCxnSpPr/>
      </xdr:nvCxnSpPr>
      <xdr:spPr>
        <a:xfrm flipV="1">
          <a:off x="10475595" y="15487084"/>
          <a:ext cx="1270" cy="14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140955</xdr:rowOff>
    </xdr:from>
    <xdr:ext cx="469744" cy="259045"/>
    <xdr:sp macro="" textlink="">
      <xdr:nvSpPr>
        <xdr:cNvPr id="462" name="普通建設事業費 （ うち更新整備　）最小値テキスト"/>
        <xdr:cNvSpPr txBox="1"/>
      </xdr:nvSpPr>
      <xdr:spPr>
        <a:xfrm>
          <a:off x="10528300" y="16943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137128</xdr:rowOff>
    </xdr:from>
    <xdr:to>
      <xdr:col>55</xdr:col>
      <xdr:colOff>88900</xdr:colOff>
      <xdr:row>98</xdr:row>
      <xdr:rowOff>137128</xdr:rowOff>
    </xdr:to>
    <xdr:cxnSp macro="">
      <xdr:nvCxnSpPr>
        <xdr:cNvPr id="463" name="直線コネクタ 462"/>
        <xdr:cNvCxnSpPr/>
      </xdr:nvCxnSpPr>
      <xdr:spPr>
        <a:xfrm>
          <a:off x="10388600" y="16939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3261</xdr:rowOff>
    </xdr:from>
    <xdr:ext cx="534377" cy="259045"/>
    <xdr:sp macro="" textlink="">
      <xdr:nvSpPr>
        <xdr:cNvPr id="464" name="普通建設事業費 （ うち更新整備　）最大値テキスト"/>
        <xdr:cNvSpPr txBox="1"/>
      </xdr:nvSpPr>
      <xdr:spPr>
        <a:xfrm>
          <a:off x="10528300" y="1526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56584</xdr:rowOff>
    </xdr:from>
    <xdr:to>
      <xdr:col>55</xdr:col>
      <xdr:colOff>88900</xdr:colOff>
      <xdr:row>90</xdr:row>
      <xdr:rowOff>56584</xdr:rowOff>
    </xdr:to>
    <xdr:cxnSp macro="">
      <xdr:nvCxnSpPr>
        <xdr:cNvPr id="465" name="直線コネクタ 464"/>
        <xdr:cNvCxnSpPr/>
      </xdr:nvCxnSpPr>
      <xdr:spPr>
        <a:xfrm>
          <a:off x="10388600" y="1548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45002</xdr:rowOff>
    </xdr:from>
    <xdr:to>
      <xdr:col>55</xdr:col>
      <xdr:colOff>0</xdr:colOff>
      <xdr:row>96</xdr:row>
      <xdr:rowOff>55842</xdr:rowOff>
    </xdr:to>
    <xdr:cxnSp macro="">
      <xdr:nvCxnSpPr>
        <xdr:cNvPr id="466" name="直線コネクタ 465"/>
        <xdr:cNvCxnSpPr/>
      </xdr:nvCxnSpPr>
      <xdr:spPr>
        <a:xfrm flipV="1">
          <a:off x="9639300" y="16332752"/>
          <a:ext cx="838200" cy="182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114552</xdr:rowOff>
    </xdr:from>
    <xdr:ext cx="534377" cy="259045"/>
    <xdr:sp macro="" textlink="">
      <xdr:nvSpPr>
        <xdr:cNvPr id="467" name="普通建設事業費 （ うち更新整備　）平均値テキスト"/>
        <xdr:cNvSpPr txBox="1"/>
      </xdr:nvSpPr>
      <xdr:spPr>
        <a:xfrm>
          <a:off x="10528300" y="16402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136125</xdr:rowOff>
    </xdr:from>
    <xdr:to>
      <xdr:col>55</xdr:col>
      <xdr:colOff>50800</xdr:colOff>
      <xdr:row>96</xdr:row>
      <xdr:rowOff>66275</xdr:rowOff>
    </xdr:to>
    <xdr:sp macro="" textlink="">
      <xdr:nvSpPr>
        <xdr:cNvPr id="468" name="フローチャート: 判断 467"/>
        <xdr:cNvSpPr/>
      </xdr:nvSpPr>
      <xdr:spPr>
        <a:xfrm>
          <a:off x="104267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55842</xdr:rowOff>
    </xdr:from>
    <xdr:to>
      <xdr:col>50</xdr:col>
      <xdr:colOff>114300</xdr:colOff>
      <xdr:row>97</xdr:row>
      <xdr:rowOff>116954</xdr:rowOff>
    </xdr:to>
    <xdr:cxnSp macro="">
      <xdr:nvCxnSpPr>
        <xdr:cNvPr id="469" name="直線コネクタ 468"/>
        <xdr:cNvCxnSpPr/>
      </xdr:nvCxnSpPr>
      <xdr:spPr>
        <a:xfrm flipV="1">
          <a:off x="8750300" y="16515042"/>
          <a:ext cx="889000" cy="232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13081</xdr:rowOff>
    </xdr:from>
    <xdr:to>
      <xdr:col>50</xdr:col>
      <xdr:colOff>165100</xdr:colOff>
      <xdr:row>96</xdr:row>
      <xdr:rowOff>114681</xdr:rowOff>
    </xdr:to>
    <xdr:sp macro="" textlink="">
      <xdr:nvSpPr>
        <xdr:cNvPr id="470" name="フローチャート: 判断 469"/>
        <xdr:cNvSpPr/>
      </xdr:nvSpPr>
      <xdr:spPr>
        <a:xfrm>
          <a:off x="9588500" y="1647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105808</xdr:rowOff>
    </xdr:from>
    <xdr:ext cx="534377" cy="259045"/>
    <xdr:sp macro="" textlink="">
      <xdr:nvSpPr>
        <xdr:cNvPr id="471" name="テキスト ボックス 470"/>
        <xdr:cNvSpPr txBox="1"/>
      </xdr:nvSpPr>
      <xdr:spPr>
        <a:xfrm>
          <a:off x="9372111" y="165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87007</xdr:rowOff>
    </xdr:from>
    <xdr:to>
      <xdr:col>45</xdr:col>
      <xdr:colOff>177800</xdr:colOff>
      <xdr:row>97</xdr:row>
      <xdr:rowOff>116954</xdr:rowOff>
    </xdr:to>
    <xdr:cxnSp macro="">
      <xdr:nvCxnSpPr>
        <xdr:cNvPr id="472" name="直線コネクタ 471"/>
        <xdr:cNvCxnSpPr/>
      </xdr:nvCxnSpPr>
      <xdr:spPr>
        <a:xfrm>
          <a:off x="7861300" y="16717657"/>
          <a:ext cx="8890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32493</xdr:rowOff>
    </xdr:from>
    <xdr:to>
      <xdr:col>46</xdr:col>
      <xdr:colOff>38100</xdr:colOff>
      <xdr:row>96</xdr:row>
      <xdr:rowOff>134093</xdr:rowOff>
    </xdr:to>
    <xdr:sp macro="" textlink="">
      <xdr:nvSpPr>
        <xdr:cNvPr id="473" name="フローチャート: 判断 472"/>
        <xdr:cNvSpPr/>
      </xdr:nvSpPr>
      <xdr:spPr>
        <a:xfrm>
          <a:off x="8699500" y="164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150620</xdr:rowOff>
    </xdr:from>
    <xdr:ext cx="534377" cy="259045"/>
    <xdr:sp macro="" textlink="">
      <xdr:nvSpPr>
        <xdr:cNvPr id="474" name="テキスト ボックス 473"/>
        <xdr:cNvSpPr txBox="1"/>
      </xdr:nvSpPr>
      <xdr:spPr>
        <a:xfrm>
          <a:off x="8483111" y="1626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87007</xdr:rowOff>
    </xdr:from>
    <xdr:to>
      <xdr:col>41</xdr:col>
      <xdr:colOff>50800</xdr:colOff>
      <xdr:row>97</xdr:row>
      <xdr:rowOff>99237</xdr:rowOff>
    </xdr:to>
    <xdr:cxnSp macro="">
      <xdr:nvCxnSpPr>
        <xdr:cNvPr id="475" name="直線コネクタ 474"/>
        <xdr:cNvCxnSpPr/>
      </xdr:nvCxnSpPr>
      <xdr:spPr>
        <a:xfrm flipV="1">
          <a:off x="6972300" y="16717657"/>
          <a:ext cx="8890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69241</xdr:rowOff>
    </xdr:from>
    <xdr:to>
      <xdr:col>41</xdr:col>
      <xdr:colOff>101600</xdr:colOff>
      <xdr:row>96</xdr:row>
      <xdr:rowOff>170841</xdr:rowOff>
    </xdr:to>
    <xdr:sp macro="" textlink="">
      <xdr:nvSpPr>
        <xdr:cNvPr id="476" name="フローチャート: 判断 475"/>
        <xdr:cNvSpPr/>
      </xdr:nvSpPr>
      <xdr:spPr>
        <a:xfrm>
          <a:off x="7810500" y="1652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15918</xdr:rowOff>
    </xdr:from>
    <xdr:ext cx="534377" cy="259045"/>
    <xdr:sp macro="" textlink="">
      <xdr:nvSpPr>
        <xdr:cNvPr id="477" name="テキスト ボックス 476"/>
        <xdr:cNvSpPr txBox="1"/>
      </xdr:nvSpPr>
      <xdr:spPr>
        <a:xfrm>
          <a:off x="7594111" y="1630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76175</xdr:rowOff>
    </xdr:from>
    <xdr:to>
      <xdr:col>36</xdr:col>
      <xdr:colOff>165100</xdr:colOff>
      <xdr:row>97</xdr:row>
      <xdr:rowOff>6325</xdr:rowOff>
    </xdr:to>
    <xdr:sp macro="" textlink="">
      <xdr:nvSpPr>
        <xdr:cNvPr id="478" name="フローチャート: 判断 477"/>
        <xdr:cNvSpPr/>
      </xdr:nvSpPr>
      <xdr:spPr>
        <a:xfrm>
          <a:off x="6921500" y="1653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22852</xdr:rowOff>
    </xdr:from>
    <xdr:ext cx="534377" cy="259045"/>
    <xdr:sp macro="" textlink="">
      <xdr:nvSpPr>
        <xdr:cNvPr id="479" name="テキスト ボックス 478"/>
        <xdr:cNvSpPr txBox="1"/>
      </xdr:nvSpPr>
      <xdr:spPr>
        <a:xfrm>
          <a:off x="6705111" y="1631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165652</xdr:rowOff>
    </xdr:from>
    <xdr:to>
      <xdr:col>55</xdr:col>
      <xdr:colOff>50800</xdr:colOff>
      <xdr:row>95</xdr:row>
      <xdr:rowOff>95802</xdr:rowOff>
    </xdr:to>
    <xdr:sp macro="" textlink="">
      <xdr:nvSpPr>
        <xdr:cNvPr id="485" name="楕円 484"/>
        <xdr:cNvSpPr/>
      </xdr:nvSpPr>
      <xdr:spPr>
        <a:xfrm>
          <a:off x="10426700" y="1628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17079</xdr:rowOff>
    </xdr:from>
    <xdr:ext cx="534377" cy="259045"/>
    <xdr:sp macro="" textlink="">
      <xdr:nvSpPr>
        <xdr:cNvPr id="486" name="普通建設事業費 （ うち更新整備　）該当値テキスト"/>
        <xdr:cNvSpPr txBox="1"/>
      </xdr:nvSpPr>
      <xdr:spPr>
        <a:xfrm>
          <a:off x="10528300" y="1613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5042</xdr:rowOff>
    </xdr:from>
    <xdr:to>
      <xdr:col>50</xdr:col>
      <xdr:colOff>165100</xdr:colOff>
      <xdr:row>96</xdr:row>
      <xdr:rowOff>106642</xdr:rowOff>
    </xdr:to>
    <xdr:sp macro="" textlink="">
      <xdr:nvSpPr>
        <xdr:cNvPr id="487" name="楕円 486"/>
        <xdr:cNvSpPr/>
      </xdr:nvSpPr>
      <xdr:spPr>
        <a:xfrm>
          <a:off x="9588500" y="1646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123169</xdr:rowOff>
    </xdr:from>
    <xdr:ext cx="534377" cy="259045"/>
    <xdr:sp macro="" textlink="">
      <xdr:nvSpPr>
        <xdr:cNvPr id="488" name="テキスト ボックス 487"/>
        <xdr:cNvSpPr txBox="1"/>
      </xdr:nvSpPr>
      <xdr:spPr>
        <a:xfrm>
          <a:off x="9372111" y="1623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66154</xdr:rowOff>
    </xdr:from>
    <xdr:to>
      <xdr:col>46</xdr:col>
      <xdr:colOff>38100</xdr:colOff>
      <xdr:row>97</xdr:row>
      <xdr:rowOff>167754</xdr:rowOff>
    </xdr:to>
    <xdr:sp macro="" textlink="">
      <xdr:nvSpPr>
        <xdr:cNvPr id="489" name="楕円 488"/>
        <xdr:cNvSpPr/>
      </xdr:nvSpPr>
      <xdr:spPr>
        <a:xfrm>
          <a:off x="8699500" y="1669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158881</xdr:rowOff>
    </xdr:from>
    <xdr:ext cx="534377" cy="259045"/>
    <xdr:sp macro="" textlink="">
      <xdr:nvSpPr>
        <xdr:cNvPr id="490" name="テキスト ボックス 489"/>
        <xdr:cNvSpPr txBox="1"/>
      </xdr:nvSpPr>
      <xdr:spPr>
        <a:xfrm>
          <a:off x="8483111" y="1678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36207</xdr:rowOff>
    </xdr:from>
    <xdr:to>
      <xdr:col>41</xdr:col>
      <xdr:colOff>101600</xdr:colOff>
      <xdr:row>97</xdr:row>
      <xdr:rowOff>137807</xdr:rowOff>
    </xdr:to>
    <xdr:sp macro="" textlink="">
      <xdr:nvSpPr>
        <xdr:cNvPr id="491" name="楕円 490"/>
        <xdr:cNvSpPr/>
      </xdr:nvSpPr>
      <xdr:spPr>
        <a:xfrm>
          <a:off x="7810500" y="1666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128934</xdr:rowOff>
    </xdr:from>
    <xdr:ext cx="534377" cy="259045"/>
    <xdr:sp macro="" textlink="">
      <xdr:nvSpPr>
        <xdr:cNvPr id="492" name="テキスト ボックス 491"/>
        <xdr:cNvSpPr txBox="1"/>
      </xdr:nvSpPr>
      <xdr:spPr>
        <a:xfrm>
          <a:off x="7594111" y="1675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48437</xdr:rowOff>
    </xdr:from>
    <xdr:to>
      <xdr:col>36</xdr:col>
      <xdr:colOff>165100</xdr:colOff>
      <xdr:row>97</xdr:row>
      <xdr:rowOff>150037</xdr:rowOff>
    </xdr:to>
    <xdr:sp macro="" textlink="">
      <xdr:nvSpPr>
        <xdr:cNvPr id="493" name="楕円 492"/>
        <xdr:cNvSpPr/>
      </xdr:nvSpPr>
      <xdr:spPr>
        <a:xfrm>
          <a:off x="6921500" y="16679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141164</xdr:rowOff>
    </xdr:from>
    <xdr:ext cx="534377" cy="259045"/>
    <xdr:sp macro="" textlink="">
      <xdr:nvSpPr>
        <xdr:cNvPr id="494" name="テキスト ボックス 493"/>
        <xdr:cNvSpPr txBox="1"/>
      </xdr:nvSpPr>
      <xdr:spPr>
        <a:xfrm>
          <a:off x="6705111" y="1677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6" name="テキスト ボックス 50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8" name="テキスト ボックス 507"/>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0" name="テキスト ボックス 509"/>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2" name="テキスト ボックス 511"/>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4" name="テキスト ボックス 513"/>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6" name="テキスト ボックス 515"/>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129315</xdr:rowOff>
    </xdr:from>
    <xdr:to>
      <xdr:col>85</xdr:col>
      <xdr:colOff>126364</xdr:colOff>
      <xdr:row>39</xdr:row>
      <xdr:rowOff>98878</xdr:rowOff>
    </xdr:to>
    <xdr:cxnSp macro="">
      <xdr:nvCxnSpPr>
        <xdr:cNvPr id="520" name="直線コネクタ 519"/>
        <xdr:cNvCxnSpPr/>
      </xdr:nvCxnSpPr>
      <xdr:spPr>
        <a:xfrm flipV="1">
          <a:off x="16317595" y="5272815"/>
          <a:ext cx="1269" cy="1512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1"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2" name="直線コネクタ 521"/>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75992</xdr:rowOff>
    </xdr:from>
    <xdr:ext cx="534377" cy="259045"/>
    <xdr:sp macro="" textlink="">
      <xdr:nvSpPr>
        <xdr:cNvPr id="523" name="災害復旧事業費最大値テキスト"/>
        <xdr:cNvSpPr txBox="1"/>
      </xdr:nvSpPr>
      <xdr:spPr>
        <a:xfrm>
          <a:off x="16370300" y="5048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129315</xdr:rowOff>
    </xdr:from>
    <xdr:to>
      <xdr:col>86</xdr:col>
      <xdr:colOff>25400</xdr:colOff>
      <xdr:row>30</xdr:row>
      <xdr:rowOff>129315</xdr:rowOff>
    </xdr:to>
    <xdr:cxnSp macro="">
      <xdr:nvCxnSpPr>
        <xdr:cNvPr id="524" name="直線コネクタ 523"/>
        <xdr:cNvCxnSpPr/>
      </xdr:nvCxnSpPr>
      <xdr:spPr>
        <a:xfrm>
          <a:off x="16230600" y="5272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60702</xdr:rowOff>
    </xdr:from>
    <xdr:to>
      <xdr:col>85</xdr:col>
      <xdr:colOff>127000</xdr:colOff>
      <xdr:row>39</xdr:row>
      <xdr:rowOff>69552</xdr:rowOff>
    </xdr:to>
    <xdr:cxnSp macro="">
      <xdr:nvCxnSpPr>
        <xdr:cNvPr id="525" name="直線コネクタ 524"/>
        <xdr:cNvCxnSpPr/>
      </xdr:nvCxnSpPr>
      <xdr:spPr>
        <a:xfrm>
          <a:off x="15481300" y="6747252"/>
          <a:ext cx="838200" cy="8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158183</xdr:rowOff>
    </xdr:from>
    <xdr:ext cx="469744" cy="259045"/>
    <xdr:sp macro="" textlink="">
      <xdr:nvSpPr>
        <xdr:cNvPr id="526" name="災害復旧事業費平均値テキスト"/>
        <xdr:cNvSpPr txBox="1"/>
      </xdr:nvSpPr>
      <xdr:spPr>
        <a:xfrm>
          <a:off x="16370300" y="65018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135306</xdr:rowOff>
    </xdr:from>
    <xdr:to>
      <xdr:col>85</xdr:col>
      <xdr:colOff>177800</xdr:colOff>
      <xdr:row>39</xdr:row>
      <xdr:rowOff>65456</xdr:rowOff>
    </xdr:to>
    <xdr:sp macro="" textlink="">
      <xdr:nvSpPr>
        <xdr:cNvPr id="527" name="フローチャート: 判断 526"/>
        <xdr:cNvSpPr/>
      </xdr:nvSpPr>
      <xdr:spPr>
        <a:xfrm>
          <a:off x="16268700" y="6650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47019</xdr:rowOff>
    </xdr:from>
    <xdr:to>
      <xdr:col>81</xdr:col>
      <xdr:colOff>50800</xdr:colOff>
      <xdr:row>39</xdr:row>
      <xdr:rowOff>60702</xdr:rowOff>
    </xdr:to>
    <xdr:cxnSp macro="">
      <xdr:nvCxnSpPr>
        <xdr:cNvPr id="528" name="直線コネクタ 527"/>
        <xdr:cNvCxnSpPr/>
      </xdr:nvCxnSpPr>
      <xdr:spPr>
        <a:xfrm>
          <a:off x="14592300" y="6733569"/>
          <a:ext cx="889000" cy="1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149512</xdr:rowOff>
    </xdr:from>
    <xdr:to>
      <xdr:col>81</xdr:col>
      <xdr:colOff>101600</xdr:colOff>
      <xdr:row>39</xdr:row>
      <xdr:rowOff>79662</xdr:rowOff>
    </xdr:to>
    <xdr:sp macro="" textlink="">
      <xdr:nvSpPr>
        <xdr:cNvPr id="529" name="フローチャート: 判断 528"/>
        <xdr:cNvSpPr/>
      </xdr:nvSpPr>
      <xdr:spPr>
        <a:xfrm>
          <a:off x="15430500" y="666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96189</xdr:rowOff>
    </xdr:from>
    <xdr:ext cx="469744" cy="259045"/>
    <xdr:sp macro="" textlink="">
      <xdr:nvSpPr>
        <xdr:cNvPr id="530" name="テキスト ボックス 529"/>
        <xdr:cNvSpPr txBox="1"/>
      </xdr:nvSpPr>
      <xdr:spPr>
        <a:xfrm>
          <a:off x="15246428" y="643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47019</xdr:rowOff>
    </xdr:from>
    <xdr:to>
      <xdr:col>76</xdr:col>
      <xdr:colOff>114300</xdr:colOff>
      <xdr:row>39</xdr:row>
      <xdr:rowOff>83236</xdr:rowOff>
    </xdr:to>
    <xdr:cxnSp macro="">
      <xdr:nvCxnSpPr>
        <xdr:cNvPr id="531" name="直線コネクタ 530"/>
        <xdr:cNvCxnSpPr/>
      </xdr:nvCxnSpPr>
      <xdr:spPr>
        <a:xfrm flipV="1">
          <a:off x="13703300" y="6733569"/>
          <a:ext cx="889000" cy="3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3044</xdr:rowOff>
    </xdr:from>
    <xdr:to>
      <xdr:col>76</xdr:col>
      <xdr:colOff>165100</xdr:colOff>
      <xdr:row>39</xdr:row>
      <xdr:rowOff>104644</xdr:rowOff>
    </xdr:to>
    <xdr:sp macro="" textlink="">
      <xdr:nvSpPr>
        <xdr:cNvPr id="532" name="フローチャート: 判断 531"/>
        <xdr:cNvSpPr/>
      </xdr:nvSpPr>
      <xdr:spPr>
        <a:xfrm>
          <a:off x="14541500" y="668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95771</xdr:rowOff>
    </xdr:from>
    <xdr:ext cx="469744" cy="259045"/>
    <xdr:sp macro="" textlink="">
      <xdr:nvSpPr>
        <xdr:cNvPr id="533" name="テキスト ボックス 532"/>
        <xdr:cNvSpPr txBox="1"/>
      </xdr:nvSpPr>
      <xdr:spPr>
        <a:xfrm>
          <a:off x="14357428" y="678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83236</xdr:rowOff>
    </xdr:from>
    <xdr:to>
      <xdr:col>71</xdr:col>
      <xdr:colOff>177800</xdr:colOff>
      <xdr:row>39</xdr:row>
      <xdr:rowOff>85718</xdr:rowOff>
    </xdr:to>
    <xdr:cxnSp macro="">
      <xdr:nvCxnSpPr>
        <xdr:cNvPr id="534" name="直線コネクタ 533"/>
        <xdr:cNvCxnSpPr/>
      </xdr:nvCxnSpPr>
      <xdr:spPr>
        <a:xfrm flipV="1">
          <a:off x="12814300" y="6769786"/>
          <a:ext cx="8890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3436</xdr:rowOff>
    </xdr:from>
    <xdr:to>
      <xdr:col>72</xdr:col>
      <xdr:colOff>38100</xdr:colOff>
      <xdr:row>39</xdr:row>
      <xdr:rowOff>105036</xdr:rowOff>
    </xdr:to>
    <xdr:sp macro="" textlink="">
      <xdr:nvSpPr>
        <xdr:cNvPr id="535" name="フローチャート: 判断 534"/>
        <xdr:cNvSpPr/>
      </xdr:nvSpPr>
      <xdr:spPr>
        <a:xfrm>
          <a:off x="13652500" y="668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121563</xdr:rowOff>
    </xdr:from>
    <xdr:ext cx="469744" cy="259045"/>
    <xdr:sp macro="" textlink="">
      <xdr:nvSpPr>
        <xdr:cNvPr id="536" name="テキスト ボックス 535"/>
        <xdr:cNvSpPr txBox="1"/>
      </xdr:nvSpPr>
      <xdr:spPr>
        <a:xfrm>
          <a:off x="13468428" y="646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14507</xdr:rowOff>
    </xdr:from>
    <xdr:to>
      <xdr:col>67</xdr:col>
      <xdr:colOff>101600</xdr:colOff>
      <xdr:row>39</xdr:row>
      <xdr:rowOff>116107</xdr:rowOff>
    </xdr:to>
    <xdr:sp macro="" textlink="">
      <xdr:nvSpPr>
        <xdr:cNvPr id="537" name="フローチャート: 判断 536"/>
        <xdr:cNvSpPr/>
      </xdr:nvSpPr>
      <xdr:spPr>
        <a:xfrm>
          <a:off x="12763500" y="6701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132634</xdr:rowOff>
    </xdr:from>
    <xdr:ext cx="469744" cy="259045"/>
    <xdr:sp macro="" textlink="">
      <xdr:nvSpPr>
        <xdr:cNvPr id="538" name="テキスト ボックス 537"/>
        <xdr:cNvSpPr txBox="1"/>
      </xdr:nvSpPr>
      <xdr:spPr>
        <a:xfrm>
          <a:off x="12579428" y="6476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18752</xdr:rowOff>
    </xdr:from>
    <xdr:to>
      <xdr:col>85</xdr:col>
      <xdr:colOff>177800</xdr:colOff>
      <xdr:row>39</xdr:row>
      <xdr:rowOff>120352</xdr:rowOff>
    </xdr:to>
    <xdr:sp macro="" textlink="">
      <xdr:nvSpPr>
        <xdr:cNvPr id="544" name="楕円 543"/>
        <xdr:cNvSpPr/>
      </xdr:nvSpPr>
      <xdr:spPr>
        <a:xfrm>
          <a:off x="16268700" y="670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113732</xdr:rowOff>
    </xdr:from>
    <xdr:ext cx="378565" cy="259045"/>
    <xdr:sp macro="" textlink="">
      <xdr:nvSpPr>
        <xdr:cNvPr id="545" name="災害復旧事業費該当値テキスト"/>
        <xdr:cNvSpPr txBox="1"/>
      </xdr:nvSpPr>
      <xdr:spPr>
        <a:xfrm>
          <a:off x="16370300" y="6628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9902</xdr:rowOff>
    </xdr:from>
    <xdr:to>
      <xdr:col>81</xdr:col>
      <xdr:colOff>101600</xdr:colOff>
      <xdr:row>39</xdr:row>
      <xdr:rowOff>111502</xdr:rowOff>
    </xdr:to>
    <xdr:sp macro="" textlink="">
      <xdr:nvSpPr>
        <xdr:cNvPr id="546" name="楕円 545"/>
        <xdr:cNvSpPr/>
      </xdr:nvSpPr>
      <xdr:spPr>
        <a:xfrm>
          <a:off x="15430500" y="669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102629</xdr:rowOff>
    </xdr:from>
    <xdr:ext cx="469744" cy="259045"/>
    <xdr:sp macro="" textlink="">
      <xdr:nvSpPr>
        <xdr:cNvPr id="547" name="テキスト ボックス 546"/>
        <xdr:cNvSpPr txBox="1"/>
      </xdr:nvSpPr>
      <xdr:spPr>
        <a:xfrm>
          <a:off x="15246428" y="6789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167669</xdr:rowOff>
    </xdr:from>
    <xdr:to>
      <xdr:col>76</xdr:col>
      <xdr:colOff>165100</xdr:colOff>
      <xdr:row>39</xdr:row>
      <xdr:rowOff>97819</xdr:rowOff>
    </xdr:to>
    <xdr:sp macro="" textlink="">
      <xdr:nvSpPr>
        <xdr:cNvPr id="548" name="楕円 547"/>
        <xdr:cNvSpPr/>
      </xdr:nvSpPr>
      <xdr:spPr>
        <a:xfrm>
          <a:off x="14541500" y="668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114346</xdr:rowOff>
    </xdr:from>
    <xdr:ext cx="469744" cy="259045"/>
    <xdr:sp macro="" textlink="">
      <xdr:nvSpPr>
        <xdr:cNvPr id="549" name="テキスト ボックス 548"/>
        <xdr:cNvSpPr txBox="1"/>
      </xdr:nvSpPr>
      <xdr:spPr>
        <a:xfrm>
          <a:off x="14357428" y="6457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32436</xdr:rowOff>
    </xdr:from>
    <xdr:to>
      <xdr:col>72</xdr:col>
      <xdr:colOff>38100</xdr:colOff>
      <xdr:row>39</xdr:row>
      <xdr:rowOff>134036</xdr:rowOff>
    </xdr:to>
    <xdr:sp macro="" textlink="">
      <xdr:nvSpPr>
        <xdr:cNvPr id="550" name="楕円 549"/>
        <xdr:cNvSpPr/>
      </xdr:nvSpPr>
      <xdr:spPr>
        <a:xfrm>
          <a:off x="13652500" y="671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125163</xdr:rowOff>
    </xdr:from>
    <xdr:ext cx="378565" cy="259045"/>
    <xdr:sp macro="" textlink="">
      <xdr:nvSpPr>
        <xdr:cNvPr id="551" name="テキスト ボックス 550"/>
        <xdr:cNvSpPr txBox="1"/>
      </xdr:nvSpPr>
      <xdr:spPr>
        <a:xfrm>
          <a:off x="13514017" y="6811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34918</xdr:rowOff>
    </xdr:from>
    <xdr:to>
      <xdr:col>67</xdr:col>
      <xdr:colOff>101600</xdr:colOff>
      <xdr:row>39</xdr:row>
      <xdr:rowOff>136518</xdr:rowOff>
    </xdr:to>
    <xdr:sp macro="" textlink="">
      <xdr:nvSpPr>
        <xdr:cNvPr id="552" name="楕円 551"/>
        <xdr:cNvSpPr/>
      </xdr:nvSpPr>
      <xdr:spPr>
        <a:xfrm>
          <a:off x="12763500" y="672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127645</xdr:rowOff>
    </xdr:from>
    <xdr:ext cx="378565" cy="259045"/>
    <xdr:sp macro="" textlink="">
      <xdr:nvSpPr>
        <xdr:cNvPr id="553" name="テキスト ボックス 552"/>
        <xdr:cNvSpPr txBox="1"/>
      </xdr:nvSpPr>
      <xdr:spPr>
        <a:xfrm>
          <a:off x="12625017" y="68141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3" name="テキスト ボックス 612"/>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4" name="直線コネクタ 613"/>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5" name="テキスト ボックス 614"/>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6" name="直線コネクタ 615"/>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7" name="テキスト ボックス 616"/>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8" name="直線コネクタ 617"/>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9" name="テキスト ボックス 618"/>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2" name="直線コネクタ 621"/>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3" name="テキスト ボックス 622"/>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4" name="直線コネクタ 623"/>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5" name="テキスト ボックス 624"/>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6" name="直線コネクタ 625"/>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7" name="テキスト ボックス 626"/>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161417</xdr:rowOff>
    </xdr:from>
    <xdr:to>
      <xdr:col>85</xdr:col>
      <xdr:colOff>126364</xdr:colOff>
      <xdr:row>78</xdr:row>
      <xdr:rowOff>129099</xdr:rowOff>
    </xdr:to>
    <xdr:cxnSp macro="">
      <xdr:nvCxnSpPr>
        <xdr:cNvPr id="631" name="直線コネクタ 630"/>
        <xdr:cNvCxnSpPr/>
      </xdr:nvCxnSpPr>
      <xdr:spPr>
        <a:xfrm flipV="1">
          <a:off x="16317595" y="12162917"/>
          <a:ext cx="1269" cy="1339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132926</xdr:rowOff>
    </xdr:from>
    <xdr:ext cx="534377" cy="259045"/>
    <xdr:sp macro="" textlink="">
      <xdr:nvSpPr>
        <xdr:cNvPr id="632" name="公債費最小値テキスト"/>
        <xdr:cNvSpPr txBox="1"/>
      </xdr:nvSpPr>
      <xdr:spPr>
        <a:xfrm>
          <a:off x="16370300" y="1350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129099</xdr:rowOff>
    </xdr:from>
    <xdr:to>
      <xdr:col>86</xdr:col>
      <xdr:colOff>25400</xdr:colOff>
      <xdr:row>78</xdr:row>
      <xdr:rowOff>129099</xdr:rowOff>
    </xdr:to>
    <xdr:cxnSp macro="">
      <xdr:nvCxnSpPr>
        <xdr:cNvPr id="633" name="直線コネクタ 632"/>
        <xdr:cNvCxnSpPr/>
      </xdr:nvCxnSpPr>
      <xdr:spPr>
        <a:xfrm>
          <a:off x="16230600" y="1350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108094</xdr:rowOff>
    </xdr:from>
    <xdr:ext cx="534377" cy="259045"/>
    <xdr:sp macro="" textlink="">
      <xdr:nvSpPr>
        <xdr:cNvPr id="634" name="公債費最大値テキスト"/>
        <xdr:cNvSpPr txBox="1"/>
      </xdr:nvSpPr>
      <xdr:spPr>
        <a:xfrm>
          <a:off x="16370300" y="1193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161417</xdr:rowOff>
    </xdr:from>
    <xdr:to>
      <xdr:col>86</xdr:col>
      <xdr:colOff>25400</xdr:colOff>
      <xdr:row>70</xdr:row>
      <xdr:rowOff>161417</xdr:rowOff>
    </xdr:to>
    <xdr:cxnSp macro="">
      <xdr:nvCxnSpPr>
        <xdr:cNvPr id="635" name="直線コネクタ 634"/>
        <xdr:cNvCxnSpPr/>
      </xdr:nvCxnSpPr>
      <xdr:spPr>
        <a:xfrm>
          <a:off x="16230600" y="1216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13798</xdr:rowOff>
    </xdr:from>
    <xdr:to>
      <xdr:col>85</xdr:col>
      <xdr:colOff>127000</xdr:colOff>
      <xdr:row>76</xdr:row>
      <xdr:rowOff>86951</xdr:rowOff>
    </xdr:to>
    <xdr:cxnSp macro="">
      <xdr:nvCxnSpPr>
        <xdr:cNvPr id="636" name="直線コネクタ 635"/>
        <xdr:cNvCxnSpPr/>
      </xdr:nvCxnSpPr>
      <xdr:spPr>
        <a:xfrm>
          <a:off x="15481300" y="12701098"/>
          <a:ext cx="838200" cy="416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14308</xdr:rowOff>
    </xdr:from>
    <xdr:ext cx="534377" cy="259045"/>
    <xdr:sp macro="" textlink="">
      <xdr:nvSpPr>
        <xdr:cNvPr id="637" name="公債費平均値テキスト"/>
        <xdr:cNvSpPr txBox="1"/>
      </xdr:nvSpPr>
      <xdr:spPr>
        <a:xfrm>
          <a:off x="16370300" y="12701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162881</xdr:rowOff>
    </xdr:from>
    <xdr:to>
      <xdr:col>85</xdr:col>
      <xdr:colOff>177800</xdr:colOff>
      <xdr:row>75</xdr:row>
      <xdr:rowOff>93031</xdr:rowOff>
    </xdr:to>
    <xdr:sp macro="" textlink="">
      <xdr:nvSpPr>
        <xdr:cNvPr id="638" name="フローチャート: 判断 637"/>
        <xdr:cNvSpPr/>
      </xdr:nvSpPr>
      <xdr:spPr>
        <a:xfrm>
          <a:off x="162687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13798</xdr:rowOff>
    </xdr:from>
    <xdr:to>
      <xdr:col>81</xdr:col>
      <xdr:colOff>50800</xdr:colOff>
      <xdr:row>76</xdr:row>
      <xdr:rowOff>15314</xdr:rowOff>
    </xdr:to>
    <xdr:cxnSp macro="">
      <xdr:nvCxnSpPr>
        <xdr:cNvPr id="639" name="直線コネクタ 638"/>
        <xdr:cNvCxnSpPr/>
      </xdr:nvCxnSpPr>
      <xdr:spPr>
        <a:xfrm flipV="1">
          <a:off x="14592300" y="12701098"/>
          <a:ext cx="889000" cy="344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145964</xdr:rowOff>
    </xdr:from>
    <xdr:to>
      <xdr:col>81</xdr:col>
      <xdr:colOff>101600</xdr:colOff>
      <xdr:row>75</xdr:row>
      <xdr:rowOff>76114</xdr:rowOff>
    </xdr:to>
    <xdr:sp macro="" textlink="">
      <xdr:nvSpPr>
        <xdr:cNvPr id="640" name="フローチャート: 判断 639"/>
        <xdr:cNvSpPr/>
      </xdr:nvSpPr>
      <xdr:spPr>
        <a:xfrm>
          <a:off x="15430500" y="1283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67241</xdr:rowOff>
    </xdr:from>
    <xdr:ext cx="534377" cy="259045"/>
    <xdr:sp macro="" textlink="">
      <xdr:nvSpPr>
        <xdr:cNvPr id="641" name="テキスト ボックス 640"/>
        <xdr:cNvSpPr txBox="1"/>
      </xdr:nvSpPr>
      <xdr:spPr>
        <a:xfrm>
          <a:off x="15214111" y="1292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15314</xdr:rowOff>
    </xdr:from>
    <xdr:to>
      <xdr:col>76</xdr:col>
      <xdr:colOff>114300</xdr:colOff>
      <xdr:row>76</xdr:row>
      <xdr:rowOff>20171</xdr:rowOff>
    </xdr:to>
    <xdr:cxnSp macro="">
      <xdr:nvCxnSpPr>
        <xdr:cNvPr id="642" name="直線コネクタ 641"/>
        <xdr:cNvCxnSpPr/>
      </xdr:nvCxnSpPr>
      <xdr:spPr>
        <a:xfrm flipV="1">
          <a:off x="13703300" y="13045514"/>
          <a:ext cx="889000" cy="4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144793</xdr:rowOff>
    </xdr:from>
    <xdr:to>
      <xdr:col>76</xdr:col>
      <xdr:colOff>165100</xdr:colOff>
      <xdr:row>75</xdr:row>
      <xdr:rowOff>74943</xdr:rowOff>
    </xdr:to>
    <xdr:sp macro="" textlink="">
      <xdr:nvSpPr>
        <xdr:cNvPr id="643" name="フローチャート: 判断 642"/>
        <xdr:cNvSpPr/>
      </xdr:nvSpPr>
      <xdr:spPr>
        <a:xfrm>
          <a:off x="14541500" y="1283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91470</xdr:rowOff>
    </xdr:from>
    <xdr:ext cx="534377" cy="259045"/>
    <xdr:sp macro="" textlink="">
      <xdr:nvSpPr>
        <xdr:cNvPr id="644" name="テキスト ボックス 643"/>
        <xdr:cNvSpPr txBox="1"/>
      </xdr:nvSpPr>
      <xdr:spPr>
        <a:xfrm>
          <a:off x="14325111" y="12607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20171</xdr:rowOff>
    </xdr:from>
    <xdr:to>
      <xdr:col>71</xdr:col>
      <xdr:colOff>177800</xdr:colOff>
      <xdr:row>76</xdr:row>
      <xdr:rowOff>29287</xdr:rowOff>
    </xdr:to>
    <xdr:cxnSp macro="">
      <xdr:nvCxnSpPr>
        <xdr:cNvPr id="645" name="直線コネクタ 644"/>
        <xdr:cNvCxnSpPr/>
      </xdr:nvCxnSpPr>
      <xdr:spPr>
        <a:xfrm flipV="1">
          <a:off x="12814300" y="13050371"/>
          <a:ext cx="889000" cy="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134048</xdr:rowOff>
    </xdr:from>
    <xdr:to>
      <xdr:col>72</xdr:col>
      <xdr:colOff>38100</xdr:colOff>
      <xdr:row>75</xdr:row>
      <xdr:rowOff>64198</xdr:rowOff>
    </xdr:to>
    <xdr:sp macro="" textlink="">
      <xdr:nvSpPr>
        <xdr:cNvPr id="646" name="フローチャート: 判断 645"/>
        <xdr:cNvSpPr/>
      </xdr:nvSpPr>
      <xdr:spPr>
        <a:xfrm>
          <a:off x="13652500" y="12821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80725</xdr:rowOff>
    </xdr:from>
    <xdr:ext cx="534377" cy="259045"/>
    <xdr:sp macro="" textlink="">
      <xdr:nvSpPr>
        <xdr:cNvPr id="647" name="テキスト ボックス 646"/>
        <xdr:cNvSpPr txBox="1"/>
      </xdr:nvSpPr>
      <xdr:spPr>
        <a:xfrm>
          <a:off x="13436111" y="1259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129162</xdr:rowOff>
    </xdr:from>
    <xdr:to>
      <xdr:col>67</xdr:col>
      <xdr:colOff>101600</xdr:colOff>
      <xdr:row>75</xdr:row>
      <xdr:rowOff>59312</xdr:rowOff>
    </xdr:to>
    <xdr:sp macro="" textlink="">
      <xdr:nvSpPr>
        <xdr:cNvPr id="648" name="フローチャート: 判断 647"/>
        <xdr:cNvSpPr/>
      </xdr:nvSpPr>
      <xdr:spPr>
        <a:xfrm>
          <a:off x="12763500" y="12816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75839</xdr:rowOff>
    </xdr:from>
    <xdr:ext cx="534377" cy="259045"/>
    <xdr:sp macro="" textlink="">
      <xdr:nvSpPr>
        <xdr:cNvPr id="649" name="テキスト ボックス 648"/>
        <xdr:cNvSpPr txBox="1"/>
      </xdr:nvSpPr>
      <xdr:spPr>
        <a:xfrm>
          <a:off x="12547111" y="12591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36151</xdr:rowOff>
    </xdr:from>
    <xdr:to>
      <xdr:col>85</xdr:col>
      <xdr:colOff>177800</xdr:colOff>
      <xdr:row>76</xdr:row>
      <xdr:rowOff>137751</xdr:rowOff>
    </xdr:to>
    <xdr:sp macro="" textlink="">
      <xdr:nvSpPr>
        <xdr:cNvPr id="655" name="楕円 654"/>
        <xdr:cNvSpPr/>
      </xdr:nvSpPr>
      <xdr:spPr>
        <a:xfrm>
          <a:off x="16268700" y="1306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14578</xdr:rowOff>
    </xdr:from>
    <xdr:ext cx="534377" cy="259045"/>
    <xdr:sp macro="" textlink="">
      <xdr:nvSpPr>
        <xdr:cNvPr id="656" name="公債費該当値テキスト"/>
        <xdr:cNvSpPr txBox="1"/>
      </xdr:nvSpPr>
      <xdr:spPr>
        <a:xfrm>
          <a:off x="16370300" y="13044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134448</xdr:rowOff>
    </xdr:from>
    <xdr:to>
      <xdr:col>81</xdr:col>
      <xdr:colOff>101600</xdr:colOff>
      <xdr:row>74</xdr:row>
      <xdr:rowOff>64598</xdr:rowOff>
    </xdr:to>
    <xdr:sp macro="" textlink="">
      <xdr:nvSpPr>
        <xdr:cNvPr id="657" name="楕円 656"/>
        <xdr:cNvSpPr/>
      </xdr:nvSpPr>
      <xdr:spPr>
        <a:xfrm>
          <a:off x="15430500" y="1265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81125</xdr:rowOff>
    </xdr:from>
    <xdr:ext cx="534377" cy="259045"/>
    <xdr:sp macro="" textlink="">
      <xdr:nvSpPr>
        <xdr:cNvPr id="658" name="テキスト ボックス 657"/>
        <xdr:cNvSpPr txBox="1"/>
      </xdr:nvSpPr>
      <xdr:spPr>
        <a:xfrm>
          <a:off x="15214111" y="1242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135963</xdr:rowOff>
    </xdr:from>
    <xdr:to>
      <xdr:col>76</xdr:col>
      <xdr:colOff>165100</xdr:colOff>
      <xdr:row>76</xdr:row>
      <xdr:rowOff>66114</xdr:rowOff>
    </xdr:to>
    <xdr:sp macro="" textlink="">
      <xdr:nvSpPr>
        <xdr:cNvPr id="659" name="楕円 658"/>
        <xdr:cNvSpPr/>
      </xdr:nvSpPr>
      <xdr:spPr>
        <a:xfrm>
          <a:off x="14541500" y="129947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57241</xdr:rowOff>
    </xdr:from>
    <xdr:ext cx="534377" cy="259045"/>
    <xdr:sp macro="" textlink="">
      <xdr:nvSpPr>
        <xdr:cNvPr id="660" name="テキスト ボックス 659"/>
        <xdr:cNvSpPr txBox="1"/>
      </xdr:nvSpPr>
      <xdr:spPr>
        <a:xfrm>
          <a:off x="14325111" y="1308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140821</xdr:rowOff>
    </xdr:from>
    <xdr:to>
      <xdr:col>72</xdr:col>
      <xdr:colOff>38100</xdr:colOff>
      <xdr:row>76</xdr:row>
      <xdr:rowOff>70971</xdr:rowOff>
    </xdr:to>
    <xdr:sp macro="" textlink="">
      <xdr:nvSpPr>
        <xdr:cNvPr id="661" name="楕円 660"/>
        <xdr:cNvSpPr/>
      </xdr:nvSpPr>
      <xdr:spPr>
        <a:xfrm>
          <a:off x="13652500" y="1299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62098</xdr:rowOff>
    </xdr:from>
    <xdr:ext cx="534377" cy="259045"/>
    <xdr:sp macro="" textlink="">
      <xdr:nvSpPr>
        <xdr:cNvPr id="662" name="テキスト ボックス 661"/>
        <xdr:cNvSpPr txBox="1"/>
      </xdr:nvSpPr>
      <xdr:spPr>
        <a:xfrm>
          <a:off x="13436111" y="1309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149937</xdr:rowOff>
    </xdr:from>
    <xdr:to>
      <xdr:col>67</xdr:col>
      <xdr:colOff>101600</xdr:colOff>
      <xdr:row>76</xdr:row>
      <xdr:rowOff>80087</xdr:rowOff>
    </xdr:to>
    <xdr:sp macro="" textlink="">
      <xdr:nvSpPr>
        <xdr:cNvPr id="663" name="楕円 662"/>
        <xdr:cNvSpPr/>
      </xdr:nvSpPr>
      <xdr:spPr>
        <a:xfrm>
          <a:off x="12763500" y="1300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71214</xdr:rowOff>
    </xdr:from>
    <xdr:ext cx="534377" cy="259045"/>
    <xdr:sp macro="" textlink="">
      <xdr:nvSpPr>
        <xdr:cNvPr id="664" name="テキスト ボックス 663"/>
        <xdr:cNvSpPr txBox="1"/>
      </xdr:nvSpPr>
      <xdr:spPr>
        <a:xfrm>
          <a:off x="12547111" y="1310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5" name="直線コネクタ 67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6" name="テキスト ボックス 67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7" name="直線コネクタ 67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8" name="テキスト ボックス 677"/>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9" name="直線コネクタ 67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0" name="テキスト ボックス 679"/>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1" name="直線コネクタ 68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2" name="テキスト ボックス 681"/>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4" name="テキスト ボックス 683"/>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166629</xdr:rowOff>
    </xdr:from>
    <xdr:to>
      <xdr:col>85</xdr:col>
      <xdr:colOff>126364</xdr:colOff>
      <xdr:row>98</xdr:row>
      <xdr:rowOff>131425</xdr:rowOff>
    </xdr:to>
    <xdr:cxnSp macro="">
      <xdr:nvCxnSpPr>
        <xdr:cNvPr id="686" name="直線コネクタ 685"/>
        <xdr:cNvCxnSpPr/>
      </xdr:nvCxnSpPr>
      <xdr:spPr>
        <a:xfrm flipV="1">
          <a:off x="16317595" y="15597129"/>
          <a:ext cx="1269" cy="1336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135252</xdr:rowOff>
    </xdr:from>
    <xdr:ext cx="378565" cy="259045"/>
    <xdr:sp macro="" textlink="">
      <xdr:nvSpPr>
        <xdr:cNvPr id="687" name="積立金最小値テキスト"/>
        <xdr:cNvSpPr txBox="1"/>
      </xdr:nvSpPr>
      <xdr:spPr>
        <a:xfrm>
          <a:off x="16370300" y="16937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131425</xdr:rowOff>
    </xdr:from>
    <xdr:to>
      <xdr:col>86</xdr:col>
      <xdr:colOff>25400</xdr:colOff>
      <xdr:row>98</xdr:row>
      <xdr:rowOff>131425</xdr:rowOff>
    </xdr:to>
    <xdr:cxnSp macro="">
      <xdr:nvCxnSpPr>
        <xdr:cNvPr id="688" name="直線コネクタ 687"/>
        <xdr:cNvCxnSpPr/>
      </xdr:nvCxnSpPr>
      <xdr:spPr>
        <a:xfrm>
          <a:off x="16230600" y="1693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113306</xdr:rowOff>
    </xdr:from>
    <xdr:ext cx="534377" cy="259045"/>
    <xdr:sp macro="" textlink="">
      <xdr:nvSpPr>
        <xdr:cNvPr id="689" name="積立金最大値テキスト"/>
        <xdr:cNvSpPr txBox="1"/>
      </xdr:nvSpPr>
      <xdr:spPr>
        <a:xfrm>
          <a:off x="16370300" y="1537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166629</xdr:rowOff>
    </xdr:from>
    <xdr:to>
      <xdr:col>86</xdr:col>
      <xdr:colOff>25400</xdr:colOff>
      <xdr:row>90</xdr:row>
      <xdr:rowOff>166629</xdr:rowOff>
    </xdr:to>
    <xdr:cxnSp macro="">
      <xdr:nvCxnSpPr>
        <xdr:cNvPr id="690" name="直線コネクタ 689"/>
        <xdr:cNvCxnSpPr/>
      </xdr:nvCxnSpPr>
      <xdr:spPr>
        <a:xfrm>
          <a:off x="16230600" y="15597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130099</xdr:rowOff>
    </xdr:from>
    <xdr:to>
      <xdr:col>85</xdr:col>
      <xdr:colOff>127000</xdr:colOff>
      <xdr:row>98</xdr:row>
      <xdr:rowOff>99924</xdr:rowOff>
    </xdr:to>
    <xdr:cxnSp macro="">
      <xdr:nvCxnSpPr>
        <xdr:cNvPr id="691" name="直線コネクタ 690"/>
        <xdr:cNvCxnSpPr/>
      </xdr:nvCxnSpPr>
      <xdr:spPr>
        <a:xfrm flipV="1">
          <a:off x="15481300" y="15903499"/>
          <a:ext cx="838200" cy="998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132797</xdr:rowOff>
    </xdr:from>
    <xdr:ext cx="469744" cy="259045"/>
    <xdr:sp macro="" textlink="">
      <xdr:nvSpPr>
        <xdr:cNvPr id="692" name="積立金平均値テキスト"/>
        <xdr:cNvSpPr txBox="1"/>
      </xdr:nvSpPr>
      <xdr:spPr>
        <a:xfrm>
          <a:off x="16370300" y="16591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154370</xdr:rowOff>
    </xdr:from>
    <xdr:to>
      <xdr:col>85</xdr:col>
      <xdr:colOff>177800</xdr:colOff>
      <xdr:row>97</xdr:row>
      <xdr:rowOff>84520</xdr:rowOff>
    </xdr:to>
    <xdr:sp macro="" textlink="">
      <xdr:nvSpPr>
        <xdr:cNvPr id="693" name="フローチャート: 判断 692"/>
        <xdr:cNvSpPr/>
      </xdr:nvSpPr>
      <xdr:spPr>
        <a:xfrm>
          <a:off x="16268700" y="1661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99924</xdr:rowOff>
    </xdr:from>
    <xdr:to>
      <xdr:col>81</xdr:col>
      <xdr:colOff>50800</xdr:colOff>
      <xdr:row>98</xdr:row>
      <xdr:rowOff>119675</xdr:rowOff>
    </xdr:to>
    <xdr:cxnSp macro="">
      <xdr:nvCxnSpPr>
        <xdr:cNvPr id="694" name="直線コネクタ 693"/>
        <xdr:cNvCxnSpPr/>
      </xdr:nvCxnSpPr>
      <xdr:spPr>
        <a:xfrm flipV="1">
          <a:off x="14592300" y="16902024"/>
          <a:ext cx="889000" cy="1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161412</xdr:rowOff>
    </xdr:from>
    <xdr:to>
      <xdr:col>81</xdr:col>
      <xdr:colOff>101600</xdr:colOff>
      <xdr:row>97</xdr:row>
      <xdr:rowOff>91562</xdr:rowOff>
    </xdr:to>
    <xdr:sp macro="" textlink="">
      <xdr:nvSpPr>
        <xdr:cNvPr id="695" name="フローチャート: 判断 694"/>
        <xdr:cNvSpPr/>
      </xdr:nvSpPr>
      <xdr:spPr>
        <a:xfrm>
          <a:off x="15430500" y="1662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108089</xdr:rowOff>
    </xdr:from>
    <xdr:ext cx="469744" cy="259045"/>
    <xdr:sp macro="" textlink="">
      <xdr:nvSpPr>
        <xdr:cNvPr id="696" name="テキスト ボックス 695"/>
        <xdr:cNvSpPr txBox="1"/>
      </xdr:nvSpPr>
      <xdr:spPr>
        <a:xfrm>
          <a:off x="15246428" y="1639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119262</xdr:rowOff>
    </xdr:from>
    <xdr:to>
      <xdr:col>76</xdr:col>
      <xdr:colOff>114300</xdr:colOff>
      <xdr:row>98</xdr:row>
      <xdr:rowOff>119675</xdr:rowOff>
    </xdr:to>
    <xdr:cxnSp macro="">
      <xdr:nvCxnSpPr>
        <xdr:cNvPr id="697" name="直線コネクタ 696"/>
        <xdr:cNvCxnSpPr/>
      </xdr:nvCxnSpPr>
      <xdr:spPr>
        <a:xfrm>
          <a:off x="13703300" y="16921362"/>
          <a:ext cx="889000" cy="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2673</xdr:rowOff>
    </xdr:from>
    <xdr:to>
      <xdr:col>76</xdr:col>
      <xdr:colOff>165100</xdr:colOff>
      <xdr:row>97</xdr:row>
      <xdr:rowOff>104273</xdr:rowOff>
    </xdr:to>
    <xdr:sp macro="" textlink="">
      <xdr:nvSpPr>
        <xdr:cNvPr id="698" name="フローチャート: 判断 697"/>
        <xdr:cNvSpPr/>
      </xdr:nvSpPr>
      <xdr:spPr>
        <a:xfrm>
          <a:off x="14541500" y="16633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120800</xdr:rowOff>
    </xdr:from>
    <xdr:ext cx="469744" cy="259045"/>
    <xdr:sp macro="" textlink="">
      <xdr:nvSpPr>
        <xdr:cNvPr id="699" name="テキスト ボックス 698"/>
        <xdr:cNvSpPr txBox="1"/>
      </xdr:nvSpPr>
      <xdr:spPr>
        <a:xfrm>
          <a:off x="14357428" y="16408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55164</xdr:rowOff>
    </xdr:from>
    <xdr:to>
      <xdr:col>71</xdr:col>
      <xdr:colOff>177800</xdr:colOff>
      <xdr:row>98</xdr:row>
      <xdr:rowOff>119262</xdr:rowOff>
    </xdr:to>
    <xdr:cxnSp macro="">
      <xdr:nvCxnSpPr>
        <xdr:cNvPr id="700" name="直線コネクタ 699"/>
        <xdr:cNvCxnSpPr/>
      </xdr:nvCxnSpPr>
      <xdr:spPr>
        <a:xfrm>
          <a:off x="12814300" y="16857264"/>
          <a:ext cx="889000" cy="6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139740</xdr:rowOff>
    </xdr:from>
    <xdr:to>
      <xdr:col>72</xdr:col>
      <xdr:colOff>38100</xdr:colOff>
      <xdr:row>97</xdr:row>
      <xdr:rowOff>69890</xdr:rowOff>
    </xdr:to>
    <xdr:sp macro="" textlink="">
      <xdr:nvSpPr>
        <xdr:cNvPr id="701" name="フローチャート: 判断 700"/>
        <xdr:cNvSpPr/>
      </xdr:nvSpPr>
      <xdr:spPr>
        <a:xfrm>
          <a:off x="13652500" y="1659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86417</xdr:rowOff>
    </xdr:from>
    <xdr:ext cx="469744" cy="259045"/>
    <xdr:sp macro="" textlink="">
      <xdr:nvSpPr>
        <xdr:cNvPr id="702" name="テキスト ボックス 701"/>
        <xdr:cNvSpPr txBox="1"/>
      </xdr:nvSpPr>
      <xdr:spPr>
        <a:xfrm>
          <a:off x="13468428" y="1637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121362</xdr:rowOff>
    </xdr:from>
    <xdr:to>
      <xdr:col>67</xdr:col>
      <xdr:colOff>101600</xdr:colOff>
      <xdr:row>97</xdr:row>
      <xdr:rowOff>51512</xdr:rowOff>
    </xdr:to>
    <xdr:sp macro="" textlink="">
      <xdr:nvSpPr>
        <xdr:cNvPr id="703" name="フローチャート: 判断 702"/>
        <xdr:cNvSpPr/>
      </xdr:nvSpPr>
      <xdr:spPr>
        <a:xfrm>
          <a:off x="12763500" y="1658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68039</xdr:rowOff>
    </xdr:from>
    <xdr:ext cx="469744" cy="259045"/>
    <xdr:sp macro="" textlink="">
      <xdr:nvSpPr>
        <xdr:cNvPr id="704" name="テキスト ボックス 703"/>
        <xdr:cNvSpPr txBox="1"/>
      </xdr:nvSpPr>
      <xdr:spPr>
        <a:xfrm>
          <a:off x="12579428" y="1635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79299</xdr:rowOff>
    </xdr:from>
    <xdr:to>
      <xdr:col>85</xdr:col>
      <xdr:colOff>177800</xdr:colOff>
      <xdr:row>93</xdr:row>
      <xdr:rowOff>9449</xdr:rowOff>
    </xdr:to>
    <xdr:sp macro="" textlink="">
      <xdr:nvSpPr>
        <xdr:cNvPr id="710" name="楕円 709"/>
        <xdr:cNvSpPr/>
      </xdr:nvSpPr>
      <xdr:spPr>
        <a:xfrm>
          <a:off x="16268700" y="1585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102176</xdr:rowOff>
    </xdr:from>
    <xdr:ext cx="534377" cy="259045"/>
    <xdr:sp macro="" textlink="">
      <xdr:nvSpPr>
        <xdr:cNvPr id="711" name="積立金該当値テキスト"/>
        <xdr:cNvSpPr txBox="1"/>
      </xdr:nvSpPr>
      <xdr:spPr>
        <a:xfrm>
          <a:off x="16370300" y="1570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49124</xdr:rowOff>
    </xdr:from>
    <xdr:to>
      <xdr:col>81</xdr:col>
      <xdr:colOff>101600</xdr:colOff>
      <xdr:row>98</xdr:row>
      <xdr:rowOff>150724</xdr:rowOff>
    </xdr:to>
    <xdr:sp macro="" textlink="">
      <xdr:nvSpPr>
        <xdr:cNvPr id="712" name="楕円 711"/>
        <xdr:cNvSpPr/>
      </xdr:nvSpPr>
      <xdr:spPr>
        <a:xfrm>
          <a:off x="15430500" y="1685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98</xdr:row>
      <xdr:rowOff>141851</xdr:rowOff>
    </xdr:from>
    <xdr:ext cx="378565" cy="259045"/>
    <xdr:sp macro="" textlink="">
      <xdr:nvSpPr>
        <xdr:cNvPr id="713" name="テキスト ボックス 712"/>
        <xdr:cNvSpPr txBox="1"/>
      </xdr:nvSpPr>
      <xdr:spPr>
        <a:xfrm>
          <a:off x="15292017" y="169439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68875</xdr:rowOff>
    </xdr:from>
    <xdr:to>
      <xdr:col>76</xdr:col>
      <xdr:colOff>165100</xdr:colOff>
      <xdr:row>98</xdr:row>
      <xdr:rowOff>170475</xdr:rowOff>
    </xdr:to>
    <xdr:sp macro="" textlink="">
      <xdr:nvSpPr>
        <xdr:cNvPr id="714" name="楕円 713"/>
        <xdr:cNvSpPr/>
      </xdr:nvSpPr>
      <xdr:spPr>
        <a:xfrm>
          <a:off x="14541500" y="1687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98</xdr:row>
      <xdr:rowOff>161602</xdr:rowOff>
    </xdr:from>
    <xdr:ext cx="378565" cy="259045"/>
    <xdr:sp macro="" textlink="">
      <xdr:nvSpPr>
        <xdr:cNvPr id="715" name="テキスト ボックス 714"/>
        <xdr:cNvSpPr txBox="1"/>
      </xdr:nvSpPr>
      <xdr:spPr>
        <a:xfrm>
          <a:off x="14403017" y="16963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68462</xdr:rowOff>
    </xdr:from>
    <xdr:to>
      <xdr:col>72</xdr:col>
      <xdr:colOff>38100</xdr:colOff>
      <xdr:row>98</xdr:row>
      <xdr:rowOff>170062</xdr:rowOff>
    </xdr:to>
    <xdr:sp macro="" textlink="">
      <xdr:nvSpPr>
        <xdr:cNvPr id="716" name="楕円 715"/>
        <xdr:cNvSpPr/>
      </xdr:nvSpPr>
      <xdr:spPr>
        <a:xfrm>
          <a:off x="13652500" y="16870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98</xdr:row>
      <xdr:rowOff>161189</xdr:rowOff>
    </xdr:from>
    <xdr:ext cx="378565" cy="259045"/>
    <xdr:sp macro="" textlink="">
      <xdr:nvSpPr>
        <xdr:cNvPr id="717" name="テキスト ボックス 716"/>
        <xdr:cNvSpPr txBox="1"/>
      </xdr:nvSpPr>
      <xdr:spPr>
        <a:xfrm>
          <a:off x="13514017" y="1696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4364</xdr:rowOff>
    </xdr:from>
    <xdr:to>
      <xdr:col>67</xdr:col>
      <xdr:colOff>101600</xdr:colOff>
      <xdr:row>98</xdr:row>
      <xdr:rowOff>105964</xdr:rowOff>
    </xdr:to>
    <xdr:sp macro="" textlink="">
      <xdr:nvSpPr>
        <xdr:cNvPr id="718" name="楕円 717"/>
        <xdr:cNvSpPr/>
      </xdr:nvSpPr>
      <xdr:spPr>
        <a:xfrm>
          <a:off x="12763500" y="1680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97091</xdr:rowOff>
    </xdr:from>
    <xdr:ext cx="469744" cy="259045"/>
    <xdr:sp macro="" textlink="">
      <xdr:nvSpPr>
        <xdr:cNvPr id="719" name="テキスト ボックス 718"/>
        <xdr:cNvSpPr txBox="1"/>
      </xdr:nvSpPr>
      <xdr:spPr>
        <a:xfrm>
          <a:off x="12579428" y="168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9" name="テキスト ボックス 73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134874</xdr:rowOff>
    </xdr:from>
    <xdr:to>
      <xdr:col>116</xdr:col>
      <xdr:colOff>62864</xdr:colOff>
      <xdr:row>39</xdr:row>
      <xdr:rowOff>44450</xdr:rowOff>
    </xdr:to>
    <xdr:cxnSp macro="">
      <xdr:nvCxnSpPr>
        <xdr:cNvPr id="743" name="直線コネクタ 742"/>
        <xdr:cNvCxnSpPr/>
      </xdr:nvCxnSpPr>
      <xdr:spPr>
        <a:xfrm flipV="1">
          <a:off x="22159595" y="5449824"/>
          <a:ext cx="1269" cy="1281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81551</xdr:rowOff>
    </xdr:from>
    <xdr:ext cx="534377" cy="259045"/>
    <xdr:sp macro="" textlink="">
      <xdr:nvSpPr>
        <xdr:cNvPr id="746" name="投資及び出資金最大値テキスト"/>
        <xdr:cNvSpPr txBox="1"/>
      </xdr:nvSpPr>
      <xdr:spPr>
        <a:xfrm>
          <a:off x="22212300" y="522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134874</xdr:rowOff>
    </xdr:from>
    <xdr:to>
      <xdr:col>116</xdr:col>
      <xdr:colOff>152400</xdr:colOff>
      <xdr:row>31</xdr:row>
      <xdr:rowOff>134874</xdr:rowOff>
    </xdr:to>
    <xdr:cxnSp macro="">
      <xdr:nvCxnSpPr>
        <xdr:cNvPr id="747" name="直線コネクタ 746"/>
        <xdr:cNvCxnSpPr/>
      </xdr:nvCxnSpPr>
      <xdr:spPr>
        <a:xfrm>
          <a:off x="22072600" y="5449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18161</xdr:rowOff>
    </xdr:from>
    <xdr:to>
      <xdr:col>116</xdr:col>
      <xdr:colOff>63500</xdr:colOff>
      <xdr:row>39</xdr:row>
      <xdr:rowOff>44450</xdr:rowOff>
    </xdr:to>
    <xdr:cxnSp macro="">
      <xdr:nvCxnSpPr>
        <xdr:cNvPr id="748" name="直線コネクタ 747"/>
        <xdr:cNvCxnSpPr/>
      </xdr:nvCxnSpPr>
      <xdr:spPr>
        <a:xfrm>
          <a:off x="21323300" y="6704711"/>
          <a:ext cx="8382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98950</xdr:rowOff>
    </xdr:from>
    <xdr:ext cx="469744" cy="259045"/>
    <xdr:sp macro="" textlink="">
      <xdr:nvSpPr>
        <xdr:cNvPr id="749" name="投資及び出資金平均値テキスト"/>
        <xdr:cNvSpPr txBox="1"/>
      </xdr:nvSpPr>
      <xdr:spPr>
        <a:xfrm>
          <a:off x="22212300" y="62711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76073</xdr:rowOff>
    </xdr:from>
    <xdr:to>
      <xdr:col>116</xdr:col>
      <xdr:colOff>114300</xdr:colOff>
      <xdr:row>38</xdr:row>
      <xdr:rowOff>6223</xdr:rowOff>
    </xdr:to>
    <xdr:sp macro="" textlink="">
      <xdr:nvSpPr>
        <xdr:cNvPr id="750" name="フローチャート: 判断 749"/>
        <xdr:cNvSpPr/>
      </xdr:nvSpPr>
      <xdr:spPr>
        <a:xfrm>
          <a:off x="22110700" y="6419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163322</xdr:rowOff>
    </xdr:from>
    <xdr:to>
      <xdr:col>111</xdr:col>
      <xdr:colOff>177800</xdr:colOff>
      <xdr:row>39</xdr:row>
      <xdr:rowOff>18161</xdr:rowOff>
    </xdr:to>
    <xdr:cxnSp macro="">
      <xdr:nvCxnSpPr>
        <xdr:cNvPr id="751" name="直線コネクタ 750"/>
        <xdr:cNvCxnSpPr/>
      </xdr:nvCxnSpPr>
      <xdr:spPr>
        <a:xfrm>
          <a:off x="20434300" y="6678422"/>
          <a:ext cx="8890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72263</xdr:rowOff>
    </xdr:from>
    <xdr:to>
      <xdr:col>112</xdr:col>
      <xdr:colOff>38100</xdr:colOff>
      <xdr:row>38</xdr:row>
      <xdr:rowOff>2413</xdr:rowOff>
    </xdr:to>
    <xdr:sp macro="" textlink="">
      <xdr:nvSpPr>
        <xdr:cNvPr id="752" name="フローチャート: 判断 751"/>
        <xdr:cNvSpPr/>
      </xdr:nvSpPr>
      <xdr:spPr>
        <a:xfrm>
          <a:off x="21272500" y="641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18940</xdr:rowOff>
    </xdr:from>
    <xdr:ext cx="469744" cy="259045"/>
    <xdr:sp macro="" textlink="">
      <xdr:nvSpPr>
        <xdr:cNvPr id="753" name="テキスト ボックス 752"/>
        <xdr:cNvSpPr txBox="1"/>
      </xdr:nvSpPr>
      <xdr:spPr>
        <a:xfrm>
          <a:off x="21088428" y="6191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149733</xdr:rowOff>
    </xdr:from>
    <xdr:to>
      <xdr:col>107</xdr:col>
      <xdr:colOff>50800</xdr:colOff>
      <xdr:row>38</xdr:row>
      <xdr:rowOff>163322</xdr:rowOff>
    </xdr:to>
    <xdr:cxnSp macro="">
      <xdr:nvCxnSpPr>
        <xdr:cNvPr id="754" name="直線コネクタ 753"/>
        <xdr:cNvCxnSpPr/>
      </xdr:nvCxnSpPr>
      <xdr:spPr>
        <a:xfrm>
          <a:off x="19545300" y="6664833"/>
          <a:ext cx="889000" cy="1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90424</xdr:rowOff>
    </xdr:from>
    <xdr:to>
      <xdr:col>107</xdr:col>
      <xdr:colOff>101600</xdr:colOff>
      <xdr:row>38</xdr:row>
      <xdr:rowOff>20574</xdr:rowOff>
    </xdr:to>
    <xdr:sp macro="" textlink="">
      <xdr:nvSpPr>
        <xdr:cNvPr id="755" name="フローチャート: 判断 754"/>
        <xdr:cNvSpPr/>
      </xdr:nvSpPr>
      <xdr:spPr>
        <a:xfrm>
          <a:off x="20383500" y="6434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37101</xdr:rowOff>
    </xdr:from>
    <xdr:ext cx="469744" cy="259045"/>
    <xdr:sp macro="" textlink="">
      <xdr:nvSpPr>
        <xdr:cNvPr id="756" name="テキスト ボックス 755"/>
        <xdr:cNvSpPr txBox="1"/>
      </xdr:nvSpPr>
      <xdr:spPr>
        <a:xfrm>
          <a:off x="20199428" y="6209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136271</xdr:rowOff>
    </xdr:from>
    <xdr:to>
      <xdr:col>102</xdr:col>
      <xdr:colOff>114300</xdr:colOff>
      <xdr:row>38</xdr:row>
      <xdr:rowOff>149733</xdr:rowOff>
    </xdr:to>
    <xdr:cxnSp macro="">
      <xdr:nvCxnSpPr>
        <xdr:cNvPr id="757" name="直線コネクタ 756"/>
        <xdr:cNvCxnSpPr/>
      </xdr:nvCxnSpPr>
      <xdr:spPr>
        <a:xfrm>
          <a:off x="18656300" y="6651371"/>
          <a:ext cx="889000" cy="1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94107</xdr:rowOff>
    </xdr:from>
    <xdr:to>
      <xdr:col>102</xdr:col>
      <xdr:colOff>165100</xdr:colOff>
      <xdr:row>38</xdr:row>
      <xdr:rowOff>24257</xdr:rowOff>
    </xdr:to>
    <xdr:sp macro="" textlink="">
      <xdr:nvSpPr>
        <xdr:cNvPr id="758" name="フローチャート: 判断 757"/>
        <xdr:cNvSpPr/>
      </xdr:nvSpPr>
      <xdr:spPr>
        <a:xfrm>
          <a:off x="19494500" y="64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40784</xdr:rowOff>
    </xdr:from>
    <xdr:ext cx="469744" cy="259045"/>
    <xdr:sp macro="" textlink="">
      <xdr:nvSpPr>
        <xdr:cNvPr id="759" name="テキスト ボックス 758"/>
        <xdr:cNvSpPr txBox="1"/>
      </xdr:nvSpPr>
      <xdr:spPr>
        <a:xfrm>
          <a:off x="19310428" y="62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103378</xdr:rowOff>
    </xdr:from>
    <xdr:to>
      <xdr:col>98</xdr:col>
      <xdr:colOff>38100</xdr:colOff>
      <xdr:row>38</xdr:row>
      <xdr:rowOff>33528</xdr:rowOff>
    </xdr:to>
    <xdr:sp macro="" textlink="">
      <xdr:nvSpPr>
        <xdr:cNvPr id="760" name="フローチャート: 判断 759"/>
        <xdr:cNvSpPr/>
      </xdr:nvSpPr>
      <xdr:spPr>
        <a:xfrm>
          <a:off x="18605500" y="644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50055</xdr:rowOff>
    </xdr:from>
    <xdr:ext cx="469744" cy="259045"/>
    <xdr:sp macro="" textlink="">
      <xdr:nvSpPr>
        <xdr:cNvPr id="761" name="テキスト ボックス 760"/>
        <xdr:cNvSpPr txBox="1"/>
      </xdr:nvSpPr>
      <xdr:spPr>
        <a:xfrm>
          <a:off x="18421428" y="6222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138811</xdr:rowOff>
    </xdr:from>
    <xdr:to>
      <xdr:col>112</xdr:col>
      <xdr:colOff>38100</xdr:colOff>
      <xdr:row>39</xdr:row>
      <xdr:rowOff>68961</xdr:rowOff>
    </xdr:to>
    <xdr:sp macro="" textlink="">
      <xdr:nvSpPr>
        <xdr:cNvPr id="769" name="楕円 768"/>
        <xdr:cNvSpPr/>
      </xdr:nvSpPr>
      <xdr:spPr>
        <a:xfrm>
          <a:off x="21272500" y="665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60088</xdr:rowOff>
    </xdr:from>
    <xdr:ext cx="378565" cy="259045"/>
    <xdr:sp macro="" textlink="">
      <xdr:nvSpPr>
        <xdr:cNvPr id="770" name="テキスト ボックス 769"/>
        <xdr:cNvSpPr txBox="1"/>
      </xdr:nvSpPr>
      <xdr:spPr>
        <a:xfrm>
          <a:off x="21134017" y="6746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112522</xdr:rowOff>
    </xdr:from>
    <xdr:to>
      <xdr:col>107</xdr:col>
      <xdr:colOff>101600</xdr:colOff>
      <xdr:row>39</xdr:row>
      <xdr:rowOff>42672</xdr:rowOff>
    </xdr:to>
    <xdr:sp macro="" textlink="">
      <xdr:nvSpPr>
        <xdr:cNvPr id="771" name="楕円 770"/>
        <xdr:cNvSpPr/>
      </xdr:nvSpPr>
      <xdr:spPr>
        <a:xfrm>
          <a:off x="20383500" y="662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33799</xdr:rowOff>
    </xdr:from>
    <xdr:ext cx="378565" cy="259045"/>
    <xdr:sp macro="" textlink="">
      <xdr:nvSpPr>
        <xdr:cNvPr id="772" name="テキスト ボックス 771"/>
        <xdr:cNvSpPr txBox="1"/>
      </xdr:nvSpPr>
      <xdr:spPr>
        <a:xfrm>
          <a:off x="20245017" y="67203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98933</xdr:rowOff>
    </xdr:from>
    <xdr:to>
      <xdr:col>102</xdr:col>
      <xdr:colOff>165100</xdr:colOff>
      <xdr:row>39</xdr:row>
      <xdr:rowOff>29083</xdr:rowOff>
    </xdr:to>
    <xdr:sp macro="" textlink="">
      <xdr:nvSpPr>
        <xdr:cNvPr id="773" name="楕円 772"/>
        <xdr:cNvSpPr/>
      </xdr:nvSpPr>
      <xdr:spPr>
        <a:xfrm>
          <a:off x="19494500" y="6614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20210</xdr:rowOff>
    </xdr:from>
    <xdr:ext cx="378565" cy="259045"/>
    <xdr:sp macro="" textlink="">
      <xdr:nvSpPr>
        <xdr:cNvPr id="774" name="テキスト ボックス 773"/>
        <xdr:cNvSpPr txBox="1"/>
      </xdr:nvSpPr>
      <xdr:spPr>
        <a:xfrm>
          <a:off x="19356017" y="67067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85471</xdr:rowOff>
    </xdr:from>
    <xdr:to>
      <xdr:col>98</xdr:col>
      <xdr:colOff>38100</xdr:colOff>
      <xdr:row>39</xdr:row>
      <xdr:rowOff>15621</xdr:rowOff>
    </xdr:to>
    <xdr:sp macro="" textlink="">
      <xdr:nvSpPr>
        <xdr:cNvPr id="775" name="楕円 774"/>
        <xdr:cNvSpPr/>
      </xdr:nvSpPr>
      <xdr:spPr>
        <a:xfrm>
          <a:off x="18605500" y="660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6748</xdr:rowOff>
    </xdr:from>
    <xdr:ext cx="378565" cy="259045"/>
    <xdr:sp macro="" textlink="">
      <xdr:nvSpPr>
        <xdr:cNvPr id="776" name="テキスト ボックス 775"/>
        <xdr:cNvSpPr txBox="1"/>
      </xdr:nvSpPr>
      <xdr:spPr>
        <a:xfrm>
          <a:off x="18467017" y="6693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0" name="テキスト ボックス 78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6" name="テキスト ボックス 79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8" name="テキスト ボックス 79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114554</xdr:rowOff>
    </xdr:from>
    <xdr:to>
      <xdr:col>116</xdr:col>
      <xdr:colOff>62864</xdr:colOff>
      <xdr:row>59</xdr:row>
      <xdr:rowOff>42049</xdr:rowOff>
    </xdr:to>
    <xdr:cxnSp macro="">
      <xdr:nvCxnSpPr>
        <xdr:cNvPr id="800" name="直線コネクタ 799"/>
        <xdr:cNvCxnSpPr/>
      </xdr:nvCxnSpPr>
      <xdr:spPr>
        <a:xfrm flipV="1">
          <a:off x="22159595" y="8687054"/>
          <a:ext cx="1269" cy="1470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45876</xdr:rowOff>
    </xdr:from>
    <xdr:ext cx="313932" cy="259045"/>
    <xdr:sp macro="" textlink="">
      <xdr:nvSpPr>
        <xdr:cNvPr id="801" name="貸付金最小値テキスト"/>
        <xdr:cNvSpPr txBox="1"/>
      </xdr:nvSpPr>
      <xdr:spPr>
        <a:xfrm>
          <a:off x="22212300" y="101614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42049</xdr:rowOff>
    </xdr:from>
    <xdr:to>
      <xdr:col>116</xdr:col>
      <xdr:colOff>152400</xdr:colOff>
      <xdr:row>59</xdr:row>
      <xdr:rowOff>42049</xdr:rowOff>
    </xdr:to>
    <xdr:cxnSp macro="">
      <xdr:nvCxnSpPr>
        <xdr:cNvPr id="802" name="直線コネクタ 801"/>
        <xdr:cNvCxnSpPr/>
      </xdr:nvCxnSpPr>
      <xdr:spPr>
        <a:xfrm>
          <a:off x="22072600" y="10157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61231</xdr:rowOff>
    </xdr:from>
    <xdr:ext cx="534377" cy="259045"/>
    <xdr:sp macro="" textlink="">
      <xdr:nvSpPr>
        <xdr:cNvPr id="803" name="貸付金最大値テキスト"/>
        <xdr:cNvSpPr txBox="1"/>
      </xdr:nvSpPr>
      <xdr:spPr>
        <a:xfrm>
          <a:off x="22212300" y="846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114554</xdr:rowOff>
    </xdr:from>
    <xdr:to>
      <xdr:col>116</xdr:col>
      <xdr:colOff>152400</xdr:colOff>
      <xdr:row>50</xdr:row>
      <xdr:rowOff>114554</xdr:rowOff>
    </xdr:to>
    <xdr:cxnSp macro="">
      <xdr:nvCxnSpPr>
        <xdr:cNvPr id="804" name="直線コネクタ 803"/>
        <xdr:cNvCxnSpPr/>
      </xdr:nvCxnSpPr>
      <xdr:spPr>
        <a:xfrm>
          <a:off x="22072600" y="8687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35230</xdr:rowOff>
    </xdr:from>
    <xdr:to>
      <xdr:col>116</xdr:col>
      <xdr:colOff>63500</xdr:colOff>
      <xdr:row>59</xdr:row>
      <xdr:rowOff>35954</xdr:rowOff>
    </xdr:to>
    <xdr:cxnSp macro="">
      <xdr:nvCxnSpPr>
        <xdr:cNvPr id="805" name="直線コネクタ 804"/>
        <xdr:cNvCxnSpPr/>
      </xdr:nvCxnSpPr>
      <xdr:spPr>
        <a:xfrm flipV="1">
          <a:off x="21323300" y="10150780"/>
          <a:ext cx="8382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117797</xdr:rowOff>
    </xdr:from>
    <xdr:ext cx="469744" cy="259045"/>
    <xdr:sp macro="" textlink="">
      <xdr:nvSpPr>
        <xdr:cNvPr id="806" name="貸付金平均値テキスト"/>
        <xdr:cNvSpPr txBox="1"/>
      </xdr:nvSpPr>
      <xdr:spPr>
        <a:xfrm>
          <a:off x="22212300" y="9718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94920</xdr:rowOff>
    </xdr:from>
    <xdr:to>
      <xdr:col>116</xdr:col>
      <xdr:colOff>114300</xdr:colOff>
      <xdr:row>58</xdr:row>
      <xdr:rowOff>25070</xdr:rowOff>
    </xdr:to>
    <xdr:sp macro="" textlink="">
      <xdr:nvSpPr>
        <xdr:cNvPr id="807" name="フローチャート: 判断 806"/>
        <xdr:cNvSpPr/>
      </xdr:nvSpPr>
      <xdr:spPr>
        <a:xfrm>
          <a:off x="22110700" y="986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35954</xdr:rowOff>
    </xdr:from>
    <xdr:to>
      <xdr:col>111</xdr:col>
      <xdr:colOff>177800</xdr:colOff>
      <xdr:row>59</xdr:row>
      <xdr:rowOff>37097</xdr:rowOff>
    </xdr:to>
    <xdr:cxnSp macro="">
      <xdr:nvCxnSpPr>
        <xdr:cNvPr id="808" name="直線コネクタ 807"/>
        <xdr:cNvCxnSpPr/>
      </xdr:nvCxnSpPr>
      <xdr:spPr>
        <a:xfrm flipV="1">
          <a:off x="20434300" y="1015150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81470</xdr:rowOff>
    </xdr:from>
    <xdr:to>
      <xdr:col>112</xdr:col>
      <xdr:colOff>38100</xdr:colOff>
      <xdr:row>58</xdr:row>
      <xdr:rowOff>11620</xdr:rowOff>
    </xdr:to>
    <xdr:sp macro="" textlink="">
      <xdr:nvSpPr>
        <xdr:cNvPr id="809" name="フローチャート: 判断 808"/>
        <xdr:cNvSpPr/>
      </xdr:nvSpPr>
      <xdr:spPr>
        <a:xfrm>
          <a:off x="21272500" y="985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28147</xdr:rowOff>
    </xdr:from>
    <xdr:ext cx="469744" cy="259045"/>
    <xdr:sp macro="" textlink="">
      <xdr:nvSpPr>
        <xdr:cNvPr id="810" name="テキスト ボックス 809"/>
        <xdr:cNvSpPr txBox="1"/>
      </xdr:nvSpPr>
      <xdr:spPr>
        <a:xfrm>
          <a:off x="21088428" y="9629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37059</xdr:rowOff>
    </xdr:from>
    <xdr:to>
      <xdr:col>107</xdr:col>
      <xdr:colOff>50800</xdr:colOff>
      <xdr:row>59</xdr:row>
      <xdr:rowOff>37097</xdr:rowOff>
    </xdr:to>
    <xdr:cxnSp macro="">
      <xdr:nvCxnSpPr>
        <xdr:cNvPr id="811" name="直線コネクタ 810"/>
        <xdr:cNvCxnSpPr/>
      </xdr:nvCxnSpPr>
      <xdr:spPr>
        <a:xfrm>
          <a:off x="19545300" y="10152609"/>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65545</xdr:rowOff>
    </xdr:from>
    <xdr:to>
      <xdr:col>107</xdr:col>
      <xdr:colOff>101600</xdr:colOff>
      <xdr:row>57</xdr:row>
      <xdr:rowOff>167145</xdr:rowOff>
    </xdr:to>
    <xdr:sp macro="" textlink="">
      <xdr:nvSpPr>
        <xdr:cNvPr id="812" name="フローチャート: 判断 811"/>
        <xdr:cNvSpPr/>
      </xdr:nvSpPr>
      <xdr:spPr>
        <a:xfrm>
          <a:off x="20383500" y="983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12222</xdr:rowOff>
    </xdr:from>
    <xdr:ext cx="469744" cy="259045"/>
    <xdr:sp macro="" textlink="">
      <xdr:nvSpPr>
        <xdr:cNvPr id="813" name="テキスト ボックス 812"/>
        <xdr:cNvSpPr txBox="1"/>
      </xdr:nvSpPr>
      <xdr:spPr>
        <a:xfrm>
          <a:off x="20199428" y="9613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36640</xdr:rowOff>
    </xdr:from>
    <xdr:to>
      <xdr:col>102</xdr:col>
      <xdr:colOff>114300</xdr:colOff>
      <xdr:row>59</xdr:row>
      <xdr:rowOff>37059</xdr:rowOff>
    </xdr:to>
    <xdr:cxnSp macro="">
      <xdr:nvCxnSpPr>
        <xdr:cNvPr id="814" name="直線コネクタ 813"/>
        <xdr:cNvCxnSpPr/>
      </xdr:nvCxnSpPr>
      <xdr:spPr>
        <a:xfrm>
          <a:off x="18656300" y="1015219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36246</xdr:rowOff>
    </xdr:from>
    <xdr:to>
      <xdr:col>102</xdr:col>
      <xdr:colOff>165100</xdr:colOff>
      <xdr:row>57</xdr:row>
      <xdr:rowOff>137846</xdr:rowOff>
    </xdr:to>
    <xdr:sp macro="" textlink="">
      <xdr:nvSpPr>
        <xdr:cNvPr id="815" name="フローチャート: 判断 814"/>
        <xdr:cNvSpPr/>
      </xdr:nvSpPr>
      <xdr:spPr>
        <a:xfrm>
          <a:off x="19494500" y="9808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154373</xdr:rowOff>
    </xdr:from>
    <xdr:ext cx="469744" cy="259045"/>
    <xdr:sp macro="" textlink="">
      <xdr:nvSpPr>
        <xdr:cNvPr id="816" name="テキスト ボックス 815"/>
        <xdr:cNvSpPr txBox="1"/>
      </xdr:nvSpPr>
      <xdr:spPr>
        <a:xfrm>
          <a:off x="19310428" y="958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34074</xdr:rowOff>
    </xdr:from>
    <xdr:to>
      <xdr:col>98</xdr:col>
      <xdr:colOff>38100</xdr:colOff>
      <xdr:row>57</xdr:row>
      <xdr:rowOff>135674</xdr:rowOff>
    </xdr:to>
    <xdr:sp macro="" textlink="">
      <xdr:nvSpPr>
        <xdr:cNvPr id="817" name="フローチャート: 判断 816"/>
        <xdr:cNvSpPr/>
      </xdr:nvSpPr>
      <xdr:spPr>
        <a:xfrm>
          <a:off x="18605500" y="980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152201</xdr:rowOff>
    </xdr:from>
    <xdr:ext cx="469744" cy="259045"/>
    <xdr:sp macro="" textlink="">
      <xdr:nvSpPr>
        <xdr:cNvPr id="818" name="テキスト ボックス 817"/>
        <xdr:cNvSpPr txBox="1"/>
      </xdr:nvSpPr>
      <xdr:spPr>
        <a:xfrm>
          <a:off x="18421428" y="958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155880</xdr:rowOff>
    </xdr:from>
    <xdr:to>
      <xdr:col>116</xdr:col>
      <xdr:colOff>114300</xdr:colOff>
      <xdr:row>59</xdr:row>
      <xdr:rowOff>86030</xdr:rowOff>
    </xdr:to>
    <xdr:sp macro="" textlink="">
      <xdr:nvSpPr>
        <xdr:cNvPr id="824" name="楕円 823"/>
        <xdr:cNvSpPr/>
      </xdr:nvSpPr>
      <xdr:spPr>
        <a:xfrm>
          <a:off x="22110700" y="100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70807</xdr:rowOff>
    </xdr:from>
    <xdr:ext cx="378565" cy="259045"/>
    <xdr:sp macro="" textlink="">
      <xdr:nvSpPr>
        <xdr:cNvPr id="825" name="貸付金該当値テキスト"/>
        <xdr:cNvSpPr txBox="1"/>
      </xdr:nvSpPr>
      <xdr:spPr>
        <a:xfrm>
          <a:off x="22212300" y="10014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156604</xdr:rowOff>
    </xdr:from>
    <xdr:to>
      <xdr:col>112</xdr:col>
      <xdr:colOff>38100</xdr:colOff>
      <xdr:row>59</xdr:row>
      <xdr:rowOff>86754</xdr:rowOff>
    </xdr:to>
    <xdr:sp macro="" textlink="">
      <xdr:nvSpPr>
        <xdr:cNvPr id="826" name="楕円 825"/>
        <xdr:cNvSpPr/>
      </xdr:nvSpPr>
      <xdr:spPr>
        <a:xfrm>
          <a:off x="21272500" y="1010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77881</xdr:rowOff>
    </xdr:from>
    <xdr:ext cx="378565" cy="259045"/>
    <xdr:sp macro="" textlink="">
      <xdr:nvSpPr>
        <xdr:cNvPr id="827" name="テキスト ボックス 826"/>
        <xdr:cNvSpPr txBox="1"/>
      </xdr:nvSpPr>
      <xdr:spPr>
        <a:xfrm>
          <a:off x="21134017" y="10193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157747</xdr:rowOff>
    </xdr:from>
    <xdr:to>
      <xdr:col>107</xdr:col>
      <xdr:colOff>101600</xdr:colOff>
      <xdr:row>59</xdr:row>
      <xdr:rowOff>87897</xdr:rowOff>
    </xdr:to>
    <xdr:sp macro="" textlink="">
      <xdr:nvSpPr>
        <xdr:cNvPr id="828" name="楕円 827"/>
        <xdr:cNvSpPr/>
      </xdr:nvSpPr>
      <xdr:spPr>
        <a:xfrm>
          <a:off x="20383500" y="1010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79024</xdr:rowOff>
    </xdr:from>
    <xdr:ext cx="378565" cy="259045"/>
    <xdr:sp macro="" textlink="">
      <xdr:nvSpPr>
        <xdr:cNvPr id="829" name="テキスト ボックス 828"/>
        <xdr:cNvSpPr txBox="1"/>
      </xdr:nvSpPr>
      <xdr:spPr>
        <a:xfrm>
          <a:off x="20245017" y="10194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157709</xdr:rowOff>
    </xdr:from>
    <xdr:to>
      <xdr:col>102</xdr:col>
      <xdr:colOff>165100</xdr:colOff>
      <xdr:row>59</xdr:row>
      <xdr:rowOff>87859</xdr:rowOff>
    </xdr:to>
    <xdr:sp macro="" textlink="">
      <xdr:nvSpPr>
        <xdr:cNvPr id="830" name="楕円 829"/>
        <xdr:cNvSpPr/>
      </xdr:nvSpPr>
      <xdr:spPr>
        <a:xfrm>
          <a:off x="19494500" y="1010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78986</xdr:rowOff>
    </xdr:from>
    <xdr:ext cx="378565" cy="259045"/>
    <xdr:sp macro="" textlink="">
      <xdr:nvSpPr>
        <xdr:cNvPr id="831" name="テキスト ボックス 830"/>
        <xdr:cNvSpPr txBox="1"/>
      </xdr:nvSpPr>
      <xdr:spPr>
        <a:xfrm>
          <a:off x="19356017" y="10194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157290</xdr:rowOff>
    </xdr:from>
    <xdr:to>
      <xdr:col>98</xdr:col>
      <xdr:colOff>38100</xdr:colOff>
      <xdr:row>59</xdr:row>
      <xdr:rowOff>87440</xdr:rowOff>
    </xdr:to>
    <xdr:sp macro="" textlink="">
      <xdr:nvSpPr>
        <xdr:cNvPr id="832" name="楕円 831"/>
        <xdr:cNvSpPr/>
      </xdr:nvSpPr>
      <xdr:spPr>
        <a:xfrm>
          <a:off x="18605500" y="1010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78567</xdr:rowOff>
    </xdr:from>
    <xdr:ext cx="378565" cy="259045"/>
    <xdr:sp macro="" textlink="">
      <xdr:nvSpPr>
        <xdr:cNvPr id="833" name="テキスト ボックス 832"/>
        <xdr:cNvSpPr txBox="1"/>
      </xdr:nvSpPr>
      <xdr:spPr>
        <a:xfrm>
          <a:off x="18467017" y="10194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4" name="テキスト ボックス 843"/>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5" name="直線コネクタ 844"/>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6" name="テキスト ボックス 845"/>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7" name="直線コネクタ 846"/>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8" name="テキスト ボックス 847"/>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9" name="直線コネクタ 848"/>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0" name="テキスト ボックス 849"/>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1" name="直線コネクタ 850"/>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2" name="テキスト ボックス 851"/>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42407</xdr:rowOff>
    </xdr:from>
    <xdr:to>
      <xdr:col>116</xdr:col>
      <xdr:colOff>62864</xdr:colOff>
      <xdr:row>78</xdr:row>
      <xdr:rowOff>50867</xdr:rowOff>
    </xdr:to>
    <xdr:cxnSp macro="">
      <xdr:nvCxnSpPr>
        <xdr:cNvPr id="856" name="直線コネクタ 855"/>
        <xdr:cNvCxnSpPr/>
      </xdr:nvCxnSpPr>
      <xdr:spPr>
        <a:xfrm flipV="1">
          <a:off x="22159595" y="12043907"/>
          <a:ext cx="1269" cy="138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54694</xdr:rowOff>
    </xdr:from>
    <xdr:ext cx="534377" cy="259045"/>
    <xdr:sp macro="" textlink="">
      <xdr:nvSpPr>
        <xdr:cNvPr id="857" name="繰出金最小値テキスト"/>
        <xdr:cNvSpPr txBox="1"/>
      </xdr:nvSpPr>
      <xdr:spPr>
        <a:xfrm>
          <a:off x="22212300" y="1342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50867</xdr:rowOff>
    </xdr:from>
    <xdr:to>
      <xdr:col>116</xdr:col>
      <xdr:colOff>152400</xdr:colOff>
      <xdr:row>78</xdr:row>
      <xdr:rowOff>50867</xdr:rowOff>
    </xdr:to>
    <xdr:cxnSp macro="">
      <xdr:nvCxnSpPr>
        <xdr:cNvPr id="858" name="直線コネクタ 857"/>
        <xdr:cNvCxnSpPr/>
      </xdr:nvCxnSpPr>
      <xdr:spPr>
        <a:xfrm>
          <a:off x="22072600" y="13423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160534</xdr:rowOff>
    </xdr:from>
    <xdr:ext cx="534377" cy="259045"/>
    <xdr:sp macro="" textlink="">
      <xdr:nvSpPr>
        <xdr:cNvPr id="859" name="繰出金最大値テキスト"/>
        <xdr:cNvSpPr txBox="1"/>
      </xdr:nvSpPr>
      <xdr:spPr>
        <a:xfrm>
          <a:off x="22212300" y="11819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42407</xdr:rowOff>
    </xdr:from>
    <xdr:to>
      <xdr:col>116</xdr:col>
      <xdr:colOff>152400</xdr:colOff>
      <xdr:row>70</xdr:row>
      <xdr:rowOff>42407</xdr:rowOff>
    </xdr:to>
    <xdr:cxnSp macro="">
      <xdr:nvCxnSpPr>
        <xdr:cNvPr id="860" name="直線コネクタ 859"/>
        <xdr:cNvCxnSpPr/>
      </xdr:nvCxnSpPr>
      <xdr:spPr>
        <a:xfrm>
          <a:off x="22072600" y="12043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83556</xdr:rowOff>
    </xdr:from>
    <xdr:to>
      <xdr:col>116</xdr:col>
      <xdr:colOff>63500</xdr:colOff>
      <xdr:row>75</xdr:row>
      <xdr:rowOff>165395</xdr:rowOff>
    </xdr:to>
    <xdr:cxnSp macro="">
      <xdr:nvCxnSpPr>
        <xdr:cNvPr id="861" name="直線コネクタ 860"/>
        <xdr:cNvCxnSpPr/>
      </xdr:nvCxnSpPr>
      <xdr:spPr>
        <a:xfrm flipV="1">
          <a:off x="21323300" y="12942306"/>
          <a:ext cx="838200" cy="81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65097</xdr:rowOff>
    </xdr:from>
    <xdr:ext cx="534377" cy="259045"/>
    <xdr:sp macro="" textlink="">
      <xdr:nvSpPr>
        <xdr:cNvPr id="862" name="繰出金平均値テキスト"/>
        <xdr:cNvSpPr txBox="1"/>
      </xdr:nvSpPr>
      <xdr:spPr>
        <a:xfrm>
          <a:off x="22212300" y="12580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42220</xdr:rowOff>
    </xdr:from>
    <xdr:to>
      <xdr:col>116</xdr:col>
      <xdr:colOff>114300</xdr:colOff>
      <xdr:row>74</xdr:row>
      <xdr:rowOff>143820</xdr:rowOff>
    </xdr:to>
    <xdr:sp macro="" textlink="">
      <xdr:nvSpPr>
        <xdr:cNvPr id="863" name="フローチャート: 判断 862"/>
        <xdr:cNvSpPr/>
      </xdr:nvSpPr>
      <xdr:spPr>
        <a:xfrm>
          <a:off x="22110700" y="1272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165395</xdr:rowOff>
    </xdr:from>
    <xdr:to>
      <xdr:col>111</xdr:col>
      <xdr:colOff>177800</xdr:colOff>
      <xdr:row>76</xdr:row>
      <xdr:rowOff>1122</xdr:rowOff>
    </xdr:to>
    <xdr:cxnSp macro="">
      <xdr:nvCxnSpPr>
        <xdr:cNvPr id="864" name="直線コネクタ 863"/>
        <xdr:cNvCxnSpPr/>
      </xdr:nvCxnSpPr>
      <xdr:spPr>
        <a:xfrm flipV="1">
          <a:off x="20434300" y="13024145"/>
          <a:ext cx="889000" cy="7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59227</xdr:rowOff>
    </xdr:from>
    <xdr:to>
      <xdr:col>112</xdr:col>
      <xdr:colOff>38100</xdr:colOff>
      <xdr:row>74</xdr:row>
      <xdr:rowOff>160827</xdr:rowOff>
    </xdr:to>
    <xdr:sp macro="" textlink="">
      <xdr:nvSpPr>
        <xdr:cNvPr id="865" name="フローチャート: 判断 864"/>
        <xdr:cNvSpPr/>
      </xdr:nvSpPr>
      <xdr:spPr>
        <a:xfrm>
          <a:off x="21272500" y="12746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5904</xdr:rowOff>
    </xdr:from>
    <xdr:ext cx="534377" cy="259045"/>
    <xdr:sp macro="" textlink="">
      <xdr:nvSpPr>
        <xdr:cNvPr id="866" name="テキスト ボックス 865"/>
        <xdr:cNvSpPr txBox="1"/>
      </xdr:nvSpPr>
      <xdr:spPr>
        <a:xfrm>
          <a:off x="21056111" y="12521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1122</xdr:rowOff>
    </xdr:from>
    <xdr:to>
      <xdr:col>107</xdr:col>
      <xdr:colOff>50800</xdr:colOff>
      <xdr:row>76</xdr:row>
      <xdr:rowOff>59827</xdr:rowOff>
    </xdr:to>
    <xdr:cxnSp macro="">
      <xdr:nvCxnSpPr>
        <xdr:cNvPr id="867" name="直線コネクタ 866"/>
        <xdr:cNvCxnSpPr/>
      </xdr:nvCxnSpPr>
      <xdr:spPr>
        <a:xfrm flipV="1">
          <a:off x="19545300" y="13031322"/>
          <a:ext cx="889000" cy="5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21829</xdr:rowOff>
    </xdr:from>
    <xdr:to>
      <xdr:col>107</xdr:col>
      <xdr:colOff>101600</xdr:colOff>
      <xdr:row>74</xdr:row>
      <xdr:rowOff>123429</xdr:rowOff>
    </xdr:to>
    <xdr:sp macro="" textlink="">
      <xdr:nvSpPr>
        <xdr:cNvPr id="868" name="フローチャート: 判断 867"/>
        <xdr:cNvSpPr/>
      </xdr:nvSpPr>
      <xdr:spPr>
        <a:xfrm>
          <a:off x="20383500" y="127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139956</xdr:rowOff>
    </xdr:from>
    <xdr:ext cx="534377" cy="259045"/>
    <xdr:sp macro="" textlink="">
      <xdr:nvSpPr>
        <xdr:cNvPr id="869" name="テキスト ボックス 868"/>
        <xdr:cNvSpPr txBox="1"/>
      </xdr:nvSpPr>
      <xdr:spPr>
        <a:xfrm>
          <a:off x="20167111" y="1248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21879</xdr:rowOff>
    </xdr:from>
    <xdr:to>
      <xdr:col>102</xdr:col>
      <xdr:colOff>114300</xdr:colOff>
      <xdr:row>76</xdr:row>
      <xdr:rowOff>59827</xdr:rowOff>
    </xdr:to>
    <xdr:cxnSp macro="">
      <xdr:nvCxnSpPr>
        <xdr:cNvPr id="870" name="直線コネクタ 869"/>
        <xdr:cNvCxnSpPr/>
      </xdr:nvCxnSpPr>
      <xdr:spPr>
        <a:xfrm>
          <a:off x="18656300" y="13052079"/>
          <a:ext cx="889000" cy="3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31155</xdr:rowOff>
    </xdr:from>
    <xdr:to>
      <xdr:col>102</xdr:col>
      <xdr:colOff>165100</xdr:colOff>
      <xdr:row>74</xdr:row>
      <xdr:rowOff>132755</xdr:rowOff>
    </xdr:to>
    <xdr:sp macro="" textlink="">
      <xdr:nvSpPr>
        <xdr:cNvPr id="871" name="フローチャート: 判断 870"/>
        <xdr:cNvSpPr/>
      </xdr:nvSpPr>
      <xdr:spPr>
        <a:xfrm>
          <a:off x="19494500" y="12718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149282</xdr:rowOff>
    </xdr:from>
    <xdr:ext cx="534377" cy="259045"/>
    <xdr:sp macro="" textlink="">
      <xdr:nvSpPr>
        <xdr:cNvPr id="872" name="テキスト ボックス 871"/>
        <xdr:cNvSpPr txBox="1"/>
      </xdr:nvSpPr>
      <xdr:spPr>
        <a:xfrm>
          <a:off x="19278111" y="12493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37557</xdr:rowOff>
    </xdr:from>
    <xdr:to>
      <xdr:col>98</xdr:col>
      <xdr:colOff>38100</xdr:colOff>
      <xdr:row>74</xdr:row>
      <xdr:rowOff>139157</xdr:rowOff>
    </xdr:to>
    <xdr:sp macro="" textlink="">
      <xdr:nvSpPr>
        <xdr:cNvPr id="873" name="フローチャート: 判断 872"/>
        <xdr:cNvSpPr/>
      </xdr:nvSpPr>
      <xdr:spPr>
        <a:xfrm>
          <a:off x="18605500" y="1272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155684</xdr:rowOff>
    </xdr:from>
    <xdr:ext cx="534377" cy="259045"/>
    <xdr:sp macro="" textlink="">
      <xdr:nvSpPr>
        <xdr:cNvPr id="874" name="テキスト ボックス 873"/>
        <xdr:cNvSpPr txBox="1"/>
      </xdr:nvSpPr>
      <xdr:spPr>
        <a:xfrm>
          <a:off x="18389111" y="12500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32756</xdr:rowOff>
    </xdr:from>
    <xdr:to>
      <xdr:col>116</xdr:col>
      <xdr:colOff>114300</xdr:colOff>
      <xdr:row>75</xdr:row>
      <xdr:rowOff>134356</xdr:rowOff>
    </xdr:to>
    <xdr:sp macro="" textlink="">
      <xdr:nvSpPr>
        <xdr:cNvPr id="880" name="楕円 879"/>
        <xdr:cNvSpPr/>
      </xdr:nvSpPr>
      <xdr:spPr>
        <a:xfrm>
          <a:off x="22110700" y="1289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11183</xdr:rowOff>
    </xdr:from>
    <xdr:ext cx="534377" cy="259045"/>
    <xdr:sp macro="" textlink="">
      <xdr:nvSpPr>
        <xdr:cNvPr id="881" name="繰出金該当値テキスト"/>
        <xdr:cNvSpPr txBox="1"/>
      </xdr:nvSpPr>
      <xdr:spPr>
        <a:xfrm>
          <a:off x="22212300" y="12869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114595</xdr:rowOff>
    </xdr:from>
    <xdr:to>
      <xdr:col>112</xdr:col>
      <xdr:colOff>38100</xdr:colOff>
      <xdr:row>76</xdr:row>
      <xdr:rowOff>44745</xdr:rowOff>
    </xdr:to>
    <xdr:sp macro="" textlink="">
      <xdr:nvSpPr>
        <xdr:cNvPr id="882" name="楕円 881"/>
        <xdr:cNvSpPr/>
      </xdr:nvSpPr>
      <xdr:spPr>
        <a:xfrm>
          <a:off x="21272500" y="1297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35872</xdr:rowOff>
    </xdr:from>
    <xdr:ext cx="534377" cy="259045"/>
    <xdr:sp macro="" textlink="">
      <xdr:nvSpPr>
        <xdr:cNvPr id="883" name="テキスト ボックス 882"/>
        <xdr:cNvSpPr txBox="1"/>
      </xdr:nvSpPr>
      <xdr:spPr>
        <a:xfrm>
          <a:off x="21056111" y="13066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121772</xdr:rowOff>
    </xdr:from>
    <xdr:to>
      <xdr:col>107</xdr:col>
      <xdr:colOff>101600</xdr:colOff>
      <xdr:row>76</xdr:row>
      <xdr:rowOff>51922</xdr:rowOff>
    </xdr:to>
    <xdr:sp macro="" textlink="">
      <xdr:nvSpPr>
        <xdr:cNvPr id="884" name="楕円 883"/>
        <xdr:cNvSpPr/>
      </xdr:nvSpPr>
      <xdr:spPr>
        <a:xfrm>
          <a:off x="20383500" y="1298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43049</xdr:rowOff>
    </xdr:from>
    <xdr:ext cx="534377" cy="259045"/>
    <xdr:sp macro="" textlink="">
      <xdr:nvSpPr>
        <xdr:cNvPr id="885" name="テキスト ボックス 884"/>
        <xdr:cNvSpPr txBox="1"/>
      </xdr:nvSpPr>
      <xdr:spPr>
        <a:xfrm>
          <a:off x="20167111" y="13073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9027</xdr:rowOff>
    </xdr:from>
    <xdr:to>
      <xdr:col>102</xdr:col>
      <xdr:colOff>165100</xdr:colOff>
      <xdr:row>76</xdr:row>
      <xdr:rowOff>110627</xdr:rowOff>
    </xdr:to>
    <xdr:sp macro="" textlink="">
      <xdr:nvSpPr>
        <xdr:cNvPr id="886" name="楕円 885"/>
        <xdr:cNvSpPr/>
      </xdr:nvSpPr>
      <xdr:spPr>
        <a:xfrm>
          <a:off x="19494500" y="1303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101754</xdr:rowOff>
    </xdr:from>
    <xdr:ext cx="534377" cy="259045"/>
    <xdr:sp macro="" textlink="">
      <xdr:nvSpPr>
        <xdr:cNvPr id="887" name="テキスト ボックス 886"/>
        <xdr:cNvSpPr txBox="1"/>
      </xdr:nvSpPr>
      <xdr:spPr>
        <a:xfrm>
          <a:off x="19278111" y="13131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142529</xdr:rowOff>
    </xdr:from>
    <xdr:to>
      <xdr:col>98</xdr:col>
      <xdr:colOff>38100</xdr:colOff>
      <xdr:row>76</xdr:row>
      <xdr:rowOff>72679</xdr:rowOff>
    </xdr:to>
    <xdr:sp macro="" textlink="">
      <xdr:nvSpPr>
        <xdr:cNvPr id="888" name="楕円 887"/>
        <xdr:cNvSpPr/>
      </xdr:nvSpPr>
      <xdr:spPr>
        <a:xfrm>
          <a:off x="18605500" y="1300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63806</xdr:rowOff>
    </xdr:from>
    <xdr:ext cx="534377" cy="259045"/>
    <xdr:sp macro="" textlink="">
      <xdr:nvSpPr>
        <xdr:cNvPr id="889" name="テキスト ボックス 888"/>
        <xdr:cNvSpPr txBox="1"/>
      </xdr:nvSpPr>
      <xdr:spPr>
        <a:xfrm>
          <a:off x="18389111" y="13094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歳出決算総額は、住民一人当たり</a:t>
          </a:r>
          <a:r>
            <a:rPr kumimoji="1" lang="en-US" altLang="ja-JP" sz="1200">
              <a:latin typeface="ＭＳ Ｐゴシック" panose="020B0600070205080204" pitchFamily="50" charset="-128"/>
              <a:ea typeface="ＭＳ Ｐゴシック" panose="020B0600070205080204" pitchFamily="50" charset="-128"/>
            </a:rPr>
            <a:t>380,947</a:t>
          </a:r>
          <a:r>
            <a:rPr kumimoji="1" lang="ja-JP" altLang="en-US" sz="1200">
              <a:latin typeface="ＭＳ Ｐゴシック" panose="020B0600070205080204" pitchFamily="50" charset="-128"/>
              <a:ea typeface="ＭＳ Ｐゴシック" panose="020B0600070205080204" pitchFamily="50" charset="-128"/>
            </a:rPr>
            <a:t>円となっている。</a:t>
          </a:r>
        </a:p>
        <a:p>
          <a:r>
            <a:rPr kumimoji="1" lang="ja-JP" altLang="en-US" sz="1200">
              <a:latin typeface="ＭＳ Ｐゴシック" panose="020B0600070205080204" pitchFamily="50" charset="-128"/>
              <a:ea typeface="ＭＳ Ｐゴシック" panose="020B0600070205080204" pitchFamily="50" charset="-128"/>
            </a:rPr>
            <a:t>　主要な構成項目である扶助費は、民間保育施設運営費、認定こども園・地域型保育施設に対する施設型給付等支給事業費、子ども医療費助成事業費、障害福祉サービス費等が増加し、住民一人当たり対前年度比</a:t>
          </a:r>
          <a:r>
            <a:rPr kumimoji="1" lang="en-US" altLang="ja-JP" sz="1200">
              <a:latin typeface="ＭＳ Ｐゴシック" panose="020B0600070205080204" pitchFamily="50" charset="-128"/>
              <a:ea typeface="ＭＳ Ｐゴシック" panose="020B0600070205080204" pitchFamily="50" charset="-128"/>
            </a:rPr>
            <a:t>4,489</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104,065</a:t>
          </a:r>
          <a:r>
            <a:rPr kumimoji="1" lang="ja-JP" altLang="en-US" sz="1200">
              <a:latin typeface="ＭＳ Ｐゴシック" panose="020B0600070205080204" pitchFamily="50" charset="-128"/>
              <a:ea typeface="ＭＳ Ｐゴシック" panose="020B0600070205080204" pitchFamily="50" charset="-128"/>
            </a:rPr>
            <a:t>円となったが、類似団体平均を下回っている。少子高齢化が進む中で、今後とも扶助費の増加は避けられず、市単独制度に基づく扶助費について、適正化に努める。</a:t>
          </a:r>
        </a:p>
        <a:p>
          <a:r>
            <a:rPr kumimoji="1" lang="ja-JP" altLang="en-US" sz="1200">
              <a:latin typeface="ＭＳ Ｐゴシック" panose="020B0600070205080204" pitchFamily="50" charset="-128"/>
              <a:ea typeface="ＭＳ Ｐゴシック" panose="020B0600070205080204" pitchFamily="50" charset="-128"/>
            </a:rPr>
            <a:t>　普通建設事業費は、膳所駅周辺整備事業費のほか、中学校校舎等改修事業費等が減となった一方、中学校給食全市実施に向けた東部学校給食共同調理場整備事業費の著増や中間処理施設整備事業費、民間保育施設整備補助事業費等の増の影響により、住民一人当たり対前年度比</a:t>
          </a:r>
          <a:r>
            <a:rPr kumimoji="1" lang="en-US" altLang="ja-JP" sz="1200">
              <a:latin typeface="ＭＳ Ｐゴシック" panose="020B0600070205080204" pitchFamily="50" charset="-128"/>
              <a:ea typeface="ＭＳ Ｐゴシック" panose="020B0600070205080204" pitchFamily="50" charset="-128"/>
            </a:rPr>
            <a:t>7,733</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46,459</a:t>
          </a:r>
          <a:r>
            <a:rPr kumimoji="1" lang="ja-JP" altLang="en-US" sz="1200">
              <a:latin typeface="ＭＳ Ｐゴシック" panose="020B0600070205080204" pitchFamily="50" charset="-128"/>
              <a:ea typeface="ＭＳ Ｐゴシック" panose="020B0600070205080204" pitchFamily="50" charset="-128"/>
            </a:rPr>
            <a:t>円となったが、類似団体平均を下回っている。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公債費は、前年度に実施した将来の財政負担を見据えた臨時財政対策債の繰上償還の実施の影響により、住民一人当たり対前年度比</a:t>
          </a:r>
          <a:r>
            <a:rPr kumimoji="1" lang="en-US" altLang="ja-JP" sz="1200">
              <a:latin typeface="ＭＳ Ｐゴシック" panose="020B0600070205080204" pitchFamily="50" charset="-128"/>
              <a:ea typeface="ＭＳ Ｐゴシック" panose="020B0600070205080204" pitchFamily="50" charset="-128"/>
            </a:rPr>
            <a:t>14,560</a:t>
          </a:r>
          <a:r>
            <a:rPr kumimoji="1" lang="ja-JP" altLang="en-US" sz="1200">
              <a:latin typeface="ＭＳ Ｐゴシック" panose="020B0600070205080204" pitchFamily="50" charset="-128"/>
              <a:ea typeface="ＭＳ Ｐゴシック" panose="020B0600070205080204" pitchFamily="50" charset="-128"/>
            </a:rPr>
            <a:t>円減の</a:t>
          </a:r>
          <a:r>
            <a:rPr kumimoji="1" lang="en-US" altLang="ja-JP" sz="1200">
              <a:latin typeface="ＭＳ Ｐゴシック" panose="020B0600070205080204" pitchFamily="50" charset="-128"/>
              <a:ea typeface="ＭＳ Ｐゴシック" panose="020B0600070205080204" pitchFamily="50" charset="-128"/>
            </a:rPr>
            <a:t>29,846</a:t>
          </a:r>
          <a:r>
            <a:rPr kumimoji="1" lang="ja-JP" altLang="en-US" sz="1200">
              <a:latin typeface="ＭＳ Ｐゴシック" panose="020B0600070205080204" pitchFamily="50" charset="-128"/>
              <a:ea typeface="ＭＳ Ｐゴシック" panose="020B0600070205080204" pitchFamily="50" charset="-128"/>
            </a:rPr>
            <a:t>円となり、類似団体平均を下回っている。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今後も一層の事業の選択と集中を行うことで事業費の適正化を図るとともに、新規の事業債発行の抑制により持続可能な都市経営に努める。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343,815
339,351
464.51
134,604,507
130,975,246
2,737,026
69,408,090
118,295,707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52070</xdr:rowOff>
    </xdr:from>
    <xdr:to>
      <xdr:col>24</xdr:col>
      <xdr:colOff>62865</xdr:colOff>
      <xdr:row>38</xdr:row>
      <xdr:rowOff>7112</xdr:rowOff>
    </xdr:to>
    <xdr:cxnSp macro="">
      <xdr:nvCxnSpPr>
        <xdr:cNvPr id="56" name="直線コネクタ 55"/>
        <xdr:cNvCxnSpPr/>
      </xdr:nvCxnSpPr>
      <xdr:spPr>
        <a:xfrm flipV="1">
          <a:off x="4633595" y="5367020"/>
          <a:ext cx="1270" cy="1155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10939</xdr:rowOff>
    </xdr:from>
    <xdr:ext cx="469744" cy="259045"/>
    <xdr:sp macro="" textlink="">
      <xdr:nvSpPr>
        <xdr:cNvPr id="57" name="議会費最小値テキスト"/>
        <xdr:cNvSpPr txBox="1"/>
      </xdr:nvSpPr>
      <xdr:spPr>
        <a:xfrm>
          <a:off x="4686300" y="652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7112</xdr:rowOff>
    </xdr:from>
    <xdr:to>
      <xdr:col>24</xdr:col>
      <xdr:colOff>152400</xdr:colOff>
      <xdr:row>38</xdr:row>
      <xdr:rowOff>7112</xdr:rowOff>
    </xdr:to>
    <xdr:cxnSp macro="">
      <xdr:nvCxnSpPr>
        <xdr:cNvPr id="58" name="直線コネクタ 57"/>
        <xdr:cNvCxnSpPr/>
      </xdr:nvCxnSpPr>
      <xdr:spPr>
        <a:xfrm>
          <a:off x="4546600" y="652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170197</xdr:rowOff>
    </xdr:from>
    <xdr:ext cx="469744" cy="259045"/>
    <xdr:sp macro="" textlink="">
      <xdr:nvSpPr>
        <xdr:cNvPr id="59" name="議会費最大値テキスト"/>
        <xdr:cNvSpPr txBox="1"/>
      </xdr:nvSpPr>
      <xdr:spPr>
        <a:xfrm>
          <a:off x="4686300" y="51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52070</xdr:rowOff>
    </xdr:from>
    <xdr:to>
      <xdr:col>24</xdr:col>
      <xdr:colOff>152400</xdr:colOff>
      <xdr:row>31</xdr:row>
      <xdr:rowOff>52070</xdr:rowOff>
    </xdr:to>
    <xdr:cxnSp macro="">
      <xdr:nvCxnSpPr>
        <xdr:cNvPr id="60" name="直線コネクタ 59"/>
        <xdr:cNvCxnSpPr/>
      </xdr:nvCxnSpPr>
      <xdr:spPr>
        <a:xfrm>
          <a:off x="4546600" y="5367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65786</xdr:rowOff>
    </xdr:from>
    <xdr:to>
      <xdr:col>24</xdr:col>
      <xdr:colOff>63500</xdr:colOff>
      <xdr:row>35</xdr:row>
      <xdr:rowOff>84836</xdr:rowOff>
    </xdr:to>
    <xdr:cxnSp macro="">
      <xdr:nvCxnSpPr>
        <xdr:cNvPr id="61" name="直線コネクタ 60"/>
        <xdr:cNvCxnSpPr/>
      </xdr:nvCxnSpPr>
      <xdr:spPr>
        <a:xfrm>
          <a:off x="3797300" y="6066536"/>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43959</xdr:rowOff>
    </xdr:from>
    <xdr:ext cx="469744" cy="259045"/>
    <xdr:sp macro="" textlink="">
      <xdr:nvSpPr>
        <xdr:cNvPr id="62" name="議会費平均値テキスト"/>
        <xdr:cNvSpPr txBox="1"/>
      </xdr:nvSpPr>
      <xdr:spPr>
        <a:xfrm>
          <a:off x="4686300" y="58732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21082</xdr:rowOff>
    </xdr:from>
    <xdr:to>
      <xdr:col>24</xdr:col>
      <xdr:colOff>114300</xdr:colOff>
      <xdr:row>35</xdr:row>
      <xdr:rowOff>122682</xdr:rowOff>
    </xdr:to>
    <xdr:sp macro="" textlink="">
      <xdr:nvSpPr>
        <xdr:cNvPr id="63" name="フローチャート: 判断 62"/>
        <xdr:cNvSpPr/>
      </xdr:nvSpPr>
      <xdr:spPr>
        <a:xfrm>
          <a:off x="45847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23876</xdr:rowOff>
    </xdr:from>
    <xdr:to>
      <xdr:col>19</xdr:col>
      <xdr:colOff>177800</xdr:colOff>
      <xdr:row>35</xdr:row>
      <xdr:rowOff>65786</xdr:rowOff>
    </xdr:to>
    <xdr:cxnSp macro="">
      <xdr:nvCxnSpPr>
        <xdr:cNvPr id="64" name="直線コネクタ 63"/>
        <xdr:cNvCxnSpPr/>
      </xdr:nvCxnSpPr>
      <xdr:spPr>
        <a:xfrm>
          <a:off x="2908300" y="6024626"/>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29464</xdr:rowOff>
    </xdr:from>
    <xdr:to>
      <xdr:col>20</xdr:col>
      <xdr:colOff>38100</xdr:colOff>
      <xdr:row>35</xdr:row>
      <xdr:rowOff>131064</xdr:rowOff>
    </xdr:to>
    <xdr:sp macro="" textlink="">
      <xdr:nvSpPr>
        <xdr:cNvPr id="65" name="フローチャート: 判断 64"/>
        <xdr:cNvSpPr/>
      </xdr:nvSpPr>
      <xdr:spPr>
        <a:xfrm>
          <a:off x="3746500" y="603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122191</xdr:rowOff>
    </xdr:from>
    <xdr:ext cx="469744" cy="259045"/>
    <xdr:sp macro="" textlink="">
      <xdr:nvSpPr>
        <xdr:cNvPr id="66" name="テキスト ボックス 65"/>
        <xdr:cNvSpPr txBox="1"/>
      </xdr:nvSpPr>
      <xdr:spPr>
        <a:xfrm>
          <a:off x="3562428" y="612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19304</xdr:rowOff>
    </xdr:from>
    <xdr:to>
      <xdr:col>15</xdr:col>
      <xdr:colOff>50800</xdr:colOff>
      <xdr:row>35</xdr:row>
      <xdr:rowOff>23876</xdr:rowOff>
    </xdr:to>
    <xdr:cxnSp macro="">
      <xdr:nvCxnSpPr>
        <xdr:cNvPr id="67" name="直線コネクタ 66"/>
        <xdr:cNvCxnSpPr/>
      </xdr:nvCxnSpPr>
      <xdr:spPr>
        <a:xfrm>
          <a:off x="2019300" y="602005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25654</xdr:rowOff>
    </xdr:from>
    <xdr:to>
      <xdr:col>15</xdr:col>
      <xdr:colOff>101600</xdr:colOff>
      <xdr:row>35</xdr:row>
      <xdr:rowOff>127254</xdr:rowOff>
    </xdr:to>
    <xdr:sp macro="" textlink="">
      <xdr:nvSpPr>
        <xdr:cNvPr id="68" name="フローチャート: 判断 67"/>
        <xdr:cNvSpPr/>
      </xdr:nvSpPr>
      <xdr:spPr>
        <a:xfrm>
          <a:off x="2857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118381</xdr:rowOff>
    </xdr:from>
    <xdr:ext cx="469744" cy="259045"/>
    <xdr:sp macro="" textlink="">
      <xdr:nvSpPr>
        <xdr:cNvPr id="69" name="テキスト ボックス 68"/>
        <xdr:cNvSpPr txBox="1"/>
      </xdr:nvSpPr>
      <xdr:spPr>
        <a:xfrm>
          <a:off x="2673428" y="611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98552</xdr:rowOff>
    </xdr:from>
    <xdr:to>
      <xdr:col>10</xdr:col>
      <xdr:colOff>114300</xdr:colOff>
      <xdr:row>35</xdr:row>
      <xdr:rowOff>19304</xdr:rowOff>
    </xdr:to>
    <xdr:cxnSp macro="">
      <xdr:nvCxnSpPr>
        <xdr:cNvPr id="70" name="直線コネクタ 69"/>
        <xdr:cNvCxnSpPr/>
      </xdr:nvCxnSpPr>
      <xdr:spPr>
        <a:xfrm>
          <a:off x="1130300" y="5927852"/>
          <a:ext cx="889000" cy="9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25654</xdr:rowOff>
    </xdr:from>
    <xdr:to>
      <xdr:col>10</xdr:col>
      <xdr:colOff>165100</xdr:colOff>
      <xdr:row>35</xdr:row>
      <xdr:rowOff>127254</xdr:rowOff>
    </xdr:to>
    <xdr:sp macro="" textlink="">
      <xdr:nvSpPr>
        <xdr:cNvPr id="71" name="フローチャート: 判断 70"/>
        <xdr:cNvSpPr/>
      </xdr:nvSpPr>
      <xdr:spPr>
        <a:xfrm>
          <a:off x="1968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118381</xdr:rowOff>
    </xdr:from>
    <xdr:ext cx="469744" cy="259045"/>
    <xdr:sp macro="" textlink="">
      <xdr:nvSpPr>
        <xdr:cNvPr id="72" name="テキスト ボックス 71"/>
        <xdr:cNvSpPr txBox="1"/>
      </xdr:nvSpPr>
      <xdr:spPr>
        <a:xfrm>
          <a:off x="1784428" y="611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101092</xdr:rowOff>
    </xdr:from>
    <xdr:to>
      <xdr:col>6</xdr:col>
      <xdr:colOff>38100</xdr:colOff>
      <xdr:row>35</xdr:row>
      <xdr:rowOff>31242</xdr:rowOff>
    </xdr:to>
    <xdr:sp macro="" textlink="">
      <xdr:nvSpPr>
        <xdr:cNvPr id="73" name="フローチャート: 判断 72"/>
        <xdr:cNvSpPr/>
      </xdr:nvSpPr>
      <xdr:spPr>
        <a:xfrm>
          <a:off x="1079500" y="593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22369</xdr:rowOff>
    </xdr:from>
    <xdr:ext cx="469744" cy="259045"/>
    <xdr:sp macro="" textlink="">
      <xdr:nvSpPr>
        <xdr:cNvPr id="74" name="テキスト ボックス 73"/>
        <xdr:cNvSpPr txBox="1"/>
      </xdr:nvSpPr>
      <xdr:spPr>
        <a:xfrm>
          <a:off x="895428" y="6023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34036</xdr:rowOff>
    </xdr:from>
    <xdr:to>
      <xdr:col>24</xdr:col>
      <xdr:colOff>114300</xdr:colOff>
      <xdr:row>35</xdr:row>
      <xdr:rowOff>135636</xdr:rowOff>
    </xdr:to>
    <xdr:sp macro="" textlink="">
      <xdr:nvSpPr>
        <xdr:cNvPr id="80" name="楕円 79"/>
        <xdr:cNvSpPr/>
      </xdr:nvSpPr>
      <xdr:spPr>
        <a:xfrm>
          <a:off x="4584700" y="603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12463</xdr:rowOff>
    </xdr:from>
    <xdr:ext cx="469744" cy="259045"/>
    <xdr:sp macro="" textlink="">
      <xdr:nvSpPr>
        <xdr:cNvPr id="81" name="議会費該当値テキスト"/>
        <xdr:cNvSpPr txBox="1"/>
      </xdr:nvSpPr>
      <xdr:spPr>
        <a:xfrm>
          <a:off x="4686300" y="601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14986</xdr:rowOff>
    </xdr:from>
    <xdr:to>
      <xdr:col>20</xdr:col>
      <xdr:colOff>38100</xdr:colOff>
      <xdr:row>35</xdr:row>
      <xdr:rowOff>116586</xdr:rowOff>
    </xdr:to>
    <xdr:sp macro="" textlink="">
      <xdr:nvSpPr>
        <xdr:cNvPr id="82" name="楕円 81"/>
        <xdr:cNvSpPr/>
      </xdr:nvSpPr>
      <xdr:spPr>
        <a:xfrm>
          <a:off x="3746500" y="601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133113</xdr:rowOff>
    </xdr:from>
    <xdr:ext cx="469744" cy="259045"/>
    <xdr:sp macro="" textlink="">
      <xdr:nvSpPr>
        <xdr:cNvPr id="83" name="テキスト ボックス 82"/>
        <xdr:cNvSpPr txBox="1"/>
      </xdr:nvSpPr>
      <xdr:spPr>
        <a:xfrm>
          <a:off x="3562428" y="5790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144526</xdr:rowOff>
    </xdr:from>
    <xdr:to>
      <xdr:col>15</xdr:col>
      <xdr:colOff>101600</xdr:colOff>
      <xdr:row>35</xdr:row>
      <xdr:rowOff>74676</xdr:rowOff>
    </xdr:to>
    <xdr:sp macro="" textlink="">
      <xdr:nvSpPr>
        <xdr:cNvPr id="84" name="楕円 83"/>
        <xdr:cNvSpPr/>
      </xdr:nvSpPr>
      <xdr:spPr>
        <a:xfrm>
          <a:off x="2857500" y="597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91203</xdr:rowOff>
    </xdr:from>
    <xdr:ext cx="469744" cy="259045"/>
    <xdr:sp macro="" textlink="">
      <xdr:nvSpPr>
        <xdr:cNvPr id="85" name="テキスト ボックス 84"/>
        <xdr:cNvSpPr txBox="1"/>
      </xdr:nvSpPr>
      <xdr:spPr>
        <a:xfrm>
          <a:off x="2673428" y="5749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139954</xdr:rowOff>
    </xdr:from>
    <xdr:to>
      <xdr:col>10</xdr:col>
      <xdr:colOff>165100</xdr:colOff>
      <xdr:row>35</xdr:row>
      <xdr:rowOff>70104</xdr:rowOff>
    </xdr:to>
    <xdr:sp macro="" textlink="">
      <xdr:nvSpPr>
        <xdr:cNvPr id="86" name="楕円 85"/>
        <xdr:cNvSpPr/>
      </xdr:nvSpPr>
      <xdr:spPr>
        <a:xfrm>
          <a:off x="1968500" y="596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86631</xdr:rowOff>
    </xdr:from>
    <xdr:ext cx="469744" cy="259045"/>
    <xdr:sp macro="" textlink="">
      <xdr:nvSpPr>
        <xdr:cNvPr id="87" name="テキスト ボックス 86"/>
        <xdr:cNvSpPr txBox="1"/>
      </xdr:nvSpPr>
      <xdr:spPr>
        <a:xfrm>
          <a:off x="1784428" y="5744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47752</xdr:rowOff>
    </xdr:from>
    <xdr:to>
      <xdr:col>6</xdr:col>
      <xdr:colOff>38100</xdr:colOff>
      <xdr:row>34</xdr:row>
      <xdr:rowOff>149352</xdr:rowOff>
    </xdr:to>
    <xdr:sp macro="" textlink="">
      <xdr:nvSpPr>
        <xdr:cNvPr id="88" name="楕円 87"/>
        <xdr:cNvSpPr/>
      </xdr:nvSpPr>
      <xdr:spPr>
        <a:xfrm>
          <a:off x="1079500" y="587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165879</xdr:rowOff>
    </xdr:from>
    <xdr:ext cx="469744" cy="259045"/>
    <xdr:sp macro="" textlink="">
      <xdr:nvSpPr>
        <xdr:cNvPr id="89" name="テキスト ボックス 88"/>
        <xdr:cNvSpPr txBox="1"/>
      </xdr:nvSpPr>
      <xdr:spPr>
        <a:xfrm>
          <a:off x="895428" y="5652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8" name="テキスト ボックス 107"/>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138023</xdr:rowOff>
    </xdr:from>
    <xdr:to>
      <xdr:col>24</xdr:col>
      <xdr:colOff>62865</xdr:colOff>
      <xdr:row>59</xdr:row>
      <xdr:rowOff>3207</xdr:rowOff>
    </xdr:to>
    <xdr:cxnSp macro="">
      <xdr:nvCxnSpPr>
        <xdr:cNvPr id="114" name="直線コネクタ 113"/>
        <xdr:cNvCxnSpPr/>
      </xdr:nvCxnSpPr>
      <xdr:spPr>
        <a:xfrm flipV="1">
          <a:off x="4633595" y="8881973"/>
          <a:ext cx="1270" cy="123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7034</xdr:rowOff>
    </xdr:from>
    <xdr:ext cx="534377" cy="259045"/>
    <xdr:sp macro="" textlink="">
      <xdr:nvSpPr>
        <xdr:cNvPr id="115" name="総務費最小値テキスト"/>
        <xdr:cNvSpPr txBox="1"/>
      </xdr:nvSpPr>
      <xdr:spPr>
        <a:xfrm>
          <a:off x="4686300" y="1012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3207</xdr:rowOff>
    </xdr:from>
    <xdr:to>
      <xdr:col>24</xdr:col>
      <xdr:colOff>152400</xdr:colOff>
      <xdr:row>59</xdr:row>
      <xdr:rowOff>3207</xdr:rowOff>
    </xdr:to>
    <xdr:cxnSp macro="">
      <xdr:nvCxnSpPr>
        <xdr:cNvPr id="116" name="直線コネクタ 115"/>
        <xdr:cNvCxnSpPr/>
      </xdr:nvCxnSpPr>
      <xdr:spPr>
        <a:xfrm>
          <a:off x="4546600" y="10118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84700</xdr:rowOff>
    </xdr:from>
    <xdr:ext cx="534377" cy="259045"/>
    <xdr:sp macro="" textlink="">
      <xdr:nvSpPr>
        <xdr:cNvPr id="117" name="総務費最大値テキスト"/>
        <xdr:cNvSpPr txBox="1"/>
      </xdr:nvSpPr>
      <xdr:spPr>
        <a:xfrm>
          <a:off x="4686300" y="8657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87,088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138023</xdr:rowOff>
    </xdr:from>
    <xdr:to>
      <xdr:col>24</xdr:col>
      <xdr:colOff>152400</xdr:colOff>
      <xdr:row>51</xdr:row>
      <xdr:rowOff>138023</xdr:rowOff>
    </xdr:to>
    <xdr:cxnSp macro="">
      <xdr:nvCxnSpPr>
        <xdr:cNvPr id="118" name="直線コネクタ 117"/>
        <xdr:cNvCxnSpPr/>
      </xdr:nvCxnSpPr>
      <xdr:spPr>
        <a:xfrm>
          <a:off x="4546600" y="888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152406</xdr:rowOff>
    </xdr:from>
    <xdr:to>
      <xdr:col>24</xdr:col>
      <xdr:colOff>63500</xdr:colOff>
      <xdr:row>58</xdr:row>
      <xdr:rowOff>48831</xdr:rowOff>
    </xdr:to>
    <xdr:cxnSp macro="">
      <xdr:nvCxnSpPr>
        <xdr:cNvPr id="119" name="直線コネクタ 118"/>
        <xdr:cNvCxnSpPr/>
      </xdr:nvCxnSpPr>
      <xdr:spPr>
        <a:xfrm flipV="1">
          <a:off x="3797300" y="9925056"/>
          <a:ext cx="838200" cy="67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15403</xdr:rowOff>
    </xdr:from>
    <xdr:ext cx="534377" cy="259045"/>
    <xdr:sp macro="" textlink="">
      <xdr:nvSpPr>
        <xdr:cNvPr id="120" name="総務費平均値テキスト"/>
        <xdr:cNvSpPr txBox="1"/>
      </xdr:nvSpPr>
      <xdr:spPr>
        <a:xfrm>
          <a:off x="4686300" y="9616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163976</xdr:rowOff>
    </xdr:from>
    <xdr:to>
      <xdr:col>24</xdr:col>
      <xdr:colOff>114300</xdr:colOff>
      <xdr:row>57</xdr:row>
      <xdr:rowOff>94126</xdr:rowOff>
    </xdr:to>
    <xdr:sp macro="" textlink="">
      <xdr:nvSpPr>
        <xdr:cNvPr id="121" name="フローチャート: 判断 120"/>
        <xdr:cNvSpPr/>
      </xdr:nvSpPr>
      <xdr:spPr>
        <a:xfrm>
          <a:off x="4584700" y="976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48831</xdr:rowOff>
    </xdr:from>
    <xdr:to>
      <xdr:col>19</xdr:col>
      <xdr:colOff>177800</xdr:colOff>
      <xdr:row>58</xdr:row>
      <xdr:rowOff>77368</xdr:rowOff>
    </xdr:to>
    <xdr:cxnSp macro="">
      <xdr:nvCxnSpPr>
        <xdr:cNvPr id="122" name="直線コネクタ 121"/>
        <xdr:cNvCxnSpPr/>
      </xdr:nvCxnSpPr>
      <xdr:spPr>
        <a:xfrm flipV="1">
          <a:off x="2908300" y="9992931"/>
          <a:ext cx="889000" cy="2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36837</xdr:rowOff>
    </xdr:from>
    <xdr:to>
      <xdr:col>20</xdr:col>
      <xdr:colOff>38100</xdr:colOff>
      <xdr:row>57</xdr:row>
      <xdr:rowOff>138437</xdr:rowOff>
    </xdr:to>
    <xdr:sp macro="" textlink="">
      <xdr:nvSpPr>
        <xdr:cNvPr id="123" name="フローチャート: 判断 122"/>
        <xdr:cNvSpPr/>
      </xdr:nvSpPr>
      <xdr:spPr>
        <a:xfrm>
          <a:off x="3746500" y="980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154964</xdr:rowOff>
    </xdr:from>
    <xdr:ext cx="534377" cy="259045"/>
    <xdr:sp macro="" textlink="">
      <xdr:nvSpPr>
        <xdr:cNvPr id="124" name="テキスト ボックス 123"/>
        <xdr:cNvSpPr txBox="1"/>
      </xdr:nvSpPr>
      <xdr:spPr>
        <a:xfrm>
          <a:off x="3530111" y="958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3169</xdr:rowOff>
    </xdr:from>
    <xdr:to>
      <xdr:col>15</xdr:col>
      <xdr:colOff>50800</xdr:colOff>
      <xdr:row>58</xdr:row>
      <xdr:rowOff>77368</xdr:rowOff>
    </xdr:to>
    <xdr:cxnSp macro="">
      <xdr:nvCxnSpPr>
        <xdr:cNvPr id="125" name="直線コネクタ 124"/>
        <xdr:cNvCxnSpPr/>
      </xdr:nvCxnSpPr>
      <xdr:spPr>
        <a:xfrm>
          <a:off x="2019300" y="9947269"/>
          <a:ext cx="889000" cy="74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52895</xdr:rowOff>
    </xdr:from>
    <xdr:to>
      <xdr:col>15</xdr:col>
      <xdr:colOff>101600</xdr:colOff>
      <xdr:row>57</xdr:row>
      <xdr:rowOff>154495</xdr:rowOff>
    </xdr:to>
    <xdr:sp macro="" textlink="">
      <xdr:nvSpPr>
        <xdr:cNvPr id="126" name="フローチャート: 判断 125"/>
        <xdr:cNvSpPr/>
      </xdr:nvSpPr>
      <xdr:spPr>
        <a:xfrm>
          <a:off x="2857500" y="982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171022</xdr:rowOff>
    </xdr:from>
    <xdr:ext cx="534377" cy="259045"/>
    <xdr:sp macro="" textlink="">
      <xdr:nvSpPr>
        <xdr:cNvPr id="127" name="テキスト ボックス 126"/>
        <xdr:cNvSpPr txBox="1"/>
      </xdr:nvSpPr>
      <xdr:spPr>
        <a:xfrm>
          <a:off x="2641111" y="960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3169</xdr:rowOff>
    </xdr:from>
    <xdr:to>
      <xdr:col>10</xdr:col>
      <xdr:colOff>114300</xdr:colOff>
      <xdr:row>58</xdr:row>
      <xdr:rowOff>6217</xdr:rowOff>
    </xdr:to>
    <xdr:cxnSp macro="">
      <xdr:nvCxnSpPr>
        <xdr:cNvPr id="128" name="直線コネクタ 127"/>
        <xdr:cNvCxnSpPr/>
      </xdr:nvCxnSpPr>
      <xdr:spPr>
        <a:xfrm flipV="1">
          <a:off x="1130300" y="9947269"/>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20701</xdr:rowOff>
    </xdr:from>
    <xdr:to>
      <xdr:col>10</xdr:col>
      <xdr:colOff>165100</xdr:colOff>
      <xdr:row>57</xdr:row>
      <xdr:rowOff>122301</xdr:rowOff>
    </xdr:to>
    <xdr:sp macro="" textlink="">
      <xdr:nvSpPr>
        <xdr:cNvPr id="129" name="フローチャート: 判断 128"/>
        <xdr:cNvSpPr/>
      </xdr:nvSpPr>
      <xdr:spPr>
        <a:xfrm>
          <a:off x="1968500" y="97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138828</xdr:rowOff>
    </xdr:from>
    <xdr:ext cx="534377" cy="259045"/>
    <xdr:sp macro="" textlink="">
      <xdr:nvSpPr>
        <xdr:cNvPr id="130" name="テキスト ボックス 129"/>
        <xdr:cNvSpPr txBox="1"/>
      </xdr:nvSpPr>
      <xdr:spPr>
        <a:xfrm>
          <a:off x="1752111" y="956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6452</xdr:rowOff>
    </xdr:from>
    <xdr:to>
      <xdr:col>6</xdr:col>
      <xdr:colOff>38100</xdr:colOff>
      <xdr:row>57</xdr:row>
      <xdr:rowOff>108052</xdr:rowOff>
    </xdr:to>
    <xdr:sp macro="" textlink="">
      <xdr:nvSpPr>
        <xdr:cNvPr id="131" name="フローチャート: 判断 130"/>
        <xdr:cNvSpPr/>
      </xdr:nvSpPr>
      <xdr:spPr>
        <a:xfrm>
          <a:off x="1079500" y="977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124579</xdr:rowOff>
    </xdr:from>
    <xdr:ext cx="534377" cy="259045"/>
    <xdr:sp macro="" textlink="">
      <xdr:nvSpPr>
        <xdr:cNvPr id="132" name="テキスト ボックス 131"/>
        <xdr:cNvSpPr txBox="1"/>
      </xdr:nvSpPr>
      <xdr:spPr>
        <a:xfrm>
          <a:off x="863111" y="9554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101606</xdr:rowOff>
    </xdr:from>
    <xdr:to>
      <xdr:col>24</xdr:col>
      <xdr:colOff>114300</xdr:colOff>
      <xdr:row>58</xdr:row>
      <xdr:rowOff>31756</xdr:rowOff>
    </xdr:to>
    <xdr:sp macro="" textlink="">
      <xdr:nvSpPr>
        <xdr:cNvPr id="138" name="楕円 137"/>
        <xdr:cNvSpPr/>
      </xdr:nvSpPr>
      <xdr:spPr>
        <a:xfrm>
          <a:off x="4584700" y="987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80033</xdr:rowOff>
    </xdr:from>
    <xdr:ext cx="534377" cy="259045"/>
    <xdr:sp macro="" textlink="">
      <xdr:nvSpPr>
        <xdr:cNvPr id="139" name="総務費該当値テキスト"/>
        <xdr:cNvSpPr txBox="1"/>
      </xdr:nvSpPr>
      <xdr:spPr>
        <a:xfrm>
          <a:off x="4686300" y="9852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169481</xdr:rowOff>
    </xdr:from>
    <xdr:to>
      <xdr:col>20</xdr:col>
      <xdr:colOff>38100</xdr:colOff>
      <xdr:row>58</xdr:row>
      <xdr:rowOff>99631</xdr:rowOff>
    </xdr:to>
    <xdr:sp macro="" textlink="">
      <xdr:nvSpPr>
        <xdr:cNvPr id="140" name="楕円 139"/>
        <xdr:cNvSpPr/>
      </xdr:nvSpPr>
      <xdr:spPr>
        <a:xfrm>
          <a:off x="3746500" y="994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90758</xdr:rowOff>
    </xdr:from>
    <xdr:ext cx="534377" cy="259045"/>
    <xdr:sp macro="" textlink="">
      <xdr:nvSpPr>
        <xdr:cNvPr id="141" name="テキスト ボックス 140"/>
        <xdr:cNvSpPr txBox="1"/>
      </xdr:nvSpPr>
      <xdr:spPr>
        <a:xfrm>
          <a:off x="3530111" y="1003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26568</xdr:rowOff>
    </xdr:from>
    <xdr:to>
      <xdr:col>15</xdr:col>
      <xdr:colOff>101600</xdr:colOff>
      <xdr:row>58</xdr:row>
      <xdr:rowOff>128168</xdr:rowOff>
    </xdr:to>
    <xdr:sp macro="" textlink="">
      <xdr:nvSpPr>
        <xdr:cNvPr id="142" name="楕円 141"/>
        <xdr:cNvSpPr/>
      </xdr:nvSpPr>
      <xdr:spPr>
        <a:xfrm>
          <a:off x="2857500" y="997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119295</xdr:rowOff>
    </xdr:from>
    <xdr:ext cx="534377" cy="259045"/>
    <xdr:sp macro="" textlink="">
      <xdr:nvSpPr>
        <xdr:cNvPr id="143" name="テキスト ボックス 142"/>
        <xdr:cNvSpPr txBox="1"/>
      </xdr:nvSpPr>
      <xdr:spPr>
        <a:xfrm>
          <a:off x="2641111" y="10063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123819</xdr:rowOff>
    </xdr:from>
    <xdr:to>
      <xdr:col>10</xdr:col>
      <xdr:colOff>165100</xdr:colOff>
      <xdr:row>58</xdr:row>
      <xdr:rowOff>53969</xdr:rowOff>
    </xdr:to>
    <xdr:sp macro="" textlink="">
      <xdr:nvSpPr>
        <xdr:cNvPr id="144" name="楕円 143"/>
        <xdr:cNvSpPr/>
      </xdr:nvSpPr>
      <xdr:spPr>
        <a:xfrm>
          <a:off x="1968500" y="989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45096</xdr:rowOff>
    </xdr:from>
    <xdr:ext cx="534377" cy="259045"/>
    <xdr:sp macro="" textlink="">
      <xdr:nvSpPr>
        <xdr:cNvPr id="145" name="テキスト ボックス 144"/>
        <xdr:cNvSpPr txBox="1"/>
      </xdr:nvSpPr>
      <xdr:spPr>
        <a:xfrm>
          <a:off x="1752111" y="9989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126867</xdr:rowOff>
    </xdr:from>
    <xdr:to>
      <xdr:col>6</xdr:col>
      <xdr:colOff>38100</xdr:colOff>
      <xdr:row>58</xdr:row>
      <xdr:rowOff>57017</xdr:rowOff>
    </xdr:to>
    <xdr:sp macro="" textlink="">
      <xdr:nvSpPr>
        <xdr:cNvPr id="146" name="楕円 145"/>
        <xdr:cNvSpPr/>
      </xdr:nvSpPr>
      <xdr:spPr>
        <a:xfrm>
          <a:off x="1079500" y="9899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48144</xdr:rowOff>
    </xdr:from>
    <xdr:ext cx="534377" cy="259045"/>
    <xdr:sp macro="" textlink="">
      <xdr:nvSpPr>
        <xdr:cNvPr id="147" name="テキスト ボックス 146"/>
        <xdr:cNvSpPr txBox="1"/>
      </xdr:nvSpPr>
      <xdr:spPr>
        <a:xfrm>
          <a:off x="863111" y="999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2413</xdr:rowOff>
    </xdr:from>
    <xdr:to>
      <xdr:col>24</xdr:col>
      <xdr:colOff>62865</xdr:colOff>
      <xdr:row>79</xdr:row>
      <xdr:rowOff>71540</xdr:rowOff>
    </xdr:to>
    <xdr:cxnSp macro="">
      <xdr:nvCxnSpPr>
        <xdr:cNvPr id="172" name="直線コネクタ 171"/>
        <xdr:cNvCxnSpPr/>
      </xdr:nvCxnSpPr>
      <xdr:spPr>
        <a:xfrm flipV="1">
          <a:off x="4633595" y="12003913"/>
          <a:ext cx="1270" cy="1612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75367</xdr:rowOff>
    </xdr:from>
    <xdr:ext cx="599010" cy="259045"/>
    <xdr:sp macro="" textlink="">
      <xdr:nvSpPr>
        <xdr:cNvPr id="173" name="民生費最小値テキスト"/>
        <xdr:cNvSpPr txBox="1"/>
      </xdr:nvSpPr>
      <xdr:spPr>
        <a:xfrm>
          <a:off x="4686300" y="13619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71540</xdr:rowOff>
    </xdr:from>
    <xdr:to>
      <xdr:col>24</xdr:col>
      <xdr:colOff>152400</xdr:colOff>
      <xdr:row>79</xdr:row>
      <xdr:rowOff>71540</xdr:rowOff>
    </xdr:to>
    <xdr:cxnSp macro="">
      <xdr:nvCxnSpPr>
        <xdr:cNvPr id="174" name="直線コネクタ 173"/>
        <xdr:cNvCxnSpPr/>
      </xdr:nvCxnSpPr>
      <xdr:spPr>
        <a:xfrm>
          <a:off x="4546600" y="13616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120540</xdr:rowOff>
    </xdr:from>
    <xdr:ext cx="599010" cy="259045"/>
    <xdr:sp macro="" textlink="">
      <xdr:nvSpPr>
        <xdr:cNvPr id="175" name="民生費最大値テキスト"/>
        <xdr:cNvSpPr txBox="1"/>
      </xdr:nvSpPr>
      <xdr:spPr>
        <a:xfrm>
          <a:off x="4686300" y="11779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244,810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2413</xdr:rowOff>
    </xdr:from>
    <xdr:to>
      <xdr:col>24</xdr:col>
      <xdr:colOff>152400</xdr:colOff>
      <xdr:row>70</xdr:row>
      <xdr:rowOff>2413</xdr:rowOff>
    </xdr:to>
    <xdr:cxnSp macro="">
      <xdr:nvCxnSpPr>
        <xdr:cNvPr id="176" name="直線コネクタ 175"/>
        <xdr:cNvCxnSpPr/>
      </xdr:nvCxnSpPr>
      <xdr:spPr>
        <a:xfrm>
          <a:off x="4546600" y="1200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42838</xdr:rowOff>
    </xdr:from>
    <xdr:to>
      <xdr:col>24</xdr:col>
      <xdr:colOff>63500</xdr:colOff>
      <xdr:row>76</xdr:row>
      <xdr:rowOff>135916</xdr:rowOff>
    </xdr:to>
    <xdr:cxnSp macro="">
      <xdr:nvCxnSpPr>
        <xdr:cNvPr id="177" name="直線コネクタ 176"/>
        <xdr:cNvCxnSpPr/>
      </xdr:nvCxnSpPr>
      <xdr:spPr>
        <a:xfrm flipV="1">
          <a:off x="3797300" y="13073038"/>
          <a:ext cx="838200" cy="9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84967</xdr:rowOff>
    </xdr:from>
    <xdr:ext cx="599010" cy="259045"/>
    <xdr:sp macro="" textlink="">
      <xdr:nvSpPr>
        <xdr:cNvPr id="178" name="民生費平均値テキスト"/>
        <xdr:cNvSpPr txBox="1"/>
      </xdr:nvSpPr>
      <xdr:spPr>
        <a:xfrm>
          <a:off x="4686300" y="127722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62090</xdr:rowOff>
    </xdr:from>
    <xdr:to>
      <xdr:col>24</xdr:col>
      <xdr:colOff>114300</xdr:colOff>
      <xdr:row>75</xdr:row>
      <xdr:rowOff>163689</xdr:rowOff>
    </xdr:to>
    <xdr:sp macro="" textlink="">
      <xdr:nvSpPr>
        <xdr:cNvPr id="179" name="フローチャート: 判断 178"/>
        <xdr:cNvSpPr/>
      </xdr:nvSpPr>
      <xdr:spPr>
        <a:xfrm>
          <a:off x="4584700" y="129208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135916</xdr:rowOff>
    </xdr:from>
    <xdr:to>
      <xdr:col>19</xdr:col>
      <xdr:colOff>177800</xdr:colOff>
      <xdr:row>76</xdr:row>
      <xdr:rowOff>142863</xdr:rowOff>
    </xdr:to>
    <xdr:cxnSp macro="">
      <xdr:nvCxnSpPr>
        <xdr:cNvPr id="180" name="直線コネクタ 179"/>
        <xdr:cNvCxnSpPr/>
      </xdr:nvCxnSpPr>
      <xdr:spPr>
        <a:xfrm flipV="1">
          <a:off x="2908300" y="13166116"/>
          <a:ext cx="889000" cy="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129248</xdr:rowOff>
    </xdr:from>
    <xdr:to>
      <xdr:col>20</xdr:col>
      <xdr:colOff>38100</xdr:colOff>
      <xdr:row>76</xdr:row>
      <xdr:rowOff>59398</xdr:rowOff>
    </xdr:to>
    <xdr:sp macro="" textlink="">
      <xdr:nvSpPr>
        <xdr:cNvPr id="181" name="フローチャート: 判断 180"/>
        <xdr:cNvSpPr/>
      </xdr:nvSpPr>
      <xdr:spPr>
        <a:xfrm>
          <a:off x="3746500" y="129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75925</xdr:rowOff>
    </xdr:from>
    <xdr:ext cx="599010" cy="259045"/>
    <xdr:sp macro="" textlink="">
      <xdr:nvSpPr>
        <xdr:cNvPr id="182" name="テキスト ボックス 181"/>
        <xdr:cNvSpPr txBox="1"/>
      </xdr:nvSpPr>
      <xdr:spPr>
        <a:xfrm>
          <a:off x="3497795" y="12763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142863</xdr:rowOff>
    </xdr:from>
    <xdr:to>
      <xdr:col>15</xdr:col>
      <xdr:colOff>50800</xdr:colOff>
      <xdr:row>77</xdr:row>
      <xdr:rowOff>43090</xdr:rowOff>
    </xdr:to>
    <xdr:cxnSp macro="">
      <xdr:nvCxnSpPr>
        <xdr:cNvPr id="183" name="直線コネクタ 182"/>
        <xdr:cNvCxnSpPr/>
      </xdr:nvCxnSpPr>
      <xdr:spPr>
        <a:xfrm flipV="1">
          <a:off x="2019300" y="13173063"/>
          <a:ext cx="889000" cy="7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139979</xdr:rowOff>
    </xdr:from>
    <xdr:to>
      <xdr:col>15</xdr:col>
      <xdr:colOff>101600</xdr:colOff>
      <xdr:row>76</xdr:row>
      <xdr:rowOff>70129</xdr:rowOff>
    </xdr:to>
    <xdr:sp macro="" textlink="">
      <xdr:nvSpPr>
        <xdr:cNvPr id="184" name="フローチャート: 判断 183"/>
        <xdr:cNvSpPr/>
      </xdr:nvSpPr>
      <xdr:spPr>
        <a:xfrm>
          <a:off x="2857500" y="1299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86656</xdr:rowOff>
    </xdr:from>
    <xdr:ext cx="599010" cy="259045"/>
    <xdr:sp macro="" textlink="">
      <xdr:nvSpPr>
        <xdr:cNvPr id="185" name="テキスト ボックス 184"/>
        <xdr:cNvSpPr txBox="1"/>
      </xdr:nvSpPr>
      <xdr:spPr>
        <a:xfrm>
          <a:off x="2608795" y="12773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43090</xdr:rowOff>
    </xdr:from>
    <xdr:to>
      <xdr:col>10</xdr:col>
      <xdr:colOff>114300</xdr:colOff>
      <xdr:row>77</xdr:row>
      <xdr:rowOff>105257</xdr:rowOff>
    </xdr:to>
    <xdr:cxnSp macro="">
      <xdr:nvCxnSpPr>
        <xdr:cNvPr id="186" name="直線コネクタ 185"/>
        <xdr:cNvCxnSpPr/>
      </xdr:nvCxnSpPr>
      <xdr:spPr>
        <a:xfrm flipV="1">
          <a:off x="1130300" y="13244740"/>
          <a:ext cx="889000" cy="6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152882</xdr:rowOff>
    </xdr:from>
    <xdr:to>
      <xdr:col>10</xdr:col>
      <xdr:colOff>165100</xdr:colOff>
      <xdr:row>76</xdr:row>
      <xdr:rowOff>83032</xdr:rowOff>
    </xdr:to>
    <xdr:sp macro="" textlink="">
      <xdr:nvSpPr>
        <xdr:cNvPr id="187" name="フローチャート: 判断 186"/>
        <xdr:cNvSpPr/>
      </xdr:nvSpPr>
      <xdr:spPr>
        <a:xfrm>
          <a:off x="1968500" y="1301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99560</xdr:rowOff>
    </xdr:from>
    <xdr:ext cx="599010" cy="259045"/>
    <xdr:sp macro="" textlink="">
      <xdr:nvSpPr>
        <xdr:cNvPr id="188" name="テキスト ボックス 187"/>
        <xdr:cNvSpPr txBox="1"/>
      </xdr:nvSpPr>
      <xdr:spPr>
        <a:xfrm>
          <a:off x="1719795" y="12786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63182</xdr:rowOff>
    </xdr:from>
    <xdr:to>
      <xdr:col>6</xdr:col>
      <xdr:colOff>38100</xdr:colOff>
      <xdr:row>76</xdr:row>
      <xdr:rowOff>164782</xdr:rowOff>
    </xdr:to>
    <xdr:sp macro="" textlink="">
      <xdr:nvSpPr>
        <xdr:cNvPr id="189" name="フローチャート: 判断 188"/>
        <xdr:cNvSpPr/>
      </xdr:nvSpPr>
      <xdr:spPr>
        <a:xfrm>
          <a:off x="1079500" y="1309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9859</xdr:rowOff>
    </xdr:from>
    <xdr:ext cx="599010" cy="259045"/>
    <xdr:sp macro="" textlink="">
      <xdr:nvSpPr>
        <xdr:cNvPr id="190" name="テキスト ボックス 189"/>
        <xdr:cNvSpPr txBox="1"/>
      </xdr:nvSpPr>
      <xdr:spPr>
        <a:xfrm>
          <a:off x="830795" y="12868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163488</xdr:rowOff>
    </xdr:from>
    <xdr:to>
      <xdr:col>24</xdr:col>
      <xdr:colOff>114300</xdr:colOff>
      <xdr:row>76</xdr:row>
      <xdr:rowOff>93638</xdr:rowOff>
    </xdr:to>
    <xdr:sp macro="" textlink="">
      <xdr:nvSpPr>
        <xdr:cNvPr id="196" name="楕円 195"/>
        <xdr:cNvSpPr/>
      </xdr:nvSpPr>
      <xdr:spPr>
        <a:xfrm>
          <a:off x="4584700" y="1302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141915</xdr:rowOff>
    </xdr:from>
    <xdr:ext cx="599010" cy="259045"/>
    <xdr:sp macro="" textlink="">
      <xdr:nvSpPr>
        <xdr:cNvPr id="197" name="民生費該当値テキスト"/>
        <xdr:cNvSpPr txBox="1"/>
      </xdr:nvSpPr>
      <xdr:spPr>
        <a:xfrm>
          <a:off x="4686300" y="13000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85116</xdr:rowOff>
    </xdr:from>
    <xdr:to>
      <xdr:col>20</xdr:col>
      <xdr:colOff>38100</xdr:colOff>
      <xdr:row>77</xdr:row>
      <xdr:rowOff>15266</xdr:rowOff>
    </xdr:to>
    <xdr:sp macro="" textlink="">
      <xdr:nvSpPr>
        <xdr:cNvPr id="198" name="楕円 197"/>
        <xdr:cNvSpPr/>
      </xdr:nvSpPr>
      <xdr:spPr>
        <a:xfrm>
          <a:off x="3746500" y="1311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6393</xdr:rowOff>
    </xdr:from>
    <xdr:ext cx="599010" cy="259045"/>
    <xdr:sp macro="" textlink="">
      <xdr:nvSpPr>
        <xdr:cNvPr id="199" name="テキスト ボックス 198"/>
        <xdr:cNvSpPr txBox="1"/>
      </xdr:nvSpPr>
      <xdr:spPr>
        <a:xfrm>
          <a:off x="3497795" y="13208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92063</xdr:rowOff>
    </xdr:from>
    <xdr:to>
      <xdr:col>15</xdr:col>
      <xdr:colOff>101600</xdr:colOff>
      <xdr:row>77</xdr:row>
      <xdr:rowOff>22213</xdr:rowOff>
    </xdr:to>
    <xdr:sp macro="" textlink="">
      <xdr:nvSpPr>
        <xdr:cNvPr id="200" name="楕円 199"/>
        <xdr:cNvSpPr/>
      </xdr:nvSpPr>
      <xdr:spPr>
        <a:xfrm>
          <a:off x="2857500" y="1312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13340</xdr:rowOff>
    </xdr:from>
    <xdr:ext cx="599010" cy="259045"/>
    <xdr:sp macro="" textlink="">
      <xdr:nvSpPr>
        <xdr:cNvPr id="201" name="テキスト ボックス 200"/>
        <xdr:cNvSpPr txBox="1"/>
      </xdr:nvSpPr>
      <xdr:spPr>
        <a:xfrm>
          <a:off x="2608795" y="13214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163740</xdr:rowOff>
    </xdr:from>
    <xdr:to>
      <xdr:col>10</xdr:col>
      <xdr:colOff>165100</xdr:colOff>
      <xdr:row>77</xdr:row>
      <xdr:rowOff>93890</xdr:rowOff>
    </xdr:to>
    <xdr:sp macro="" textlink="">
      <xdr:nvSpPr>
        <xdr:cNvPr id="202" name="楕円 201"/>
        <xdr:cNvSpPr/>
      </xdr:nvSpPr>
      <xdr:spPr>
        <a:xfrm>
          <a:off x="1968500" y="1319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85017</xdr:rowOff>
    </xdr:from>
    <xdr:ext cx="599010" cy="259045"/>
    <xdr:sp macro="" textlink="">
      <xdr:nvSpPr>
        <xdr:cNvPr id="203" name="テキスト ボックス 202"/>
        <xdr:cNvSpPr txBox="1"/>
      </xdr:nvSpPr>
      <xdr:spPr>
        <a:xfrm>
          <a:off x="1719795" y="1328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54457</xdr:rowOff>
    </xdr:from>
    <xdr:to>
      <xdr:col>6</xdr:col>
      <xdr:colOff>38100</xdr:colOff>
      <xdr:row>77</xdr:row>
      <xdr:rowOff>156057</xdr:rowOff>
    </xdr:to>
    <xdr:sp macro="" textlink="">
      <xdr:nvSpPr>
        <xdr:cNvPr id="204" name="楕円 203"/>
        <xdr:cNvSpPr/>
      </xdr:nvSpPr>
      <xdr:spPr>
        <a:xfrm>
          <a:off x="1079500" y="1325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147184</xdr:rowOff>
    </xdr:from>
    <xdr:ext cx="599010" cy="259045"/>
    <xdr:sp macro="" textlink="">
      <xdr:nvSpPr>
        <xdr:cNvPr id="205" name="テキスト ボックス 204"/>
        <xdr:cNvSpPr txBox="1"/>
      </xdr:nvSpPr>
      <xdr:spPr>
        <a:xfrm>
          <a:off x="830795" y="13348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92677</xdr:rowOff>
    </xdr:from>
    <xdr:to>
      <xdr:col>24</xdr:col>
      <xdr:colOff>62865</xdr:colOff>
      <xdr:row>98</xdr:row>
      <xdr:rowOff>165258</xdr:rowOff>
    </xdr:to>
    <xdr:cxnSp macro="">
      <xdr:nvCxnSpPr>
        <xdr:cNvPr id="228" name="直線コネクタ 227"/>
        <xdr:cNvCxnSpPr/>
      </xdr:nvCxnSpPr>
      <xdr:spPr>
        <a:xfrm flipV="1">
          <a:off x="4633595" y="15694627"/>
          <a:ext cx="1270" cy="1272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169085</xdr:rowOff>
    </xdr:from>
    <xdr:ext cx="534377" cy="259045"/>
    <xdr:sp macro="" textlink="">
      <xdr:nvSpPr>
        <xdr:cNvPr id="229" name="衛生費最小値テキスト"/>
        <xdr:cNvSpPr txBox="1"/>
      </xdr:nvSpPr>
      <xdr:spPr>
        <a:xfrm>
          <a:off x="4686300" y="1697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165258</xdr:rowOff>
    </xdr:from>
    <xdr:to>
      <xdr:col>24</xdr:col>
      <xdr:colOff>152400</xdr:colOff>
      <xdr:row>98</xdr:row>
      <xdr:rowOff>165258</xdr:rowOff>
    </xdr:to>
    <xdr:cxnSp macro="">
      <xdr:nvCxnSpPr>
        <xdr:cNvPr id="230" name="直線コネクタ 229"/>
        <xdr:cNvCxnSpPr/>
      </xdr:nvCxnSpPr>
      <xdr:spPr>
        <a:xfrm>
          <a:off x="4546600" y="1696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39354</xdr:rowOff>
    </xdr:from>
    <xdr:ext cx="534377" cy="259045"/>
    <xdr:sp macro="" textlink="">
      <xdr:nvSpPr>
        <xdr:cNvPr id="231" name="衛生費最大値テキスト"/>
        <xdr:cNvSpPr txBox="1"/>
      </xdr:nvSpPr>
      <xdr:spPr>
        <a:xfrm>
          <a:off x="4686300" y="154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74,557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92677</xdr:rowOff>
    </xdr:from>
    <xdr:to>
      <xdr:col>24</xdr:col>
      <xdr:colOff>152400</xdr:colOff>
      <xdr:row>91</xdr:row>
      <xdr:rowOff>92677</xdr:rowOff>
    </xdr:to>
    <xdr:cxnSp macro="">
      <xdr:nvCxnSpPr>
        <xdr:cNvPr id="232" name="直線コネクタ 231"/>
        <xdr:cNvCxnSpPr/>
      </xdr:nvCxnSpPr>
      <xdr:spPr>
        <a:xfrm>
          <a:off x="4546600" y="15694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121572</xdr:rowOff>
    </xdr:from>
    <xdr:to>
      <xdr:col>24</xdr:col>
      <xdr:colOff>63500</xdr:colOff>
      <xdr:row>95</xdr:row>
      <xdr:rowOff>45700</xdr:rowOff>
    </xdr:to>
    <xdr:cxnSp macro="">
      <xdr:nvCxnSpPr>
        <xdr:cNvPr id="233" name="直線コネクタ 232"/>
        <xdr:cNvCxnSpPr/>
      </xdr:nvCxnSpPr>
      <xdr:spPr>
        <a:xfrm flipV="1">
          <a:off x="3797300" y="16066422"/>
          <a:ext cx="838200" cy="2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68356</xdr:rowOff>
    </xdr:from>
    <xdr:ext cx="534377" cy="259045"/>
    <xdr:sp macro="" textlink="">
      <xdr:nvSpPr>
        <xdr:cNvPr id="234" name="衛生費平均値テキスト"/>
        <xdr:cNvSpPr txBox="1"/>
      </xdr:nvSpPr>
      <xdr:spPr>
        <a:xfrm>
          <a:off x="4686300" y="165275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89929</xdr:rowOff>
    </xdr:from>
    <xdr:to>
      <xdr:col>24</xdr:col>
      <xdr:colOff>114300</xdr:colOff>
      <xdr:row>97</xdr:row>
      <xdr:rowOff>20079</xdr:rowOff>
    </xdr:to>
    <xdr:sp macro="" textlink="">
      <xdr:nvSpPr>
        <xdr:cNvPr id="235" name="フローチャート: 判断 234"/>
        <xdr:cNvSpPr/>
      </xdr:nvSpPr>
      <xdr:spPr>
        <a:xfrm>
          <a:off x="4584700" y="1654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45700</xdr:rowOff>
    </xdr:from>
    <xdr:to>
      <xdr:col>19</xdr:col>
      <xdr:colOff>177800</xdr:colOff>
      <xdr:row>97</xdr:row>
      <xdr:rowOff>115856</xdr:rowOff>
    </xdr:to>
    <xdr:cxnSp macro="">
      <xdr:nvCxnSpPr>
        <xdr:cNvPr id="236" name="直線コネクタ 235"/>
        <xdr:cNvCxnSpPr/>
      </xdr:nvCxnSpPr>
      <xdr:spPr>
        <a:xfrm flipV="1">
          <a:off x="2908300" y="16333450"/>
          <a:ext cx="889000" cy="41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105200</xdr:rowOff>
    </xdr:from>
    <xdr:to>
      <xdr:col>20</xdr:col>
      <xdr:colOff>38100</xdr:colOff>
      <xdr:row>97</xdr:row>
      <xdr:rowOff>35350</xdr:rowOff>
    </xdr:to>
    <xdr:sp macro="" textlink="">
      <xdr:nvSpPr>
        <xdr:cNvPr id="237" name="フローチャート: 判断 236"/>
        <xdr:cNvSpPr/>
      </xdr:nvSpPr>
      <xdr:spPr>
        <a:xfrm>
          <a:off x="3746500" y="1656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26477</xdr:rowOff>
    </xdr:from>
    <xdr:ext cx="534377" cy="259045"/>
    <xdr:sp macro="" textlink="">
      <xdr:nvSpPr>
        <xdr:cNvPr id="238" name="テキスト ボックス 237"/>
        <xdr:cNvSpPr txBox="1"/>
      </xdr:nvSpPr>
      <xdr:spPr>
        <a:xfrm>
          <a:off x="3530111" y="1665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87922</xdr:rowOff>
    </xdr:from>
    <xdr:to>
      <xdr:col>15</xdr:col>
      <xdr:colOff>50800</xdr:colOff>
      <xdr:row>97</xdr:row>
      <xdr:rowOff>115856</xdr:rowOff>
    </xdr:to>
    <xdr:cxnSp macro="">
      <xdr:nvCxnSpPr>
        <xdr:cNvPr id="239" name="直線コネクタ 238"/>
        <xdr:cNvCxnSpPr/>
      </xdr:nvCxnSpPr>
      <xdr:spPr>
        <a:xfrm>
          <a:off x="2019300" y="16547122"/>
          <a:ext cx="889000" cy="19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146918</xdr:rowOff>
    </xdr:from>
    <xdr:to>
      <xdr:col>15</xdr:col>
      <xdr:colOff>101600</xdr:colOff>
      <xdr:row>97</xdr:row>
      <xdr:rowOff>77068</xdr:rowOff>
    </xdr:to>
    <xdr:sp macro="" textlink="">
      <xdr:nvSpPr>
        <xdr:cNvPr id="240" name="フローチャート: 判断 239"/>
        <xdr:cNvSpPr/>
      </xdr:nvSpPr>
      <xdr:spPr>
        <a:xfrm>
          <a:off x="2857500" y="166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93595</xdr:rowOff>
    </xdr:from>
    <xdr:ext cx="534377" cy="259045"/>
    <xdr:sp macro="" textlink="">
      <xdr:nvSpPr>
        <xdr:cNvPr id="241" name="テキスト ボックス 240"/>
        <xdr:cNvSpPr txBox="1"/>
      </xdr:nvSpPr>
      <xdr:spPr>
        <a:xfrm>
          <a:off x="2641111" y="1638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87922</xdr:rowOff>
    </xdr:from>
    <xdr:to>
      <xdr:col>10</xdr:col>
      <xdr:colOff>114300</xdr:colOff>
      <xdr:row>96</xdr:row>
      <xdr:rowOff>136065</xdr:rowOff>
    </xdr:to>
    <xdr:cxnSp macro="">
      <xdr:nvCxnSpPr>
        <xdr:cNvPr id="242" name="直線コネクタ 241"/>
        <xdr:cNvCxnSpPr/>
      </xdr:nvCxnSpPr>
      <xdr:spPr>
        <a:xfrm flipV="1">
          <a:off x="1130300" y="16547122"/>
          <a:ext cx="889000" cy="4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146416</xdr:rowOff>
    </xdr:from>
    <xdr:to>
      <xdr:col>10</xdr:col>
      <xdr:colOff>165100</xdr:colOff>
      <xdr:row>97</xdr:row>
      <xdr:rowOff>76566</xdr:rowOff>
    </xdr:to>
    <xdr:sp macro="" textlink="">
      <xdr:nvSpPr>
        <xdr:cNvPr id="243" name="フローチャート: 判断 242"/>
        <xdr:cNvSpPr/>
      </xdr:nvSpPr>
      <xdr:spPr>
        <a:xfrm>
          <a:off x="1968500" y="1660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67693</xdr:rowOff>
    </xdr:from>
    <xdr:ext cx="534377" cy="259045"/>
    <xdr:sp macro="" textlink="">
      <xdr:nvSpPr>
        <xdr:cNvPr id="244" name="テキスト ボックス 243"/>
        <xdr:cNvSpPr txBox="1"/>
      </xdr:nvSpPr>
      <xdr:spPr>
        <a:xfrm>
          <a:off x="1752111" y="16698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116835</xdr:rowOff>
    </xdr:from>
    <xdr:to>
      <xdr:col>6</xdr:col>
      <xdr:colOff>38100</xdr:colOff>
      <xdr:row>97</xdr:row>
      <xdr:rowOff>46985</xdr:rowOff>
    </xdr:to>
    <xdr:sp macro="" textlink="">
      <xdr:nvSpPr>
        <xdr:cNvPr id="245" name="フローチャート: 判断 244"/>
        <xdr:cNvSpPr/>
      </xdr:nvSpPr>
      <xdr:spPr>
        <a:xfrm>
          <a:off x="1079500" y="1657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38112</xdr:rowOff>
    </xdr:from>
    <xdr:ext cx="534377" cy="259045"/>
    <xdr:sp macro="" textlink="">
      <xdr:nvSpPr>
        <xdr:cNvPr id="246" name="テキスト ボックス 245"/>
        <xdr:cNvSpPr txBox="1"/>
      </xdr:nvSpPr>
      <xdr:spPr>
        <a:xfrm>
          <a:off x="863111" y="1666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70772</xdr:rowOff>
    </xdr:from>
    <xdr:to>
      <xdr:col>24</xdr:col>
      <xdr:colOff>114300</xdr:colOff>
      <xdr:row>94</xdr:row>
      <xdr:rowOff>922</xdr:rowOff>
    </xdr:to>
    <xdr:sp macro="" textlink="">
      <xdr:nvSpPr>
        <xdr:cNvPr id="252" name="楕円 251"/>
        <xdr:cNvSpPr/>
      </xdr:nvSpPr>
      <xdr:spPr>
        <a:xfrm>
          <a:off x="4584700" y="1601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93649</xdr:rowOff>
    </xdr:from>
    <xdr:ext cx="534377" cy="259045"/>
    <xdr:sp macro="" textlink="">
      <xdr:nvSpPr>
        <xdr:cNvPr id="253" name="衛生費該当値テキスト"/>
        <xdr:cNvSpPr txBox="1"/>
      </xdr:nvSpPr>
      <xdr:spPr>
        <a:xfrm>
          <a:off x="4686300" y="15867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166350</xdr:rowOff>
    </xdr:from>
    <xdr:to>
      <xdr:col>20</xdr:col>
      <xdr:colOff>38100</xdr:colOff>
      <xdr:row>95</xdr:row>
      <xdr:rowOff>96500</xdr:rowOff>
    </xdr:to>
    <xdr:sp macro="" textlink="">
      <xdr:nvSpPr>
        <xdr:cNvPr id="254" name="楕円 253"/>
        <xdr:cNvSpPr/>
      </xdr:nvSpPr>
      <xdr:spPr>
        <a:xfrm>
          <a:off x="3746500" y="1628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113027</xdr:rowOff>
    </xdr:from>
    <xdr:ext cx="534377" cy="259045"/>
    <xdr:sp macro="" textlink="">
      <xdr:nvSpPr>
        <xdr:cNvPr id="255" name="テキスト ボックス 254"/>
        <xdr:cNvSpPr txBox="1"/>
      </xdr:nvSpPr>
      <xdr:spPr>
        <a:xfrm>
          <a:off x="3530111" y="16057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65056</xdr:rowOff>
    </xdr:from>
    <xdr:to>
      <xdr:col>15</xdr:col>
      <xdr:colOff>101600</xdr:colOff>
      <xdr:row>97</xdr:row>
      <xdr:rowOff>166656</xdr:rowOff>
    </xdr:to>
    <xdr:sp macro="" textlink="">
      <xdr:nvSpPr>
        <xdr:cNvPr id="256" name="楕円 255"/>
        <xdr:cNvSpPr/>
      </xdr:nvSpPr>
      <xdr:spPr>
        <a:xfrm>
          <a:off x="2857500" y="1669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157783</xdr:rowOff>
    </xdr:from>
    <xdr:ext cx="534377" cy="259045"/>
    <xdr:sp macro="" textlink="">
      <xdr:nvSpPr>
        <xdr:cNvPr id="257" name="テキスト ボックス 256"/>
        <xdr:cNvSpPr txBox="1"/>
      </xdr:nvSpPr>
      <xdr:spPr>
        <a:xfrm>
          <a:off x="2641111" y="1678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37122</xdr:rowOff>
    </xdr:from>
    <xdr:to>
      <xdr:col>10</xdr:col>
      <xdr:colOff>165100</xdr:colOff>
      <xdr:row>96</xdr:row>
      <xdr:rowOff>138722</xdr:rowOff>
    </xdr:to>
    <xdr:sp macro="" textlink="">
      <xdr:nvSpPr>
        <xdr:cNvPr id="258" name="楕円 257"/>
        <xdr:cNvSpPr/>
      </xdr:nvSpPr>
      <xdr:spPr>
        <a:xfrm>
          <a:off x="1968500" y="1649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155249</xdr:rowOff>
    </xdr:from>
    <xdr:ext cx="534377" cy="259045"/>
    <xdr:sp macro="" textlink="">
      <xdr:nvSpPr>
        <xdr:cNvPr id="259" name="テキスト ボックス 258"/>
        <xdr:cNvSpPr txBox="1"/>
      </xdr:nvSpPr>
      <xdr:spPr>
        <a:xfrm>
          <a:off x="1752111" y="1627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85265</xdr:rowOff>
    </xdr:from>
    <xdr:to>
      <xdr:col>6</xdr:col>
      <xdr:colOff>38100</xdr:colOff>
      <xdr:row>97</xdr:row>
      <xdr:rowOff>15415</xdr:rowOff>
    </xdr:to>
    <xdr:sp macro="" textlink="">
      <xdr:nvSpPr>
        <xdr:cNvPr id="260" name="楕円 259"/>
        <xdr:cNvSpPr/>
      </xdr:nvSpPr>
      <xdr:spPr>
        <a:xfrm>
          <a:off x="1079500" y="1654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31942</xdr:rowOff>
    </xdr:from>
    <xdr:ext cx="534377" cy="259045"/>
    <xdr:sp macro="" textlink="">
      <xdr:nvSpPr>
        <xdr:cNvPr id="261" name="テキスト ボックス 260"/>
        <xdr:cNvSpPr txBox="1"/>
      </xdr:nvSpPr>
      <xdr:spPr>
        <a:xfrm>
          <a:off x="863111" y="1631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137414</xdr:rowOff>
    </xdr:from>
    <xdr:to>
      <xdr:col>54</xdr:col>
      <xdr:colOff>189865</xdr:colOff>
      <xdr:row>38</xdr:row>
      <xdr:rowOff>139700</xdr:rowOff>
    </xdr:to>
    <xdr:cxnSp macro="">
      <xdr:nvCxnSpPr>
        <xdr:cNvPr id="283" name="直線コネクタ 282"/>
        <xdr:cNvCxnSpPr/>
      </xdr:nvCxnSpPr>
      <xdr:spPr>
        <a:xfrm flipV="1">
          <a:off x="10475595" y="5280914"/>
          <a:ext cx="1270" cy="137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84091</xdr:rowOff>
    </xdr:from>
    <xdr:ext cx="469744" cy="259045"/>
    <xdr:sp macro="" textlink="">
      <xdr:nvSpPr>
        <xdr:cNvPr id="286" name="労働費最大値テキスト"/>
        <xdr:cNvSpPr txBox="1"/>
      </xdr:nvSpPr>
      <xdr:spPr>
        <a:xfrm>
          <a:off x="10528300" y="505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137414</xdr:rowOff>
    </xdr:from>
    <xdr:to>
      <xdr:col>55</xdr:col>
      <xdr:colOff>88900</xdr:colOff>
      <xdr:row>30</xdr:row>
      <xdr:rowOff>137414</xdr:rowOff>
    </xdr:to>
    <xdr:cxnSp macro="">
      <xdr:nvCxnSpPr>
        <xdr:cNvPr id="287" name="直線コネクタ 286"/>
        <xdr:cNvCxnSpPr/>
      </xdr:nvCxnSpPr>
      <xdr:spPr>
        <a:xfrm>
          <a:off x="10388600" y="5280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45974</xdr:rowOff>
    </xdr:from>
    <xdr:to>
      <xdr:col>55</xdr:col>
      <xdr:colOff>0</xdr:colOff>
      <xdr:row>38</xdr:row>
      <xdr:rowOff>57404</xdr:rowOff>
    </xdr:to>
    <xdr:cxnSp macro="">
      <xdr:nvCxnSpPr>
        <xdr:cNvPr id="288" name="直線コネクタ 287"/>
        <xdr:cNvCxnSpPr/>
      </xdr:nvCxnSpPr>
      <xdr:spPr>
        <a:xfrm>
          <a:off x="9639300" y="656107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133723</xdr:rowOff>
    </xdr:from>
    <xdr:ext cx="378565" cy="259045"/>
    <xdr:sp macro="" textlink="">
      <xdr:nvSpPr>
        <xdr:cNvPr id="289" name="労働費平均値テキスト"/>
        <xdr:cNvSpPr txBox="1"/>
      </xdr:nvSpPr>
      <xdr:spPr>
        <a:xfrm>
          <a:off x="10528300" y="6134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110846</xdr:rowOff>
    </xdr:from>
    <xdr:to>
      <xdr:col>55</xdr:col>
      <xdr:colOff>50800</xdr:colOff>
      <xdr:row>37</xdr:row>
      <xdr:rowOff>40996</xdr:rowOff>
    </xdr:to>
    <xdr:sp macro="" textlink="">
      <xdr:nvSpPr>
        <xdr:cNvPr id="290" name="フローチャート: 判断 289"/>
        <xdr:cNvSpPr/>
      </xdr:nvSpPr>
      <xdr:spPr>
        <a:xfrm>
          <a:off x="10426700" y="628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39116</xdr:rowOff>
    </xdr:from>
    <xdr:to>
      <xdr:col>50</xdr:col>
      <xdr:colOff>114300</xdr:colOff>
      <xdr:row>38</xdr:row>
      <xdr:rowOff>45974</xdr:rowOff>
    </xdr:to>
    <xdr:cxnSp macro="">
      <xdr:nvCxnSpPr>
        <xdr:cNvPr id="291" name="直線コネクタ 290"/>
        <xdr:cNvCxnSpPr/>
      </xdr:nvCxnSpPr>
      <xdr:spPr>
        <a:xfrm>
          <a:off x="8750300" y="655421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134620</xdr:rowOff>
    </xdr:from>
    <xdr:to>
      <xdr:col>50</xdr:col>
      <xdr:colOff>165100</xdr:colOff>
      <xdr:row>37</xdr:row>
      <xdr:rowOff>64770</xdr:rowOff>
    </xdr:to>
    <xdr:sp macro="" textlink="">
      <xdr:nvSpPr>
        <xdr:cNvPr id="292" name="フローチャート: 判断 291"/>
        <xdr:cNvSpPr/>
      </xdr:nvSpPr>
      <xdr:spPr>
        <a:xfrm>
          <a:off x="9588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81297</xdr:rowOff>
    </xdr:from>
    <xdr:ext cx="378565" cy="259045"/>
    <xdr:sp macro="" textlink="">
      <xdr:nvSpPr>
        <xdr:cNvPr id="293" name="テキスト ボックス 292"/>
        <xdr:cNvSpPr txBox="1"/>
      </xdr:nvSpPr>
      <xdr:spPr>
        <a:xfrm>
          <a:off x="9450017" y="6082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33172</xdr:rowOff>
    </xdr:from>
    <xdr:to>
      <xdr:col>45</xdr:col>
      <xdr:colOff>177800</xdr:colOff>
      <xdr:row>38</xdr:row>
      <xdr:rowOff>39116</xdr:rowOff>
    </xdr:to>
    <xdr:cxnSp macro="">
      <xdr:nvCxnSpPr>
        <xdr:cNvPr id="294" name="直線コネクタ 293"/>
        <xdr:cNvCxnSpPr/>
      </xdr:nvCxnSpPr>
      <xdr:spPr>
        <a:xfrm>
          <a:off x="7861300" y="6548272"/>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129134</xdr:rowOff>
    </xdr:from>
    <xdr:to>
      <xdr:col>46</xdr:col>
      <xdr:colOff>38100</xdr:colOff>
      <xdr:row>37</xdr:row>
      <xdr:rowOff>59284</xdr:rowOff>
    </xdr:to>
    <xdr:sp macro="" textlink="">
      <xdr:nvSpPr>
        <xdr:cNvPr id="295" name="フローチャート: 判断 294"/>
        <xdr:cNvSpPr/>
      </xdr:nvSpPr>
      <xdr:spPr>
        <a:xfrm>
          <a:off x="8699500" y="6301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75811</xdr:rowOff>
    </xdr:from>
    <xdr:ext cx="378565" cy="259045"/>
    <xdr:sp macro="" textlink="">
      <xdr:nvSpPr>
        <xdr:cNvPr id="296" name="テキスト ボックス 295"/>
        <xdr:cNvSpPr txBox="1"/>
      </xdr:nvSpPr>
      <xdr:spPr>
        <a:xfrm>
          <a:off x="8561017" y="6076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24943</xdr:rowOff>
    </xdr:from>
    <xdr:to>
      <xdr:col>41</xdr:col>
      <xdr:colOff>50800</xdr:colOff>
      <xdr:row>38</xdr:row>
      <xdr:rowOff>33172</xdr:rowOff>
    </xdr:to>
    <xdr:cxnSp macro="">
      <xdr:nvCxnSpPr>
        <xdr:cNvPr id="297" name="直線コネクタ 296"/>
        <xdr:cNvCxnSpPr/>
      </xdr:nvCxnSpPr>
      <xdr:spPr>
        <a:xfrm>
          <a:off x="6972300" y="6540043"/>
          <a:ext cx="8890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117246</xdr:rowOff>
    </xdr:from>
    <xdr:to>
      <xdr:col>41</xdr:col>
      <xdr:colOff>101600</xdr:colOff>
      <xdr:row>37</xdr:row>
      <xdr:rowOff>47396</xdr:rowOff>
    </xdr:to>
    <xdr:sp macro="" textlink="">
      <xdr:nvSpPr>
        <xdr:cNvPr id="298" name="フローチャート: 判断 297"/>
        <xdr:cNvSpPr/>
      </xdr:nvSpPr>
      <xdr:spPr>
        <a:xfrm>
          <a:off x="7810500" y="628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63923</xdr:rowOff>
    </xdr:from>
    <xdr:ext cx="378565" cy="259045"/>
    <xdr:sp macro="" textlink="">
      <xdr:nvSpPr>
        <xdr:cNvPr id="299" name="テキスト ボックス 298"/>
        <xdr:cNvSpPr txBox="1"/>
      </xdr:nvSpPr>
      <xdr:spPr>
        <a:xfrm>
          <a:off x="7672017" y="6064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76098</xdr:rowOff>
    </xdr:from>
    <xdr:to>
      <xdr:col>36</xdr:col>
      <xdr:colOff>165100</xdr:colOff>
      <xdr:row>37</xdr:row>
      <xdr:rowOff>6248</xdr:rowOff>
    </xdr:to>
    <xdr:sp macro="" textlink="">
      <xdr:nvSpPr>
        <xdr:cNvPr id="300" name="フローチャート: 判断 299"/>
        <xdr:cNvSpPr/>
      </xdr:nvSpPr>
      <xdr:spPr>
        <a:xfrm>
          <a:off x="6921500" y="624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22775</xdr:rowOff>
    </xdr:from>
    <xdr:ext cx="378565" cy="259045"/>
    <xdr:sp macro="" textlink="">
      <xdr:nvSpPr>
        <xdr:cNvPr id="301" name="テキスト ボックス 300"/>
        <xdr:cNvSpPr txBox="1"/>
      </xdr:nvSpPr>
      <xdr:spPr>
        <a:xfrm>
          <a:off x="6783017" y="6023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6604</xdr:rowOff>
    </xdr:from>
    <xdr:to>
      <xdr:col>55</xdr:col>
      <xdr:colOff>50800</xdr:colOff>
      <xdr:row>38</xdr:row>
      <xdr:rowOff>108204</xdr:rowOff>
    </xdr:to>
    <xdr:sp macro="" textlink="">
      <xdr:nvSpPr>
        <xdr:cNvPr id="307" name="楕円 306"/>
        <xdr:cNvSpPr/>
      </xdr:nvSpPr>
      <xdr:spPr>
        <a:xfrm>
          <a:off x="10426700" y="652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92981</xdr:rowOff>
    </xdr:from>
    <xdr:ext cx="378565" cy="259045"/>
    <xdr:sp macro="" textlink="">
      <xdr:nvSpPr>
        <xdr:cNvPr id="308" name="労働費該当値テキスト"/>
        <xdr:cNvSpPr txBox="1"/>
      </xdr:nvSpPr>
      <xdr:spPr>
        <a:xfrm>
          <a:off x="10528300" y="6436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166624</xdr:rowOff>
    </xdr:from>
    <xdr:to>
      <xdr:col>50</xdr:col>
      <xdr:colOff>165100</xdr:colOff>
      <xdr:row>38</xdr:row>
      <xdr:rowOff>96774</xdr:rowOff>
    </xdr:to>
    <xdr:sp macro="" textlink="">
      <xdr:nvSpPr>
        <xdr:cNvPr id="309" name="楕円 308"/>
        <xdr:cNvSpPr/>
      </xdr:nvSpPr>
      <xdr:spPr>
        <a:xfrm>
          <a:off x="9588500" y="651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87901</xdr:rowOff>
    </xdr:from>
    <xdr:ext cx="378565" cy="259045"/>
    <xdr:sp macro="" textlink="">
      <xdr:nvSpPr>
        <xdr:cNvPr id="310" name="テキスト ボックス 309"/>
        <xdr:cNvSpPr txBox="1"/>
      </xdr:nvSpPr>
      <xdr:spPr>
        <a:xfrm>
          <a:off x="9450017" y="66030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159766</xdr:rowOff>
    </xdr:from>
    <xdr:to>
      <xdr:col>46</xdr:col>
      <xdr:colOff>38100</xdr:colOff>
      <xdr:row>38</xdr:row>
      <xdr:rowOff>89916</xdr:rowOff>
    </xdr:to>
    <xdr:sp macro="" textlink="">
      <xdr:nvSpPr>
        <xdr:cNvPr id="311" name="楕円 310"/>
        <xdr:cNvSpPr/>
      </xdr:nvSpPr>
      <xdr:spPr>
        <a:xfrm>
          <a:off x="8699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81043</xdr:rowOff>
    </xdr:from>
    <xdr:ext cx="378565" cy="259045"/>
    <xdr:sp macro="" textlink="">
      <xdr:nvSpPr>
        <xdr:cNvPr id="312" name="テキスト ボックス 311"/>
        <xdr:cNvSpPr txBox="1"/>
      </xdr:nvSpPr>
      <xdr:spPr>
        <a:xfrm>
          <a:off x="8561017" y="6596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153822</xdr:rowOff>
    </xdr:from>
    <xdr:to>
      <xdr:col>41</xdr:col>
      <xdr:colOff>101600</xdr:colOff>
      <xdr:row>38</xdr:row>
      <xdr:rowOff>83972</xdr:rowOff>
    </xdr:to>
    <xdr:sp macro="" textlink="">
      <xdr:nvSpPr>
        <xdr:cNvPr id="313" name="楕円 312"/>
        <xdr:cNvSpPr/>
      </xdr:nvSpPr>
      <xdr:spPr>
        <a:xfrm>
          <a:off x="7810500" y="649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75099</xdr:rowOff>
    </xdr:from>
    <xdr:ext cx="378565" cy="259045"/>
    <xdr:sp macro="" textlink="">
      <xdr:nvSpPr>
        <xdr:cNvPr id="314" name="テキスト ボックス 313"/>
        <xdr:cNvSpPr txBox="1"/>
      </xdr:nvSpPr>
      <xdr:spPr>
        <a:xfrm>
          <a:off x="7672017" y="6590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145593</xdr:rowOff>
    </xdr:from>
    <xdr:to>
      <xdr:col>36</xdr:col>
      <xdr:colOff>165100</xdr:colOff>
      <xdr:row>38</xdr:row>
      <xdr:rowOff>75743</xdr:rowOff>
    </xdr:to>
    <xdr:sp macro="" textlink="">
      <xdr:nvSpPr>
        <xdr:cNvPr id="315" name="楕円 314"/>
        <xdr:cNvSpPr/>
      </xdr:nvSpPr>
      <xdr:spPr>
        <a:xfrm>
          <a:off x="6921500" y="64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66870</xdr:rowOff>
    </xdr:from>
    <xdr:ext cx="378565" cy="259045"/>
    <xdr:sp macro="" textlink="">
      <xdr:nvSpPr>
        <xdr:cNvPr id="316" name="テキスト ボックス 315"/>
        <xdr:cNvSpPr txBox="1"/>
      </xdr:nvSpPr>
      <xdr:spPr>
        <a:xfrm>
          <a:off x="6783017" y="6581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1016</xdr:rowOff>
    </xdr:from>
    <xdr:to>
      <xdr:col>54</xdr:col>
      <xdr:colOff>189865</xdr:colOff>
      <xdr:row>59</xdr:row>
      <xdr:rowOff>35763</xdr:rowOff>
    </xdr:to>
    <xdr:cxnSp macro="">
      <xdr:nvCxnSpPr>
        <xdr:cNvPr id="340" name="直線コネクタ 339"/>
        <xdr:cNvCxnSpPr/>
      </xdr:nvCxnSpPr>
      <xdr:spPr>
        <a:xfrm flipV="1">
          <a:off x="10475595" y="8744966"/>
          <a:ext cx="1270" cy="1406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39590</xdr:rowOff>
    </xdr:from>
    <xdr:ext cx="378565" cy="259045"/>
    <xdr:sp macro="" textlink="">
      <xdr:nvSpPr>
        <xdr:cNvPr id="341" name="農林水産業費最小値テキスト"/>
        <xdr:cNvSpPr txBox="1"/>
      </xdr:nvSpPr>
      <xdr:spPr>
        <a:xfrm>
          <a:off x="10528300"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35763</xdr:rowOff>
    </xdr:from>
    <xdr:to>
      <xdr:col>55</xdr:col>
      <xdr:colOff>88900</xdr:colOff>
      <xdr:row>59</xdr:row>
      <xdr:rowOff>35763</xdr:rowOff>
    </xdr:to>
    <xdr:cxnSp macro="">
      <xdr:nvCxnSpPr>
        <xdr:cNvPr id="342" name="直線コネクタ 341"/>
        <xdr:cNvCxnSpPr/>
      </xdr:nvCxnSpPr>
      <xdr:spPr>
        <a:xfrm>
          <a:off x="10388600" y="1015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119143</xdr:rowOff>
    </xdr:from>
    <xdr:ext cx="534377" cy="259045"/>
    <xdr:sp macro="" textlink="">
      <xdr:nvSpPr>
        <xdr:cNvPr id="343" name="農林水産業費最大値テキスト"/>
        <xdr:cNvSpPr txBox="1"/>
      </xdr:nvSpPr>
      <xdr:spPr>
        <a:xfrm>
          <a:off x="10528300" y="852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18,570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1016</xdr:rowOff>
    </xdr:from>
    <xdr:to>
      <xdr:col>55</xdr:col>
      <xdr:colOff>88900</xdr:colOff>
      <xdr:row>51</xdr:row>
      <xdr:rowOff>1016</xdr:rowOff>
    </xdr:to>
    <xdr:cxnSp macro="">
      <xdr:nvCxnSpPr>
        <xdr:cNvPr id="344" name="直線コネクタ 343"/>
        <xdr:cNvCxnSpPr/>
      </xdr:nvCxnSpPr>
      <xdr:spPr>
        <a:xfrm>
          <a:off x="10388600" y="8744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84912</xdr:rowOff>
    </xdr:from>
    <xdr:to>
      <xdr:col>55</xdr:col>
      <xdr:colOff>0</xdr:colOff>
      <xdr:row>58</xdr:row>
      <xdr:rowOff>85598</xdr:rowOff>
    </xdr:to>
    <xdr:cxnSp macro="">
      <xdr:nvCxnSpPr>
        <xdr:cNvPr id="345" name="直線コネクタ 344"/>
        <xdr:cNvCxnSpPr/>
      </xdr:nvCxnSpPr>
      <xdr:spPr>
        <a:xfrm>
          <a:off x="9639300" y="10029012"/>
          <a:ext cx="8382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122369</xdr:rowOff>
    </xdr:from>
    <xdr:ext cx="469744" cy="259045"/>
    <xdr:sp macro="" textlink="">
      <xdr:nvSpPr>
        <xdr:cNvPr id="346" name="農林水産業費平均値テキスト"/>
        <xdr:cNvSpPr txBox="1"/>
      </xdr:nvSpPr>
      <xdr:spPr>
        <a:xfrm>
          <a:off x="10528300" y="9552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99492</xdr:rowOff>
    </xdr:from>
    <xdr:to>
      <xdr:col>55</xdr:col>
      <xdr:colOff>50800</xdr:colOff>
      <xdr:row>57</xdr:row>
      <xdr:rowOff>29642</xdr:rowOff>
    </xdr:to>
    <xdr:sp macro="" textlink="">
      <xdr:nvSpPr>
        <xdr:cNvPr id="347" name="フローチャート: 判断 346"/>
        <xdr:cNvSpPr/>
      </xdr:nvSpPr>
      <xdr:spPr>
        <a:xfrm>
          <a:off x="10426700" y="9700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71272</xdr:rowOff>
    </xdr:from>
    <xdr:to>
      <xdr:col>50</xdr:col>
      <xdr:colOff>114300</xdr:colOff>
      <xdr:row>58</xdr:row>
      <xdr:rowOff>84912</xdr:rowOff>
    </xdr:to>
    <xdr:cxnSp macro="">
      <xdr:nvCxnSpPr>
        <xdr:cNvPr id="348" name="直線コネクタ 347"/>
        <xdr:cNvCxnSpPr/>
      </xdr:nvCxnSpPr>
      <xdr:spPr>
        <a:xfrm>
          <a:off x="8750300" y="10015372"/>
          <a:ext cx="889000" cy="1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104063</xdr:rowOff>
    </xdr:from>
    <xdr:to>
      <xdr:col>50</xdr:col>
      <xdr:colOff>165100</xdr:colOff>
      <xdr:row>57</xdr:row>
      <xdr:rowOff>34213</xdr:rowOff>
    </xdr:to>
    <xdr:sp macro="" textlink="">
      <xdr:nvSpPr>
        <xdr:cNvPr id="349" name="フローチャート: 判断 348"/>
        <xdr:cNvSpPr/>
      </xdr:nvSpPr>
      <xdr:spPr>
        <a:xfrm>
          <a:off x="9588500" y="9705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50740</xdr:rowOff>
    </xdr:from>
    <xdr:ext cx="469744" cy="259045"/>
    <xdr:sp macro="" textlink="">
      <xdr:nvSpPr>
        <xdr:cNvPr id="350" name="テキスト ボックス 349"/>
        <xdr:cNvSpPr txBox="1"/>
      </xdr:nvSpPr>
      <xdr:spPr>
        <a:xfrm>
          <a:off x="9404428" y="9480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60985</xdr:rowOff>
    </xdr:from>
    <xdr:to>
      <xdr:col>45</xdr:col>
      <xdr:colOff>177800</xdr:colOff>
      <xdr:row>58</xdr:row>
      <xdr:rowOff>71272</xdr:rowOff>
    </xdr:to>
    <xdr:cxnSp macro="">
      <xdr:nvCxnSpPr>
        <xdr:cNvPr id="351" name="直線コネクタ 350"/>
        <xdr:cNvCxnSpPr/>
      </xdr:nvCxnSpPr>
      <xdr:spPr>
        <a:xfrm>
          <a:off x="7861300" y="10005085"/>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138659</xdr:rowOff>
    </xdr:from>
    <xdr:to>
      <xdr:col>46</xdr:col>
      <xdr:colOff>38100</xdr:colOff>
      <xdr:row>57</xdr:row>
      <xdr:rowOff>68809</xdr:rowOff>
    </xdr:to>
    <xdr:sp macro="" textlink="">
      <xdr:nvSpPr>
        <xdr:cNvPr id="352" name="フローチャート: 判断 351"/>
        <xdr:cNvSpPr/>
      </xdr:nvSpPr>
      <xdr:spPr>
        <a:xfrm>
          <a:off x="8699500" y="973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85336</xdr:rowOff>
    </xdr:from>
    <xdr:ext cx="469744" cy="259045"/>
    <xdr:sp macro="" textlink="">
      <xdr:nvSpPr>
        <xdr:cNvPr id="353" name="テキスト ボックス 352"/>
        <xdr:cNvSpPr txBox="1"/>
      </xdr:nvSpPr>
      <xdr:spPr>
        <a:xfrm>
          <a:off x="8515428" y="9515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43231</xdr:rowOff>
    </xdr:from>
    <xdr:to>
      <xdr:col>41</xdr:col>
      <xdr:colOff>50800</xdr:colOff>
      <xdr:row>58</xdr:row>
      <xdr:rowOff>60985</xdr:rowOff>
    </xdr:to>
    <xdr:cxnSp macro="">
      <xdr:nvCxnSpPr>
        <xdr:cNvPr id="354" name="直線コネクタ 353"/>
        <xdr:cNvCxnSpPr/>
      </xdr:nvCxnSpPr>
      <xdr:spPr>
        <a:xfrm>
          <a:off x="6972300" y="9987331"/>
          <a:ext cx="889000" cy="1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126391</xdr:rowOff>
    </xdr:from>
    <xdr:to>
      <xdr:col>41</xdr:col>
      <xdr:colOff>101600</xdr:colOff>
      <xdr:row>57</xdr:row>
      <xdr:rowOff>56541</xdr:rowOff>
    </xdr:to>
    <xdr:sp macro="" textlink="">
      <xdr:nvSpPr>
        <xdr:cNvPr id="355" name="フローチャート: 判断 354"/>
        <xdr:cNvSpPr/>
      </xdr:nvSpPr>
      <xdr:spPr>
        <a:xfrm>
          <a:off x="7810500" y="9727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73068</xdr:rowOff>
    </xdr:from>
    <xdr:ext cx="469744" cy="259045"/>
    <xdr:sp macro="" textlink="">
      <xdr:nvSpPr>
        <xdr:cNvPr id="356" name="テキスト ボックス 355"/>
        <xdr:cNvSpPr txBox="1"/>
      </xdr:nvSpPr>
      <xdr:spPr>
        <a:xfrm>
          <a:off x="7626428" y="9502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139040</xdr:rowOff>
    </xdr:from>
    <xdr:to>
      <xdr:col>36</xdr:col>
      <xdr:colOff>165100</xdr:colOff>
      <xdr:row>57</xdr:row>
      <xdr:rowOff>69190</xdr:rowOff>
    </xdr:to>
    <xdr:sp macro="" textlink="">
      <xdr:nvSpPr>
        <xdr:cNvPr id="357" name="フローチャート: 判断 356"/>
        <xdr:cNvSpPr/>
      </xdr:nvSpPr>
      <xdr:spPr>
        <a:xfrm>
          <a:off x="6921500" y="9740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85717</xdr:rowOff>
    </xdr:from>
    <xdr:ext cx="469744" cy="259045"/>
    <xdr:sp macro="" textlink="">
      <xdr:nvSpPr>
        <xdr:cNvPr id="358" name="テキスト ボックス 357"/>
        <xdr:cNvSpPr txBox="1"/>
      </xdr:nvSpPr>
      <xdr:spPr>
        <a:xfrm>
          <a:off x="6737428" y="951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34798</xdr:rowOff>
    </xdr:from>
    <xdr:to>
      <xdr:col>55</xdr:col>
      <xdr:colOff>50800</xdr:colOff>
      <xdr:row>58</xdr:row>
      <xdr:rowOff>136398</xdr:rowOff>
    </xdr:to>
    <xdr:sp macro="" textlink="">
      <xdr:nvSpPr>
        <xdr:cNvPr id="364" name="楕円 363"/>
        <xdr:cNvSpPr/>
      </xdr:nvSpPr>
      <xdr:spPr>
        <a:xfrm>
          <a:off x="10426700" y="997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121175</xdr:rowOff>
    </xdr:from>
    <xdr:ext cx="469744" cy="259045"/>
    <xdr:sp macro="" textlink="">
      <xdr:nvSpPr>
        <xdr:cNvPr id="365" name="農林水産業費該当値テキスト"/>
        <xdr:cNvSpPr txBox="1"/>
      </xdr:nvSpPr>
      <xdr:spPr>
        <a:xfrm>
          <a:off x="10528300" y="9893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34112</xdr:rowOff>
    </xdr:from>
    <xdr:to>
      <xdr:col>50</xdr:col>
      <xdr:colOff>165100</xdr:colOff>
      <xdr:row>58</xdr:row>
      <xdr:rowOff>135712</xdr:rowOff>
    </xdr:to>
    <xdr:sp macro="" textlink="">
      <xdr:nvSpPr>
        <xdr:cNvPr id="366" name="楕円 365"/>
        <xdr:cNvSpPr/>
      </xdr:nvSpPr>
      <xdr:spPr>
        <a:xfrm>
          <a:off x="9588500" y="997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126839</xdr:rowOff>
    </xdr:from>
    <xdr:ext cx="469744" cy="259045"/>
    <xdr:sp macro="" textlink="">
      <xdr:nvSpPr>
        <xdr:cNvPr id="367" name="テキスト ボックス 366"/>
        <xdr:cNvSpPr txBox="1"/>
      </xdr:nvSpPr>
      <xdr:spPr>
        <a:xfrm>
          <a:off x="9404428" y="1007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20472</xdr:rowOff>
    </xdr:from>
    <xdr:to>
      <xdr:col>46</xdr:col>
      <xdr:colOff>38100</xdr:colOff>
      <xdr:row>58</xdr:row>
      <xdr:rowOff>122072</xdr:rowOff>
    </xdr:to>
    <xdr:sp macro="" textlink="">
      <xdr:nvSpPr>
        <xdr:cNvPr id="368" name="楕円 367"/>
        <xdr:cNvSpPr/>
      </xdr:nvSpPr>
      <xdr:spPr>
        <a:xfrm>
          <a:off x="8699500" y="996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113199</xdr:rowOff>
    </xdr:from>
    <xdr:ext cx="469744" cy="259045"/>
    <xdr:sp macro="" textlink="">
      <xdr:nvSpPr>
        <xdr:cNvPr id="369" name="テキスト ボックス 368"/>
        <xdr:cNvSpPr txBox="1"/>
      </xdr:nvSpPr>
      <xdr:spPr>
        <a:xfrm>
          <a:off x="8515428" y="1005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10185</xdr:rowOff>
    </xdr:from>
    <xdr:to>
      <xdr:col>41</xdr:col>
      <xdr:colOff>101600</xdr:colOff>
      <xdr:row>58</xdr:row>
      <xdr:rowOff>111785</xdr:rowOff>
    </xdr:to>
    <xdr:sp macro="" textlink="">
      <xdr:nvSpPr>
        <xdr:cNvPr id="370" name="楕円 369"/>
        <xdr:cNvSpPr/>
      </xdr:nvSpPr>
      <xdr:spPr>
        <a:xfrm>
          <a:off x="7810500" y="995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102912</xdr:rowOff>
    </xdr:from>
    <xdr:ext cx="469744" cy="259045"/>
    <xdr:sp macro="" textlink="">
      <xdr:nvSpPr>
        <xdr:cNvPr id="371" name="テキスト ボックス 370"/>
        <xdr:cNvSpPr txBox="1"/>
      </xdr:nvSpPr>
      <xdr:spPr>
        <a:xfrm>
          <a:off x="7626428" y="1004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163881</xdr:rowOff>
    </xdr:from>
    <xdr:to>
      <xdr:col>36</xdr:col>
      <xdr:colOff>165100</xdr:colOff>
      <xdr:row>58</xdr:row>
      <xdr:rowOff>94031</xdr:rowOff>
    </xdr:to>
    <xdr:sp macro="" textlink="">
      <xdr:nvSpPr>
        <xdr:cNvPr id="372" name="楕円 371"/>
        <xdr:cNvSpPr/>
      </xdr:nvSpPr>
      <xdr:spPr>
        <a:xfrm>
          <a:off x="6921500" y="993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85158</xdr:rowOff>
    </xdr:from>
    <xdr:ext cx="469744" cy="259045"/>
    <xdr:sp macro="" textlink="">
      <xdr:nvSpPr>
        <xdr:cNvPr id="373" name="テキスト ボックス 372"/>
        <xdr:cNvSpPr txBox="1"/>
      </xdr:nvSpPr>
      <xdr:spPr>
        <a:xfrm>
          <a:off x="6737428" y="1002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3" name="テキスト ボックス 392"/>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5" name="テキスト ボックス 394"/>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68344</xdr:rowOff>
    </xdr:from>
    <xdr:to>
      <xdr:col>54</xdr:col>
      <xdr:colOff>189865</xdr:colOff>
      <xdr:row>79</xdr:row>
      <xdr:rowOff>74811</xdr:rowOff>
    </xdr:to>
    <xdr:cxnSp macro="">
      <xdr:nvCxnSpPr>
        <xdr:cNvPr id="399" name="直線コネクタ 398"/>
        <xdr:cNvCxnSpPr/>
      </xdr:nvCxnSpPr>
      <xdr:spPr>
        <a:xfrm flipV="1">
          <a:off x="10475595" y="12069844"/>
          <a:ext cx="1270" cy="1549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78638</xdr:rowOff>
    </xdr:from>
    <xdr:ext cx="378565" cy="259045"/>
    <xdr:sp macro="" textlink="">
      <xdr:nvSpPr>
        <xdr:cNvPr id="400" name="商工費最小値テキスト"/>
        <xdr:cNvSpPr txBox="1"/>
      </xdr:nvSpPr>
      <xdr:spPr>
        <a:xfrm>
          <a:off x="10528300" y="136231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74811</xdr:rowOff>
    </xdr:from>
    <xdr:to>
      <xdr:col>55</xdr:col>
      <xdr:colOff>88900</xdr:colOff>
      <xdr:row>79</xdr:row>
      <xdr:rowOff>74811</xdr:rowOff>
    </xdr:to>
    <xdr:cxnSp macro="">
      <xdr:nvCxnSpPr>
        <xdr:cNvPr id="401" name="直線コネクタ 400"/>
        <xdr:cNvCxnSpPr/>
      </xdr:nvCxnSpPr>
      <xdr:spPr>
        <a:xfrm>
          <a:off x="10388600" y="13619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15021</xdr:rowOff>
    </xdr:from>
    <xdr:ext cx="534377" cy="259045"/>
    <xdr:sp macro="" textlink="">
      <xdr:nvSpPr>
        <xdr:cNvPr id="402" name="商工費最大値テキスト"/>
        <xdr:cNvSpPr txBox="1"/>
      </xdr:nvSpPr>
      <xdr:spPr>
        <a:xfrm>
          <a:off x="10528300" y="1184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68344</xdr:rowOff>
    </xdr:from>
    <xdr:to>
      <xdr:col>55</xdr:col>
      <xdr:colOff>88900</xdr:colOff>
      <xdr:row>70</xdr:row>
      <xdr:rowOff>68344</xdr:rowOff>
    </xdr:to>
    <xdr:cxnSp macro="">
      <xdr:nvCxnSpPr>
        <xdr:cNvPr id="403" name="直線コネクタ 402"/>
        <xdr:cNvCxnSpPr/>
      </xdr:nvCxnSpPr>
      <xdr:spPr>
        <a:xfrm>
          <a:off x="10388600" y="12069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155507</xdr:rowOff>
    </xdr:from>
    <xdr:to>
      <xdr:col>55</xdr:col>
      <xdr:colOff>0</xdr:colOff>
      <xdr:row>79</xdr:row>
      <xdr:rowOff>5741</xdr:rowOff>
    </xdr:to>
    <xdr:cxnSp macro="">
      <xdr:nvCxnSpPr>
        <xdr:cNvPr id="404" name="直線コネクタ 403"/>
        <xdr:cNvCxnSpPr/>
      </xdr:nvCxnSpPr>
      <xdr:spPr>
        <a:xfrm flipV="1">
          <a:off x="9639300" y="13528607"/>
          <a:ext cx="838200" cy="2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51068</xdr:rowOff>
    </xdr:from>
    <xdr:ext cx="534377" cy="259045"/>
    <xdr:sp macro="" textlink="">
      <xdr:nvSpPr>
        <xdr:cNvPr id="405" name="商工費平均値テキスト"/>
        <xdr:cNvSpPr txBox="1"/>
      </xdr:nvSpPr>
      <xdr:spPr>
        <a:xfrm>
          <a:off x="10528300" y="130812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28191</xdr:rowOff>
    </xdr:from>
    <xdr:to>
      <xdr:col>55</xdr:col>
      <xdr:colOff>50800</xdr:colOff>
      <xdr:row>77</xdr:row>
      <xdr:rowOff>129791</xdr:rowOff>
    </xdr:to>
    <xdr:sp macro="" textlink="">
      <xdr:nvSpPr>
        <xdr:cNvPr id="406" name="フローチャート: 判断 405"/>
        <xdr:cNvSpPr/>
      </xdr:nvSpPr>
      <xdr:spPr>
        <a:xfrm>
          <a:off x="10426700" y="13229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1659</xdr:rowOff>
    </xdr:from>
    <xdr:to>
      <xdr:col>50</xdr:col>
      <xdr:colOff>114300</xdr:colOff>
      <xdr:row>79</xdr:row>
      <xdr:rowOff>5741</xdr:rowOff>
    </xdr:to>
    <xdr:cxnSp macro="">
      <xdr:nvCxnSpPr>
        <xdr:cNvPr id="407" name="直線コネクタ 406"/>
        <xdr:cNvCxnSpPr/>
      </xdr:nvCxnSpPr>
      <xdr:spPr>
        <a:xfrm>
          <a:off x="8750300" y="13546209"/>
          <a:ext cx="889000" cy="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50854</xdr:rowOff>
    </xdr:from>
    <xdr:to>
      <xdr:col>50</xdr:col>
      <xdr:colOff>165100</xdr:colOff>
      <xdr:row>77</xdr:row>
      <xdr:rowOff>152454</xdr:rowOff>
    </xdr:to>
    <xdr:sp macro="" textlink="">
      <xdr:nvSpPr>
        <xdr:cNvPr id="408" name="フローチャート: 判断 407"/>
        <xdr:cNvSpPr/>
      </xdr:nvSpPr>
      <xdr:spPr>
        <a:xfrm>
          <a:off x="9588500" y="1325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168981</xdr:rowOff>
    </xdr:from>
    <xdr:ext cx="534377" cy="259045"/>
    <xdr:sp macro="" textlink="">
      <xdr:nvSpPr>
        <xdr:cNvPr id="409" name="テキスト ボックス 408"/>
        <xdr:cNvSpPr txBox="1"/>
      </xdr:nvSpPr>
      <xdr:spPr>
        <a:xfrm>
          <a:off x="9372111" y="13027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170332</xdr:rowOff>
    </xdr:from>
    <xdr:to>
      <xdr:col>45</xdr:col>
      <xdr:colOff>177800</xdr:colOff>
      <xdr:row>79</xdr:row>
      <xdr:rowOff>1659</xdr:rowOff>
    </xdr:to>
    <xdr:cxnSp macro="">
      <xdr:nvCxnSpPr>
        <xdr:cNvPr id="410" name="直線コネクタ 409"/>
        <xdr:cNvCxnSpPr/>
      </xdr:nvCxnSpPr>
      <xdr:spPr>
        <a:xfrm>
          <a:off x="7861300" y="13543432"/>
          <a:ext cx="889000" cy="2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42201</xdr:rowOff>
    </xdr:from>
    <xdr:to>
      <xdr:col>46</xdr:col>
      <xdr:colOff>38100</xdr:colOff>
      <xdr:row>77</xdr:row>
      <xdr:rowOff>143801</xdr:rowOff>
    </xdr:to>
    <xdr:sp macro="" textlink="">
      <xdr:nvSpPr>
        <xdr:cNvPr id="411" name="フローチャート: 判断 410"/>
        <xdr:cNvSpPr/>
      </xdr:nvSpPr>
      <xdr:spPr>
        <a:xfrm>
          <a:off x="8699500" y="13243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160328</xdr:rowOff>
    </xdr:from>
    <xdr:ext cx="534377" cy="259045"/>
    <xdr:sp macro="" textlink="">
      <xdr:nvSpPr>
        <xdr:cNvPr id="412" name="テキスト ボックス 411"/>
        <xdr:cNvSpPr txBox="1"/>
      </xdr:nvSpPr>
      <xdr:spPr>
        <a:xfrm>
          <a:off x="8483111" y="1301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157890</xdr:rowOff>
    </xdr:from>
    <xdr:to>
      <xdr:col>41</xdr:col>
      <xdr:colOff>50800</xdr:colOff>
      <xdr:row>78</xdr:row>
      <xdr:rowOff>170332</xdr:rowOff>
    </xdr:to>
    <xdr:cxnSp macro="">
      <xdr:nvCxnSpPr>
        <xdr:cNvPr id="413" name="直線コネクタ 412"/>
        <xdr:cNvCxnSpPr/>
      </xdr:nvCxnSpPr>
      <xdr:spPr>
        <a:xfrm>
          <a:off x="6972300" y="13530990"/>
          <a:ext cx="889000" cy="1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24467</xdr:rowOff>
    </xdr:from>
    <xdr:to>
      <xdr:col>41</xdr:col>
      <xdr:colOff>101600</xdr:colOff>
      <xdr:row>77</xdr:row>
      <xdr:rowOff>126067</xdr:rowOff>
    </xdr:to>
    <xdr:sp macro="" textlink="">
      <xdr:nvSpPr>
        <xdr:cNvPr id="414" name="フローチャート: 判断 413"/>
        <xdr:cNvSpPr/>
      </xdr:nvSpPr>
      <xdr:spPr>
        <a:xfrm>
          <a:off x="7810500" y="1322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142594</xdr:rowOff>
    </xdr:from>
    <xdr:ext cx="534377" cy="259045"/>
    <xdr:sp macro="" textlink="">
      <xdr:nvSpPr>
        <xdr:cNvPr id="415" name="テキスト ボックス 414"/>
        <xdr:cNvSpPr txBox="1"/>
      </xdr:nvSpPr>
      <xdr:spPr>
        <a:xfrm>
          <a:off x="7594111" y="1300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158818</xdr:rowOff>
    </xdr:from>
    <xdr:to>
      <xdr:col>36</xdr:col>
      <xdr:colOff>165100</xdr:colOff>
      <xdr:row>77</xdr:row>
      <xdr:rowOff>88968</xdr:rowOff>
    </xdr:to>
    <xdr:sp macro="" textlink="">
      <xdr:nvSpPr>
        <xdr:cNvPr id="416" name="フローチャート: 判断 415"/>
        <xdr:cNvSpPr/>
      </xdr:nvSpPr>
      <xdr:spPr>
        <a:xfrm>
          <a:off x="6921500" y="13189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105496</xdr:rowOff>
    </xdr:from>
    <xdr:ext cx="534377" cy="259045"/>
    <xdr:sp macro="" textlink="">
      <xdr:nvSpPr>
        <xdr:cNvPr id="417" name="テキスト ボックス 416"/>
        <xdr:cNvSpPr txBox="1"/>
      </xdr:nvSpPr>
      <xdr:spPr>
        <a:xfrm>
          <a:off x="6705111" y="1296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104707</xdr:rowOff>
    </xdr:from>
    <xdr:to>
      <xdr:col>55</xdr:col>
      <xdr:colOff>50800</xdr:colOff>
      <xdr:row>79</xdr:row>
      <xdr:rowOff>34857</xdr:rowOff>
    </xdr:to>
    <xdr:sp macro="" textlink="">
      <xdr:nvSpPr>
        <xdr:cNvPr id="423" name="楕円 422"/>
        <xdr:cNvSpPr/>
      </xdr:nvSpPr>
      <xdr:spPr>
        <a:xfrm>
          <a:off x="10426700" y="13477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19634</xdr:rowOff>
    </xdr:from>
    <xdr:ext cx="469744" cy="259045"/>
    <xdr:sp macro="" textlink="">
      <xdr:nvSpPr>
        <xdr:cNvPr id="424" name="商工費該当値テキスト"/>
        <xdr:cNvSpPr txBox="1"/>
      </xdr:nvSpPr>
      <xdr:spPr>
        <a:xfrm>
          <a:off x="10528300" y="13392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126391</xdr:rowOff>
    </xdr:from>
    <xdr:to>
      <xdr:col>50</xdr:col>
      <xdr:colOff>165100</xdr:colOff>
      <xdr:row>79</xdr:row>
      <xdr:rowOff>56541</xdr:rowOff>
    </xdr:to>
    <xdr:sp macro="" textlink="">
      <xdr:nvSpPr>
        <xdr:cNvPr id="425" name="楕円 424"/>
        <xdr:cNvSpPr/>
      </xdr:nvSpPr>
      <xdr:spPr>
        <a:xfrm>
          <a:off x="9588500" y="1349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47668</xdr:rowOff>
    </xdr:from>
    <xdr:ext cx="469744" cy="259045"/>
    <xdr:sp macro="" textlink="">
      <xdr:nvSpPr>
        <xdr:cNvPr id="426" name="テキスト ボックス 425"/>
        <xdr:cNvSpPr txBox="1"/>
      </xdr:nvSpPr>
      <xdr:spPr>
        <a:xfrm>
          <a:off x="9404428" y="13592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122309</xdr:rowOff>
    </xdr:from>
    <xdr:to>
      <xdr:col>46</xdr:col>
      <xdr:colOff>38100</xdr:colOff>
      <xdr:row>79</xdr:row>
      <xdr:rowOff>52459</xdr:rowOff>
    </xdr:to>
    <xdr:sp macro="" textlink="">
      <xdr:nvSpPr>
        <xdr:cNvPr id="427" name="楕円 426"/>
        <xdr:cNvSpPr/>
      </xdr:nvSpPr>
      <xdr:spPr>
        <a:xfrm>
          <a:off x="8699500" y="1349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43586</xdr:rowOff>
    </xdr:from>
    <xdr:ext cx="469744" cy="259045"/>
    <xdr:sp macro="" textlink="">
      <xdr:nvSpPr>
        <xdr:cNvPr id="428" name="テキスト ボックス 427"/>
        <xdr:cNvSpPr txBox="1"/>
      </xdr:nvSpPr>
      <xdr:spPr>
        <a:xfrm>
          <a:off x="8515428" y="13588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119532</xdr:rowOff>
    </xdr:from>
    <xdr:to>
      <xdr:col>41</xdr:col>
      <xdr:colOff>101600</xdr:colOff>
      <xdr:row>79</xdr:row>
      <xdr:rowOff>49682</xdr:rowOff>
    </xdr:to>
    <xdr:sp macro="" textlink="">
      <xdr:nvSpPr>
        <xdr:cNvPr id="429" name="楕円 428"/>
        <xdr:cNvSpPr/>
      </xdr:nvSpPr>
      <xdr:spPr>
        <a:xfrm>
          <a:off x="7810500" y="13492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40809</xdr:rowOff>
    </xdr:from>
    <xdr:ext cx="469744" cy="259045"/>
    <xdr:sp macro="" textlink="">
      <xdr:nvSpPr>
        <xdr:cNvPr id="430" name="テキスト ボックス 429"/>
        <xdr:cNvSpPr txBox="1"/>
      </xdr:nvSpPr>
      <xdr:spPr>
        <a:xfrm>
          <a:off x="7626428" y="13585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107090</xdr:rowOff>
    </xdr:from>
    <xdr:to>
      <xdr:col>36</xdr:col>
      <xdr:colOff>165100</xdr:colOff>
      <xdr:row>79</xdr:row>
      <xdr:rowOff>37240</xdr:rowOff>
    </xdr:to>
    <xdr:sp macro="" textlink="">
      <xdr:nvSpPr>
        <xdr:cNvPr id="431" name="楕円 430"/>
        <xdr:cNvSpPr/>
      </xdr:nvSpPr>
      <xdr:spPr>
        <a:xfrm>
          <a:off x="6921500" y="1348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28367</xdr:rowOff>
    </xdr:from>
    <xdr:ext cx="469744" cy="259045"/>
    <xdr:sp macro="" textlink="">
      <xdr:nvSpPr>
        <xdr:cNvPr id="432" name="テキスト ボックス 431"/>
        <xdr:cNvSpPr txBox="1"/>
      </xdr:nvSpPr>
      <xdr:spPr>
        <a:xfrm>
          <a:off x="6737428" y="1357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5" name="テキスト ボックス 444"/>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105524</xdr:rowOff>
    </xdr:from>
    <xdr:to>
      <xdr:col>54</xdr:col>
      <xdr:colOff>189865</xdr:colOff>
      <xdr:row>98</xdr:row>
      <xdr:rowOff>164914</xdr:rowOff>
    </xdr:to>
    <xdr:cxnSp macro="">
      <xdr:nvCxnSpPr>
        <xdr:cNvPr id="455" name="直線コネクタ 454"/>
        <xdr:cNvCxnSpPr/>
      </xdr:nvCxnSpPr>
      <xdr:spPr>
        <a:xfrm flipV="1">
          <a:off x="10475595" y="15536024"/>
          <a:ext cx="1270" cy="1430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168741</xdr:rowOff>
    </xdr:from>
    <xdr:ext cx="534377" cy="259045"/>
    <xdr:sp macro="" textlink="">
      <xdr:nvSpPr>
        <xdr:cNvPr id="456" name="土木費最小値テキスト"/>
        <xdr:cNvSpPr txBox="1"/>
      </xdr:nvSpPr>
      <xdr:spPr>
        <a:xfrm>
          <a:off x="10528300" y="1697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164914</xdr:rowOff>
    </xdr:from>
    <xdr:to>
      <xdr:col>55</xdr:col>
      <xdr:colOff>88900</xdr:colOff>
      <xdr:row>98</xdr:row>
      <xdr:rowOff>164914</xdr:rowOff>
    </xdr:to>
    <xdr:cxnSp macro="">
      <xdr:nvCxnSpPr>
        <xdr:cNvPr id="457" name="直線コネクタ 456"/>
        <xdr:cNvCxnSpPr/>
      </xdr:nvCxnSpPr>
      <xdr:spPr>
        <a:xfrm>
          <a:off x="10388600" y="16967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52201</xdr:rowOff>
    </xdr:from>
    <xdr:ext cx="534377" cy="259045"/>
    <xdr:sp macro="" textlink="">
      <xdr:nvSpPr>
        <xdr:cNvPr id="458" name="土木費最大値テキスト"/>
        <xdr:cNvSpPr txBox="1"/>
      </xdr:nvSpPr>
      <xdr:spPr>
        <a:xfrm>
          <a:off x="10528300" y="1531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81,495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105524</xdr:rowOff>
    </xdr:from>
    <xdr:to>
      <xdr:col>55</xdr:col>
      <xdr:colOff>88900</xdr:colOff>
      <xdr:row>90</xdr:row>
      <xdr:rowOff>105524</xdr:rowOff>
    </xdr:to>
    <xdr:cxnSp macro="">
      <xdr:nvCxnSpPr>
        <xdr:cNvPr id="459" name="直線コネクタ 458"/>
        <xdr:cNvCxnSpPr/>
      </xdr:nvCxnSpPr>
      <xdr:spPr>
        <a:xfrm>
          <a:off x="10388600" y="1553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14793</xdr:rowOff>
    </xdr:from>
    <xdr:to>
      <xdr:col>55</xdr:col>
      <xdr:colOff>0</xdr:colOff>
      <xdr:row>98</xdr:row>
      <xdr:rowOff>164914</xdr:rowOff>
    </xdr:to>
    <xdr:cxnSp macro="">
      <xdr:nvCxnSpPr>
        <xdr:cNvPr id="460" name="直線コネクタ 459"/>
        <xdr:cNvCxnSpPr/>
      </xdr:nvCxnSpPr>
      <xdr:spPr>
        <a:xfrm>
          <a:off x="9639300" y="16816893"/>
          <a:ext cx="838200" cy="15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85900</xdr:rowOff>
    </xdr:from>
    <xdr:ext cx="534377" cy="259045"/>
    <xdr:sp macro="" textlink="">
      <xdr:nvSpPr>
        <xdr:cNvPr id="461" name="土木費平均値テキスト"/>
        <xdr:cNvSpPr txBox="1"/>
      </xdr:nvSpPr>
      <xdr:spPr>
        <a:xfrm>
          <a:off x="10528300" y="16202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63023</xdr:rowOff>
    </xdr:from>
    <xdr:to>
      <xdr:col>55</xdr:col>
      <xdr:colOff>50800</xdr:colOff>
      <xdr:row>95</xdr:row>
      <xdr:rowOff>164623</xdr:rowOff>
    </xdr:to>
    <xdr:sp macro="" textlink="">
      <xdr:nvSpPr>
        <xdr:cNvPr id="462" name="フローチャート: 判断 461"/>
        <xdr:cNvSpPr/>
      </xdr:nvSpPr>
      <xdr:spPr>
        <a:xfrm>
          <a:off x="10426700" y="1635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119698</xdr:rowOff>
    </xdr:from>
    <xdr:to>
      <xdr:col>50</xdr:col>
      <xdr:colOff>114300</xdr:colOff>
      <xdr:row>98</xdr:row>
      <xdr:rowOff>14793</xdr:rowOff>
    </xdr:to>
    <xdr:cxnSp macro="">
      <xdr:nvCxnSpPr>
        <xdr:cNvPr id="463" name="直線コネクタ 462"/>
        <xdr:cNvCxnSpPr/>
      </xdr:nvCxnSpPr>
      <xdr:spPr>
        <a:xfrm>
          <a:off x="8750300" y="16750348"/>
          <a:ext cx="889000" cy="66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70109</xdr:rowOff>
    </xdr:from>
    <xdr:to>
      <xdr:col>50</xdr:col>
      <xdr:colOff>165100</xdr:colOff>
      <xdr:row>96</xdr:row>
      <xdr:rowOff>259</xdr:rowOff>
    </xdr:to>
    <xdr:sp macro="" textlink="">
      <xdr:nvSpPr>
        <xdr:cNvPr id="464" name="フローチャート: 判断 463"/>
        <xdr:cNvSpPr/>
      </xdr:nvSpPr>
      <xdr:spPr>
        <a:xfrm>
          <a:off x="9588500" y="16357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16786</xdr:rowOff>
    </xdr:from>
    <xdr:ext cx="534377" cy="259045"/>
    <xdr:sp macro="" textlink="">
      <xdr:nvSpPr>
        <xdr:cNvPr id="465" name="テキスト ボックス 464"/>
        <xdr:cNvSpPr txBox="1"/>
      </xdr:nvSpPr>
      <xdr:spPr>
        <a:xfrm>
          <a:off x="9372111" y="16133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64080</xdr:rowOff>
    </xdr:from>
    <xdr:to>
      <xdr:col>45</xdr:col>
      <xdr:colOff>177800</xdr:colOff>
      <xdr:row>97</xdr:row>
      <xdr:rowOff>119698</xdr:rowOff>
    </xdr:to>
    <xdr:cxnSp macro="">
      <xdr:nvCxnSpPr>
        <xdr:cNvPr id="466" name="直線コネクタ 465"/>
        <xdr:cNvCxnSpPr/>
      </xdr:nvCxnSpPr>
      <xdr:spPr>
        <a:xfrm>
          <a:off x="7861300" y="16694730"/>
          <a:ext cx="889000" cy="55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48095</xdr:rowOff>
    </xdr:from>
    <xdr:to>
      <xdr:col>46</xdr:col>
      <xdr:colOff>38100</xdr:colOff>
      <xdr:row>95</xdr:row>
      <xdr:rowOff>149695</xdr:rowOff>
    </xdr:to>
    <xdr:sp macro="" textlink="">
      <xdr:nvSpPr>
        <xdr:cNvPr id="467" name="フローチャート: 判断 466"/>
        <xdr:cNvSpPr/>
      </xdr:nvSpPr>
      <xdr:spPr>
        <a:xfrm>
          <a:off x="8699500" y="1633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166222</xdr:rowOff>
    </xdr:from>
    <xdr:ext cx="534377" cy="259045"/>
    <xdr:sp macro="" textlink="">
      <xdr:nvSpPr>
        <xdr:cNvPr id="468" name="テキスト ボックス 467"/>
        <xdr:cNvSpPr txBox="1"/>
      </xdr:nvSpPr>
      <xdr:spPr>
        <a:xfrm>
          <a:off x="8483111" y="1611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12325</xdr:rowOff>
    </xdr:from>
    <xdr:to>
      <xdr:col>41</xdr:col>
      <xdr:colOff>50800</xdr:colOff>
      <xdr:row>97</xdr:row>
      <xdr:rowOff>64080</xdr:rowOff>
    </xdr:to>
    <xdr:cxnSp macro="">
      <xdr:nvCxnSpPr>
        <xdr:cNvPr id="469" name="直線コネクタ 468"/>
        <xdr:cNvCxnSpPr/>
      </xdr:nvCxnSpPr>
      <xdr:spPr>
        <a:xfrm>
          <a:off x="6972300" y="16471525"/>
          <a:ext cx="889000" cy="22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65263</xdr:rowOff>
    </xdr:from>
    <xdr:to>
      <xdr:col>41</xdr:col>
      <xdr:colOff>101600</xdr:colOff>
      <xdr:row>95</xdr:row>
      <xdr:rowOff>166863</xdr:rowOff>
    </xdr:to>
    <xdr:sp macro="" textlink="">
      <xdr:nvSpPr>
        <xdr:cNvPr id="470" name="フローチャート: 判断 469"/>
        <xdr:cNvSpPr/>
      </xdr:nvSpPr>
      <xdr:spPr>
        <a:xfrm>
          <a:off x="7810500" y="1635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11940</xdr:rowOff>
    </xdr:from>
    <xdr:ext cx="534377" cy="259045"/>
    <xdr:sp macro="" textlink="">
      <xdr:nvSpPr>
        <xdr:cNvPr id="471" name="テキスト ボックス 470"/>
        <xdr:cNvSpPr txBox="1"/>
      </xdr:nvSpPr>
      <xdr:spPr>
        <a:xfrm>
          <a:off x="7594111" y="1612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81265</xdr:rowOff>
    </xdr:from>
    <xdr:to>
      <xdr:col>36</xdr:col>
      <xdr:colOff>165100</xdr:colOff>
      <xdr:row>96</xdr:row>
      <xdr:rowOff>11415</xdr:rowOff>
    </xdr:to>
    <xdr:sp macro="" textlink="">
      <xdr:nvSpPr>
        <xdr:cNvPr id="472" name="フローチャート: 判断 471"/>
        <xdr:cNvSpPr/>
      </xdr:nvSpPr>
      <xdr:spPr>
        <a:xfrm>
          <a:off x="6921500" y="1636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27942</xdr:rowOff>
    </xdr:from>
    <xdr:ext cx="534377" cy="259045"/>
    <xdr:sp macro="" textlink="">
      <xdr:nvSpPr>
        <xdr:cNvPr id="473" name="テキスト ボックス 472"/>
        <xdr:cNvSpPr txBox="1"/>
      </xdr:nvSpPr>
      <xdr:spPr>
        <a:xfrm>
          <a:off x="6705111" y="1614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114114</xdr:rowOff>
    </xdr:from>
    <xdr:to>
      <xdr:col>55</xdr:col>
      <xdr:colOff>50800</xdr:colOff>
      <xdr:row>99</xdr:row>
      <xdr:rowOff>44264</xdr:rowOff>
    </xdr:to>
    <xdr:sp macro="" textlink="">
      <xdr:nvSpPr>
        <xdr:cNvPr id="479" name="楕円 478"/>
        <xdr:cNvSpPr/>
      </xdr:nvSpPr>
      <xdr:spPr>
        <a:xfrm>
          <a:off x="10426700" y="1691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29041</xdr:rowOff>
    </xdr:from>
    <xdr:ext cx="534377" cy="259045"/>
    <xdr:sp macro="" textlink="">
      <xdr:nvSpPr>
        <xdr:cNvPr id="480" name="土木費該当値テキスト"/>
        <xdr:cNvSpPr txBox="1"/>
      </xdr:nvSpPr>
      <xdr:spPr>
        <a:xfrm>
          <a:off x="10528300" y="1683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135443</xdr:rowOff>
    </xdr:from>
    <xdr:to>
      <xdr:col>50</xdr:col>
      <xdr:colOff>165100</xdr:colOff>
      <xdr:row>98</xdr:row>
      <xdr:rowOff>65593</xdr:rowOff>
    </xdr:to>
    <xdr:sp macro="" textlink="">
      <xdr:nvSpPr>
        <xdr:cNvPr id="481" name="楕円 480"/>
        <xdr:cNvSpPr/>
      </xdr:nvSpPr>
      <xdr:spPr>
        <a:xfrm>
          <a:off x="9588500" y="16766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56720</xdr:rowOff>
    </xdr:from>
    <xdr:ext cx="534377" cy="259045"/>
    <xdr:sp macro="" textlink="">
      <xdr:nvSpPr>
        <xdr:cNvPr id="482" name="テキスト ボックス 481"/>
        <xdr:cNvSpPr txBox="1"/>
      </xdr:nvSpPr>
      <xdr:spPr>
        <a:xfrm>
          <a:off x="9372111" y="16858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68898</xdr:rowOff>
    </xdr:from>
    <xdr:to>
      <xdr:col>46</xdr:col>
      <xdr:colOff>38100</xdr:colOff>
      <xdr:row>97</xdr:row>
      <xdr:rowOff>170498</xdr:rowOff>
    </xdr:to>
    <xdr:sp macro="" textlink="">
      <xdr:nvSpPr>
        <xdr:cNvPr id="483" name="楕円 482"/>
        <xdr:cNvSpPr/>
      </xdr:nvSpPr>
      <xdr:spPr>
        <a:xfrm>
          <a:off x="8699500" y="1669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161625</xdr:rowOff>
    </xdr:from>
    <xdr:ext cx="534377" cy="259045"/>
    <xdr:sp macro="" textlink="">
      <xdr:nvSpPr>
        <xdr:cNvPr id="484" name="テキスト ボックス 483"/>
        <xdr:cNvSpPr txBox="1"/>
      </xdr:nvSpPr>
      <xdr:spPr>
        <a:xfrm>
          <a:off x="8483111" y="1679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13280</xdr:rowOff>
    </xdr:from>
    <xdr:to>
      <xdr:col>41</xdr:col>
      <xdr:colOff>101600</xdr:colOff>
      <xdr:row>97</xdr:row>
      <xdr:rowOff>114880</xdr:rowOff>
    </xdr:to>
    <xdr:sp macro="" textlink="">
      <xdr:nvSpPr>
        <xdr:cNvPr id="485" name="楕円 484"/>
        <xdr:cNvSpPr/>
      </xdr:nvSpPr>
      <xdr:spPr>
        <a:xfrm>
          <a:off x="7810500" y="166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106007</xdr:rowOff>
    </xdr:from>
    <xdr:ext cx="534377" cy="259045"/>
    <xdr:sp macro="" textlink="">
      <xdr:nvSpPr>
        <xdr:cNvPr id="486" name="テキスト ボックス 485"/>
        <xdr:cNvSpPr txBox="1"/>
      </xdr:nvSpPr>
      <xdr:spPr>
        <a:xfrm>
          <a:off x="7594111" y="16736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132975</xdr:rowOff>
    </xdr:from>
    <xdr:to>
      <xdr:col>36</xdr:col>
      <xdr:colOff>165100</xdr:colOff>
      <xdr:row>96</xdr:row>
      <xdr:rowOff>63125</xdr:rowOff>
    </xdr:to>
    <xdr:sp macro="" textlink="">
      <xdr:nvSpPr>
        <xdr:cNvPr id="487" name="楕円 486"/>
        <xdr:cNvSpPr/>
      </xdr:nvSpPr>
      <xdr:spPr>
        <a:xfrm>
          <a:off x="6921500" y="1642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54252</xdr:rowOff>
    </xdr:from>
    <xdr:ext cx="534377" cy="259045"/>
    <xdr:sp macro="" textlink="">
      <xdr:nvSpPr>
        <xdr:cNvPr id="488" name="テキスト ボックス 487"/>
        <xdr:cNvSpPr txBox="1"/>
      </xdr:nvSpPr>
      <xdr:spPr>
        <a:xfrm>
          <a:off x="6705111" y="1651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42817</xdr:rowOff>
    </xdr:from>
    <xdr:to>
      <xdr:col>85</xdr:col>
      <xdr:colOff>126364</xdr:colOff>
      <xdr:row>39</xdr:row>
      <xdr:rowOff>63282</xdr:rowOff>
    </xdr:to>
    <xdr:cxnSp macro="">
      <xdr:nvCxnSpPr>
        <xdr:cNvPr id="515" name="直線コネクタ 514"/>
        <xdr:cNvCxnSpPr/>
      </xdr:nvCxnSpPr>
      <xdr:spPr>
        <a:xfrm flipV="1">
          <a:off x="16317595" y="5186317"/>
          <a:ext cx="1269" cy="1563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67109</xdr:rowOff>
    </xdr:from>
    <xdr:ext cx="469744" cy="259045"/>
    <xdr:sp macro="" textlink="">
      <xdr:nvSpPr>
        <xdr:cNvPr id="516" name="消防費最小値テキスト"/>
        <xdr:cNvSpPr txBox="1"/>
      </xdr:nvSpPr>
      <xdr:spPr>
        <a:xfrm>
          <a:off x="16370300" y="6753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63282</xdr:rowOff>
    </xdr:from>
    <xdr:to>
      <xdr:col>86</xdr:col>
      <xdr:colOff>25400</xdr:colOff>
      <xdr:row>39</xdr:row>
      <xdr:rowOff>63282</xdr:rowOff>
    </xdr:to>
    <xdr:cxnSp macro="">
      <xdr:nvCxnSpPr>
        <xdr:cNvPr id="517" name="直線コネクタ 516"/>
        <xdr:cNvCxnSpPr/>
      </xdr:nvCxnSpPr>
      <xdr:spPr>
        <a:xfrm>
          <a:off x="16230600" y="6749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160944</xdr:rowOff>
    </xdr:from>
    <xdr:ext cx="534377" cy="259045"/>
    <xdr:sp macro="" textlink="">
      <xdr:nvSpPr>
        <xdr:cNvPr id="518" name="消防費最大値テキスト"/>
        <xdr:cNvSpPr txBox="1"/>
      </xdr:nvSpPr>
      <xdr:spPr>
        <a:xfrm>
          <a:off x="16370300" y="496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42817</xdr:rowOff>
    </xdr:from>
    <xdr:to>
      <xdr:col>86</xdr:col>
      <xdr:colOff>25400</xdr:colOff>
      <xdr:row>30</xdr:row>
      <xdr:rowOff>42817</xdr:rowOff>
    </xdr:to>
    <xdr:cxnSp macro="">
      <xdr:nvCxnSpPr>
        <xdr:cNvPr id="519" name="直線コネクタ 518"/>
        <xdr:cNvCxnSpPr/>
      </xdr:nvCxnSpPr>
      <xdr:spPr>
        <a:xfrm>
          <a:off x="16230600" y="518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45538</xdr:rowOff>
    </xdr:from>
    <xdr:to>
      <xdr:col>85</xdr:col>
      <xdr:colOff>127000</xdr:colOff>
      <xdr:row>39</xdr:row>
      <xdr:rowOff>54465</xdr:rowOff>
    </xdr:to>
    <xdr:cxnSp macro="">
      <xdr:nvCxnSpPr>
        <xdr:cNvPr id="520" name="直線コネクタ 519"/>
        <xdr:cNvCxnSpPr/>
      </xdr:nvCxnSpPr>
      <xdr:spPr>
        <a:xfrm flipV="1">
          <a:off x="15481300" y="6732088"/>
          <a:ext cx="838200" cy="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55607</xdr:rowOff>
    </xdr:from>
    <xdr:ext cx="534377" cy="259045"/>
    <xdr:sp macro="" textlink="">
      <xdr:nvSpPr>
        <xdr:cNvPr id="521" name="消防費平均値テキスト"/>
        <xdr:cNvSpPr txBox="1"/>
      </xdr:nvSpPr>
      <xdr:spPr>
        <a:xfrm>
          <a:off x="16370300" y="6227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32730</xdr:rowOff>
    </xdr:from>
    <xdr:to>
      <xdr:col>85</xdr:col>
      <xdr:colOff>177800</xdr:colOff>
      <xdr:row>37</xdr:row>
      <xdr:rowOff>134330</xdr:rowOff>
    </xdr:to>
    <xdr:sp macro="" textlink="">
      <xdr:nvSpPr>
        <xdr:cNvPr id="522" name="フローチャート: 判断 521"/>
        <xdr:cNvSpPr/>
      </xdr:nvSpPr>
      <xdr:spPr>
        <a:xfrm>
          <a:off x="162687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17671</xdr:rowOff>
    </xdr:from>
    <xdr:to>
      <xdr:col>81</xdr:col>
      <xdr:colOff>50800</xdr:colOff>
      <xdr:row>39</xdr:row>
      <xdr:rowOff>54465</xdr:rowOff>
    </xdr:to>
    <xdr:cxnSp macro="">
      <xdr:nvCxnSpPr>
        <xdr:cNvPr id="523" name="直線コネクタ 522"/>
        <xdr:cNvCxnSpPr/>
      </xdr:nvCxnSpPr>
      <xdr:spPr>
        <a:xfrm>
          <a:off x="14592300" y="6704221"/>
          <a:ext cx="889000" cy="3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67237</xdr:rowOff>
    </xdr:from>
    <xdr:to>
      <xdr:col>81</xdr:col>
      <xdr:colOff>101600</xdr:colOff>
      <xdr:row>37</xdr:row>
      <xdr:rowOff>168838</xdr:rowOff>
    </xdr:to>
    <xdr:sp macro="" textlink="">
      <xdr:nvSpPr>
        <xdr:cNvPr id="524" name="フローチャート: 判断 523"/>
        <xdr:cNvSpPr/>
      </xdr:nvSpPr>
      <xdr:spPr>
        <a:xfrm>
          <a:off x="15430500" y="64108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13914</xdr:rowOff>
    </xdr:from>
    <xdr:ext cx="534377" cy="259045"/>
    <xdr:sp macro="" textlink="">
      <xdr:nvSpPr>
        <xdr:cNvPr id="525" name="テキスト ボックス 524"/>
        <xdr:cNvSpPr txBox="1"/>
      </xdr:nvSpPr>
      <xdr:spPr>
        <a:xfrm>
          <a:off x="15214111" y="6186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131318</xdr:rowOff>
    </xdr:from>
    <xdr:to>
      <xdr:col>76</xdr:col>
      <xdr:colOff>114300</xdr:colOff>
      <xdr:row>39</xdr:row>
      <xdr:rowOff>17671</xdr:rowOff>
    </xdr:to>
    <xdr:cxnSp macro="">
      <xdr:nvCxnSpPr>
        <xdr:cNvPr id="526" name="直線コネクタ 525"/>
        <xdr:cNvCxnSpPr/>
      </xdr:nvCxnSpPr>
      <xdr:spPr>
        <a:xfrm>
          <a:off x="13703300" y="6474968"/>
          <a:ext cx="889000" cy="22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74422</xdr:rowOff>
    </xdr:from>
    <xdr:to>
      <xdr:col>76</xdr:col>
      <xdr:colOff>165100</xdr:colOff>
      <xdr:row>38</xdr:row>
      <xdr:rowOff>4572</xdr:rowOff>
    </xdr:to>
    <xdr:sp macro="" textlink="">
      <xdr:nvSpPr>
        <xdr:cNvPr id="527" name="フローチャート: 判断 526"/>
        <xdr:cNvSpPr/>
      </xdr:nvSpPr>
      <xdr:spPr>
        <a:xfrm>
          <a:off x="14541500" y="641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21099</xdr:rowOff>
    </xdr:from>
    <xdr:ext cx="534377" cy="259045"/>
    <xdr:sp macro="" textlink="">
      <xdr:nvSpPr>
        <xdr:cNvPr id="528" name="テキスト ボックス 527"/>
        <xdr:cNvSpPr txBox="1"/>
      </xdr:nvSpPr>
      <xdr:spPr>
        <a:xfrm>
          <a:off x="14325111" y="619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131318</xdr:rowOff>
    </xdr:from>
    <xdr:to>
      <xdr:col>71</xdr:col>
      <xdr:colOff>177800</xdr:colOff>
      <xdr:row>38</xdr:row>
      <xdr:rowOff>117928</xdr:rowOff>
    </xdr:to>
    <xdr:cxnSp macro="">
      <xdr:nvCxnSpPr>
        <xdr:cNvPr id="529" name="直線コネクタ 528"/>
        <xdr:cNvCxnSpPr/>
      </xdr:nvCxnSpPr>
      <xdr:spPr>
        <a:xfrm flipV="1">
          <a:off x="12814300" y="6474968"/>
          <a:ext cx="889000" cy="158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89227</xdr:rowOff>
    </xdr:from>
    <xdr:to>
      <xdr:col>72</xdr:col>
      <xdr:colOff>38100</xdr:colOff>
      <xdr:row>38</xdr:row>
      <xdr:rowOff>19377</xdr:rowOff>
    </xdr:to>
    <xdr:sp macro="" textlink="">
      <xdr:nvSpPr>
        <xdr:cNvPr id="530" name="フローチャート: 判断 529"/>
        <xdr:cNvSpPr/>
      </xdr:nvSpPr>
      <xdr:spPr>
        <a:xfrm>
          <a:off x="13652500" y="6432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10503</xdr:rowOff>
    </xdr:from>
    <xdr:ext cx="534377" cy="259045"/>
    <xdr:sp macro="" textlink="">
      <xdr:nvSpPr>
        <xdr:cNvPr id="531" name="テキスト ボックス 530"/>
        <xdr:cNvSpPr txBox="1"/>
      </xdr:nvSpPr>
      <xdr:spPr>
        <a:xfrm>
          <a:off x="13436111" y="652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68652</xdr:rowOff>
    </xdr:from>
    <xdr:to>
      <xdr:col>67</xdr:col>
      <xdr:colOff>101600</xdr:colOff>
      <xdr:row>37</xdr:row>
      <xdr:rowOff>170252</xdr:rowOff>
    </xdr:to>
    <xdr:sp macro="" textlink="">
      <xdr:nvSpPr>
        <xdr:cNvPr id="532" name="フローチャート: 判断 531"/>
        <xdr:cNvSpPr/>
      </xdr:nvSpPr>
      <xdr:spPr>
        <a:xfrm>
          <a:off x="12763500" y="6412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15329</xdr:rowOff>
    </xdr:from>
    <xdr:ext cx="534377" cy="259045"/>
    <xdr:sp macro="" textlink="">
      <xdr:nvSpPr>
        <xdr:cNvPr id="533" name="テキスト ボックス 532"/>
        <xdr:cNvSpPr txBox="1"/>
      </xdr:nvSpPr>
      <xdr:spPr>
        <a:xfrm>
          <a:off x="12547111" y="6187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166188</xdr:rowOff>
    </xdr:from>
    <xdr:to>
      <xdr:col>85</xdr:col>
      <xdr:colOff>177800</xdr:colOff>
      <xdr:row>39</xdr:row>
      <xdr:rowOff>96338</xdr:rowOff>
    </xdr:to>
    <xdr:sp macro="" textlink="">
      <xdr:nvSpPr>
        <xdr:cNvPr id="539" name="楕円 538"/>
        <xdr:cNvSpPr/>
      </xdr:nvSpPr>
      <xdr:spPr>
        <a:xfrm>
          <a:off x="16268700" y="668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81115</xdr:rowOff>
    </xdr:from>
    <xdr:ext cx="469744" cy="259045"/>
    <xdr:sp macro="" textlink="">
      <xdr:nvSpPr>
        <xdr:cNvPr id="540" name="消防費該当値テキスト"/>
        <xdr:cNvSpPr txBox="1"/>
      </xdr:nvSpPr>
      <xdr:spPr>
        <a:xfrm>
          <a:off x="16370300" y="6596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3665</xdr:rowOff>
    </xdr:from>
    <xdr:to>
      <xdr:col>81</xdr:col>
      <xdr:colOff>101600</xdr:colOff>
      <xdr:row>39</xdr:row>
      <xdr:rowOff>105265</xdr:rowOff>
    </xdr:to>
    <xdr:sp macro="" textlink="">
      <xdr:nvSpPr>
        <xdr:cNvPr id="541" name="楕円 540"/>
        <xdr:cNvSpPr/>
      </xdr:nvSpPr>
      <xdr:spPr>
        <a:xfrm>
          <a:off x="15430500" y="669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96392</xdr:rowOff>
    </xdr:from>
    <xdr:ext cx="469744" cy="259045"/>
    <xdr:sp macro="" textlink="">
      <xdr:nvSpPr>
        <xdr:cNvPr id="542" name="テキスト ボックス 541"/>
        <xdr:cNvSpPr txBox="1"/>
      </xdr:nvSpPr>
      <xdr:spPr>
        <a:xfrm>
          <a:off x="15246428" y="6782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138321</xdr:rowOff>
    </xdr:from>
    <xdr:to>
      <xdr:col>76</xdr:col>
      <xdr:colOff>165100</xdr:colOff>
      <xdr:row>39</xdr:row>
      <xdr:rowOff>68471</xdr:rowOff>
    </xdr:to>
    <xdr:sp macro="" textlink="">
      <xdr:nvSpPr>
        <xdr:cNvPr id="543" name="楕円 542"/>
        <xdr:cNvSpPr/>
      </xdr:nvSpPr>
      <xdr:spPr>
        <a:xfrm>
          <a:off x="14541500" y="665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59598</xdr:rowOff>
    </xdr:from>
    <xdr:ext cx="469744" cy="259045"/>
    <xdr:sp macro="" textlink="">
      <xdr:nvSpPr>
        <xdr:cNvPr id="544" name="テキスト ボックス 543"/>
        <xdr:cNvSpPr txBox="1"/>
      </xdr:nvSpPr>
      <xdr:spPr>
        <a:xfrm>
          <a:off x="14357428" y="6746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80518</xdr:rowOff>
    </xdr:from>
    <xdr:to>
      <xdr:col>72</xdr:col>
      <xdr:colOff>38100</xdr:colOff>
      <xdr:row>38</xdr:row>
      <xdr:rowOff>10668</xdr:rowOff>
    </xdr:to>
    <xdr:sp macro="" textlink="">
      <xdr:nvSpPr>
        <xdr:cNvPr id="545" name="楕円 544"/>
        <xdr:cNvSpPr/>
      </xdr:nvSpPr>
      <xdr:spPr>
        <a:xfrm>
          <a:off x="13652500" y="642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27195</xdr:rowOff>
    </xdr:from>
    <xdr:ext cx="534377" cy="259045"/>
    <xdr:sp macro="" textlink="">
      <xdr:nvSpPr>
        <xdr:cNvPr id="546" name="テキスト ボックス 545"/>
        <xdr:cNvSpPr txBox="1"/>
      </xdr:nvSpPr>
      <xdr:spPr>
        <a:xfrm>
          <a:off x="13436111" y="619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67128</xdr:rowOff>
    </xdr:from>
    <xdr:to>
      <xdr:col>67</xdr:col>
      <xdr:colOff>101600</xdr:colOff>
      <xdr:row>38</xdr:row>
      <xdr:rowOff>168728</xdr:rowOff>
    </xdr:to>
    <xdr:sp macro="" textlink="">
      <xdr:nvSpPr>
        <xdr:cNvPr id="547" name="楕円 546"/>
        <xdr:cNvSpPr/>
      </xdr:nvSpPr>
      <xdr:spPr>
        <a:xfrm>
          <a:off x="12763500" y="658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159855</xdr:rowOff>
    </xdr:from>
    <xdr:ext cx="534377" cy="259045"/>
    <xdr:sp macro="" textlink="">
      <xdr:nvSpPr>
        <xdr:cNvPr id="548" name="テキスト ボックス 547"/>
        <xdr:cNvSpPr txBox="1"/>
      </xdr:nvSpPr>
      <xdr:spPr>
        <a:xfrm>
          <a:off x="12547111" y="667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0" name="直線コネクタ 559"/>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1" name="テキスト ボックス 560"/>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2" name="直線コネクタ 561"/>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3" name="テキスト ボックス 562"/>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4" name="直線コネクタ 563"/>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5" name="テキスト ボックス 564"/>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6" name="直線コネクタ 565"/>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7" name="テキスト ボックス 566"/>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71280</xdr:rowOff>
    </xdr:from>
    <xdr:to>
      <xdr:col>85</xdr:col>
      <xdr:colOff>126364</xdr:colOff>
      <xdr:row>57</xdr:row>
      <xdr:rowOff>121938</xdr:rowOff>
    </xdr:to>
    <xdr:cxnSp macro="">
      <xdr:nvCxnSpPr>
        <xdr:cNvPr id="571" name="直線コネクタ 570"/>
        <xdr:cNvCxnSpPr/>
      </xdr:nvCxnSpPr>
      <xdr:spPr>
        <a:xfrm flipV="1">
          <a:off x="16317595" y="8643780"/>
          <a:ext cx="1269" cy="125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125765</xdr:rowOff>
    </xdr:from>
    <xdr:ext cx="534377" cy="259045"/>
    <xdr:sp macro="" textlink="">
      <xdr:nvSpPr>
        <xdr:cNvPr id="572" name="教育費最小値テキスト"/>
        <xdr:cNvSpPr txBox="1"/>
      </xdr:nvSpPr>
      <xdr:spPr>
        <a:xfrm>
          <a:off x="16370300" y="9898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121938</xdr:rowOff>
    </xdr:from>
    <xdr:to>
      <xdr:col>86</xdr:col>
      <xdr:colOff>25400</xdr:colOff>
      <xdr:row>57</xdr:row>
      <xdr:rowOff>121938</xdr:rowOff>
    </xdr:to>
    <xdr:cxnSp macro="">
      <xdr:nvCxnSpPr>
        <xdr:cNvPr id="573" name="直線コネクタ 572"/>
        <xdr:cNvCxnSpPr/>
      </xdr:nvCxnSpPr>
      <xdr:spPr>
        <a:xfrm>
          <a:off x="16230600" y="989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17957</xdr:rowOff>
    </xdr:from>
    <xdr:ext cx="534377" cy="259045"/>
    <xdr:sp macro="" textlink="">
      <xdr:nvSpPr>
        <xdr:cNvPr id="574" name="教育費最大値テキスト"/>
        <xdr:cNvSpPr txBox="1"/>
      </xdr:nvSpPr>
      <xdr:spPr>
        <a:xfrm>
          <a:off x="16370300" y="841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82,993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71280</xdr:rowOff>
    </xdr:from>
    <xdr:to>
      <xdr:col>86</xdr:col>
      <xdr:colOff>25400</xdr:colOff>
      <xdr:row>50</xdr:row>
      <xdr:rowOff>71280</xdr:rowOff>
    </xdr:to>
    <xdr:cxnSp macro="">
      <xdr:nvCxnSpPr>
        <xdr:cNvPr id="575" name="直線コネクタ 574"/>
        <xdr:cNvCxnSpPr/>
      </xdr:nvCxnSpPr>
      <xdr:spPr>
        <a:xfrm>
          <a:off x="16230600" y="864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7158</xdr:rowOff>
    </xdr:from>
    <xdr:to>
      <xdr:col>85</xdr:col>
      <xdr:colOff>127000</xdr:colOff>
      <xdr:row>56</xdr:row>
      <xdr:rowOff>122898</xdr:rowOff>
    </xdr:to>
    <xdr:cxnSp macro="">
      <xdr:nvCxnSpPr>
        <xdr:cNvPr id="576" name="直線コネクタ 575"/>
        <xdr:cNvCxnSpPr/>
      </xdr:nvCxnSpPr>
      <xdr:spPr>
        <a:xfrm flipV="1">
          <a:off x="15481300" y="9094008"/>
          <a:ext cx="838200" cy="630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18704</xdr:rowOff>
    </xdr:from>
    <xdr:ext cx="534377" cy="259045"/>
    <xdr:sp macro="" textlink="">
      <xdr:nvSpPr>
        <xdr:cNvPr id="577" name="教育費平均値テキスト"/>
        <xdr:cNvSpPr txBox="1"/>
      </xdr:nvSpPr>
      <xdr:spPr>
        <a:xfrm>
          <a:off x="16370300" y="94484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40277</xdr:rowOff>
    </xdr:from>
    <xdr:to>
      <xdr:col>85</xdr:col>
      <xdr:colOff>177800</xdr:colOff>
      <xdr:row>55</xdr:row>
      <xdr:rowOff>141877</xdr:rowOff>
    </xdr:to>
    <xdr:sp macro="" textlink="">
      <xdr:nvSpPr>
        <xdr:cNvPr id="578" name="フローチャート: 判断 577"/>
        <xdr:cNvSpPr/>
      </xdr:nvSpPr>
      <xdr:spPr>
        <a:xfrm>
          <a:off x="16268700" y="947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80104</xdr:rowOff>
    </xdr:from>
    <xdr:to>
      <xdr:col>81</xdr:col>
      <xdr:colOff>50800</xdr:colOff>
      <xdr:row>56</xdr:row>
      <xdr:rowOff>122898</xdr:rowOff>
    </xdr:to>
    <xdr:cxnSp macro="">
      <xdr:nvCxnSpPr>
        <xdr:cNvPr id="579" name="直線コネクタ 578"/>
        <xdr:cNvCxnSpPr/>
      </xdr:nvCxnSpPr>
      <xdr:spPr>
        <a:xfrm>
          <a:off x="14592300" y="9681304"/>
          <a:ext cx="889000" cy="4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146416</xdr:rowOff>
    </xdr:from>
    <xdr:to>
      <xdr:col>81</xdr:col>
      <xdr:colOff>101600</xdr:colOff>
      <xdr:row>56</xdr:row>
      <xdr:rowOff>76566</xdr:rowOff>
    </xdr:to>
    <xdr:sp macro="" textlink="">
      <xdr:nvSpPr>
        <xdr:cNvPr id="580" name="フローチャート: 判断 579"/>
        <xdr:cNvSpPr/>
      </xdr:nvSpPr>
      <xdr:spPr>
        <a:xfrm>
          <a:off x="15430500" y="957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93093</xdr:rowOff>
    </xdr:from>
    <xdr:ext cx="534377" cy="259045"/>
    <xdr:sp macro="" textlink="">
      <xdr:nvSpPr>
        <xdr:cNvPr id="581" name="テキスト ボックス 580"/>
        <xdr:cNvSpPr txBox="1"/>
      </xdr:nvSpPr>
      <xdr:spPr>
        <a:xfrm>
          <a:off x="15214111" y="935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77772</xdr:rowOff>
    </xdr:from>
    <xdr:to>
      <xdr:col>76</xdr:col>
      <xdr:colOff>114300</xdr:colOff>
      <xdr:row>56</xdr:row>
      <xdr:rowOff>80104</xdr:rowOff>
    </xdr:to>
    <xdr:cxnSp macro="">
      <xdr:nvCxnSpPr>
        <xdr:cNvPr id="582" name="直線コネクタ 581"/>
        <xdr:cNvCxnSpPr/>
      </xdr:nvCxnSpPr>
      <xdr:spPr>
        <a:xfrm>
          <a:off x="13703300" y="9678972"/>
          <a:ext cx="889000" cy="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113017</xdr:rowOff>
    </xdr:from>
    <xdr:to>
      <xdr:col>76</xdr:col>
      <xdr:colOff>165100</xdr:colOff>
      <xdr:row>56</xdr:row>
      <xdr:rowOff>43167</xdr:rowOff>
    </xdr:to>
    <xdr:sp macro="" textlink="">
      <xdr:nvSpPr>
        <xdr:cNvPr id="583" name="フローチャート: 判断 582"/>
        <xdr:cNvSpPr/>
      </xdr:nvSpPr>
      <xdr:spPr>
        <a:xfrm>
          <a:off x="14541500" y="95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59694</xdr:rowOff>
    </xdr:from>
    <xdr:ext cx="534377" cy="259045"/>
    <xdr:sp macro="" textlink="">
      <xdr:nvSpPr>
        <xdr:cNvPr id="584" name="テキスト ボックス 583"/>
        <xdr:cNvSpPr txBox="1"/>
      </xdr:nvSpPr>
      <xdr:spPr>
        <a:xfrm>
          <a:off x="14325111" y="931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77772</xdr:rowOff>
    </xdr:from>
    <xdr:to>
      <xdr:col>71</xdr:col>
      <xdr:colOff>177800</xdr:colOff>
      <xdr:row>56</xdr:row>
      <xdr:rowOff>93225</xdr:rowOff>
    </xdr:to>
    <xdr:cxnSp macro="">
      <xdr:nvCxnSpPr>
        <xdr:cNvPr id="585" name="直線コネクタ 584"/>
        <xdr:cNvCxnSpPr/>
      </xdr:nvCxnSpPr>
      <xdr:spPr>
        <a:xfrm flipV="1">
          <a:off x="12814300" y="9678972"/>
          <a:ext cx="889000" cy="1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139855</xdr:rowOff>
    </xdr:from>
    <xdr:to>
      <xdr:col>72</xdr:col>
      <xdr:colOff>38100</xdr:colOff>
      <xdr:row>56</xdr:row>
      <xdr:rowOff>70005</xdr:rowOff>
    </xdr:to>
    <xdr:sp macro="" textlink="">
      <xdr:nvSpPr>
        <xdr:cNvPr id="586" name="フローチャート: 判断 585"/>
        <xdr:cNvSpPr/>
      </xdr:nvSpPr>
      <xdr:spPr>
        <a:xfrm>
          <a:off x="13652500" y="956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86532</xdr:rowOff>
    </xdr:from>
    <xdr:ext cx="534377" cy="259045"/>
    <xdr:sp macro="" textlink="">
      <xdr:nvSpPr>
        <xdr:cNvPr id="587" name="テキスト ボックス 586"/>
        <xdr:cNvSpPr txBox="1"/>
      </xdr:nvSpPr>
      <xdr:spPr>
        <a:xfrm>
          <a:off x="13436111" y="934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78681</xdr:rowOff>
    </xdr:from>
    <xdr:to>
      <xdr:col>67</xdr:col>
      <xdr:colOff>101600</xdr:colOff>
      <xdr:row>56</xdr:row>
      <xdr:rowOff>8831</xdr:rowOff>
    </xdr:to>
    <xdr:sp macro="" textlink="">
      <xdr:nvSpPr>
        <xdr:cNvPr id="588" name="フローチャート: 判断 587"/>
        <xdr:cNvSpPr/>
      </xdr:nvSpPr>
      <xdr:spPr>
        <a:xfrm>
          <a:off x="12763500" y="950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25358</xdr:rowOff>
    </xdr:from>
    <xdr:ext cx="534377" cy="259045"/>
    <xdr:sp macro="" textlink="">
      <xdr:nvSpPr>
        <xdr:cNvPr id="589" name="テキスト ボックス 588"/>
        <xdr:cNvSpPr txBox="1"/>
      </xdr:nvSpPr>
      <xdr:spPr>
        <a:xfrm>
          <a:off x="12547111" y="928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127808</xdr:rowOff>
    </xdr:from>
    <xdr:to>
      <xdr:col>85</xdr:col>
      <xdr:colOff>177800</xdr:colOff>
      <xdr:row>53</xdr:row>
      <xdr:rowOff>57958</xdr:rowOff>
    </xdr:to>
    <xdr:sp macro="" textlink="">
      <xdr:nvSpPr>
        <xdr:cNvPr id="595" name="楕円 594"/>
        <xdr:cNvSpPr/>
      </xdr:nvSpPr>
      <xdr:spPr>
        <a:xfrm>
          <a:off x="16268700" y="904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150685</xdr:rowOff>
    </xdr:from>
    <xdr:ext cx="534377" cy="259045"/>
    <xdr:sp macro="" textlink="">
      <xdr:nvSpPr>
        <xdr:cNvPr id="596" name="教育費該当値テキスト"/>
        <xdr:cNvSpPr txBox="1"/>
      </xdr:nvSpPr>
      <xdr:spPr>
        <a:xfrm>
          <a:off x="16370300" y="889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72098</xdr:rowOff>
    </xdr:from>
    <xdr:to>
      <xdr:col>81</xdr:col>
      <xdr:colOff>101600</xdr:colOff>
      <xdr:row>57</xdr:row>
      <xdr:rowOff>2248</xdr:rowOff>
    </xdr:to>
    <xdr:sp macro="" textlink="">
      <xdr:nvSpPr>
        <xdr:cNvPr id="597" name="楕円 596"/>
        <xdr:cNvSpPr/>
      </xdr:nvSpPr>
      <xdr:spPr>
        <a:xfrm>
          <a:off x="15430500" y="967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164825</xdr:rowOff>
    </xdr:from>
    <xdr:ext cx="534377" cy="259045"/>
    <xdr:sp macro="" textlink="">
      <xdr:nvSpPr>
        <xdr:cNvPr id="598" name="テキスト ボックス 597"/>
        <xdr:cNvSpPr txBox="1"/>
      </xdr:nvSpPr>
      <xdr:spPr>
        <a:xfrm>
          <a:off x="15214111" y="976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29304</xdr:rowOff>
    </xdr:from>
    <xdr:to>
      <xdr:col>76</xdr:col>
      <xdr:colOff>165100</xdr:colOff>
      <xdr:row>56</xdr:row>
      <xdr:rowOff>130904</xdr:rowOff>
    </xdr:to>
    <xdr:sp macro="" textlink="">
      <xdr:nvSpPr>
        <xdr:cNvPr id="599" name="楕円 598"/>
        <xdr:cNvSpPr/>
      </xdr:nvSpPr>
      <xdr:spPr>
        <a:xfrm>
          <a:off x="14541500" y="963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122031</xdr:rowOff>
    </xdr:from>
    <xdr:ext cx="534377" cy="259045"/>
    <xdr:sp macro="" textlink="">
      <xdr:nvSpPr>
        <xdr:cNvPr id="600" name="テキスト ボックス 599"/>
        <xdr:cNvSpPr txBox="1"/>
      </xdr:nvSpPr>
      <xdr:spPr>
        <a:xfrm>
          <a:off x="14325111" y="972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26972</xdr:rowOff>
    </xdr:from>
    <xdr:to>
      <xdr:col>72</xdr:col>
      <xdr:colOff>38100</xdr:colOff>
      <xdr:row>56</xdr:row>
      <xdr:rowOff>128572</xdr:rowOff>
    </xdr:to>
    <xdr:sp macro="" textlink="">
      <xdr:nvSpPr>
        <xdr:cNvPr id="601" name="楕円 600"/>
        <xdr:cNvSpPr/>
      </xdr:nvSpPr>
      <xdr:spPr>
        <a:xfrm>
          <a:off x="13652500" y="962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119699</xdr:rowOff>
    </xdr:from>
    <xdr:ext cx="534377" cy="259045"/>
    <xdr:sp macro="" textlink="">
      <xdr:nvSpPr>
        <xdr:cNvPr id="602" name="テキスト ボックス 601"/>
        <xdr:cNvSpPr txBox="1"/>
      </xdr:nvSpPr>
      <xdr:spPr>
        <a:xfrm>
          <a:off x="13436111" y="9720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42425</xdr:rowOff>
    </xdr:from>
    <xdr:to>
      <xdr:col>67</xdr:col>
      <xdr:colOff>101600</xdr:colOff>
      <xdr:row>56</xdr:row>
      <xdr:rowOff>144025</xdr:rowOff>
    </xdr:to>
    <xdr:sp macro="" textlink="">
      <xdr:nvSpPr>
        <xdr:cNvPr id="603" name="楕円 602"/>
        <xdr:cNvSpPr/>
      </xdr:nvSpPr>
      <xdr:spPr>
        <a:xfrm>
          <a:off x="12763500" y="964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135152</xdr:rowOff>
    </xdr:from>
    <xdr:ext cx="534377" cy="259045"/>
    <xdr:sp macro="" textlink="">
      <xdr:nvSpPr>
        <xdr:cNvPr id="604" name="テキスト ボックス 603"/>
        <xdr:cNvSpPr txBox="1"/>
      </xdr:nvSpPr>
      <xdr:spPr>
        <a:xfrm>
          <a:off x="12547111" y="973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129315</xdr:rowOff>
    </xdr:from>
    <xdr:to>
      <xdr:col>85</xdr:col>
      <xdr:colOff>126364</xdr:colOff>
      <xdr:row>79</xdr:row>
      <xdr:rowOff>98879</xdr:rowOff>
    </xdr:to>
    <xdr:cxnSp macro="">
      <xdr:nvCxnSpPr>
        <xdr:cNvPr id="630" name="直線コネクタ 629"/>
        <xdr:cNvCxnSpPr/>
      </xdr:nvCxnSpPr>
      <xdr:spPr>
        <a:xfrm flipV="1">
          <a:off x="16317595" y="12130815"/>
          <a:ext cx="1269" cy="1512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75992</xdr:rowOff>
    </xdr:from>
    <xdr:ext cx="534377" cy="259045"/>
    <xdr:sp macro="" textlink="">
      <xdr:nvSpPr>
        <xdr:cNvPr id="633" name="災害復旧費最大値テキスト"/>
        <xdr:cNvSpPr txBox="1"/>
      </xdr:nvSpPr>
      <xdr:spPr>
        <a:xfrm>
          <a:off x="16370300" y="11906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129315</xdr:rowOff>
    </xdr:from>
    <xdr:to>
      <xdr:col>86</xdr:col>
      <xdr:colOff>25400</xdr:colOff>
      <xdr:row>70</xdr:row>
      <xdr:rowOff>129315</xdr:rowOff>
    </xdr:to>
    <xdr:cxnSp macro="">
      <xdr:nvCxnSpPr>
        <xdr:cNvPr id="634" name="直線コネクタ 633"/>
        <xdr:cNvCxnSpPr/>
      </xdr:nvCxnSpPr>
      <xdr:spPr>
        <a:xfrm>
          <a:off x="16230600" y="1213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60702</xdr:rowOff>
    </xdr:from>
    <xdr:to>
      <xdr:col>85</xdr:col>
      <xdr:colOff>127000</xdr:colOff>
      <xdr:row>79</xdr:row>
      <xdr:rowOff>69552</xdr:rowOff>
    </xdr:to>
    <xdr:cxnSp macro="">
      <xdr:nvCxnSpPr>
        <xdr:cNvPr id="635" name="直線コネクタ 634"/>
        <xdr:cNvCxnSpPr/>
      </xdr:nvCxnSpPr>
      <xdr:spPr>
        <a:xfrm>
          <a:off x="15481300" y="13605252"/>
          <a:ext cx="838200" cy="8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158183</xdr:rowOff>
    </xdr:from>
    <xdr:ext cx="469744" cy="259045"/>
    <xdr:sp macro="" textlink="">
      <xdr:nvSpPr>
        <xdr:cNvPr id="636" name="災害復旧費平均値テキスト"/>
        <xdr:cNvSpPr txBox="1"/>
      </xdr:nvSpPr>
      <xdr:spPr>
        <a:xfrm>
          <a:off x="16370300" y="133598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135306</xdr:rowOff>
    </xdr:from>
    <xdr:to>
      <xdr:col>85</xdr:col>
      <xdr:colOff>177800</xdr:colOff>
      <xdr:row>79</xdr:row>
      <xdr:rowOff>65456</xdr:rowOff>
    </xdr:to>
    <xdr:sp macro="" textlink="">
      <xdr:nvSpPr>
        <xdr:cNvPr id="637" name="フローチャート: 判断 636"/>
        <xdr:cNvSpPr/>
      </xdr:nvSpPr>
      <xdr:spPr>
        <a:xfrm>
          <a:off x="16268700" y="1350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47019</xdr:rowOff>
    </xdr:from>
    <xdr:to>
      <xdr:col>81</xdr:col>
      <xdr:colOff>50800</xdr:colOff>
      <xdr:row>79</xdr:row>
      <xdr:rowOff>60702</xdr:rowOff>
    </xdr:to>
    <xdr:cxnSp macro="">
      <xdr:nvCxnSpPr>
        <xdr:cNvPr id="638" name="直線コネクタ 637"/>
        <xdr:cNvCxnSpPr/>
      </xdr:nvCxnSpPr>
      <xdr:spPr>
        <a:xfrm>
          <a:off x="14592300" y="13591569"/>
          <a:ext cx="889000" cy="1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149512</xdr:rowOff>
    </xdr:from>
    <xdr:to>
      <xdr:col>81</xdr:col>
      <xdr:colOff>101600</xdr:colOff>
      <xdr:row>79</xdr:row>
      <xdr:rowOff>79662</xdr:rowOff>
    </xdr:to>
    <xdr:sp macro="" textlink="">
      <xdr:nvSpPr>
        <xdr:cNvPr id="639" name="フローチャート: 判断 638"/>
        <xdr:cNvSpPr/>
      </xdr:nvSpPr>
      <xdr:spPr>
        <a:xfrm>
          <a:off x="15430500" y="13522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96189</xdr:rowOff>
    </xdr:from>
    <xdr:ext cx="469744" cy="259045"/>
    <xdr:sp macro="" textlink="">
      <xdr:nvSpPr>
        <xdr:cNvPr id="640" name="テキスト ボックス 639"/>
        <xdr:cNvSpPr txBox="1"/>
      </xdr:nvSpPr>
      <xdr:spPr>
        <a:xfrm>
          <a:off x="15246428" y="1329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47019</xdr:rowOff>
    </xdr:from>
    <xdr:to>
      <xdr:col>76</xdr:col>
      <xdr:colOff>114300</xdr:colOff>
      <xdr:row>79</xdr:row>
      <xdr:rowOff>83235</xdr:rowOff>
    </xdr:to>
    <xdr:cxnSp macro="">
      <xdr:nvCxnSpPr>
        <xdr:cNvPr id="641" name="直線コネクタ 640"/>
        <xdr:cNvCxnSpPr/>
      </xdr:nvCxnSpPr>
      <xdr:spPr>
        <a:xfrm flipV="1">
          <a:off x="13703300" y="13591569"/>
          <a:ext cx="889000" cy="3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3045</xdr:rowOff>
    </xdr:from>
    <xdr:to>
      <xdr:col>76</xdr:col>
      <xdr:colOff>165100</xdr:colOff>
      <xdr:row>79</xdr:row>
      <xdr:rowOff>104645</xdr:rowOff>
    </xdr:to>
    <xdr:sp macro="" textlink="">
      <xdr:nvSpPr>
        <xdr:cNvPr id="642" name="フローチャート: 判断 641"/>
        <xdr:cNvSpPr/>
      </xdr:nvSpPr>
      <xdr:spPr>
        <a:xfrm>
          <a:off x="14541500" y="1354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95772</xdr:rowOff>
    </xdr:from>
    <xdr:ext cx="469744" cy="259045"/>
    <xdr:sp macro="" textlink="">
      <xdr:nvSpPr>
        <xdr:cNvPr id="643" name="テキスト ボックス 642"/>
        <xdr:cNvSpPr txBox="1"/>
      </xdr:nvSpPr>
      <xdr:spPr>
        <a:xfrm>
          <a:off x="14357428" y="13640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83235</xdr:rowOff>
    </xdr:from>
    <xdr:to>
      <xdr:col>71</xdr:col>
      <xdr:colOff>177800</xdr:colOff>
      <xdr:row>79</xdr:row>
      <xdr:rowOff>85717</xdr:rowOff>
    </xdr:to>
    <xdr:cxnSp macro="">
      <xdr:nvCxnSpPr>
        <xdr:cNvPr id="644" name="直線コネクタ 643"/>
        <xdr:cNvCxnSpPr/>
      </xdr:nvCxnSpPr>
      <xdr:spPr>
        <a:xfrm flipV="1">
          <a:off x="12814300" y="13627785"/>
          <a:ext cx="8890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3437</xdr:rowOff>
    </xdr:from>
    <xdr:to>
      <xdr:col>72</xdr:col>
      <xdr:colOff>38100</xdr:colOff>
      <xdr:row>79</xdr:row>
      <xdr:rowOff>105037</xdr:rowOff>
    </xdr:to>
    <xdr:sp macro="" textlink="">
      <xdr:nvSpPr>
        <xdr:cNvPr id="645" name="フローチャート: 判断 644"/>
        <xdr:cNvSpPr/>
      </xdr:nvSpPr>
      <xdr:spPr>
        <a:xfrm>
          <a:off x="13652500" y="1354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121564</xdr:rowOff>
    </xdr:from>
    <xdr:ext cx="469744" cy="259045"/>
    <xdr:sp macro="" textlink="">
      <xdr:nvSpPr>
        <xdr:cNvPr id="646" name="テキスト ボックス 645"/>
        <xdr:cNvSpPr txBox="1"/>
      </xdr:nvSpPr>
      <xdr:spPr>
        <a:xfrm>
          <a:off x="13468428" y="13323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14508</xdr:rowOff>
    </xdr:from>
    <xdr:to>
      <xdr:col>67</xdr:col>
      <xdr:colOff>101600</xdr:colOff>
      <xdr:row>79</xdr:row>
      <xdr:rowOff>116108</xdr:rowOff>
    </xdr:to>
    <xdr:sp macro="" textlink="">
      <xdr:nvSpPr>
        <xdr:cNvPr id="647" name="フローチャート: 判断 646"/>
        <xdr:cNvSpPr/>
      </xdr:nvSpPr>
      <xdr:spPr>
        <a:xfrm>
          <a:off x="12763500" y="13559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132635</xdr:rowOff>
    </xdr:from>
    <xdr:ext cx="469744" cy="259045"/>
    <xdr:sp macro="" textlink="">
      <xdr:nvSpPr>
        <xdr:cNvPr id="648" name="テキスト ボックス 647"/>
        <xdr:cNvSpPr txBox="1"/>
      </xdr:nvSpPr>
      <xdr:spPr>
        <a:xfrm>
          <a:off x="12579428" y="13334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18752</xdr:rowOff>
    </xdr:from>
    <xdr:to>
      <xdr:col>85</xdr:col>
      <xdr:colOff>177800</xdr:colOff>
      <xdr:row>79</xdr:row>
      <xdr:rowOff>120352</xdr:rowOff>
    </xdr:to>
    <xdr:sp macro="" textlink="">
      <xdr:nvSpPr>
        <xdr:cNvPr id="654" name="楕円 653"/>
        <xdr:cNvSpPr/>
      </xdr:nvSpPr>
      <xdr:spPr>
        <a:xfrm>
          <a:off x="16268700" y="1356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113732</xdr:rowOff>
    </xdr:from>
    <xdr:ext cx="378565" cy="259045"/>
    <xdr:sp macro="" textlink="">
      <xdr:nvSpPr>
        <xdr:cNvPr id="655" name="災害復旧費該当値テキスト"/>
        <xdr:cNvSpPr txBox="1"/>
      </xdr:nvSpPr>
      <xdr:spPr>
        <a:xfrm>
          <a:off x="16370300" y="13486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9902</xdr:rowOff>
    </xdr:from>
    <xdr:to>
      <xdr:col>81</xdr:col>
      <xdr:colOff>101600</xdr:colOff>
      <xdr:row>79</xdr:row>
      <xdr:rowOff>111502</xdr:rowOff>
    </xdr:to>
    <xdr:sp macro="" textlink="">
      <xdr:nvSpPr>
        <xdr:cNvPr id="656" name="楕円 655"/>
        <xdr:cNvSpPr/>
      </xdr:nvSpPr>
      <xdr:spPr>
        <a:xfrm>
          <a:off x="15430500" y="1355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102629</xdr:rowOff>
    </xdr:from>
    <xdr:ext cx="469744" cy="259045"/>
    <xdr:sp macro="" textlink="">
      <xdr:nvSpPr>
        <xdr:cNvPr id="657" name="テキスト ボックス 656"/>
        <xdr:cNvSpPr txBox="1"/>
      </xdr:nvSpPr>
      <xdr:spPr>
        <a:xfrm>
          <a:off x="15246428" y="1364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167669</xdr:rowOff>
    </xdr:from>
    <xdr:to>
      <xdr:col>76</xdr:col>
      <xdr:colOff>165100</xdr:colOff>
      <xdr:row>79</xdr:row>
      <xdr:rowOff>97819</xdr:rowOff>
    </xdr:to>
    <xdr:sp macro="" textlink="">
      <xdr:nvSpPr>
        <xdr:cNvPr id="658" name="楕円 657"/>
        <xdr:cNvSpPr/>
      </xdr:nvSpPr>
      <xdr:spPr>
        <a:xfrm>
          <a:off x="14541500" y="1354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114346</xdr:rowOff>
    </xdr:from>
    <xdr:ext cx="469744" cy="259045"/>
    <xdr:sp macro="" textlink="">
      <xdr:nvSpPr>
        <xdr:cNvPr id="659" name="テキスト ボックス 658"/>
        <xdr:cNvSpPr txBox="1"/>
      </xdr:nvSpPr>
      <xdr:spPr>
        <a:xfrm>
          <a:off x="14357428" y="13315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32435</xdr:rowOff>
    </xdr:from>
    <xdr:to>
      <xdr:col>72</xdr:col>
      <xdr:colOff>38100</xdr:colOff>
      <xdr:row>79</xdr:row>
      <xdr:rowOff>134035</xdr:rowOff>
    </xdr:to>
    <xdr:sp macro="" textlink="">
      <xdr:nvSpPr>
        <xdr:cNvPr id="660" name="楕円 659"/>
        <xdr:cNvSpPr/>
      </xdr:nvSpPr>
      <xdr:spPr>
        <a:xfrm>
          <a:off x="13652500" y="1357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125162</xdr:rowOff>
    </xdr:from>
    <xdr:ext cx="378565" cy="259045"/>
    <xdr:sp macro="" textlink="">
      <xdr:nvSpPr>
        <xdr:cNvPr id="661" name="テキスト ボックス 660"/>
        <xdr:cNvSpPr txBox="1"/>
      </xdr:nvSpPr>
      <xdr:spPr>
        <a:xfrm>
          <a:off x="13514017" y="136697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34917</xdr:rowOff>
    </xdr:from>
    <xdr:to>
      <xdr:col>67</xdr:col>
      <xdr:colOff>101600</xdr:colOff>
      <xdr:row>79</xdr:row>
      <xdr:rowOff>136517</xdr:rowOff>
    </xdr:to>
    <xdr:sp macro="" textlink="">
      <xdr:nvSpPr>
        <xdr:cNvPr id="662" name="楕円 661"/>
        <xdr:cNvSpPr/>
      </xdr:nvSpPr>
      <xdr:spPr>
        <a:xfrm>
          <a:off x="12763500" y="1357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127644</xdr:rowOff>
    </xdr:from>
    <xdr:ext cx="378565" cy="259045"/>
    <xdr:sp macro="" textlink="">
      <xdr:nvSpPr>
        <xdr:cNvPr id="663" name="テキスト ボックス 662"/>
        <xdr:cNvSpPr txBox="1"/>
      </xdr:nvSpPr>
      <xdr:spPr>
        <a:xfrm>
          <a:off x="12625017" y="13672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161389</xdr:rowOff>
    </xdr:from>
    <xdr:to>
      <xdr:col>85</xdr:col>
      <xdr:colOff>126364</xdr:colOff>
      <xdr:row>98</xdr:row>
      <xdr:rowOff>129099</xdr:rowOff>
    </xdr:to>
    <xdr:cxnSp macro="">
      <xdr:nvCxnSpPr>
        <xdr:cNvPr id="692" name="直線コネクタ 691"/>
        <xdr:cNvCxnSpPr/>
      </xdr:nvCxnSpPr>
      <xdr:spPr>
        <a:xfrm flipV="1">
          <a:off x="16317595" y="15591889"/>
          <a:ext cx="1269" cy="1339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132926</xdr:rowOff>
    </xdr:from>
    <xdr:ext cx="534377" cy="259045"/>
    <xdr:sp macro="" textlink="">
      <xdr:nvSpPr>
        <xdr:cNvPr id="693" name="公債費最小値テキスト"/>
        <xdr:cNvSpPr txBox="1"/>
      </xdr:nvSpPr>
      <xdr:spPr>
        <a:xfrm>
          <a:off x="16370300" y="1693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129099</xdr:rowOff>
    </xdr:from>
    <xdr:to>
      <xdr:col>86</xdr:col>
      <xdr:colOff>25400</xdr:colOff>
      <xdr:row>98</xdr:row>
      <xdr:rowOff>129099</xdr:rowOff>
    </xdr:to>
    <xdr:cxnSp macro="">
      <xdr:nvCxnSpPr>
        <xdr:cNvPr id="694" name="直線コネクタ 693"/>
        <xdr:cNvCxnSpPr/>
      </xdr:nvCxnSpPr>
      <xdr:spPr>
        <a:xfrm>
          <a:off x="16230600" y="16931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108066</xdr:rowOff>
    </xdr:from>
    <xdr:ext cx="534377" cy="259045"/>
    <xdr:sp macro="" textlink="">
      <xdr:nvSpPr>
        <xdr:cNvPr id="695" name="公債費最大値テキスト"/>
        <xdr:cNvSpPr txBox="1"/>
      </xdr:nvSpPr>
      <xdr:spPr>
        <a:xfrm>
          <a:off x="16370300" y="1536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161389</xdr:rowOff>
    </xdr:from>
    <xdr:to>
      <xdr:col>86</xdr:col>
      <xdr:colOff>25400</xdr:colOff>
      <xdr:row>90</xdr:row>
      <xdr:rowOff>161389</xdr:rowOff>
    </xdr:to>
    <xdr:cxnSp macro="">
      <xdr:nvCxnSpPr>
        <xdr:cNvPr id="696" name="直線コネクタ 695"/>
        <xdr:cNvCxnSpPr/>
      </xdr:nvCxnSpPr>
      <xdr:spPr>
        <a:xfrm>
          <a:off x="16230600" y="15591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13799</xdr:rowOff>
    </xdr:from>
    <xdr:to>
      <xdr:col>85</xdr:col>
      <xdr:colOff>127000</xdr:colOff>
      <xdr:row>96</xdr:row>
      <xdr:rowOff>86951</xdr:rowOff>
    </xdr:to>
    <xdr:cxnSp macro="">
      <xdr:nvCxnSpPr>
        <xdr:cNvPr id="697" name="直線コネクタ 696"/>
        <xdr:cNvCxnSpPr/>
      </xdr:nvCxnSpPr>
      <xdr:spPr>
        <a:xfrm>
          <a:off x="15481300" y="16130099"/>
          <a:ext cx="838200" cy="416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14279</xdr:rowOff>
    </xdr:from>
    <xdr:ext cx="534377" cy="259045"/>
    <xdr:sp macro="" textlink="">
      <xdr:nvSpPr>
        <xdr:cNvPr id="698" name="公債費平均値テキスト"/>
        <xdr:cNvSpPr txBox="1"/>
      </xdr:nvSpPr>
      <xdr:spPr>
        <a:xfrm>
          <a:off x="16370300" y="16130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162852</xdr:rowOff>
    </xdr:from>
    <xdr:to>
      <xdr:col>85</xdr:col>
      <xdr:colOff>177800</xdr:colOff>
      <xdr:row>95</xdr:row>
      <xdr:rowOff>93002</xdr:rowOff>
    </xdr:to>
    <xdr:sp macro="" textlink="">
      <xdr:nvSpPr>
        <xdr:cNvPr id="699" name="フローチャート: 判断 698"/>
        <xdr:cNvSpPr/>
      </xdr:nvSpPr>
      <xdr:spPr>
        <a:xfrm>
          <a:off x="162687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13799</xdr:rowOff>
    </xdr:from>
    <xdr:to>
      <xdr:col>81</xdr:col>
      <xdr:colOff>50800</xdr:colOff>
      <xdr:row>96</xdr:row>
      <xdr:rowOff>15256</xdr:rowOff>
    </xdr:to>
    <xdr:cxnSp macro="">
      <xdr:nvCxnSpPr>
        <xdr:cNvPr id="700" name="直線コネクタ 699"/>
        <xdr:cNvCxnSpPr/>
      </xdr:nvCxnSpPr>
      <xdr:spPr>
        <a:xfrm flipV="1">
          <a:off x="14592300" y="16130099"/>
          <a:ext cx="889000" cy="34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145793</xdr:rowOff>
    </xdr:from>
    <xdr:to>
      <xdr:col>81</xdr:col>
      <xdr:colOff>101600</xdr:colOff>
      <xdr:row>95</xdr:row>
      <xdr:rowOff>75943</xdr:rowOff>
    </xdr:to>
    <xdr:sp macro="" textlink="">
      <xdr:nvSpPr>
        <xdr:cNvPr id="701" name="フローチャート: 判断 700"/>
        <xdr:cNvSpPr/>
      </xdr:nvSpPr>
      <xdr:spPr>
        <a:xfrm>
          <a:off x="15430500" y="1626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67070</xdr:rowOff>
    </xdr:from>
    <xdr:ext cx="534377" cy="259045"/>
    <xdr:sp macro="" textlink="">
      <xdr:nvSpPr>
        <xdr:cNvPr id="702" name="テキスト ボックス 701"/>
        <xdr:cNvSpPr txBox="1"/>
      </xdr:nvSpPr>
      <xdr:spPr>
        <a:xfrm>
          <a:off x="15214111" y="1635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15256</xdr:rowOff>
    </xdr:from>
    <xdr:to>
      <xdr:col>76</xdr:col>
      <xdr:colOff>114300</xdr:colOff>
      <xdr:row>96</xdr:row>
      <xdr:rowOff>20171</xdr:rowOff>
    </xdr:to>
    <xdr:cxnSp macro="">
      <xdr:nvCxnSpPr>
        <xdr:cNvPr id="703" name="直線コネクタ 702"/>
        <xdr:cNvCxnSpPr/>
      </xdr:nvCxnSpPr>
      <xdr:spPr>
        <a:xfrm flipV="1">
          <a:off x="13703300" y="16474456"/>
          <a:ext cx="8890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144765</xdr:rowOff>
    </xdr:from>
    <xdr:to>
      <xdr:col>76</xdr:col>
      <xdr:colOff>165100</xdr:colOff>
      <xdr:row>95</xdr:row>
      <xdr:rowOff>74915</xdr:rowOff>
    </xdr:to>
    <xdr:sp macro="" textlink="">
      <xdr:nvSpPr>
        <xdr:cNvPr id="704" name="フローチャート: 判断 703"/>
        <xdr:cNvSpPr/>
      </xdr:nvSpPr>
      <xdr:spPr>
        <a:xfrm>
          <a:off x="14541500" y="16261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91442</xdr:rowOff>
    </xdr:from>
    <xdr:ext cx="534377" cy="259045"/>
    <xdr:sp macro="" textlink="">
      <xdr:nvSpPr>
        <xdr:cNvPr id="705" name="テキスト ボックス 704"/>
        <xdr:cNvSpPr txBox="1"/>
      </xdr:nvSpPr>
      <xdr:spPr>
        <a:xfrm>
          <a:off x="14325111" y="1603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20171</xdr:rowOff>
    </xdr:from>
    <xdr:to>
      <xdr:col>71</xdr:col>
      <xdr:colOff>177800</xdr:colOff>
      <xdr:row>96</xdr:row>
      <xdr:rowOff>29287</xdr:rowOff>
    </xdr:to>
    <xdr:cxnSp macro="">
      <xdr:nvCxnSpPr>
        <xdr:cNvPr id="706" name="直線コネクタ 705"/>
        <xdr:cNvCxnSpPr/>
      </xdr:nvCxnSpPr>
      <xdr:spPr>
        <a:xfrm flipV="1">
          <a:off x="12814300" y="16479371"/>
          <a:ext cx="889000" cy="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134020</xdr:rowOff>
    </xdr:from>
    <xdr:to>
      <xdr:col>72</xdr:col>
      <xdr:colOff>38100</xdr:colOff>
      <xdr:row>95</xdr:row>
      <xdr:rowOff>64170</xdr:rowOff>
    </xdr:to>
    <xdr:sp macro="" textlink="">
      <xdr:nvSpPr>
        <xdr:cNvPr id="707" name="フローチャート: 判断 706"/>
        <xdr:cNvSpPr/>
      </xdr:nvSpPr>
      <xdr:spPr>
        <a:xfrm>
          <a:off x="13652500" y="1625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80697</xdr:rowOff>
    </xdr:from>
    <xdr:ext cx="534377" cy="259045"/>
    <xdr:sp macro="" textlink="">
      <xdr:nvSpPr>
        <xdr:cNvPr id="708" name="テキスト ボックス 707"/>
        <xdr:cNvSpPr txBox="1"/>
      </xdr:nvSpPr>
      <xdr:spPr>
        <a:xfrm>
          <a:off x="13436111" y="1602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129048</xdr:rowOff>
    </xdr:from>
    <xdr:to>
      <xdr:col>67</xdr:col>
      <xdr:colOff>101600</xdr:colOff>
      <xdr:row>95</xdr:row>
      <xdr:rowOff>59198</xdr:rowOff>
    </xdr:to>
    <xdr:sp macro="" textlink="">
      <xdr:nvSpPr>
        <xdr:cNvPr id="709" name="フローチャート: 判断 708"/>
        <xdr:cNvSpPr/>
      </xdr:nvSpPr>
      <xdr:spPr>
        <a:xfrm>
          <a:off x="12763500" y="16245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75725</xdr:rowOff>
    </xdr:from>
    <xdr:ext cx="534377" cy="259045"/>
    <xdr:sp macro="" textlink="">
      <xdr:nvSpPr>
        <xdr:cNvPr id="710" name="テキスト ボックス 709"/>
        <xdr:cNvSpPr txBox="1"/>
      </xdr:nvSpPr>
      <xdr:spPr>
        <a:xfrm>
          <a:off x="12547111" y="1602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36151</xdr:rowOff>
    </xdr:from>
    <xdr:to>
      <xdr:col>85</xdr:col>
      <xdr:colOff>177800</xdr:colOff>
      <xdr:row>96</xdr:row>
      <xdr:rowOff>137751</xdr:rowOff>
    </xdr:to>
    <xdr:sp macro="" textlink="">
      <xdr:nvSpPr>
        <xdr:cNvPr id="716" name="楕円 715"/>
        <xdr:cNvSpPr/>
      </xdr:nvSpPr>
      <xdr:spPr>
        <a:xfrm>
          <a:off x="16268700" y="1649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14578</xdr:rowOff>
    </xdr:from>
    <xdr:ext cx="534377" cy="259045"/>
    <xdr:sp macro="" textlink="">
      <xdr:nvSpPr>
        <xdr:cNvPr id="717" name="公債費該当値テキスト"/>
        <xdr:cNvSpPr txBox="1"/>
      </xdr:nvSpPr>
      <xdr:spPr>
        <a:xfrm>
          <a:off x="16370300" y="1647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134449</xdr:rowOff>
    </xdr:from>
    <xdr:to>
      <xdr:col>81</xdr:col>
      <xdr:colOff>101600</xdr:colOff>
      <xdr:row>94</xdr:row>
      <xdr:rowOff>64599</xdr:rowOff>
    </xdr:to>
    <xdr:sp macro="" textlink="">
      <xdr:nvSpPr>
        <xdr:cNvPr id="718" name="楕円 717"/>
        <xdr:cNvSpPr/>
      </xdr:nvSpPr>
      <xdr:spPr>
        <a:xfrm>
          <a:off x="15430500" y="1607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81126</xdr:rowOff>
    </xdr:from>
    <xdr:ext cx="534377" cy="259045"/>
    <xdr:sp macro="" textlink="">
      <xdr:nvSpPr>
        <xdr:cNvPr id="719" name="テキスト ボックス 718"/>
        <xdr:cNvSpPr txBox="1"/>
      </xdr:nvSpPr>
      <xdr:spPr>
        <a:xfrm>
          <a:off x="15214111" y="1585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135906</xdr:rowOff>
    </xdr:from>
    <xdr:to>
      <xdr:col>76</xdr:col>
      <xdr:colOff>165100</xdr:colOff>
      <xdr:row>96</xdr:row>
      <xdr:rowOff>66056</xdr:rowOff>
    </xdr:to>
    <xdr:sp macro="" textlink="">
      <xdr:nvSpPr>
        <xdr:cNvPr id="720" name="楕円 719"/>
        <xdr:cNvSpPr/>
      </xdr:nvSpPr>
      <xdr:spPr>
        <a:xfrm>
          <a:off x="14541500" y="1642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57183</xdr:rowOff>
    </xdr:from>
    <xdr:ext cx="534377" cy="259045"/>
    <xdr:sp macro="" textlink="">
      <xdr:nvSpPr>
        <xdr:cNvPr id="721" name="テキスト ボックス 720"/>
        <xdr:cNvSpPr txBox="1"/>
      </xdr:nvSpPr>
      <xdr:spPr>
        <a:xfrm>
          <a:off x="14325111" y="1651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140821</xdr:rowOff>
    </xdr:from>
    <xdr:to>
      <xdr:col>72</xdr:col>
      <xdr:colOff>38100</xdr:colOff>
      <xdr:row>96</xdr:row>
      <xdr:rowOff>70971</xdr:rowOff>
    </xdr:to>
    <xdr:sp macro="" textlink="">
      <xdr:nvSpPr>
        <xdr:cNvPr id="722" name="楕円 721"/>
        <xdr:cNvSpPr/>
      </xdr:nvSpPr>
      <xdr:spPr>
        <a:xfrm>
          <a:off x="13652500" y="1642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62098</xdr:rowOff>
    </xdr:from>
    <xdr:ext cx="534377" cy="259045"/>
    <xdr:sp macro="" textlink="">
      <xdr:nvSpPr>
        <xdr:cNvPr id="723" name="テキスト ボックス 722"/>
        <xdr:cNvSpPr txBox="1"/>
      </xdr:nvSpPr>
      <xdr:spPr>
        <a:xfrm>
          <a:off x="13436111" y="1652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149937</xdr:rowOff>
    </xdr:from>
    <xdr:to>
      <xdr:col>67</xdr:col>
      <xdr:colOff>101600</xdr:colOff>
      <xdr:row>96</xdr:row>
      <xdr:rowOff>80087</xdr:rowOff>
    </xdr:to>
    <xdr:sp macro="" textlink="">
      <xdr:nvSpPr>
        <xdr:cNvPr id="724" name="楕円 723"/>
        <xdr:cNvSpPr/>
      </xdr:nvSpPr>
      <xdr:spPr>
        <a:xfrm>
          <a:off x="12763500" y="1643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71214</xdr:rowOff>
    </xdr:from>
    <xdr:ext cx="534377" cy="259045"/>
    <xdr:sp macro="" textlink="">
      <xdr:nvSpPr>
        <xdr:cNvPr id="725" name="テキスト ボックス 724"/>
        <xdr:cNvSpPr txBox="1"/>
      </xdr:nvSpPr>
      <xdr:spPr>
        <a:xfrm>
          <a:off x="12547111" y="1653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6" name="直線コネクタ 73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7" name="テキスト ボックス 73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8" name="直線コネクタ 73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9" name="テキスト ボックス 738"/>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0" name="直線コネクタ 73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1" name="テキスト ボックス 740"/>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2" name="直線コネクタ 74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3" name="テキスト ボックス 742"/>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5" name="テキスト ボックス 74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40945</xdr:rowOff>
    </xdr:from>
    <xdr:to>
      <xdr:col>116</xdr:col>
      <xdr:colOff>62864</xdr:colOff>
      <xdr:row>38</xdr:row>
      <xdr:rowOff>139700</xdr:rowOff>
    </xdr:to>
    <xdr:cxnSp macro="">
      <xdr:nvCxnSpPr>
        <xdr:cNvPr id="747" name="直線コネクタ 746"/>
        <xdr:cNvCxnSpPr/>
      </xdr:nvCxnSpPr>
      <xdr:spPr>
        <a:xfrm flipV="1">
          <a:off x="22159595" y="5355895"/>
          <a:ext cx="1269" cy="1298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8"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9" name="直線コネクタ 74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159072</xdr:rowOff>
    </xdr:from>
    <xdr:ext cx="469744" cy="259045"/>
    <xdr:sp macro="" textlink="">
      <xdr:nvSpPr>
        <xdr:cNvPr id="750" name="諸支出金最大値テキスト"/>
        <xdr:cNvSpPr txBox="1"/>
      </xdr:nvSpPr>
      <xdr:spPr>
        <a:xfrm>
          <a:off x="22212300" y="5131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40945</xdr:rowOff>
    </xdr:from>
    <xdr:to>
      <xdr:col>116</xdr:col>
      <xdr:colOff>152400</xdr:colOff>
      <xdr:row>31</xdr:row>
      <xdr:rowOff>40945</xdr:rowOff>
    </xdr:to>
    <xdr:cxnSp macro="">
      <xdr:nvCxnSpPr>
        <xdr:cNvPr id="751" name="直線コネクタ 750"/>
        <xdr:cNvCxnSpPr/>
      </xdr:nvCxnSpPr>
      <xdr:spPr>
        <a:xfrm>
          <a:off x="22072600" y="5355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131470</xdr:rowOff>
    </xdr:from>
    <xdr:to>
      <xdr:col>116</xdr:col>
      <xdr:colOff>63500</xdr:colOff>
      <xdr:row>38</xdr:row>
      <xdr:rowOff>134671</xdr:rowOff>
    </xdr:to>
    <xdr:cxnSp macro="">
      <xdr:nvCxnSpPr>
        <xdr:cNvPr id="752" name="直線コネクタ 751"/>
        <xdr:cNvCxnSpPr/>
      </xdr:nvCxnSpPr>
      <xdr:spPr>
        <a:xfrm>
          <a:off x="21323300" y="6646570"/>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11650</xdr:rowOff>
    </xdr:from>
    <xdr:ext cx="378565" cy="259045"/>
    <xdr:sp macro="" textlink="">
      <xdr:nvSpPr>
        <xdr:cNvPr id="753" name="諸支出金平均値テキスト"/>
        <xdr:cNvSpPr txBox="1"/>
      </xdr:nvSpPr>
      <xdr:spPr>
        <a:xfrm>
          <a:off x="22212300" y="635530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160224</xdr:rowOff>
    </xdr:from>
    <xdr:to>
      <xdr:col>116</xdr:col>
      <xdr:colOff>114300</xdr:colOff>
      <xdr:row>38</xdr:row>
      <xdr:rowOff>90374</xdr:rowOff>
    </xdr:to>
    <xdr:sp macro="" textlink="">
      <xdr:nvSpPr>
        <xdr:cNvPr id="754" name="フローチャート: 判断 753"/>
        <xdr:cNvSpPr/>
      </xdr:nvSpPr>
      <xdr:spPr>
        <a:xfrm>
          <a:off x="22110700" y="650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131470</xdr:rowOff>
    </xdr:from>
    <xdr:to>
      <xdr:col>111</xdr:col>
      <xdr:colOff>177800</xdr:colOff>
      <xdr:row>38</xdr:row>
      <xdr:rowOff>131470</xdr:rowOff>
    </xdr:to>
    <xdr:cxnSp macro="">
      <xdr:nvCxnSpPr>
        <xdr:cNvPr id="755" name="直線コネクタ 754"/>
        <xdr:cNvCxnSpPr/>
      </xdr:nvCxnSpPr>
      <xdr:spPr>
        <a:xfrm>
          <a:off x="20434300" y="6646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126848</xdr:rowOff>
    </xdr:from>
    <xdr:to>
      <xdr:col>112</xdr:col>
      <xdr:colOff>38100</xdr:colOff>
      <xdr:row>38</xdr:row>
      <xdr:rowOff>56998</xdr:rowOff>
    </xdr:to>
    <xdr:sp macro="" textlink="">
      <xdr:nvSpPr>
        <xdr:cNvPr id="756" name="フローチャート: 判断 755"/>
        <xdr:cNvSpPr/>
      </xdr:nvSpPr>
      <xdr:spPr>
        <a:xfrm>
          <a:off x="21272500" y="6470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73525</xdr:rowOff>
    </xdr:from>
    <xdr:ext cx="378565" cy="259045"/>
    <xdr:sp macro="" textlink="">
      <xdr:nvSpPr>
        <xdr:cNvPr id="757" name="テキスト ボックス 756"/>
        <xdr:cNvSpPr txBox="1"/>
      </xdr:nvSpPr>
      <xdr:spPr>
        <a:xfrm>
          <a:off x="21134017" y="6245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131470</xdr:rowOff>
    </xdr:from>
    <xdr:to>
      <xdr:col>107</xdr:col>
      <xdr:colOff>50800</xdr:colOff>
      <xdr:row>38</xdr:row>
      <xdr:rowOff>131470</xdr:rowOff>
    </xdr:to>
    <xdr:cxnSp macro="">
      <xdr:nvCxnSpPr>
        <xdr:cNvPr id="758" name="直線コネクタ 757"/>
        <xdr:cNvCxnSpPr/>
      </xdr:nvCxnSpPr>
      <xdr:spPr>
        <a:xfrm>
          <a:off x="19545300" y="6646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59182</xdr:rowOff>
    </xdr:from>
    <xdr:to>
      <xdr:col>107</xdr:col>
      <xdr:colOff>101600</xdr:colOff>
      <xdr:row>37</xdr:row>
      <xdr:rowOff>160782</xdr:rowOff>
    </xdr:to>
    <xdr:sp macro="" textlink="">
      <xdr:nvSpPr>
        <xdr:cNvPr id="759" name="フローチャート: 判断 758"/>
        <xdr:cNvSpPr/>
      </xdr:nvSpPr>
      <xdr:spPr>
        <a:xfrm>
          <a:off x="20383500" y="6402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5859</xdr:rowOff>
    </xdr:from>
    <xdr:ext cx="378565" cy="259045"/>
    <xdr:sp macro="" textlink="">
      <xdr:nvSpPr>
        <xdr:cNvPr id="760" name="テキスト ボックス 759"/>
        <xdr:cNvSpPr txBox="1"/>
      </xdr:nvSpPr>
      <xdr:spPr>
        <a:xfrm>
          <a:off x="20245017" y="61780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129642</xdr:rowOff>
    </xdr:from>
    <xdr:to>
      <xdr:col>102</xdr:col>
      <xdr:colOff>114300</xdr:colOff>
      <xdr:row>38</xdr:row>
      <xdr:rowOff>131470</xdr:rowOff>
    </xdr:to>
    <xdr:cxnSp macro="">
      <xdr:nvCxnSpPr>
        <xdr:cNvPr id="761" name="直線コネクタ 760"/>
        <xdr:cNvCxnSpPr/>
      </xdr:nvCxnSpPr>
      <xdr:spPr>
        <a:xfrm>
          <a:off x="18656300" y="6644742"/>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141478</xdr:rowOff>
    </xdr:from>
    <xdr:to>
      <xdr:col>102</xdr:col>
      <xdr:colOff>165100</xdr:colOff>
      <xdr:row>38</xdr:row>
      <xdr:rowOff>71628</xdr:rowOff>
    </xdr:to>
    <xdr:sp macro="" textlink="">
      <xdr:nvSpPr>
        <xdr:cNvPr id="762" name="フローチャート: 判断 761"/>
        <xdr:cNvSpPr/>
      </xdr:nvSpPr>
      <xdr:spPr>
        <a:xfrm>
          <a:off x="19494500" y="648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88155</xdr:rowOff>
    </xdr:from>
    <xdr:ext cx="378565" cy="259045"/>
    <xdr:sp macro="" textlink="">
      <xdr:nvSpPr>
        <xdr:cNvPr id="763" name="テキスト ボックス 762"/>
        <xdr:cNvSpPr txBox="1"/>
      </xdr:nvSpPr>
      <xdr:spPr>
        <a:xfrm>
          <a:off x="19356017" y="62603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77013</xdr:rowOff>
    </xdr:from>
    <xdr:to>
      <xdr:col>98</xdr:col>
      <xdr:colOff>38100</xdr:colOff>
      <xdr:row>38</xdr:row>
      <xdr:rowOff>7162</xdr:rowOff>
    </xdr:to>
    <xdr:sp macro="" textlink="">
      <xdr:nvSpPr>
        <xdr:cNvPr id="764" name="フローチャート: 判断 763"/>
        <xdr:cNvSpPr/>
      </xdr:nvSpPr>
      <xdr:spPr>
        <a:xfrm>
          <a:off x="18605500" y="642066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23690</xdr:rowOff>
    </xdr:from>
    <xdr:ext cx="378565" cy="259045"/>
    <xdr:sp macro="" textlink="">
      <xdr:nvSpPr>
        <xdr:cNvPr id="765" name="テキスト ボックス 764"/>
        <xdr:cNvSpPr txBox="1"/>
      </xdr:nvSpPr>
      <xdr:spPr>
        <a:xfrm>
          <a:off x="18467017" y="6195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83871</xdr:rowOff>
    </xdr:from>
    <xdr:to>
      <xdr:col>116</xdr:col>
      <xdr:colOff>114300</xdr:colOff>
      <xdr:row>39</xdr:row>
      <xdr:rowOff>14021</xdr:rowOff>
    </xdr:to>
    <xdr:sp macro="" textlink="">
      <xdr:nvSpPr>
        <xdr:cNvPr id="771" name="楕円 770"/>
        <xdr:cNvSpPr/>
      </xdr:nvSpPr>
      <xdr:spPr>
        <a:xfrm>
          <a:off x="22110700" y="659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170248</xdr:rowOff>
    </xdr:from>
    <xdr:ext cx="313932" cy="259045"/>
    <xdr:sp macro="" textlink="">
      <xdr:nvSpPr>
        <xdr:cNvPr id="772" name="諸支出金該当値テキスト"/>
        <xdr:cNvSpPr txBox="1"/>
      </xdr:nvSpPr>
      <xdr:spPr>
        <a:xfrm>
          <a:off x="22212300" y="6513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80670</xdr:rowOff>
    </xdr:from>
    <xdr:to>
      <xdr:col>112</xdr:col>
      <xdr:colOff>38100</xdr:colOff>
      <xdr:row>39</xdr:row>
      <xdr:rowOff>10820</xdr:rowOff>
    </xdr:to>
    <xdr:sp macro="" textlink="">
      <xdr:nvSpPr>
        <xdr:cNvPr id="773" name="楕円 772"/>
        <xdr:cNvSpPr/>
      </xdr:nvSpPr>
      <xdr:spPr>
        <a:xfrm>
          <a:off x="212725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1947</xdr:rowOff>
    </xdr:from>
    <xdr:ext cx="313932" cy="259045"/>
    <xdr:sp macro="" textlink="">
      <xdr:nvSpPr>
        <xdr:cNvPr id="774" name="テキスト ボックス 773"/>
        <xdr:cNvSpPr txBox="1"/>
      </xdr:nvSpPr>
      <xdr:spPr>
        <a:xfrm>
          <a:off x="21166333" y="6688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80670</xdr:rowOff>
    </xdr:from>
    <xdr:to>
      <xdr:col>107</xdr:col>
      <xdr:colOff>101600</xdr:colOff>
      <xdr:row>39</xdr:row>
      <xdr:rowOff>10820</xdr:rowOff>
    </xdr:to>
    <xdr:sp macro="" textlink="">
      <xdr:nvSpPr>
        <xdr:cNvPr id="775" name="楕円 774"/>
        <xdr:cNvSpPr/>
      </xdr:nvSpPr>
      <xdr:spPr>
        <a:xfrm>
          <a:off x="203835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1947</xdr:rowOff>
    </xdr:from>
    <xdr:ext cx="313932" cy="259045"/>
    <xdr:sp macro="" textlink="">
      <xdr:nvSpPr>
        <xdr:cNvPr id="776" name="テキスト ボックス 775"/>
        <xdr:cNvSpPr txBox="1"/>
      </xdr:nvSpPr>
      <xdr:spPr>
        <a:xfrm>
          <a:off x="20277333" y="6688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80670</xdr:rowOff>
    </xdr:from>
    <xdr:to>
      <xdr:col>102</xdr:col>
      <xdr:colOff>165100</xdr:colOff>
      <xdr:row>39</xdr:row>
      <xdr:rowOff>10820</xdr:rowOff>
    </xdr:to>
    <xdr:sp macro="" textlink="">
      <xdr:nvSpPr>
        <xdr:cNvPr id="777" name="楕円 776"/>
        <xdr:cNvSpPr/>
      </xdr:nvSpPr>
      <xdr:spPr>
        <a:xfrm>
          <a:off x="194945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1947</xdr:rowOff>
    </xdr:from>
    <xdr:ext cx="313932" cy="259045"/>
    <xdr:sp macro="" textlink="">
      <xdr:nvSpPr>
        <xdr:cNvPr id="778" name="テキスト ボックス 777"/>
        <xdr:cNvSpPr txBox="1"/>
      </xdr:nvSpPr>
      <xdr:spPr>
        <a:xfrm>
          <a:off x="19388333" y="6688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79" name="楕円 778"/>
        <xdr:cNvSpPr/>
      </xdr:nvSpPr>
      <xdr:spPr>
        <a:xfrm>
          <a:off x="18605500" y="659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119</xdr:rowOff>
    </xdr:from>
    <xdr:ext cx="313932" cy="259045"/>
    <xdr:sp macro="" textlink="">
      <xdr:nvSpPr>
        <xdr:cNvPr id="780" name="テキスト ボックス 779"/>
        <xdr:cNvSpPr txBox="1"/>
      </xdr:nvSpPr>
      <xdr:spPr>
        <a:xfrm>
          <a:off x="18499333" y="668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民生費は、障害福祉サービス費、介護保険事業特別会計繰出金、滋賀県後期高齢者医療広域連合負担金などが増となり、住民一人当たり対前年度比</a:t>
          </a:r>
          <a:r>
            <a:rPr kumimoji="1" lang="en-US" altLang="ja-JP" sz="1300">
              <a:latin typeface="ＭＳ Ｐゴシック" panose="020B0600070205080204" pitchFamily="50" charset="-128"/>
              <a:ea typeface="ＭＳ Ｐゴシック" panose="020B0600070205080204" pitchFamily="50" charset="-128"/>
            </a:rPr>
            <a:t>7,329</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160,627</a:t>
          </a:r>
          <a:r>
            <a:rPr kumimoji="1" lang="ja-JP" altLang="en-US" sz="1300">
              <a:latin typeface="ＭＳ Ｐゴシック" panose="020B0600070205080204" pitchFamily="50" charset="-128"/>
              <a:ea typeface="ＭＳ Ｐゴシック" panose="020B0600070205080204" pitchFamily="50" charset="-128"/>
            </a:rPr>
            <a:t>円となったが、類似団体平均を下回っている。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衛生費は、水道・ガス事業会計繰出金や既存廃棄物処理施設設備の機能維持に伴う補修経費で減となった一方で、北部クリーンセンター・環境美化センター改築更新に向けた施設整備事業費、財政的基礎の構築に向けた市立大津市民病院運営費負担金の著増の影響により、住民一人当たり対前年度比</a:t>
          </a:r>
          <a:r>
            <a:rPr kumimoji="1" lang="en-US" altLang="ja-JP" sz="1300">
              <a:latin typeface="ＭＳ Ｐゴシック" panose="020B0600070205080204" pitchFamily="50" charset="-128"/>
              <a:ea typeface="ＭＳ Ｐゴシック" panose="020B0600070205080204" pitchFamily="50" charset="-128"/>
            </a:rPr>
            <a:t>11,681</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58,293</a:t>
          </a:r>
          <a:r>
            <a:rPr kumimoji="1" lang="ja-JP" altLang="en-US" sz="1300">
              <a:latin typeface="ＭＳ Ｐゴシック" panose="020B0600070205080204" pitchFamily="50" charset="-128"/>
              <a:ea typeface="ＭＳ Ｐゴシック" panose="020B0600070205080204" pitchFamily="50" charset="-128"/>
            </a:rPr>
            <a:t>円となり、類似団体平均を上回っている。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土木費は、市道幹</a:t>
          </a:r>
          <a:r>
            <a:rPr kumimoji="1" lang="en-US" altLang="ja-JP" sz="1300">
              <a:latin typeface="ＭＳ Ｐゴシック" panose="020B0600070205080204" pitchFamily="50" charset="-128"/>
              <a:ea typeface="ＭＳ Ｐゴシック" panose="020B0600070205080204" pitchFamily="50" charset="-128"/>
            </a:rPr>
            <a:t>2028</a:t>
          </a:r>
          <a:r>
            <a:rPr kumimoji="1" lang="ja-JP" altLang="en-US" sz="1300">
              <a:latin typeface="ＭＳ Ｐゴシック" panose="020B0600070205080204" pitchFamily="50" charset="-128"/>
              <a:ea typeface="ＭＳ Ｐゴシック" panose="020B0600070205080204" pitchFamily="50" charset="-128"/>
            </a:rPr>
            <a:t>号線道路改良、通学路安全対策事業費で増となった一方、駐車場事業への繰出金の皆減や堅田駅西口土地区画整理事業及び下水道事業への繰出、膳所駅周辺整備推進事業費、大津駅西地区土地区画整理事業費での減等により、住民一人当たり対前年度比</a:t>
          </a:r>
          <a:r>
            <a:rPr kumimoji="1" lang="en-US" altLang="ja-JP" sz="1300">
              <a:latin typeface="ＭＳ Ｐゴシック" panose="020B0600070205080204" pitchFamily="50" charset="-128"/>
              <a:ea typeface="ＭＳ Ｐゴシック" panose="020B0600070205080204" pitchFamily="50" charset="-128"/>
            </a:rPr>
            <a:t>6,567</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18,897</a:t>
          </a:r>
          <a:r>
            <a:rPr kumimoji="1" lang="ja-JP" altLang="en-US" sz="1300">
              <a:latin typeface="ＭＳ Ｐゴシック" panose="020B0600070205080204" pitchFamily="50" charset="-128"/>
              <a:ea typeface="ＭＳ Ｐゴシック" panose="020B0600070205080204" pitchFamily="50" charset="-128"/>
            </a:rPr>
            <a:t>円となり、類似団体平均と同率となっている。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近年では、地方独立行政法人市立大津市民病院の設立に伴う財政支援のための取崩しを行った</a:t>
          </a:r>
          <a:r>
            <a:rPr kumimoji="1" lang="en-US" altLang="ja-JP" sz="1200">
              <a:latin typeface="ＭＳ ゴシック" pitchFamily="49" charset="-128"/>
              <a:ea typeface="ＭＳ ゴシック" pitchFamily="49" charset="-128"/>
            </a:rPr>
            <a:t>H28</a:t>
          </a:r>
          <a:r>
            <a:rPr kumimoji="1" lang="ja-JP" altLang="en-US" sz="1200">
              <a:latin typeface="ＭＳ ゴシック" pitchFamily="49" charset="-128"/>
              <a:ea typeface="ＭＳ ゴシック" pitchFamily="49" charset="-128"/>
            </a:rPr>
            <a:t>に実質単年度収支が悪化したが、翌年度以降、取崩しを行わず、ほぼ横ばいで推移している。</a:t>
          </a:r>
          <a:r>
            <a:rPr kumimoji="1" lang="en-US" altLang="ja-JP" sz="1200">
              <a:latin typeface="ＭＳ ゴシック" pitchFamily="49" charset="-128"/>
              <a:ea typeface="ＭＳ ゴシック" pitchFamily="49" charset="-128"/>
            </a:rPr>
            <a:t>R1</a:t>
          </a:r>
          <a:r>
            <a:rPr kumimoji="1" lang="ja-JP" altLang="en-US" sz="1200">
              <a:latin typeface="ＭＳ ゴシック" pitchFamily="49" charset="-128"/>
              <a:ea typeface="ＭＳ ゴシック" pitchFamily="49" charset="-128"/>
            </a:rPr>
            <a:t>年度は、運用利子分及び決算剰余等の積立により、前年度に比べ増加した。</a:t>
          </a:r>
        </a:p>
        <a:p>
          <a:r>
            <a:rPr kumimoji="1" lang="ja-JP" altLang="en-US" sz="1200">
              <a:latin typeface="ＭＳ ゴシック" pitchFamily="49" charset="-128"/>
              <a:ea typeface="ＭＳ ゴシック" pitchFamily="49" charset="-128"/>
            </a:rPr>
            <a:t>　実質収支額は、対前年度比</a:t>
          </a:r>
          <a:r>
            <a:rPr kumimoji="1" lang="en-US" altLang="ja-JP" sz="1200">
              <a:latin typeface="ＭＳ ゴシック" pitchFamily="49" charset="-128"/>
              <a:ea typeface="ＭＳ ゴシック" pitchFamily="49" charset="-128"/>
            </a:rPr>
            <a:t>2.05</a:t>
          </a:r>
          <a:r>
            <a:rPr kumimoji="1" lang="ja-JP" altLang="en-US" sz="1200">
              <a:latin typeface="ＭＳ ゴシック" pitchFamily="49" charset="-128"/>
              <a:ea typeface="ＭＳ ゴシック" pitchFamily="49" charset="-128"/>
            </a:rPr>
            <a:t>ポイント増の</a:t>
          </a:r>
          <a:r>
            <a:rPr kumimoji="1" lang="en-US" altLang="ja-JP" sz="1200">
              <a:latin typeface="ＭＳ ゴシック" pitchFamily="49" charset="-128"/>
              <a:ea typeface="ＭＳ ゴシック" pitchFamily="49" charset="-128"/>
            </a:rPr>
            <a:t>3.94</a:t>
          </a:r>
          <a:r>
            <a:rPr kumimoji="1" lang="ja-JP" altLang="en-US" sz="1200">
              <a:latin typeface="ＭＳ ゴシック" pitchFamily="49" charset="-128"/>
              <a:ea typeface="ＭＳ ゴシック" pitchFamily="49" charset="-128"/>
            </a:rPr>
            <a:t>％となり、実質単年度収支は、対前年度比</a:t>
          </a:r>
          <a:r>
            <a:rPr kumimoji="1" lang="en-US" altLang="ja-JP" sz="1200">
              <a:latin typeface="ＭＳ ゴシック" pitchFamily="49" charset="-128"/>
              <a:ea typeface="ＭＳ ゴシック" pitchFamily="49" charset="-128"/>
            </a:rPr>
            <a:t>1.09</a:t>
          </a:r>
          <a:r>
            <a:rPr kumimoji="1" lang="ja-JP" altLang="en-US" sz="1200">
              <a:latin typeface="ＭＳ ゴシック" pitchFamily="49" charset="-128"/>
              <a:ea typeface="ＭＳ ゴシック" pitchFamily="49" charset="-128"/>
            </a:rPr>
            <a:t>ポイント増の</a:t>
          </a:r>
          <a:r>
            <a:rPr kumimoji="1" lang="en-US" altLang="ja-JP" sz="1200">
              <a:latin typeface="ＭＳ ゴシック" pitchFamily="49" charset="-128"/>
              <a:ea typeface="ＭＳ ゴシック" pitchFamily="49" charset="-128"/>
            </a:rPr>
            <a:t>4.39</a:t>
          </a:r>
          <a:r>
            <a:rPr kumimoji="1" lang="ja-JP" altLang="en-US" sz="1200">
              <a:latin typeface="ＭＳ ゴシック" pitchFamily="49" charset="-128"/>
              <a:ea typeface="ＭＳ ゴシック" pitchFamily="49" charset="-128"/>
            </a:rPr>
            <a:t>％となった。</a:t>
          </a:r>
        </a:p>
        <a:p>
          <a:r>
            <a:rPr kumimoji="1" lang="ja-JP" altLang="en-US" sz="1200">
              <a:latin typeface="ＭＳ ゴシック" pitchFamily="49" charset="-128"/>
              <a:ea typeface="ＭＳ ゴシック" pitchFamily="49" charset="-128"/>
            </a:rPr>
            <a:t>　今後とも、中長期的な健全財政の堅持に努め、将来負担の軽減はもとより、持続可能な都市経営による質の高いサービスの実現を目指す。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年度に従前より赤字経営であった競輪事業特別会計を廃止して以降、全ての会計で実質赤字額が発生していない。</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地方独立行政法人への移行に伴い、病院事業会計及び介護老人保健施設事業会計については、平成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年度末で閉鎖し、平成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年度より企業債未償還分を病院事業債として特別会計で管理している。</a:t>
          </a:r>
        </a:p>
        <a:p>
          <a:r>
            <a:rPr kumimoji="1" lang="ja-JP" altLang="en-US" sz="1400">
              <a:latin typeface="ＭＳ ゴシック" pitchFamily="49" charset="-128"/>
              <a:ea typeface="ＭＳ ゴシック" pitchFamily="49" charset="-128"/>
            </a:rPr>
            <a:t>　標準財政規模に占める割合の多くがガス事業会計であることから、一層、他の事業会計での健全な経営の継続が必要である。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4" zoomScale="60" zoomScaleNormal="60" workbookViewId="0">
      <selection activeCell="CH10" sqref="CH10:CL10"/>
    </sheetView>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648" t="s">
        <v>79</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75" thickBot="1">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49" t="s">
        <v>81</v>
      </c>
      <c r="C3" s="650"/>
      <c r="D3" s="650"/>
      <c r="E3" s="651"/>
      <c r="F3" s="651"/>
      <c r="G3" s="651"/>
      <c r="H3" s="651"/>
      <c r="I3" s="651"/>
      <c r="J3" s="651"/>
      <c r="K3" s="651"/>
      <c r="L3" s="651" t="s">
        <v>82</v>
      </c>
      <c r="M3" s="651"/>
      <c r="N3" s="651"/>
      <c r="O3" s="651"/>
      <c r="P3" s="651"/>
      <c r="Q3" s="651"/>
      <c r="R3" s="654"/>
      <c r="S3" s="654"/>
      <c r="T3" s="654"/>
      <c r="U3" s="654"/>
      <c r="V3" s="655"/>
      <c r="W3" s="545" t="s">
        <v>83</v>
      </c>
      <c r="X3" s="546"/>
      <c r="Y3" s="546"/>
      <c r="Z3" s="546"/>
      <c r="AA3" s="546"/>
      <c r="AB3" s="650"/>
      <c r="AC3" s="654" t="s">
        <v>84</v>
      </c>
      <c r="AD3" s="546"/>
      <c r="AE3" s="546"/>
      <c r="AF3" s="546"/>
      <c r="AG3" s="546"/>
      <c r="AH3" s="546"/>
      <c r="AI3" s="546"/>
      <c r="AJ3" s="546"/>
      <c r="AK3" s="546"/>
      <c r="AL3" s="616"/>
      <c r="AM3" s="545" t="s">
        <v>85</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86</v>
      </c>
      <c r="BO3" s="546"/>
      <c r="BP3" s="546"/>
      <c r="BQ3" s="546"/>
      <c r="BR3" s="546"/>
      <c r="BS3" s="546"/>
      <c r="BT3" s="546"/>
      <c r="BU3" s="616"/>
      <c r="BV3" s="545" t="s">
        <v>87</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88</v>
      </c>
      <c r="CU3" s="546"/>
      <c r="CV3" s="546"/>
      <c r="CW3" s="546"/>
      <c r="CX3" s="546"/>
      <c r="CY3" s="546"/>
      <c r="CZ3" s="546"/>
      <c r="DA3" s="616"/>
      <c r="DB3" s="545" t="s">
        <v>89</v>
      </c>
      <c r="DC3" s="546"/>
      <c r="DD3" s="546"/>
      <c r="DE3" s="546"/>
      <c r="DF3" s="546"/>
      <c r="DG3" s="546"/>
      <c r="DH3" s="546"/>
      <c r="DI3" s="616"/>
      <c r="DJ3" s="186"/>
      <c r="DK3" s="186"/>
      <c r="DL3" s="186"/>
      <c r="DM3" s="186"/>
      <c r="DN3" s="186"/>
      <c r="DO3" s="186"/>
    </row>
    <row r="4" spans="1:119" ht="18.75" customHeight="1">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90</v>
      </c>
      <c r="AZ4" s="459"/>
      <c r="BA4" s="459"/>
      <c r="BB4" s="459"/>
      <c r="BC4" s="459"/>
      <c r="BD4" s="459"/>
      <c r="BE4" s="459"/>
      <c r="BF4" s="459"/>
      <c r="BG4" s="459"/>
      <c r="BH4" s="459"/>
      <c r="BI4" s="459"/>
      <c r="BJ4" s="459"/>
      <c r="BK4" s="459"/>
      <c r="BL4" s="459"/>
      <c r="BM4" s="460"/>
      <c r="BN4" s="461">
        <v>134604507</v>
      </c>
      <c r="BO4" s="462"/>
      <c r="BP4" s="462"/>
      <c r="BQ4" s="462"/>
      <c r="BR4" s="462"/>
      <c r="BS4" s="462"/>
      <c r="BT4" s="462"/>
      <c r="BU4" s="463"/>
      <c r="BV4" s="461">
        <v>122409188</v>
      </c>
      <c r="BW4" s="462"/>
      <c r="BX4" s="462"/>
      <c r="BY4" s="462"/>
      <c r="BZ4" s="462"/>
      <c r="CA4" s="462"/>
      <c r="CB4" s="462"/>
      <c r="CC4" s="463"/>
      <c r="CD4" s="642" t="s">
        <v>91</v>
      </c>
      <c r="CE4" s="643"/>
      <c r="CF4" s="643"/>
      <c r="CG4" s="643"/>
      <c r="CH4" s="643"/>
      <c r="CI4" s="643"/>
      <c r="CJ4" s="643"/>
      <c r="CK4" s="643"/>
      <c r="CL4" s="643"/>
      <c r="CM4" s="643"/>
      <c r="CN4" s="643"/>
      <c r="CO4" s="643"/>
      <c r="CP4" s="643"/>
      <c r="CQ4" s="643"/>
      <c r="CR4" s="643"/>
      <c r="CS4" s="644"/>
      <c r="CT4" s="645">
        <v>3.9</v>
      </c>
      <c r="CU4" s="646"/>
      <c r="CV4" s="646"/>
      <c r="CW4" s="646"/>
      <c r="CX4" s="646"/>
      <c r="CY4" s="646"/>
      <c r="CZ4" s="646"/>
      <c r="DA4" s="647"/>
      <c r="DB4" s="645">
        <v>1.9</v>
      </c>
      <c r="DC4" s="646"/>
      <c r="DD4" s="646"/>
      <c r="DE4" s="646"/>
      <c r="DF4" s="646"/>
      <c r="DG4" s="646"/>
      <c r="DH4" s="646"/>
      <c r="DI4" s="647"/>
      <c r="DJ4" s="186"/>
      <c r="DK4" s="186"/>
      <c r="DL4" s="186"/>
      <c r="DM4" s="186"/>
      <c r="DN4" s="186"/>
      <c r="DO4" s="186"/>
    </row>
    <row r="5" spans="1:119" ht="18.75" customHeight="1">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92</v>
      </c>
      <c r="AN5" s="440"/>
      <c r="AO5" s="440"/>
      <c r="AP5" s="440"/>
      <c r="AQ5" s="440"/>
      <c r="AR5" s="440"/>
      <c r="AS5" s="440"/>
      <c r="AT5" s="441"/>
      <c r="AU5" s="523" t="s">
        <v>93</v>
      </c>
      <c r="AV5" s="524"/>
      <c r="AW5" s="524"/>
      <c r="AX5" s="524"/>
      <c r="AY5" s="446" t="s">
        <v>94</v>
      </c>
      <c r="AZ5" s="447"/>
      <c r="BA5" s="447"/>
      <c r="BB5" s="447"/>
      <c r="BC5" s="447"/>
      <c r="BD5" s="447"/>
      <c r="BE5" s="447"/>
      <c r="BF5" s="447"/>
      <c r="BG5" s="447"/>
      <c r="BH5" s="447"/>
      <c r="BI5" s="447"/>
      <c r="BJ5" s="447"/>
      <c r="BK5" s="447"/>
      <c r="BL5" s="447"/>
      <c r="BM5" s="448"/>
      <c r="BN5" s="466">
        <v>130975246</v>
      </c>
      <c r="BO5" s="467"/>
      <c r="BP5" s="467"/>
      <c r="BQ5" s="467"/>
      <c r="BR5" s="467"/>
      <c r="BS5" s="467"/>
      <c r="BT5" s="467"/>
      <c r="BU5" s="468"/>
      <c r="BV5" s="466">
        <v>120556614</v>
      </c>
      <c r="BW5" s="467"/>
      <c r="BX5" s="467"/>
      <c r="BY5" s="467"/>
      <c r="BZ5" s="467"/>
      <c r="CA5" s="467"/>
      <c r="CB5" s="467"/>
      <c r="CC5" s="468"/>
      <c r="CD5" s="475" t="s">
        <v>95</v>
      </c>
      <c r="CE5" s="476"/>
      <c r="CF5" s="476"/>
      <c r="CG5" s="476"/>
      <c r="CH5" s="476"/>
      <c r="CI5" s="476"/>
      <c r="CJ5" s="476"/>
      <c r="CK5" s="476"/>
      <c r="CL5" s="476"/>
      <c r="CM5" s="476"/>
      <c r="CN5" s="476"/>
      <c r="CO5" s="476"/>
      <c r="CP5" s="476"/>
      <c r="CQ5" s="476"/>
      <c r="CR5" s="476"/>
      <c r="CS5" s="477"/>
      <c r="CT5" s="436">
        <v>88.9</v>
      </c>
      <c r="CU5" s="437"/>
      <c r="CV5" s="437"/>
      <c r="CW5" s="437"/>
      <c r="CX5" s="437"/>
      <c r="CY5" s="437"/>
      <c r="CZ5" s="437"/>
      <c r="DA5" s="438"/>
      <c r="DB5" s="436">
        <v>91.1</v>
      </c>
      <c r="DC5" s="437"/>
      <c r="DD5" s="437"/>
      <c r="DE5" s="437"/>
      <c r="DF5" s="437"/>
      <c r="DG5" s="437"/>
      <c r="DH5" s="437"/>
      <c r="DI5" s="438"/>
      <c r="DJ5" s="186"/>
      <c r="DK5" s="186"/>
      <c r="DL5" s="186"/>
      <c r="DM5" s="186"/>
      <c r="DN5" s="186"/>
      <c r="DO5" s="186"/>
    </row>
    <row r="6" spans="1:119" ht="18.75" customHeight="1">
      <c r="A6" s="187"/>
      <c r="B6" s="622" t="s">
        <v>96</v>
      </c>
      <c r="C6" s="480"/>
      <c r="D6" s="480"/>
      <c r="E6" s="623"/>
      <c r="F6" s="623"/>
      <c r="G6" s="623"/>
      <c r="H6" s="623"/>
      <c r="I6" s="623"/>
      <c r="J6" s="623"/>
      <c r="K6" s="623"/>
      <c r="L6" s="623" t="s">
        <v>97</v>
      </c>
      <c r="M6" s="623"/>
      <c r="N6" s="623"/>
      <c r="O6" s="623"/>
      <c r="P6" s="623"/>
      <c r="Q6" s="623"/>
      <c r="R6" s="504"/>
      <c r="S6" s="504"/>
      <c r="T6" s="504"/>
      <c r="U6" s="504"/>
      <c r="V6" s="629"/>
      <c r="W6" s="557" t="s">
        <v>98</v>
      </c>
      <c r="X6" s="479"/>
      <c r="Y6" s="479"/>
      <c r="Z6" s="479"/>
      <c r="AA6" s="479"/>
      <c r="AB6" s="480"/>
      <c r="AC6" s="634" t="s">
        <v>99</v>
      </c>
      <c r="AD6" s="635"/>
      <c r="AE6" s="635"/>
      <c r="AF6" s="635"/>
      <c r="AG6" s="635"/>
      <c r="AH6" s="635"/>
      <c r="AI6" s="635"/>
      <c r="AJ6" s="635"/>
      <c r="AK6" s="635"/>
      <c r="AL6" s="636"/>
      <c r="AM6" s="535" t="s">
        <v>100</v>
      </c>
      <c r="AN6" s="440"/>
      <c r="AO6" s="440"/>
      <c r="AP6" s="440"/>
      <c r="AQ6" s="440"/>
      <c r="AR6" s="440"/>
      <c r="AS6" s="440"/>
      <c r="AT6" s="441"/>
      <c r="AU6" s="523" t="s">
        <v>101</v>
      </c>
      <c r="AV6" s="524"/>
      <c r="AW6" s="524"/>
      <c r="AX6" s="524"/>
      <c r="AY6" s="446" t="s">
        <v>102</v>
      </c>
      <c r="AZ6" s="447"/>
      <c r="BA6" s="447"/>
      <c r="BB6" s="447"/>
      <c r="BC6" s="447"/>
      <c r="BD6" s="447"/>
      <c r="BE6" s="447"/>
      <c r="BF6" s="447"/>
      <c r="BG6" s="447"/>
      <c r="BH6" s="447"/>
      <c r="BI6" s="447"/>
      <c r="BJ6" s="447"/>
      <c r="BK6" s="447"/>
      <c r="BL6" s="447"/>
      <c r="BM6" s="448"/>
      <c r="BN6" s="466">
        <v>3629261</v>
      </c>
      <c r="BO6" s="467"/>
      <c r="BP6" s="467"/>
      <c r="BQ6" s="467"/>
      <c r="BR6" s="467"/>
      <c r="BS6" s="467"/>
      <c r="BT6" s="467"/>
      <c r="BU6" s="468"/>
      <c r="BV6" s="466">
        <v>1852574</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95.2</v>
      </c>
      <c r="CU6" s="620"/>
      <c r="CV6" s="620"/>
      <c r="CW6" s="620"/>
      <c r="CX6" s="620"/>
      <c r="CY6" s="620"/>
      <c r="CZ6" s="620"/>
      <c r="DA6" s="621"/>
      <c r="DB6" s="619">
        <v>98.8</v>
      </c>
      <c r="DC6" s="620"/>
      <c r="DD6" s="620"/>
      <c r="DE6" s="620"/>
      <c r="DF6" s="620"/>
      <c r="DG6" s="620"/>
      <c r="DH6" s="620"/>
      <c r="DI6" s="621"/>
      <c r="DJ6" s="186"/>
      <c r="DK6" s="186"/>
      <c r="DL6" s="186"/>
      <c r="DM6" s="186"/>
      <c r="DN6" s="186"/>
      <c r="DO6" s="186"/>
    </row>
    <row r="7" spans="1:119" ht="18.75" customHeight="1">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105</v>
      </c>
      <c r="AV7" s="524"/>
      <c r="AW7" s="524"/>
      <c r="AX7" s="524"/>
      <c r="AY7" s="446" t="s">
        <v>106</v>
      </c>
      <c r="AZ7" s="447"/>
      <c r="BA7" s="447"/>
      <c r="BB7" s="447"/>
      <c r="BC7" s="447"/>
      <c r="BD7" s="447"/>
      <c r="BE7" s="447"/>
      <c r="BF7" s="447"/>
      <c r="BG7" s="447"/>
      <c r="BH7" s="447"/>
      <c r="BI7" s="447"/>
      <c r="BJ7" s="447"/>
      <c r="BK7" s="447"/>
      <c r="BL7" s="447"/>
      <c r="BM7" s="448"/>
      <c r="BN7" s="466">
        <v>892235</v>
      </c>
      <c r="BO7" s="467"/>
      <c r="BP7" s="467"/>
      <c r="BQ7" s="467"/>
      <c r="BR7" s="467"/>
      <c r="BS7" s="467"/>
      <c r="BT7" s="467"/>
      <c r="BU7" s="468"/>
      <c r="BV7" s="466">
        <v>542188</v>
      </c>
      <c r="BW7" s="467"/>
      <c r="BX7" s="467"/>
      <c r="BY7" s="467"/>
      <c r="BZ7" s="467"/>
      <c r="CA7" s="467"/>
      <c r="CB7" s="467"/>
      <c r="CC7" s="468"/>
      <c r="CD7" s="475" t="s">
        <v>107</v>
      </c>
      <c r="CE7" s="476"/>
      <c r="CF7" s="476"/>
      <c r="CG7" s="476"/>
      <c r="CH7" s="476"/>
      <c r="CI7" s="476"/>
      <c r="CJ7" s="476"/>
      <c r="CK7" s="476"/>
      <c r="CL7" s="476"/>
      <c r="CM7" s="476"/>
      <c r="CN7" s="476"/>
      <c r="CO7" s="476"/>
      <c r="CP7" s="476"/>
      <c r="CQ7" s="476"/>
      <c r="CR7" s="476"/>
      <c r="CS7" s="477"/>
      <c r="CT7" s="466">
        <v>69408090</v>
      </c>
      <c r="CU7" s="467"/>
      <c r="CV7" s="467"/>
      <c r="CW7" s="467"/>
      <c r="CX7" s="467"/>
      <c r="CY7" s="467"/>
      <c r="CZ7" s="467"/>
      <c r="DA7" s="468"/>
      <c r="DB7" s="466">
        <v>69382038</v>
      </c>
      <c r="DC7" s="467"/>
      <c r="DD7" s="467"/>
      <c r="DE7" s="467"/>
      <c r="DF7" s="467"/>
      <c r="DG7" s="467"/>
      <c r="DH7" s="467"/>
      <c r="DI7" s="468"/>
      <c r="DJ7" s="186"/>
      <c r="DK7" s="186"/>
      <c r="DL7" s="186"/>
      <c r="DM7" s="186"/>
      <c r="DN7" s="186"/>
      <c r="DO7" s="186"/>
    </row>
    <row r="8" spans="1:119" ht="18.75" customHeight="1" thickBot="1">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108</v>
      </c>
      <c r="AN8" s="440"/>
      <c r="AO8" s="440"/>
      <c r="AP8" s="440"/>
      <c r="AQ8" s="440"/>
      <c r="AR8" s="440"/>
      <c r="AS8" s="440"/>
      <c r="AT8" s="441"/>
      <c r="AU8" s="523" t="s">
        <v>109</v>
      </c>
      <c r="AV8" s="524"/>
      <c r="AW8" s="524"/>
      <c r="AX8" s="524"/>
      <c r="AY8" s="446" t="s">
        <v>110</v>
      </c>
      <c r="AZ8" s="447"/>
      <c r="BA8" s="447"/>
      <c r="BB8" s="447"/>
      <c r="BC8" s="447"/>
      <c r="BD8" s="447"/>
      <c r="BE8" s="447"/>
      <c r="BF8" s="447"/>
      <c r="BG8" s="447"/>
      <c r="BH8" s="447"/>
      <c r="BI8" s="447"/>
      <c r="BJ8" s="447"/>
      <c r="BK8" s="447"/>
      <c r="BL8" s="447"/>
      <c r="BM8" s="448"/>
      <c r="BN8" s="466">
        <v>2737026</v>
      </c>
      <c r="BO8" s="467"/>
      <c r="BP8" s="467"/>
      <c r="BQ8" s="467"/>
      <c r="BR8" s="467"/>
      <c r="BS8" s="467"/>
      <c r="BT8" s="467"/>
      <c r="BU8" s="468"/>
      <c r="BV8" s="466">
        <v>1310386</v>
      </c>
      <c r="BW8" s="467"/>
      <c r="BX8" s="467"/>
      <c r="BY8" s="467"/>
      <c r="BZ8" s="467"/>
      <c r="CA8" s="467"/>
      <c r="CB8" s="467"/>
      <c r="CC8" s="468"/>
      <c r="CD8" s="475" t="s">
        <v>111</v>
      </c>
      <c r="CE8" s="476"/>
      <c r="CF8" s="476"/>
      <c r="CG8" s="476"/>
      <c r="CH8" s="476"/>
      <c r="CI8" s="476"/>
      <c r="CJ8" s="476"/>
      <c r="CK8" s="476"/>
      <c r="CL8" s="476"/>
      <c r="CM8" s="476"/>
      <c r="CN8" s="476"/>
      <c r="CO8" s="476"/>
      <c r="CP8" s="476"/>
      <c r="CQ8" s="476"/>
      <c r="CR8" s="476"/>
      <c r="CS8" s="477"/>
      <c r="CT8" s="579">
        <v>0.82</v>
      </c>
      <c r="CU8" s="580"/>
      <c r="CV8" s="580"/>
      <c r="CW8" s="580"/>
      <c r="CX8" s="580"/>
      <c r="CY8" s="580"/>
      <c r="CZ8" s="580"/>
      <c r="DA8" s="581"/>
      <c r="DB8" s="579">
        <v>0.82</v>
      </c>
      <c r="DC8" s="580"/>
      <c r="DD8" s="580"/>
      <c r="DE8" s="580"/>
      <c r="DF8" s="580"/>
      <c r="DG8" s="580"/>
      <c r="DH8" s="580"/>
      <c r="DI8" s="581"/>
      <c r="DJ8" s="186"/>
      <c r="DK8" s="186"/>
      <c r="DL8" s="186"/>
      <c r="DM8" s="186"/>
      <c r="DN8" s="186"/>
      <c r="DO8" s="186"/>
    </row>
    <row r="9" spans="1:119" ht="18.75" customHeight="1" thickBot="1">
      <c r="A9" s="187"/>
      <c r="B9" s="608" t="s">
        <v>112</v>
      </c>
      <c r="C9" s="609"/>
      <c r="D9" s="609"/>
      <c r="E9" s="609"/>
      <c r="F9" s="609"/>
      <c r="G9" s="609"/>
      <c r="H9" s="609"/>
      <c r="I9" s="609"/>
      <c r="J9" s="609"/>
      <c r="K9" s="529"/>
      <c r="L9" s="610" t="s">
        <v>113</v>
      </c>
      <c r="M9" s="611"/>
      <c r="N9" s="611"/>
      <c r="O9" s="611"/>
      <c r="P9" s="611"/>
      <c r="Q9" s="612"/>
      <c r="R9" s="613">
        <v>340973</v>
      </c>
      <c r="S9" s="614"/>
      <c r="T9" s="614"/>
      <c r="U9" s="614"/>
      <c r="V9" s="615"/>
      <c r="W9" s="545" t="s">
        <v>114</v>
      </c>
      <c r="X9" s="546"/>
      <c r="Y9" s="546"/>
      <c r="Z9" s="546"/>
      <c r="AA9" s="546"/>
      <c r="AB9" s="546"/>
      <c r="AC9" s="546"/>
      <c r="AD9" s="546"/>
      <c r="AE9" s="546"/>
      <c r="AF9" s="546"/>
      <c r="AG9" s="546"/>
      <c r="AH9" s="546"/>
      <c r="AI9" s="546"/>
      <c r="AJ9" s="546"/>
      <c r="AK9" s="546"/>
      <c r="AL9" s="616"/>
      <c r="AM9" s="535" t="s">
        <v>115</v>
      </c>
      <c r="AN9" s="440"/>
      <c r="AO9" s="440"/>
      <c r="AP9" s="440"/>
      <c r="AQ9" s="440"/>
      <c r="AR9" s="440"/>
      <c r="AS9" s="440"/>
      <c r="AT9" s="441"/>
      <c r="AU9" s="523" t="s">
        <v>105</v>
      </c>
      <c r="AV9" s="524"/>
      <c r="AW9" s="524"/>
      <c r="AX9" s="524"/>
      <c r="AY9" s="446" t="s">
        <v>116</v>
      </c>
      <c r="AZ9" s="447"/>
      <c r="BA9" s="447"/>
      <c r="BB9" s="447"/>
      <c r="BC9" s="447"/>
      <c r="BD9" s="447"/>
      <c r="BE9" s="447"/>
      <c r="BF9" s="447"/>
      <c r="BG9" s="447"/>
      <c r="BH9" s="447"/>
      <c r="BI9" s="447"/>
      <c r="BJ9" s="447"/>
      <c r="BK9" s="447"/>
      <c r="BL9" s="447"/>
      <c r="BM9" s="448"/>
      <c r="BN9" s="466">
        <v>1426640</v>
      </c>
      <c r="BO9" s="467"/>
      <c r="BP9" s="467"/>
      <c r="BQ9" s="467"/>
      <c r="BR9" s="467"/>
      <c r="BS9" s="467"/>
      <c r="BT9" s="467"/>
      <c r="BU9" s="468"/>
      <c r="BV9" s="466">
        <v>-2178018</v>
      </c>
      <c r="BW9" s="467"/>
      <c r="BX9" s="467"/>
      <c r="BY9" s="467"/>
      <c r="BZ9" s="467"/>
      <c r="CA9" s="467"/>
      <c r="CB9" s="467"/>
      <c r="CC9" s="468"/>
      <c r="CD9" s="475" t="s">
        <v>117</v>
      </c>
      <c r="CE9" s="476"/>
      <c r="CF9" s="476"/>
      <c r="CG9" s="476"/>
      <c r="CH9" s="476"/>
      <c r="CI9" s="476"/>
      <c r="CJ9" s="476"/>
      <c r="CK9" s="476"/>
      <c r="CL9" s="476"/>
      <c r="CM9" s="476"/>
      <c r="CN9" s="476"/>
      <c r="CO9" s="476"/>
      <c r="CP9" s="476"/>
      <c r="CQ9" s="476"/>
      <c r="CR9" s="476"/>
      <c r="CS9" s="477"/>
      <c r="CT9" s="436">
        <v>11.4</v>
      </c>
      <c r="CU9" s="437"/>
      <c r="CV9" s="437"/>
      <c r="CW9" s="437"/>
      <c r="CX9" s="437"/>
      <c r="CY9" s="437"/>
      <c r="CZ9" s="437"/>
      <c r="DA9" s="438"/>
      <c r="DB9" s="436">
        <v>18.8</v>
      </c>
      <c r="DC9" s="437"/>
      <c r="DD9" s="437"/>
      <c r="DE9" s="437"/>
      <c r="DF9" s="437"/>
      <c r="DG9" s="437"/>
      <c r="DH9" s="437"/>
      <c r="DI9" s="438"/>
      <c r="DJ9" s="186"/>
      <c r="DK9" s="186"/>
      <c r="DL9" s="186"/>
      <c r="DM9" s="186"/>
      <c r="DN9" s="186"/>
      <c r="DO9" s="186"/>
    </row>
    <row r="10" spans="1:119" ht="18.75" customHeight="1" thickBot="1">
      <c r="A10" s="187"/>
      <c r="B10" s="608"/>
      <c r="C10" s="609"/>
      <c r="D10" s="609"/>
      <c r="E10" s="609"/>
      <c r="F10" s="609"/>
      <c r="G10" s="609"/>
      <c r="H10" s="609"/>
      <c r="I10" s="609"/>
      <c r="J10" s="609"/>
      <c r="K10" s="529"/>
      <c r="L10" s="439" t="s">
        <v>118</v>
      </c>
      <c r="M10" s="440"/>
      <c r="N10" s="440"/>
      <c r="O10" s="440"/>
      <c r="P10" s="440"/>
      <c r="Q10" s="441"/>
      <c r="R10" s="442">
        <v>337634</v>
      </c>
      <c r="S10" s="443"/>
      <c r="T10" s="443"/>
      <c r="U10" s="443"/>
      <c r="V10" s="445"/>
      <c r="W10" s="617"/>
      <c r="X10" s="428"/>
      <c r="Y10" s="428"/>
      <c r="Z10" s="428"/>
      <c r="AA10" s="428"/>
      <c r="AB10" s="428"/>
      <c r="AC10" s="428"/>
      <c r="AD10" s="428"/>
      <c r="AE10" s="428"/>
      <c r="AF10" s="428"/>
      <c r="AG10" s="428"/>
      <c r="AH10" s="428"/>
      <c r="AI10" s="428"/>
      <c r="AJ10" s="428"/>
      <c r="AK10" s="428"/>
      <c r="AL10" s="618"/>
      <c r="AM10" s="535" t="s">
        <v>119</v>
      </c>
      <c r="AN10" s="440"/>
      <c r="AO10" s="440"/>
      <c r="AP10" s="440"/>
      <c r="AQ10" s="440"/>
      <c r="AR10" s="440"/>
      <c r="AS10" s="440"/>
      <c r="AT10" s="441"/>
      <c r="AU10" s="523" t="s">
        <v>105</v>
      </c>
      <c r="AV10" s="524"/>
      <c r="AW10" s="524"/>
      <c r="AX10" s="524"/>
      <c r="AY10" s="446" t="s">
        <v>120</v>
      </c>
      <c r="AZ10" s="447"/>
      <c r="BA10" s="447"/>
      <c r="BB10" s="447"/>
      <c r="BC10" s="447"/>
      <c r="BD10" s="447"/>
      <c r="BE10" s="447"/>
      <c r="BF10" s="447"/>
      <c r="BG10" s="447"/>
      <c r="BH10" s="447"/>
      <c r="BI10" s="447"/>
      <c r="BJ10" s="447"/>
      <c r="BK10" s="447"/>
      <c r="BL10" s="447"/>
      <c r="BM10" s="448"/>
      <c r="BN10" s="466">
        <v>1612279</v>
      </c>
      <c r="BO10" s="467"/>
      <c r="BP10" s="467"/>
      <c r="BQ10" s="467"/>
      <c r="BR10" s="467"/>
      <c r="BS10" s="467"/>
      <c r="BT10" s="467"/>
      <c r="BU10" s="468"/>
      <c r="BV10" s="466">
        <v>3406</v>
      </c>
      <c r="BW10" s="467"/>
      <c r="BX10" s="467"/>
      <c r="BY10" s="467"/>
      <c r="BZ10" s="467"/>
      <c r="CA10" s="467"/>
      <c r="CB10" s="467"/>
      <c r="CC10" s="468"/>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608"/>
      <c r="C11" s="609"/>
      <c r="D11" s="609"/>
      <c r="E11" s="609"/>
      <c r="F11" s="609"/>
      <c r="G11" s="609"/>
      <c r="H11" s="609"/>
      <c r="I11" s="609"/>
      <c r="J11" s="609"/>
      <c r="K11" s="529"/>
      <c r="L11" s="512" t="s">
        <v>122</v>
      </c>
      <c r="M11" s="513"/>
      <c r="N11" s="513"/>
      <c r="O11" s="513"/>
      <c r="P11" s="513"/>
      <c r="Q11" s="514"/>
      <c r="R11" s="605" t="s">
        <v>123</v>
      </c>
      <c r="S11" s="606"/>
      <c r="T11" s="606"/>
      <c r="U11" s="606"/>
      <c r="V11" s="607"/>
      <c r="W11" s="617"/>
      <c r="X11" s="428"/>
      <c r="Y11" s="428"/>
      <c r="Z11" s="428"/>
      <c r="AA11" s="428"/>
      <c r="AB11" s="428"/>
      <c r="AC11" s="428"/>
      <c r="AD11" s="428"/>
      <c r="AE11" s="428"/>
      <c r="AF11" s="428"/>
      <c r="AG11" s="428"/>
      <c r="AH11" s="428"/>
      <c r="AI11" s="428"/>
      <c r="AJ11" s="428"/>
      <c r="AK11" s="428"/>
      <c r="AL11" s="618"/>
      <c r="AM11" s="535" t="s">
        <v>124</v>
      </c>
      <c r="AN11" s="440"/>
      <c r="AO11" s="440"/>
      <c r="AP11" s="440"/>
      <c r="AQ11" s="440"/>
      <c r="AR11" s="440"/>
      <c r="AS11" s="440"/>
      <c r="AT11" s="441"/>
      <c r="AU11" s="523" t="s">
        <v>125</v>
      </c>
      <c r="AV11" s="524"/>
      <c r="AW11" s="524"/>
      <c r="AX11" s="524"/>
      <c r="AY11" s="446" t="s">
        <v>126</v>
      </c>
      <c r="AZ11" s="447"/>
      <c r="BA11" s="447"/>
      <c r="BB11" s="447"/>
      <c r="BC11" s="447"/>
      <c r="BD11" s="447"/>
      <c r="BE11" s="447"/>
      <c r="BF11" s="447"/>
      <c r="BG11" s="447"/>
      <c r="BH11" s="447"/>
      <c r="BI11" s="447"/>
      <c r="BJ11" s="447"/>
      <c r="BK11" s="447"/>
      <c r="BL11" s="447"/>
      <c r="BM11" s="448"/>
      <c r="BN11" s="466">
        <v>5500</v>
      </c>
      <c r="BO11" s="467"/>
      <c r="BP11" s="467"/>
      <c r="BQ11" s="467"/>
      <c r="BR11" s="467"/>
      <c r="BS11" s="467"/>
      <c r="BT11" s="467"/>
      <c r="BU11" s="468"/>
      <c r="BV11" s="466">
        <v>4460932</v>
      </c>
      <c r="BW11" s="467"/>
      <c r="BX11" s="467"/>
      <c r="BY11" s="467"/>
      <c r="BZ11" s="467"/>
      <c r="CA11" s="467"/>
      <c r="CB11" s="467"/>
      <c r="CC11" s="468"/>
      <c r="CD11" s="475" t="s">
        <v>127</v>
      </c>
      <c r="CE11" s="476"/>
      <c r="CF11" s="476"/>
      <c r="CG11" s="476"/>
      <c r="CH11" s="476"/>
      <c r="CI11" s="476"/>
      <c r="CJ11" s="476"/>
      <c r="CK11" s="476"/>
      <c r="CL11" s="476"/>
      <c r="CM11" s="476"/>
      <c r="CN11" s="476"/>
      <c r="CO11" s="476"/>
      <c r="CP11" s="476"/>
      <c r="CQ11" s="476"/>
      <c r="CR11" s="476"/>
      <c r="CS11" s="477"/>
      <c r="CT11" s="579" t="s">
        <v>128</v>
      </c>
      <c r="CU11" s="580"/>
      <c r="CV11" s="580"/>
      <c r="CW11" s="580"/>
      <c r="CX11" s="580"/>
      <c r="CY11" s="580"/>
      <c r="CZ11" s="580"/>
      <c r="DA11" s="581"/>
      <c r="DB11" s="579" t="s">
        <v>129</v>
      </c>
      <c r="DC11" s="580"/>
      <c r="DD11" s="580"/>
      <c r="DE11" s="580"/>
      <c r="DF11" s="580"/>
      <c r="DG11" s="580"/>
      <c r="DH11" s="580"/>
      <c r="DI11" s="581"/>
      <c r="DJ11" s="186"/>
      <c r="DK11" s="186"/>
      <c r="DL11" s="186"/>
      <c r="DM11" s="186"/>
      <c r="DN11" s="186"/>
      <c r="DO11" s="186"/>
    </row>
    <row r="12" spans="1:119" ht="18.75" customHeight="1">
      <c r="A12" s="187"/>
      <c r="B12" s="582" t="s">
        <v>130</v>
      </c>
      <c r="C12" s="583"/>
      <c r="D12" s="583"/>
      <c r="E12" s="583"/>
      <c r="F12" s="583"/>
      <c r="G12" s="583"/>
      <c r="H12" s="583"/>
      <c r="I12" s="583"/>
      <c r="J12" s="583"/>
      <c r="K12" s="584"/>
      <c r="L12" s="591" t="s">
        <v>131</v>
      </c>
      <c r="M12" s="592"/>
      <c r="N12" s="592"/>
      <c r="O12" s="592"/>
      <c r="P12" s="592"/>
      <c r="Q12" s="593"/>
      <c r="R12" s="594">
        <v>343815</v>
      </c>
      <c r="S12" s="595"/>
      <c r="T12" s="595"/>
      <c r="U12" s="595"/>
      <c r="V12" s="596"/>
      <c r="W12" s="597" t="s">
        <v>1</v>
      </c>
      <c r="X12" s="524"/>
      <c r="Y12" s="524"/>
      <c r="Z12" s="524"/>
      <c r="AA12" s="524"/>
      <c r="AB12" s="598"/>
      <c r="AC12" s="599" t="s">
        <v>132</v>
      </c>
      <c r="AD12" s="600"/>
      <c r="AE12" s="600"/>
      <c r="AF12" s="600"/>
      <c r="AG12" s="601"/>
      <c r="AH12" s="599" t="s">
        <v>133</v>
      </c>
      <c r="AI12" s="600"/>
      <c r="AJ12" s="600"/>
      <c r="AK12" s="600"/>
      <c r="AL12" s="602"/>
      <c r="AM12" s="535" t="s">
        <v>134</v>
      </c>
      <c r="AN12" s="440"/>
      <c r="AO12" s="440"/>
      <c r="AP12" s="440"/>
      <c r="AQ12" s="440"/>
      <c r="AR12" s="440"/>
      <c r="AS12" s="440"/>
      <c r="AT12" s="441"/>
      <c r="AU12" s="523" t="s">
        <v>101</v>
      </c>
      <c r="AV12" s="524"/>
      <c r="AW12" s="524"/>
      <c r="AX12" s="524"/>
      <c r="AY12" s="446" t="s">
        <v>135</v>
      </c>
      <c r="AZ12" s="447"/>
      <c r="BA12" s="447"/>
      <c r="BB12" s="447"/>
      <c r="BC12" s="447"/>
      <c r="BD12" s="447"/>
      <c r="BE12" s="447"/>
      <c r="BF12" s="447"/>
      <c r="BG12" s="447"/>
      <c r="BH12" s="447"/>
      <c r="BI12" s="447"/>
      <c r="BJ12" s="447"/>
      <c r="BK12" s="447"/>
      <c r="BL12" s="447"/>
      <c r="BM12" s="448"/>
      <c r="BN12" s="466">
        <v>0</v>
      </c>
      <c r="BO12" s="467"/>
      <c r="BP12" s="467"/>
      <c r="BQ12" s="467"/>
      <c r="BR12" s="467"/>
      <c r="BS12" s="467"/>
      <c r="BT12" s="467"/>
      <c r="BU12" s="468"/>
      <c r="BV12" s="466">
        <v>0</v>
      </c>
      <c r="BW12" s="467"/>
      <c r="BX12" s="467"/>
      <c r="BY12" s="467"/>
      <c r="BZ12" s="467"/>
      <c r="CA12" s="467"/>
      <c r="CB12" s="467"/>
      <c r="CC12" s="468"/>
      <c r="CD12" s="475" t="s">
        <v>136</v>
      </c>
      <c r="CE12" s="476"/>
      <c r="CF12" s="476"/>
      <c r="CG12" s="476"/>
      <c r="CH12" s="476"/>
      <c r="CI12" s="476"/>
      <c r="CJ12" s="476"/>
      <c r="CK12" s="476"/>
      <c r="CL12" s="476"/>
      <c r="CM12" s="476"/>
      <c r="CN12" s="476"/>
      <c r="CO12" s="476"/>
      <c r="CP12" s="476"/>
      <c r="CQ12" s="476"/>
      <c r="CR12" s="476"/>
      <c r="CS12" s="477"/>
      <c r="CT12" s="579" t="s">
        <v>129</v>
      </c>
      <c r="CU12" s="580"/>
      <c r="CV12" s="580"/>
      <c r="CW12" s="580"/>
      <c r="CX12" s="580"/>
      <c r="CY12" s="580"/>
      <c r="CZ12" s="580"/>
      <c r="DA12" s="581"/>
      <c r="DB12" s="579" t="s">
        <v>137</v>
      </c>
      <c r="DC12" s="580"/>
      <c r="DD12" s="580"/>
      <c r="DE12" s="580"/>
      <c r="DF12" s="580"/>
      <c r="DG12" s="580"/>
      <c r="DH12" s="580"/>
      <c r="DI12" s="581"/>
      <c r="DJ12" s="186"/>
      <c r="DK12" s="186"/>
      <c r="DL12" s="186"/>
      <c r="DM12" s="186"/>
      <c r="DN12" s="186"/>
      <c r="DO12" s="186"/>
    </row>
    <row r="13" spans="1:119" ht="18.75" customHeight="1">
      <c r="A13" s="187"/>
      <c r="B13" s="585"/>
      <c r="C13" s="586"/>
      <c r="D13" s="586"/>
      <c r="E13" s="586"/>
      <c r="F13" s="586"/>
      <c r="G13" s="586"/>
      <c r="H13" s="586"/>
      <c r="I13" s="586"/>
      <c r="J13" s="586"/>
      <c r="K13" s="587"/>
      <c r="L13" s="197"/>
      <c r="M13" s="566" t="s">
        <v>138</v>
      </c>
      <c r="N13" s="567"/>
      <c r="O13" s="567"/>
      <c r="P13" s="567"/>
      <c r="Q13" s="568"/>
      <c r="R13" s="569">
        <v>339351</v>
      </c>
      <c r="S13" s="570"/>
      <c r="T13" s="570"/>
      <c r="U13" s="570"/>
      <c r="V13" s="571"/>
      <c r="W13" s="557" t="s">
        <v>139</v>
      </c>
      <c r="X13" s="479"/>
      <c r="Y13" s="479"/>
      <c r="Z13" s="479"/>
      <c r="AA13" s="479"/>
      <c r="AB13" s="480"/>
      <c r="AC13" s="442">
        <v>1724</v>
      </c>
      <c r="AD13" s="443"/>
      <c r="AE13" s="443"/>
      <c r="AF13" s="443"/>
      <c r="AG13" s="444"/>
      <c r="AH13" s="442">
        <v>1812</v>
      </c>
      <c r="AI13" s="443"/>
      <c r="AJ13" s="443"/>
      <c r="AK13" s="443"/>
      <c r="AL13" s="445"/>
      <c r="AM13" s="535" t="s">
        <v>140</v>
      </c>
      <c r="AN13" s="440"/>
      <c r="AO13" s="440"/>
      <c r="AP13" s="440"/>
      <c r="AQ13" s="440"/>
      <c r="AR13" s="440"/>
      <c r="AS13" s="440"/>
      <c r="AT13" s="441"/>
      <c r="AU13" s="523" t="s">
        <v>109</v>
      </c>
      <c r="AV13" s="524"/>
      <c r="AW13" s="524"/>
      <c r="AX13" s="524"/>
      <c r="AY13" s="446" t="s">
        <v>141</v>
      </c>
      <c r="AZ13" s="447"/>
      <c r="BA13" s="447"/>
      <c r="BB13" s="447"/>
      <c r="BC13" s="447"/>
      <c r="BD13" s="447"/>
      <c r="BE13" s="447"/>
      <c r="BF13" s="447"/>
      <c r="BG13" s="447"/>
      <c r="BH13" s="447"/>
      <c r="BI13" s="447"/>
      <c r="BJ13" s="447"/>
      <c r="BK13" s="447"/>
      <c r="BL13" s="447"/>
      <c r="BM13" s="448"/>
      <c r="BN13" s="466">
        <v>3044419</v>
      </c>
      <c r="BO13" s="467"/>
      <c r="BP13" s="467"/>
      <c r="BQ13" s="467"/>
      <c r="BR13" s="467"/>
      <c r="BS13" s="467"/>
      <c r="BT13" s="467"/>
      <c r="BU13" s="468"/>
      <c r="BV13" s="466">
        <v>2286320</v>
      </c>
      <c r="BW13" s="467"/>
      <c r="BX13" s="467"/>
      <c r="BY13" s="467"/>
      <c r="BZ13" s="467"/>
      <c r="CA13" s="467"/>
      <c r="CB13" s="467"/>
      <c r="CC13" s="468"/>
      <c r="CD13" s="475" t="s">
        <v>142</v>
      </c>
      <c r="CE13" s="476"/>
      <c r="CF13" s="476"/>
      <c r="CG13" s="476"/>
      <c r="CH13" s="476"/>
      <c r="CI13" s="476"/>
      <c r="CJ13" s="476"/>
      <c r="CK13" s="476"/>
      <c r="CL13" s="476"/>
      <c r="CM13" s="476"/>
      <c r="CN13" s="476"/>
      <c r="CO13" s="476"/>
      <c r="CP13" s="476"/>
      <c r="CQ13" s="476"/>
      <c r="CR13" s="476"/>
      <c r="CS13" s="477"/>
      <c r="CT13" s="436">
        <v>2.1</v>
      </c>
      <c r="CU13" s="437"/>
      <c r="CV13" s="437"/>
      <c r="CW13" s="437"/>
      <c r="CX13" s="437"/>
      <c r="CY13" s="437"/>
      <c r="CZ13" s="437"/>
      <c r="DA13" s="438"/>
      <c r="DB13" s="436">
        <v>1.2</v>
      </c>
      <c r="DC13" s="437"/>
      <c r="DD13" s="437"/>
      <c r="DE13" s="437"/>
      <c r="DF13" s="437"/>
      <c r="DG13" s="437"/>
      <c r="DH13" s="437"/>
      <c r="DI13" s="438"/>
      <c r="DJ13" s="186"/>
      <c r="DK13" s="186"/>
      <c r="DL13" s="186"/>
      <c r="DM13" s="186"/>
      <c r="DN13" s="186"/>
      <c r="DO13" s="186"/>
    </row>
    <row r="14" spans="1:119" ht="18.75" customHeight="1" thickBot="1">
      <c r="A14" s="187"/>
      <c r="B14" s="585"/>
      <c r="C14" s="586"/>
      <c r="D14" s="586"/>
      <c r="E14" s="586"/>
      <c r="F14" s="586"/>
      <c r="G14" s="586"/>
      <c r="H14" s="586"/>
      <c r="I14" s="586"/>
      <c r="J14" s="586"/>
      <c r="K14" s="587"/>
      <c r="L14" s="559" t="s">
        <v>143</v>
      </c>
      <c r="M14" s="603"/>
      <c r="N14" s="603"/>
      <c r="O14" s="603"/>
      <c r="P14" s="603"/>
      <c r="Q14" s="604"/>
      <c r="R14" s="569">
        <v>342950</v>
      </c>
      <c r="S14" s="570"/>
      <c r="T14" s="570"/>
      <c r="U14" s="570"/>
      <c r="V14" s="571"/>
      <c r="W14" s="572"/>
      <c r="X14" s="482"/>
      <c r="Y14" s="482"/>
      <c r="Z14" s="482"/>
      <c r="AA14" s="482"/>
      <c r="AB14" s="483"/>
      <c r="AC14" s="562">
        <v>1.2</v>
      </c>
      <c r="AD14" s="563"/>
      <c r="AE14" s="563"/>
      <c r="AF14" s="563"/>
      <c r="AG14" s="564"/>
      <c r="AH14" s="562">
        <v>1.3</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144</v>
      </c>
      <c r="CE14" s="473"/>
      <c r="CF14" s="473"/>
      <c r="CG14" s="473"/>
      <c r="CH14" s="473"/>
      <c r="CI14" s="473"/>
      <c r="CJ14" s="473"/>
      <c r="CK14" s="473"/>
      <c r="CL14" s="473"/>
      <c r="CM14" s="473"/>
      <c r="CN14" s="473"/>
      <c r="CO14" s="473"/>
      <c r="CP14" s="473"/>
      <c r="CQ14" s="473"/>
      <c r="CR14" s="473"/>
      <c r="CS14" s="474"/>
      <c r="CT14" s="573" t="s">
        <v>145</v>
      </c>
      <c r="CU14" s="574"/>
      <c r="CV14" s="574"/>
      <c r="CW14" s="574"/>
      <c r="CX14" s="574"/>
      <c r="CY14" s="574"/>
      <c r="CZ14" s="574"/>
      <c r="DA14" s="575"/>
      <c r="DB14" s="573">
        <v>6.8</v>
      </c>
      <c r="DC14" s="574"/>
      <c r="DD14" s="574"/>
      <c r="DE14" s="574"/>
      <c r="DF14" s="574"/>
      <c r="DG14" s="574"/>
      <c r="DH14" s="574"/>
      <c r="DI14" s="575"/>
      <c r="DJ14" s="186"/>
      <c r="DK14" s="186"/>
      <c r="DL14" s="186"/>
      <c r="DM14" s="186"/>
      <c r="DN14" s="186"/>
      <c r="DO14" s="186"/>
    </row>
    <row r="15" spans="1:119" ht="18.75" customHeight="1">
      <c r="A15" s="187"/>
      <c r="B15" s="585"/>
      <c r="C15" s="586"/>
      <c r="D15" s="586"/>
      <c r="E15" s="586"/>
      <c r="F15" s="586"/>
      <c r="G15" s="586"/>
      <c r="H15" s="586"/>
      <c r="I15" s="586"/>
      <c r="J15" s="586"/>
      <c r="K15" s="587"/>
      <c r="L15" s="197"/>
      <c r="M15" s="566" t="s">
        <v>138</v>
      </c>
      <c r="N15" s="567"/>
      <c r="O15" s="567"/>
      <c r="P15" s="567"/>
      <c r="Q15" s="568"/>
      <c r="R15" s="569">
        <v>338674</v>
      </c>
      <c r="S15" s="570"/>
      <c r="T15" s="570"/>
      <c r="U15" s="570"/>
      <c r="V15" s="571"/>
      <c r="W15" s="557" t="s">
        <v>146</v>
      </c>
      <c r="X15" s="479"/>
      <c r="Y15" s="479"/>
      <c r="Z15" s="479"/>
      <c r="AA15" s="479"/>
      <c r="AB15" s="480"/>
      <c r="AC15" s="442">
        <v>34536</v>
      </c>
      <c r="AD15" s="443"/>
      <c r="AE15" s="443"/>
      <c r="AF15" s="443"/>
      <c r="AG15" s="444"/>
      <c r="AH15" s="442">
        <v>34680</v>
      </c>
      <c r="AI15" s="443"/>
      <c r="AJ15" s="443"/>
      <c r="AK15" s="443"/>
      <c r="AL15" s="445"/>
      <c r="AM15" s="535"/>
      <c r="AN15" s="440"/>
      <c r="AO15" s="440"/>
      <c r="AP15" s="440"/>
      <c r="AQ15" s="440"/>
      <c r="AR15" s="440"/>
      <c r="AS15" s="440"/>
      <c r="AT15" s="441"/>
      <c r="AU15" s="523"/>
      <c r="AV15" s="524"/>
      <c r="AW15" s="524"/>
      <c r="AX15" s="524"/>
      <c r="AY15" s="458" t="s">
        <v>147</v>
      </c>
      <c r="AZ15" s="459"/>
      <c r="BA15" s="459"/>
      <c r="BB15" s="459"/>
      <c r="BC15" s="459"/>
      <c r="BD15" s="459"/>
      <c r="BE15" s="459"/>
      <c r="BF15" s="459"/>
      <c r="BG15" s="459"/>
      <c r="BH15" s="459"/>
      <c r="BI15" s="459"/>
      <c r="BJ15" s="459"/>
      <c r="BK15" s="459"/>
      <c r="BL15" s="459"/>
      <c r="BM15" s="460"/>
      <c r="BN15" s="461">
        <v>42749175</v>
      </c>
      <c r="BO15" s="462"/>
      <c r="BP15" s="462"/>
      <c r="BQ15" s="462"/>
      <c r="BR15" s="462"/>
      <c r="BS15" s="462"/>
      <c r="BT15" s="462"/>
      <c r="BU15" s="463"/>
      <c r="BV15" s="461">
        <v>42196366</v>
      </c>
      <c r="BW15" s="462"/>
      <c r="BX15" s="462"/>
      <c r="BY15" s="462"/>
      <c r="BZ15" s="462"/>
      <c r="CA15" s="462"/>
      <c r="CB15" s="462"/>
      <c r="CC15" s="463"/>
      <c r="CD15" s="576" t="s">
        <v>148</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85"/>
      <c r="C16" s="586"/>
      <c r="D16" s="586"/>
      <c r="E16" s="586"/>
      <c r="F16" s="586"/>
      <c r="G16" s="586"/>
      <c r="H16" s="586"/>
      <c r="I16" s="586"/>
      <c r="J16" s="586"/>
      <c r="K16" s="587"/>
      <c r="L16" s="559" t="s">
        <v>149</v>
      </c>
      <c r="M16" s="560"/>
      <c r="N16" s="560"/>
      <c r="O16" s="560"/>
      <c r="P16" s="560"/>
      <c r="Q16" s="561"/>
      <c r="R16" s="554" t="s">
        <v>150</v>
      </c>
      <c r="S16" s="555"/>
      <c r="T16" s="555"/>
      <c r="U16" s="555"/>
      <c r="V16" s="556"/>
      <c r="W16" s="572"/>
      <c r="X16" s="482"/>
      <c r="Y16" s="482"/>
      <c r="Z16" s="482"/>
      <c r="AA16" s="482"/>
      <c r="AB16" s="483"/>
      <c r="AC16" s="562">
        <v>23.7</v>
      </c>
      <c r="AD16" s="563"/>
      <c r="AE16" s="563"/>
      <c r="AF16" s="563"/>
      <c r="AG16" s="564"/>
      <c r="AH16" s="562">
        <v>24.1</v>
      </c>
      <c r="AI16" s="563"/>
      <c r="AJ16" s="563"/>
      <c r="AK16" s="563"/>
      <c r="AL16" s="565"/>
      <c r="AM16" s="535"/>
      <c r="AN16" s="440"/>
      <c r="AO16" s="440"/>
      <c r="AP16" s="440"/>
      <c r="AQ16" s="440"/>
      <c r="AR16" s="440"/>
      <c r="AS16" s="440"/>
      <c r="AT16" s="441"/>
      <c r="AU16" s="523"/>
      <c r="AV16" s="524"/>
      <c r="AW16" s="524"/>
      <c r="AX16" s="524"/>
      <c r="AY16" s="446" t="s">
        <v>151</v>
      </c>
      <c r="AZ16" s="447"/>
      <c r="BA16" s="447"/>
      <c r="BB16" s="447"/>
      <c r="BC16" s="447"/>
      <c r="BD16" s="447"/>
      <c r="BE16" s="447"/>
      <c r="BF16" s="447"/>
      <c r="BG16" s="447"/>
      <c r="BH16" s="447"/>
      <c r="BI16" s="447"/>
      <c r="BJ16" s="447"/>
      <c r="BK16" s="447"/>
      <c r="BL16" s="447"/>
      <c r="BM16" s="448"/>
      <c r="BN16" s="466">
        <v>52022288</v>
      </c>
      <c r="BO16" s="467"/>
      <c r="BP16" s="467"/>
      <c r="BQ16" s="467"/>
      <c r="BR16" s="467"/>
      <c r="BS16" s="467"/>
      <c r="BT16" s="467"/>
      <c r="BU16" s="468"/>
      <c r="BV16" s="466">
        <v>51030520</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c r="A17" s="187"/>
      <c r="B17" s="588"/>
      <c r="C17" s="589"/>
      <c r="D17" s="589"/>
      <c r="E17" s="589"/>
      <c r="F17" s="589"/>
      <c r="G17" s="589"/>
      <c r="H17" s="589"/>
      <c r="I17" s="589"/>
      <c r="J17" s="589"/>
      <c r="K17" s="590"/>
      <c r="L17" s="202"/>
      <c r="M17" s="551" t="s">
        <v>152</v>
      </c>
      <c r="N17" s="552"/>
      <c r="O17" s="552"/>
      <c r="P17" s="552"/>
      <c r="Q17" s="553"/>
      <c r="R17" s="554" t="s">
        <v>153</v>
      </c>
      <c r="S17" s="555"/>
      <c r="T17" s="555"/>
      <c r="U17" s="555"/>
      <c r="V17" s="556"/>
      <c r="W17" s="557" t="s">
        <v>154</v>
      </c>
      <c r="X17" s="479"/>
      <c r="Y17" s="479"/>
      <c r="Z17" s="479"/>
      <c r="AA17" s="479"/>
      <c r="AB17" s="480"/>
      <c r="AC17" s="442">
        <v>109312</v>
      </c>
      <c r="AD17" s="443"/>
      <c r="AE17" s="443"/>
      <c r="AF17" s="443"/>
      <c r="AG17" s="444"/>
      <c r="AH17" s="442">
        <v>107204</v>
      </c>
      <c r="AI17" s="443"/>
      <c r="AJ17" s="443"/>
      <c r="AK17" s="443"/>
      <c r="AL17" s="445"/>
      <c r="AM17" s="535"/>
      <c r="AN17" s="440"/>
      <c r="AO17" s="440"/>
      <c r="AP17" s="440"/>
      <c r="AQ17" s="440"/>
      <c r="AR17" s="440"/>
      <c r="AS17" s="440"/>
      <c r="AT17" s="441"/>
      <c r="AU17" s="523"/>
      <c r="AV17" s="524"/>
      <c r="AW17" s="524"/>
      <c r="AX17" s="524"/>
      <c r="AY17" s="446" t="s">
        <v>155</v>
      </c>
      <c r="AZ17" s="447"/>
      <c r="BA17" s="447"/>
      <c r="BB17" s="447"/>
      <c r="BC17" s="447"/>
      <c r="BD17" s="447"/>
      <c r="BE17" s="447"/>
      <c r="BF17" s="447"/>
      <c r="BG17" s="447"/>
      <c r="BH17" s="447"/>
      <c r="BI17" s="447"/>
      <c r="BJ17" s="447"/>
      <c r="BK17" s="447"/>
      <c r="BL17" s="447"/>
      <c r="BM17" s="448"/>
      <c r="BN17" s="466">
        <v>55143758</v>
      </c>
      <c r="BO17" s="467"/>
      <c r="BP17" s="467"/>
      <c r="BQ17" s="467"/>
      <c r="BR17" s="467"/>
      <c r="BS17" s="467"/>
      <c r="BT17" s="467"/>
      <c r="BU17" s="468"/>
      <c r="BV17" s="466">
        <v>54333470</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c r="A18" s="187"/>
      <c r="B18" s="528" t="s">
        <v>156</v>
      </c>
      <c r="C18" s="529"/>
      <c r="D18" s="529"/>
      <c r="E18" s="530"/>
      <c r="F18" s="530"/>
      <c r="G18" s="530"/>
      <c r="H18" s="530"/>
      <c r="I18" s="530"/>
      <c r="J18" s="530"/>
      <c r="K18" s="530"/>
      <c r="L18" s="531">
        <v>464.51</v>
      </c>
      <c r="M18" s="531"/>
      <c r="N18" s="531"/>
      <c r="O18" s="531"/>
      <c r="P18" s="531"/>
      <c r="Q18" s="531"/>
      <c r="R18" s="532"/>
      <c r="S18" s="532"/>
      <c r="T18" s="532"/>
      <c r="U18" s="532"/>
      <c r="V18" s="533"/>
      <c r="W18" s="547"/>
      <c r="X18" s="548"/>
      <c r="Y18" s="548"/>
      <c r="Z18" s="548"/>
      <c r="AA18" s="548"/>
      <c r="AB18" s="558"/>
      <c r="AC18" s="430">
        <v>75.099999999999994</v>
      </c>
      <c r="AD18" s="431"/>
      <c r="AE18" s="431"/>
      <c r="AF18" s="431"/>
      <c r="AG18" s="534"/>
      <c r="AH18" s="430">
        <v>74.599999999999994</v>
      </c>
      <c r="AI18" s="431"/>
      <c r="AJ18" s="431"/>
      <c r="AK18" s="431"/>
      <c r="AL18" s="432"/>
      <c r="AM18" s="535"/>
      <c r="AN18" s="440"/>
      <c r="AO18" s="440"/>
      <c r="AP18" s="440"/>
      <c r="AQ18" s="440"/>
      <c r="AR18" s="440"/>
      <c r="AS18" s="440"/>
      <c r="AT18" s="441"/>
      <c r="AU18" s="523"/>
      <c r="AV18" s="524"/>
      <c r="AW18" s="524"/>
      <c r="AX18" s="524"/>
      <c r="AY18" s="446" t="s">
        <v>157</v>
      </c>
      <c r="AZ18" s="447"/>
      <c r="BA18" s="447"/>
      <c r="BB18" s="447"/>
      <c r="BC18" s="447"/>
      <c r="BD18" s="447"/>
      <c r="BE18" s="447"/>
      <c r="BF18" s="447"/>
      <c r="BG18" s="447"/>
      <c r="BH18" s="447"/>
      <c r="BI18" s="447"/>
      <c r="BJ18" s="447"/>
      <c r="BK18" s="447"/>
      <c r="BL18" s="447"/>
      <c r="BM18" s="448"/>
      <c r="BN18" s="466">
        <v>63394685</v>
      </c>
      <c r="BO18" s="467"/>
      <c r="BP18" s="467"/>
      <c r="BQ18" s="467"/>
      <c r="BR18" s="467"/>
      <c r="BS18" s="467"/>
      <c r="BT18" s="467"/>
      <c r="BU18" s="468"/>
      <c r="BV18" s="466">
        <v>64483394</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c r="A19" s="187"/>
      <c r="B19" s="528" t="s">
        <v>158</v>
      </c>
      <c r="C19" s="529"/>
      <c r="D19" s="529"/>
      <c r="E19" s="530"/>
      <c r="F19" s="530"/>
      <c r="G19" s="530"/>
      <c r="H19" s="530"/>
      <c r="I19" s="530"/>
      <c r="J19" s="530"/>
      <c r="K19" s="530"/>
      <c r="L19" s="536">
        <v>734</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159</v>
      </c>
      <c r="AZ19" s="447"/>
      <c r="BA19" s="447"/>
      <c r="BB19" s="447"/>
      <c r="BC19" s="447"/>
      <c r="BD19" s="447"/>
      <c r="BE19" s="447"/>
      <c r="BF19" s="447"/>
      <c r="BG19" s="447"/>
      <c r="BH19" s="447"/>
      <c r="BI19" s="447"/>
      <c r="BJ19" s="447"/>
      <c r="BK19" s="447"/>
      <c r="BL19" s="447"/>
      <c r="BM19" s="448"/>
      <c r="BN19" s="466">
        <v>87605686</v>
      </c>
      <c r="BO19" s="467"/>
      <c r="BP19" s="467"/>
      <c r="BQ19" s="467"/>
      <c r="BR19" s="467"/>
      <c r="BS19" s="467"/>
      <c r="BT19" s="467"/>
      <c r="BU19" s="468"/>
      <c r="BV19" s="466">
        <v>79926437</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c r="A20" s="187"/>
      <c r="B20" s="528" t="s">
        <v>160</v>
      </c>
      <c r="C20" s="529"/>
      <c r="D20" s="529"/>
      <c r="E20" s="530"/>
      <c r="F20" s="530"/>
      <c r="G20" s="530"/>
      <c r="H20" s="530"/>
      <c r="I20" s="530"/>
      <c r="J20" s="530"/>
      <c r="K20" s="530"/>
      <c r="L20" s="536">
        <v>136153</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c r="A21" s="187"/>
      <c r="B21" s="525" t="s">
        <v>161</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c r="A22" s="187"/>
      <c r="B22" s="495" t="s">
        <v>162</v>
      </c>
      <c r="C22" s="496"/>
      <c r="D22" s="497"/>
      <c r="E22" s="504" t="s">
        <v>1</v>
      </c>
      <c r="F22" s="479"/>
      <c r="G22" s="479"/>
      <c r="H22" s="479"/>
      <c r="I22" s="479"/>
      <c r="J22" s="479"/>
      <c r="K22" s="480"/>
      <c r="L22" s="504" t="s">
        <v>163</v>
      </c>
      <c r="M22" s="479"/>
      <c r="N22" s="479"/>
      <c r="O22" s="479"/>
      <c r="P22" s="480"/>
      <c r="Q22" s="489" t="s">
        <v>164</v>
      </c>
      <c r="R22" s="490"/>
      <c r="S22" s="490"/>
      <c r="T22" s="490"/>
      <c r="U22" s="490"/>
      <c r="V22" s="505"/>
      <c r="W22" s="507" t="s">
        <v>165</v>
      </c>
      <c r="X22" s="496"/>
      <c r="Y22" s="497"/>
      <c r="Z22" s="504" t="s">
        <v>1</v>
      </c>
      <c r="AA22" s="479"/>
      <c r="AB22" s="479"/>
      <c r="AC22" s="479"/>
      <c r="AD22" s="479"/>
      <c r="AE22" s="479"/>
      <c r="AF22" s="479"/>
      <c r="AG22" s="480"/>
      <c r="AH22" s="478" t="s">
        <v>166</v>
      </c>
      <c r="AI22" s="479"/>
      <c r="AJ22" s="479"/>
      <c r="AK22" s="479"/>
      <c r="AL22" s="480"/>
      <c r="AM22" s="478" t="s">
        <v>167</v>
      </c>
      <c r="AN22" s="484"/>
      <c r="AO22" s="484"/>
      <c r="AP22" s="484"/>
      <c r="AQ22" s="484"/>
      <c r="AR22" s="485"/>
      <c r="AS22" s="489" t="s">
        <v>164</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168</v>
      </c>
      <c r="AZ23" s="459"/>
      <c r="BA23" s="459"/>
      <c r="BB23" s="459"/>
      <c r="BC23" s="459"/>
      <c r="BD23" s="459"/>
      <c r="BE23" s="459"/>
      <c r="BF23" s="459"/>
      <c r="BG23" s="459"/>
      <c r="BH23" s="459"/>
      <c r="BI23" s="459"/>
      <c r="BJ23" s="459"/>
      <c r="BK23" s="459"/>
      <c r="BL23" s="459"/>
      <c r="BM23" s="460"/>
      <c r="BN23" s="466">
        <v>118295707</v>
      </c>
      <c r="BO23" s="467"/>
      <c r="BP23" s="467"/>
      <c r="BQ23" s="467"/>
      <c r="BR23" s="467"/>
      <c r="BS23" s="467"/>
      <c r="BT23" s="467"/>
      <c r="BU23" s="468"/>
      <c r="BV23" s="466">
        <v>113517269</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c r="A24" s="187"/>
      <c r="B24" s="498"/>
      <c r="C24" s="499"/>
      <c r="D24" s="500"/>
      <c r="E24" s="439" t="s">
        <v>169</v>
      </c>
      <c r="F24" s="440"/>
      <c r="G24" s="440"/>
      <c r="H24" s="440"/>
      <c r="I24" s="440"/>
      <c r="J24" s="440"/>
      <c r="K24" s="441"/>
      <c r="L24" s="442">
        <v>1</v>
      </c>
      <c r="M24" s="443"/>
      <c r="N24" s="443"/>
      <c r="O24" s="443"/>
      <c r="P24" s="444"/>
      <c r="Q24" s="442">
        <v>9288</v>
      </c>
      <c r="R24" s="443"/>
      <c r="S24" s="443"/>
      <c r="T24" s="443"/>
      <c r="U24" s="443"/>
      <c r="V24" s="444"/>
      <c r="W24" s="508"/>
      <c r="X24" s="499"/>
      <c r="Y24" s="500"/>
      <c r="Z24" s="439" t="s">
        <v>170</v>
      </c>
      <c r="AA24" s="440"/>
      <c r="AB24" s="440"/>
      <c r="AC24" s="440"/>
      <c r="AD24" s="440"/>
      <c r="AE24" s="440"/>
      <c r="AF24" s="440"/>
      <c r="AG24" s="441"/>
      <c r="AH24" s="442">
        <v>1791</v>
      </c>
      <c r="AI24" s="443"/>
      <c r="AJ24" s="443"/>
      <c r="AK24" s="443"/>
      <c r="AL24" s="444"/>
      <c r="AM24" s="442">
        <v>5663142</v>
      </c>
      <c r="AN24" s="443"/>
      <c r="AO24" s="443"/>
      <c r="AP24" s="443"/>
      <c r="AQ24" s="443"/>
      <c r="AR24" s="444"/>
      <c r="AS24" s="442">
        <v>3162</v>
      </c>
      <c r="AT24" s="443"/>
      <c r="AU24" s="443"/>
      <c r="AV24" s="443"/>
      <c r="AW24" s="443"/>
      <c r="AX24" s="445"/>
      <c r="AY24" s="433" t="s">
        <v>171</v>
      </c>
      <c r="AZ24" s="434"/>
      <c r="BA24" s="434"/>
      <c r="BB24" s="434"/>
      <c r="BC24" s="434"/>
      <c r="BD24" s="434"/>
      <c r="BE24" s="434"/>
      <c r="BF24" s="434"/>
      <c r="BG24" s="434"/>
      <c r="BH24" s="434"/>
      <c r="BI24" s="434"/>
      <c r="BJ24" s="434"/>
      <c r="BK24" s="434"/>
      <c r="BL24" s="434"/>
      <c r="BM24" s="435"/>
      <c r="BN24" s="466">
        <v>24555128</v>
      </c>
      <c r="BO24" s="467"/>
      <c r="BP24" s="467"/>
      <c r="BQ24" s="467"/>
      <c r="BR24" s="467"/>
      <c r="BS24" s="467"/>
      <c r="BT24" s="467"/>
      <c r="BU24" s="468"/>
      <c r="BV24" s="466">
        <v>28234760</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c r="A25" s="187"/>
      <c r="B25" s="498"/>
      <c r="C25" s="499"/>
      <c r="D25" s="500"/>
      <c r="E25" s="439" t="s">
        <v>172</v>
      </c>
      <c r="F25" s="440"/>
      <c r="G25" s="440"/>
      <c r="H25" s="440"/>
      <c r="I25" s="440"/>
      <c r="J25" s="440"/>
      <c r="K25" s="441"/>
      <c r="L25" s="442">
        <v>2</v>
      </c>
      <c r="M25" s="443"/>
      <c r="N25" s="443"/>
      <c r="O25" s="443"/>
      <c r="P25" s="444"/>
      <c r="Q25" s="442">
        <v>8073</v>
      </c>
      <c r="R25" s="443"/>
      <c r="S25" s="443"/>
      <c r="T25" s="443"/>
      <c r="U25" s="443"/>
      <c r="V25" s="444"/>
      <c r="W25" s="508"/>
      <c r="X25" s="499"/>
      <c r="Y25" s="500"/>
      <c r="Z25" s="439" t="s">
        <v>173</v>
      </c>
      <c r="AA25" s="440"/>
      <c r="AB25" s="440"/>
      <c r="AC25" s="440"/>
      <c r="AD25" s="440"/>
      <c r="AE25" s="440"/>
      <c r="AF25" s="440"/>
      <c r="AG25" s="441"/>
      <c r="AH25" s="442">
        <v>315</v>
      </c>
      <c r="AI25" s="443"/>
      <c r="AJ25" s="443"/>
      <c r="AK25" s="443"/>
      <c r="AL25" s="444"/>
      <c r="AM25" s="442">
        <v>971145</v>
      </c>
      <c r="AN25" s="443"/>
      <c r="AO25" s="443"/>
      <c r="AP25" s="443"/>
      <c r="AQ25" s="443"/>
      <c r="AR25" s="444"/>
      <c r="AS25" s="442">
        <v>3083</v>
      </c>
      <c r="AT25" s="443"/>
      <c r="AU25" s="443"/>
      <c r="AV25" s="443"/>
      <c r="AW25" s="443"/>
      <c r="AX25" s="445"/>
      <c r="AY25" s="458" t="s">
        <v>174</v>
      </c>
      <c r="AZ25" s="459"/>
      <c r="BA25" s="459"/>
      <c r="BB25" s="459"/>
      <c r="BC25" s="459"/>
      <c r="BD25" s="459"/>
      <c r="BE25" s="459"/>
      <c r="BF25" s="459"/>
      <c r="BG25" s="459"/>
      <c r="BH25" s="459"/>
      <c r="BI25" s="459"/>
      <c r="BJ25" s="459"/>
      <c r="BK25" s="459"/>
      <c r="BL25" s="459"/>
      <c r="BM25" s="460"/>
      <c r="BN25" s="461">
        <v>56200553</v>
      </c>
      <c r="BO25" s="462"/>
      <c r="BP25" s="462"/>
      <c r="BQ25" s="462"/>
      <c r="BR25" s="462"/>
      <c r="BS25" s="462"/>
      <c r="BT25" s="462"/>
      <c r="BU25" s="463"/>
      <c r="BV25" s="461">
        <v>65939480</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c r="A26" s="187"/>
      <c r="B26" s="498"/>
      <c r="C26" s="499"/>
      <c r="D26" s="500"/>
      <c r="E26" s="439" t="s">
        <v>175</v>
      </c>
      <c r="F26" s="440"/>
      <c r="G26" s="440"/>
      <c r="H26" s="440"/>
      <c r="I26" s="440"/>
      <c r="J26" s="440"/>
      <c r="K26" s="441"/>
      <c r="L26" s="442">
        <v>1</v>
      </c>
      <c r="M26" s="443"/>
      <c r="N26" s="443"/>
      <c r="O26" s="443"/>
      <c r="P26" s="444"/>
      <c r="Q26" s="442">
        <v>7146</v>
      </c>
      <c r="R26" s="443"/>
      <c r="S26" s="443"/>
      <c r="T26" s="443"/>
      <c r="U26" s="443"/>
      <c r="V26" s="444"/>
      <c r="W26" s="508"/>
      <c r="X26" s="499"/>
      <c r="Y26" s="500"/>
      <c r="Z26" s="439" t="s">
        <v>176</v>
      </c>
      <c r="AA26" s="521"/>
      <c r="AB26" s="521"/>
      <c r="AC26" s="521"/>
      <c r="AD26" s="521"/>
      <c r="AE26" s="521"/>
      <c r="AF26" s="521"/>
      <c r="AG26" s="522"/>
      <c r="AH26" s="442">
        <v>57</v>
      </c>
      <c r="AI26" s="443"/>
      <c r="AJ26" s="443"/>
      <c r="AK26" s="443"/>
      <c r="AL26" s="444"/>
      <c r="AM26" s="442">
        <v>196023</v>
      </c>
      <c r="AN26" s="443"/>
      <c r="AO26" s="443"/>
      <c r="AP26" s="443"/>
      <c r="AQ26" s="443"/>
      <c r="AR26" s="444"/>
      <c r="AS26" s="442">
        <v>3439</v>
      </c>
      <c r="AT26" s="443"/>
      <c r="AU26" s="443"/>
      <c r="AV26" s="443"/>
      <c r="AW26" s="443"/>
      <c r="AX26" s="445"/>
      <c r="AY26" s="475" t="s">
        <v>177</v>
      </c>
      <c r="AZ26" s="476"/>
      <c r="BA26" s="476"/>
      <c r="BB26" s="476"/>
      <c r="BC26" s="476"/>
      <c r="BD26" s="476"/>
      <c r="BE26" s="476"/>
      <c r="BF26" s="476"/>
      <c r="BG26" s="476"/>
      <c r="BH26" s="476"/>
      <c r="BI26" s="476"/>
      <c r="BJ26" s="476"/>
      <c r="BK26" s="476"/>
      <c r="BL26" s="476"/>
      <c r="BM26" s="477"/>
      <c r="BN26" s="466" t="s">
        <v>145</v>
      </c>
      <c r="BO26" s="467"/>
      <c r="BP26" s="467"/>
      <c r="BQ26" s="467"/>
      <c r="BR26" s="467"/>
      <c r="BS26" s="467"/>
      <c r="BT26" s="467"/>
      <c r="BU26" s="468"/>
      <c r="BV26" s="466" t="s">
        <v>145</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c r="A27" s="187"/>
      <c r="B27" s="498"/>
      <c r="C27" s="499"/>
      <c r="D27" s="500"/>
      <c r="E27" s="439" t="s">
        <v>178</v>
      </c>
      <c r="F27" s="440"/>
      <c r="G27" s="440"/>
      <c r="H27" s="440"/>
      <c r="I27" s="440"/>
      <c r="J27" s="440"/>
      <c r="K27" s="441"/>
      <c r="L27" s="442">
        <v>1</v>
      </c>
      <c r="M27" s="443"/>
      <c r="N27" s="443"/>
      <c r="O27" s="443"/>
      <c r="P27" s="444"/>
      <c r="Q27" s="442">
        <v>6570</v>
      </c>
      <c r="R27" s="443"/>
      <c r="S27" s="443"/>
      <c r="T27" s="443"/>
      <c r="U27" s="443"/>
      <c r="V27" s="444"/>
      <c r="W27" s="508"/>
      <c r="X27" s="499"/>
      <c r="Y27" s="500"/>
      <c r="Z27" s="439" t="s">
        <v>179</v>
      </c>
      <c r="AA27" s="440"/>
      <c r="AB27" s="440"/>
      <c r="AC27" s="440"/>
      <c r="AD27" s="440"/>
      <c r="AE27" s="440"/>
      <c r="AF27" s="440"/>
      <c r="AG27" s="441"/>
      <c r="AH27" s="442">
        <v>295</v>
      </c>
      <c r="AI27" s="443"/>
      <c r="AJ27" s="443"/>
      <c r="AK27" s="443"/>
      <c r="AL27" s="444"/>
      <c r="AM27" s="442">
        <v>892527</v>
      </c>
      <c r="AN27" s="443"/>
      <c r="AO27" s="443"/>
      <c r="AP27" s="443"/>
      <c r="AQ27" s="443"/>
      <c r="AR27" s="444"/>
      <c r="AS27" s="442">
        <v>3026</v>
      </c>
      <c r="AT27" s="443"/>
      <c r="AU27" s="443"/>
      <c r="AV27" s="443"/>
      <c r="AW27" s="443"/>
      <c r="AX27" s="445"/>
      <c r="AY27" s="472" t="s">
        <v>180</v>
      </c>
      <c r="AZ27" s="473"/>
      <c r="BA27" s="473"/>
      <c r="BB27" s="473"/>
      <c r="BC27" s="473"/>
      <c r="BD27" s="473"/>
      <c r="BE27" s="473"/>
      <c r="BF27" s="473"/>
      <c r="BG27" s="473"/>
      <c r="BH27" s="473"/>
      <c r="BI27" s="473"/>
      <c r="BJ27" s="473"/>
      <c r="BK27" s="473"/>
      <c r="BL27" s="473"/>
      <c r="BM27" s="474"/>
      <c r="BN27" s="469">
        <v>1307283</v>
      </c>
      <c r="BO27" s="470"/>
      <c r="BP27" s="470"/>
      <c r="BQ27" s="470"/>
      <c r="BR27" s="470"/>
      <c r="BS27" s="470"/>
      <c r="BT27" s="470"/>
      <c r="BU27" s="471"/>
      <c r="BV27" s="469">
        <v>1307240</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c r="A28" s="187"/>
      <c r="B28" s="498"/>
      <c r="C28" s="499"/>
      <c r="D28" s="500"/>
      <c r="E28" s="439" t="s">
        <v>181</v>
      </c>
      <c r="F28" s="440"/>
      <c r="G28" s="440"/>
      <c r="H28" s="440"/>
      <c r="I28" s="440"/>
      <c r="J28" s="440"/>
      <c r="K28" s="441"/>
      <c r="L28" s="442">
        <v>1</v>
      </c>
      <c r="M28" s="443"/>
      <c r="N28" s="443"/>
      <c r="O28" s="443"/>
      <c r="P28" s="444"/>
      <c r="Q28" s="442">
        <v>6110</v>
      </c>
      <c r="R28" s="443"/>
      <c r="S28" s="443"/>
      <c r="T28" s="443"/>
      <c r="U28" s="443"/>
      <c r="V28" s="444"/>
      <c r="W28" s="508"/>
      <c r="X28" s="499"/>
      <c r="Y28" s="500"/>
      <c r="Z28" s="439" t="s">
        <v>182</v>
      </c>
      <c r="AA28" s="440"/>
      <c r="AB28" s="440"/>
      <c r="AC28" s="440"/>
      <c r="AD28" s="440"/>
      <c r="AE28" s="440"/>
      <c r="AF28" s="440"/>
      <c r="AG28" s="441"/>
      <c r="AH28" s="442" t="s">
        <v>145</v>
      </c>
      <c r="AI28" s="443"/>
      <c r="AJ28" s="443"/>
      <c r="AK28" s="443"/>
      <c r="AL28" s="444"/>
      <c r="AM28" s="442" t="s">
        <v>129</v>
      </c>
      <c r="AN28" s="443"/>
      <c r="AO28" s="443"/>
      <c r="AP28" s="443"/>
      <c r="AQ28" s="443"/>
      <c r="AR28" s="444"/>
      <c r="AS28" s="442" t="s">
        <v>129</v>
      </c>
      <c r="AT28" s="443"/>
      <c r="AU28" s="443"/>
      <c r="AV28" s="443"/>
      <c r="AW28" s="443"/>
      <c r="AX28" s="445"/>
      <c r="AY28" s="449" t="s">
        <v>183</v>
      </c>
      <c r="AZ28" s="450"/>
      <c r="BA28" s="450"/>
      <c r="BB28" s="451"/>
      <c r="BC28" s="458" t="s">
        <v>47</v>
      </c>
      <c r="BD28" s="459"/>
      <c r="BE28" s="459"/>
      <c r="BF28" s="459"/>
      <c r="BG28" s="459"/>
      <c r="BH28" s="459"/>
      <c r="BI28" s="459"/>
      <c r="BJ28" s="459"/>
      <c r="BK28" s="459"/>
      <c r="BL28" s="459"/>
      <c r="BM28" s="460"/>
      <c r="BN28" s="461">
        <v>4982629</v>
      </c>
      <c r="BO28" s="462"/>
      <c r="BP28" s="462"/>
      <c r="BQ28" s="462"/>
      <c r="BR28" s="462"/>
      <c r="BS28" s="462"/>
      <c r="BT28" s="462"/>
      <c r="BU28" s="463"/>
      <c r="BV28" s="461">
        <v>3370350</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c r="A29" s="187"/>
      <c r="B29" s="498"/>
      <c r="C29" s="499"/>
      <c r="D29" s="500"/>
      <c r="E29" s="439" t="s">
        <v>184</v>
      </c>
      <c r="F29" s="440"/>
      <c r="G29" s="440"/>
      <c r="H29" s="440"/>
      <c r="I29" s="440"/>
      <c r="J29" s="440"/>
      <c r="K29" s="441"/>
      <c r="L29" s="442">
        <v>36</v>
      </c>
      <c r="M29" s="443"/>
      <c r="N29" s="443"/>
      <c r="O29" s="443"/>
      <c r="P29" s="444"/>
      <c r="Q29" s="442">
        <v>5630</v>
      </c>
      <c r="R29" s="443"/>
      <c r="S29" s="443"/>
      <c r="T29" s="443"/>
      <c r="U29" s="443"/>
      <c r="V29" s="444"/>
      <c r="W29" s="509"/>
      <c r="X29" s="510"/>
      <c r="Y29" s="511"/>
      <c r="Z29" s="439" t="s">
        <v>185</v>
      </c>
      <c r="AA29" s="440"/>
      <c r="AB29" s="440"/>
      <c r="AC29" s="440"/>
      <c r="AD29" s="440"/>
      <c r="AE29" s="440"/>
      <c r="AF29" s="440"/>
      <c r="AG29" s="441"/>
      <c r="AH29" s="442">
        <v>2086</v>
      </c>
      <c r="AI29" s="443"/>
      <c r="AJ29" s="443"/>
      <c r="AK29" s="443"/>
      <c r="AL29" s="444"/>
      <c r="AM29" s="442">
        <v>6555669</v>
      </c>
      <c r="AN29" s="443"/>
      <c r="AO29" s="443"/>
      <c r="AP29" s="443"/>
      <c r="AQ29" s="443"/>
      <c r="AR29" s="444"/>
      <c r="AS29" s="442">
        <v>3143</v>
      </c>
      <c r="AT29" s="443"/>
      <c r="AU29" s="443"/>
      <c r="AV29" s="443"/>
      <c r="AW29" s="443"/>
      <c r="AX29" s="445"/>
      <c r="AY29" s="452"/>
      <c r="AZ29" s="453"/>
      <c r="BA29" s="453"/>
      <c r="BB29" s="454"/>
      <c r="BC29" s="446" t="s">
        <v>186</v>
      </c>
      <c r="BD29" s="447"/>
      <c r="BE29" s="447"/>
      <c r="BF29" s="447"/>
      <c r="BG29" s="447"/>
      <c r="BH29" s="447"/>
      <c r="BI29" s="447"/>
      <c r="BJ29" s="447"/>
      <c r="BK29" s="447"/>
      <c r="BL29" s="447"/>
      <c r="BM29" s="448"/>
      <c r="BN29" s="466">
        <v>661570</v>
      </c>
      <c r="BO29" s="467"/>
      <c r="BP29" s="467"/>
      <c r="BQ29" s="467"/>
      <c r="BR29" s="467"/>
      <c r="BS29" s="467"/>
      <c r="BT29" s="467"/>
      <c r="BU29" s="468"/>
      <c r="BV29" s="466">
        <v>789972</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187</v>
      </c>
      <c r="X30" s="519"/>
      <c r="Y30" s="519"/>
      <c r="Z30" s="519"/>
      <c r="AA30" s="519"/>
      <c r="AB30" s="519"/>
      <c r="AC30" s="519"/>
      <c r="AD30" s="519"/>
      <c r="AE30" s="519"/>
      <c r="AF30" s="519"/>
      <c r="AG30" s="520"/>
      <c r="AH30" s="430">
        <v>100.1</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49</v>
      </c>
      <c r="BD30" s="434"/>
      <c r="BE30" s="434"/>
      <c r="BF30" s="434"/>
      <c r="BG30" s="434"/>
      <c r="BH30" s="434"/>
      <c r="BI30" s="434"/>
      <c r="BJ30" s="434"/>
      <c r="BK30" s="434"/>
      <c r="BL30" s="434"/>
      <c r="BM30" s="435"/>
      <c r="BN30" s="469">
        <v>15106551</v>
      </c>
      <c r="BO30" s="470"/>
      <c r="BP30" s="470"/>
      <c r="BQ30" s="470"/>
      <c r="BR30" s="470"/>
      <c r="BS30" s="470"/>
      <c r="BT30" s="470"/>
      <c r="BU30" s="471"/>
      <c r="BV30" s="469">
        <v>9076798</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29" t="s">
        <v>194</v>
      </c>
      <c r="D33" s="429"/>
      <c r="E33" s="428" t="s">
        <v>195</v>
      </c>
      <c r="F33" s="428"/>
      <c r="G33" s="428"/>
      <c r="H33" s="428"/>
      <c r="I33" s="428"/>
      <c r="J33" s="428"/>
      <c r="K33" s="428"/>
      <c r="L33" s="428"/>
      <c r="M33" s="428"/>
      <c r="N33" s="428"/>
      <c r="O33" s="428"/>
      <c r="P33" s="428"/>
      <c r="Q33" s="428"/>
      <c r="R33" s="428"/>
      <c r="S33" s="428"/>
      <c r="T33" s="216"/>
      <c r="U33" s="429" t="s">
        <v>194</v>
      </c>
      <c r="V33" s="429"/>
      <c r="W33" s="428" t="s">
        <v>195</v>
      </c>
      <c r="X33" s="428"/>
      <c r="Y33" s="428"/>
      <c r="Z33" s="428"/>
      <c r="AA33" s="428"/>
      <c r="AB33" s="428"/>
      <c r="AC33" s="428"/>
      <c r="AD33" s="428"/>
      <c r="AE33" s="428"/>
      <c r="AF33" s="428"/>
      <c r="AG33" s="428"/>
      <c r="AH33" s="428"/>
      <c r="AI33" s="428"/>
      <c r="AJ33" s="428"/>
      <c r="AK33" s="428"/>
      <c r="AL33" s="216"/>
      <c r="AM33" s="429" t="s">
        <v>194</v>
      </c>
      <c r="AN33" s="429"/>
      <c r="AO33" s="428" t="s">
        <v>195</v>
      </c>
      <c r="AP33" s="428"/>
      <c r="AQ33" s="428"/>
      <c r="AR33" s="428"/>
      <c r="AS33" s="428"/>
      <c r="AT33" s="428"/>
      <c r="AU33" s="428"/>
      <c r="AV33" s="428"/>
      <c r="AW33" s="428"/>
      <c r="AX33" s="428"/>
      <c r="AY33" s="428"/>
      <c r="AZ33" s="428"/>
      <c r="BA33" s="428"/>
      <c r="BB33" s="428"/>
      <c r="BC33" s="428"/>
      <c r="BD33" s="217"/>
      <c r="BE33" s="428" t="s">
        <v>196</v>
      </c>
      <c r="BF33" s="428"/>
      <c r="BG33" s="428" t="s">
        <v>197</v>
      </c>
      <c r="BH33" s="428"/>
      <c r="BI33" s="428"/>
      <c r="BJ33" s="428"/>
      <c r="BK33" s="428"/>
      <c r="BL33" s="428"/>
      <c r="BM33" s="428"/>
      <c r="BN33" s="428"/>
      <c r="BO33" s="428"/>
      <c r="BP33" s="428"/>
      <c r="BQ33" s="428"/>
      <c r="BR33" s="428"/>
      <c r="BS33" s="428"/>
      <c r="BT33" s="428"/>
      <c r="BU33" s="428"/>
      <c r="BV33" s="217"/>
      <c r="BW33" s="429" t="s">
        <v>196</v>
      </c>
      <c r="BX33" s="429"/>
      <c r="BY33" s="428" t="s">
        <v>198</v>
      </c>
      <c r="BZ33" s="428"/>
      <c r="CA33" s="428"/>
      <c r="CB33" s="428"/>
      <c r="CC33" s="428"/>
      <c r="CD33" s="428"/>
      <c r="CE33" s="428"/>
      <c r="CF33" s="428"/>
      <c r="CG33" s="428"/>
      <c r="CH33" s="428"/>
      <c r="CI33" s="428"/>
      <c r="CJ33" s="428"/>
      <c r="CK33" s="428"/>
      <c r="CL33" s="428"/>
      <c r="CM33" s="428"/>
      <c r="CN33" s="216"/>
      <c r="CO33" s="429" t="s">
        <v>194</v>
      </c>
      <c r="CP33" s="429"/>
      <c r="CQ33" s="428" t="s">
        <v>199</v>
      </c>
      <c r="CR33" s="428"/>
      <c r="CS33" s="428"/>
      <c r="CT33" s="428"/>
      <c r="CU33" s="428"/>
      <c r="CV33" s="428"/>
      <c r="CW33" s="428"/>
      <c r="CX33" s="428"/>
      <c r="CY33" s="428"/>
      <c r="CZ33" s="428"/>
      <c r="DA33" s="428"/>
      <c r="DB33" s="428"/>
      <c r="DC33" s="428"/>
      <c r="DD33" s="428"/>
      <c r="DE33" s="428"/>
      <c r="DF33" s="216"/>
      <c r="DG33" s="427" t="s">
        <v>200</v>
      </c>
      <c r="DH33" s="427"/>
      <c r="DI33" s="218"/>
      <c r="DJ33" s="186"/>
      <c r="DK33" s="186"/>
      <c r="DL33" s="186"/>
      <c r="DM33" s="186"/>
      <c r="DN33" s="186"/>
      <c r="DO33" s="186"/>
    </row>
    <row r="34" spans="1:119" ht="32.25" customHeight="1">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6</v>
      </c>
      <c r="V34" s="425"/>
      <c r="W34" s="424" t="str">
        <f>IF('各会計、関係団体の財政状況及び健全化判断比率'!B28="","",'各会計、関係団体の財政状況及び健全化判断比率'!B28)</f>
        <v>国民健康保険事業特別会計</v>
      </c>
      <c r="X34" s="424"/>
      <c r="Y34" s="424"/>
      <c r="Z34" s="424"/>
      <c r="AA34" s="424"/>
      <c r="AB34" s="424"/>
      <c r="AC34" s="424"/>
      <c r="AD34" s="424"/>
      <c r="AE34" s="424"/>
      <c r="AF34" s="424"/>
      <c r="AG34" s="424"/>
      <c r="AH34" s="424"/>
      <c r="AI34" s="424"/>
      <c r="AJ34" s="424"/>
      <c r="AK34" s="424"/>
      <c r="AL34" s="214"/>
      <c r="AM34" s="425">
        <f>IF(AO34="","",MAX(C34:D43,U34:V43)+1)</f>
        <v>11</v>
      </c>
      <c r="AN34" s="425"/>
      <c r="AO34" s="424" t="str">
        <f>IF('各会計、関係団体の財政状況及び健全化判断比率'!B33="","",'各会計、関係団体の財政状況及び健全化判断比率'!B33)</f>
        <v>水道事業会計</v>
      </c>
      <c r="AP34" s="424"/>
      <c r="AQ34" s="424"/>
      <c r="AR34" s="424"/>
      <c r="AS34" s="424"/>
      <c r="AT34" s="424"/>
      <c r="AU34" s="424"/>
      <c r="AV34" s="424"/>
      <c r="AW34" s="424"/>
      <c r="AX34" s="424"/>
      <c r="AY34" s="424"/>
      <c r="AZ34" s="424"/>
      <c r="BA34" s="424"/>
      <c r="BB34" s="424"/>
      <c r="BC34" s="424"/>
      <c r="BD34" s="214"/>
      <c r="BE34" s="425">
        <f>IF(BG34="","",MAX(C34:D43,U34:V43,AM34:AN43)+1)</f>
        <v>14</v>
      </c>
      <c r="BF34" s="425"/>
      <c r="BG34" s="424" t="str">
        <f>IF('各会計、関係団体の財政状況及び健全化判断比率'!B36="","",'各会計、関係団体の財政状況及び健全化判断比率'!B36)</f>
        <v>卸売市場事業特別会計</v>
      </c>
      <c r="BH34" s="424"/>
      <c r="BI34" s="424"/>
      <c r="BJ34" s="424"/>
      <c r="BK34" s="424"/>
      <c r="BL34" s="424"/>
      <c r="BM34" s="424"/>
      <c r="BN34" s="424"/>
      <c r="BO34" s="424"/>
      <c r="BP34" s="424"/>
      <c r="BQ34" s="424"/>
      <c r="BR34" s="424"/>
      <c r="BS34" s="424"/>
      <c r="BT34" s="424"/>
      <c r="BU34" s="424"/>
      <c r="BV34" s="214"/>
      <c r="BW34" s="425">
        <f>IF(BY34="","",MAX(C34:D43,U34:V43,AM34:AN43,BE34:BF43)+1)</f>
        <v>16</v>
      </c>
      <c r="BX34" s="425"/>
      <c r="BY34" s="424" t="str">
        <f>IF('各会計、関係団体の財政状況及び健全化判断比率'!B68="","",'各会計、関係団体の財政状況及び健全化判断比率'!B68)</f>
        <v>滋賀県市町村職員退職手当組合</v>
      </c>
      <c r="BZ34" s="424"/>
      <c r="CA34" s="424"/>
      <c r="CB34" s="424"/>
      <c r="CC34" s="424"/>
      <c r="CD34" s="424"/>
      <c r="CE34" s="424"/>
      <c r="CF34" s="424"/>
      <c r="CG34" s="424"/>
      <c r="CH34" s="424"/>
      <c r="CI34" s="424"/>
      <c r="CJ34" s="424"/>
      <c r="CK34" s="424"/>
      <c r="CL34" s="424"/>
      <c r="CM34" s="424"/>
      <c r="CN34" s="214"/>
      <c r="CO34" s="425">
        <f>IF(CQ34="","",MAX(C34:D43,U34:V43,AM34:AN43,BE34:BF43,BW34:BX43)+1)</f>
        <v>21</v>
      </c>
      <c r="CP34" s="425"/>
      <c r="CQ34" s="424" t="str">
        <f>IF('各会計、関係団体の財政状況及び健全化判断比率'!BS7="","",'各会計、関係団体の財政状況及び健全化判断比率'!BS7)</f>
        <v>大津市公園緑地協会</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c r="A35" s="187"/>
      <c r="B35" s="213"/>
      <c r="C35" s="425">
        <f>IF(E35="","",C34+1)</f>
        <v>2</v>
      </c>
      <c r="D35" s="425"/>
      <c r="E35" s="424" t="str">
        <f>IF('各会計、関係団体の財政状況及び健全化判断比率'!B8="","",'各会計、関係団体の財政状況及び健全化判断比率'!B8)</f>
        <v>堅田駅西口土地区画整理事業特別会計（一般会計等）</v>
      </c>
      <c r="F35" s="424"/>
      <c r="G35" s="424"/>
      <c r="H35" s="424"/>
      <c r="I35" s="424"/>
      <c r="J35" s="424"/>
      <c r="K35" s="424"/>
      <c r="L35" s="424"/>
      <c r="M35" s="424"/>
      <c r="N35" s="424"/>
      <c r="O35" s="424"/>
      <c r="P35" s="424"/>
      <c r="Q35" s="424"/>
      <c r="R35" s="424"/>
      <c r="S35" s="424"/>
      <c r="T35" s="214"/>
      <c r="U35" s="425">
        <f>IF(W35="","",U34+1)</f>
        <v>7</v>
      </c>
      <c r="V35" s="425"/>
      <c r="W35" s="424" t="str">
        <f>IF('各会計、関係団体の財政状況及び健全化判断比率'!B29="","",'各会計、関係団体の財政状況及び健全化判断比率'!B29)</f>
        <v>国民健康保険事業特別会計（直診）</v>
      </c>
      <c r="X35" s="424"/>
      <c r="Y35" s="424"/>
      <c r="Z35" s="424"/>
      <c r="AA35" s="424"/>
      <c r="AB35" s="424"/>
      <c r="AC35" s="424"/>
      <c r="AD35" s="424"/>
      <c r="AE35" s="424"/>
      <c r="AF35" s="424"/>
      <c r="AG35" s="424"/>
      <c r="AH35" s="424"/>
      <c r="AI35" s="424"/>
      <c r="AJ35" s="424"/>
      <c r="AK35" s="424"/>
      <c r="AL35" s="214"/>
      <c r="AM35" s="425">
        <f t="shared" ref="AM35:AM43" si="0">IF(AO35="","",AM34+1)</f>
        <v>12</v>
      </c>
      <c r="AN35" s="425"/>
      <c r="AO35" s="424" t="str">
        <f>IF('各会計、関係団体の財政状況及び健全化判断比率'!B34="","",'各会計、関係団体の財政状況及び健全化判断比率'!B34)</f>
        <v>ガス事業会計</v>
      </c>
      <c r="AP35" s="424"/>
      <c r="AQ35" s="424"/>
      <c r="AR35" s="424"/>
      <c r="AS35" s="424"/>
      <c r="AT35" s="424"/>
      <c r="AU35" s="424"/>
      <c r="AV35" s="424"/>
      <c r="AW35" s="424"/>
      <c r="AX35" s="424"/>
      <c r="AY35" s="424"/>
      <c r="AZ35" s="424"/>
      <c r="BA35" s="424"/>
      <c r="BB35" s="424"/>
      <c r="BC35" s="424"/>
      <c r="BD35" s="214"/>
      <c r="BE35" s="425">
        <f t="shared" ref="BE35:BE43" si="1">IF(BG35="","",BE34+1)</f>
        <v>15</v>
      </c>
      <c r="BF35" s="425"/>
      <c r="BG35" s="424" t="str">
        <f>IF('各会計、関係団体の財政状況及び健全化判断比率'!B37="","",'各会計、関係団体の財政状況及び健全化判断比率'!B37)</f>
        <v>堅田駅西口土地区画整理事業特別会計（宅地造成）</v>
      </c>
      <c r="BH35" s="424"/>
      <c r="BI35" s="424"/>
      <c r="BJ35" s="424"/>
      <c r="BK35" s="424"/>
      <c r="BL35" s="424"/>
      <c r="BM35" s="424"/>
      <c r="BN35" s="424"/>
      <c r="BO35" s="424"/>
      <c r="BP35" s="424"/>
      <c r="BQ35" s="424"/>
      <c r="BR35" s="424"/>
      <c r="BS35" s="424"/>
      <c r="BT35" s="424"/>
      <c r="BU35" s="424"/>
      <c r="BV35" s="214"/>
      <c r="BW35" s="425">
        <f t="shared" ref="BW35:BW43" si="2">IF(BY35="","",BW34+1)</f>
        <v>17</v>
      </c>
      <c r="BX35" s="425"/>
      <c r="BY35" s="424" t="str">
        <f>IF('各会計、関係団体の財政状況及び健全化判断比率'!B69="","",'各会計、関係団体の財政状況及び健全化判断比率'!B69)</f>
        <v>滋賀県市町村職員研修センター</v>
      </c>
      <c r="BZ35" s="424"/>
      <c r="CA35" s="424"/>
      <c r="CB35" s="424"/>
      <c r="CC35" s="424"/>
      <c r="CD35" s="424"/>
      <c r="CE35" s="424"/>
      <c r="CF35" s="424"/>
      <c r="CG35" s="424"/>
      <c r="CH35" s="424"/>
      <c r="CI35" s="424"/>
      <c r="CJ35" s="424"/>
      <c r="CK35" s="424"/>
      <c r="CL35" s="424"/>
      <c r="CM35" s="424"/>
      <c r="CN35" s="214"/>
      <c r="CO35" s="425">
        <f t="shared" ref="CO35:CO43" si="3">IF(CQ35="","",CO34+1)</f>
        <v>22</v>
      </c>
      <c r="CP35" s="425"/>
      <c r="CQ35" s="424" t="str">
        <f>IF('各会計、関係団体の財政状況及び健全化判断比率'!BS8="","",'各会計、関係団体の財政状況及び健全化判断比率'!BS8)</f>
        <v>大津市勤労者互助会</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c r="A36" s="187"/>
      <c r="B36" s="213"/>
      <c r="C36" s="425">
        <f>IF(E36="","",C35+1)</f>
        <v>3</v>
      </c>
      <c r="D36" s="425"/>
      <c r="E36" s="424" t="str">
        <f>IF('各会計、関係団体の財政状況及び健全化判断比率'!B9="","",'各会計、関係団体の財政状況及び健全化判断比率'!B9)</f>
        <v>母子父子寡婦福祉資金貸付事業特別会計</v>
      </c>
      <c r="F36" s="424"/>
      <c r="G36" s="424"/>
      <c r="H36" s="424"/>
      <c r="I36" s="424"/>
      <c r="J36" s="424"/>
      <c r="K36" s="424"/>
      <c r="L36" s="424"/>
      <c r="M36" s="424"/>
      <c r="N36" s="424"/>
      <c r="O36" s="424"/>
      <c r="P36" s="424"/>
      <c r="Q36" s="424"/>
      <c r="R36" s="424"/>
      <c r="S36" s="424"/>
      <c r="T36" s="214"/>
      <c r="U36" s="425">
        <f t="shared" ref="U36:U43" si="4">IF(W36="","",U35+1)</f>
        <v>8</v>
      </c>
      <c r="V36" s="425"/>
      <c r="W36" s="424" t="str">
        <f>IF('各会計、関係団体の財政状況及び健全化判断比率'!B30="","",'各会計、関係団体の財政状況及び健全化判断比率'!B30)</f>
        <v>介護保険事業特別会計</v>
      </c>
      <c r="X36" s="424"/>
      <c r="Y36" s="424"/>
      <c r="Z36" s="424"/>
      <c r="AA36" s="424"/>
      <c r="AB36" s="424"/>
      <c r="AC36" s="424"/>
      <c r="AD36" s="424"/>
      <c r="AE36" s="424"/>
      <c r="AF36" s="424"/>
      <c r="AG36" s="424"/>
      <c r="AH36" s="424"/>
      <c r="AI36" s="424"/>
      <c r="AJ36" s="424"/>
      <c r="AK36" s="424"/>
      <c r="AL36" s="214"/>
      <c r="AM36" s="425">
        <f t="shared" si="0"/>
        <v>13</v>
      </c>
      <c r="AN36" s="425"/>
      <c r="AO36" s="424" t="str">
        <f>IF('各会計、関係団体の財政状況及び健全化判断比率'!B35="","",'各会計、関係団体の財政状況及び健全化判断比率'!B35)</f>
        <v>下水道事業会計</v>
      </c>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18</v>
      </c>
      <c r="BX36" s="425"/>
      <c r="BY36" s="424" t="str">
        <f>IF('各会計、関係団体の財政状況及び健全化判断比率'!B70="","",'各会計、関係団体の財政状況及び健全化判断比率'!B70)</f>
        <v>滋賀県後期高齢者医療広域連合（一般会計）</v>
      </c>
      <c r="BZ36" s="424"/>
      <c r="CA36" s="424"/>
      <c r="CB36" s="424"/>
      <c r="CC36" s="424"/>
      <c r="CD36" s="424"/>
      <c r="CE36" s="424"/>
      <c r="CF36" s="424"/>
      <c r="CG36" s="424"/>
      <c r="CH36" s="424"/>
      <c r="CI36" s="424"/>
      <c r="CJ36" s="424"/>
      <c r="CK36" s="424"/>
      <c r="CL36" s="424"/>
      <c r="CM36" s="424"/>
      <c r="CN36" s="214"/>
      <c r="CO36" s="425">
        <f t="shared" si="3"/>
        <v>23</v>
      </c>
      <c r="CP36" s="425"/>
      <c r="CQ36" s="424" t="str">
        <f>IF('各会計、関係団体の財政状況及び健全化判断比率'!BS9="","",'各会計、関係団体の財政状況及び健全化判断比率'!BS9)</f>
        <v>浜大津都市開発</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c r="A37" s="187"/>
      <c r="B37" s="213"/>
      <c r="C37" s="425">
        <f>IF(E37="","",C36+1)</f>
        <v>4</v>
      </c>
      <c r="D37" s="425"/>
      <c r="E37" s="424" t="str">
        <f>IF('各会計、関係団体の財政状況及び健全化判断比率'!B10="","",'各会計、関係団体の財政状況及び健全化判断比率'!B10)</f>
        <v>学校給食事業特別会計</v>
      </c>
      <c r="F37" s="424"/>
      <c r="G37" s="424"/>
      <c r="H37" s="424"/>
      <c r="I37" s="424"/>
      <c r="J37" s="424"/>
      <c r="K37" s="424"/>
      <c r="L37" s="424"/>
      <c r="M37" s="424"/>
      <c r="N37" s="424"/>
      <c r="O37" s="424"/>
      <c r="P37" s="424"/>
      <c r="Q37" s="424"/>
      <c r="R37" s="424"/>
      <c r="S37" s="424"/>
      <c r="T37" s="214"/>
      <c r="U37" s="425">
        <f t="shared" si="4"/>
        <v>9</v>
      </c>
      <c r="V37" s="425"/>
      <c r="W37" s="424" t="str">
        <f>IF('各会計、関係団体の財政状況及び健全化判断比率'!B31="","",'各会計、関係団体の財政状況及び健全化判断比率'!B31)</f>
        <v>後期高齢者医療事業特別会計</v>
      </c>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19</v>
      </c>
      <c r="BX37" s="425"/>
      <c r="BY37" s="424" t="str">
        <f>IF('各会計、関係団体の財政状況及び健全化判断比率'!B71="","",'各会計、関係団体の財政状況及び健全化判断比率'!B71)</f>
        <v>滋賀県後期高齢者医療広域連合（特別会計）</v>
      </c>
      <c r="BZ37" s="424"/>
      <c r="CA37" s="424"/>
      <c r="CB37" s="424"/>
      <c r="CC37" s="424"/>
      <c r="CD37" s="424"/>
      <c r="CE37" s="424"/>
      <c r="CF37" s="424"/>
      <c r="CG37" s="424"/>
      <c r="CH37" s="424"/>
      <c r="CI37" s="424"/>
      <c r="CJ37" s="424"/>
      <c r="CK37" s="424"/>
      <c r="CL37" s="424"/>
      <c r="CM37" s="424"/>
      <c r="CN37" s="214"/>
      <c r="CO37" s="425">
        <f t="shared" si="3"/>
        <v>24</v>
      </c>
      <c r="CP37" s="425"/>
      <c r="CQ37" s="424" t="str">
        <f>IF('各会計、関係団体の財政状況及び健全化判断比率'!BS10="","",'各会計、関係団体の財政状況及び健全化判断比率'!BS10)</f>
        <v>市立大津市民病院</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v>
      </c>
      <c r="DH37" s="426"/>
      <c r="DI37" s="218"/>
      <c r="DJ37" s="186"/>
      <c r="DK37" s="186"/>
      <c r="DL37" s="186"/>
      <c r="DM37" s="186"/>
      <c r="DN37" s="186"/>
      <c r="DO37" s="186"/>
    </row>
    <row r="38" spans="1:119" ht="32.25" customHeight="1">
      <c r="A38" s="187"/>
      <c r="B38" s="213"/>
      <c r="C38" s="425">
        <f t="shared" ref="C38:C43" si="5">IF(E38="","",C37+1)</f>
        <v>5</v>
      </c>
      <c r="D38" s="425"/>
      <c r="E38" s="424" t="str">
        <f>IF('各会計、関係団体の財政状況及び健全化判断比率'!B11="","",'各会計、関係団体の財政状況及び健全化判断比率'!B11)</f>
        <v>病院事業債管理特別会計</v>
      </c>
      <c r="F38" s="424"/>
      <c r="G38" s="424"/>
      <c r="H38" s="424"/>
      <c r="I38" s="424"/>
      <c r="J38" s="424"/>
      <c r="K38" s="424"/>
      <c r="L38" s="424"/>
      <c r="M38" s="424"/>
      <c r="N38" s="424"/>
      <c r="O38" s="424"/>
      <c r="P38" s="424"/>
      <c r="Q38" s="424"/>
      <c r="R38" s="424"/>
      <c r="S38" s="424"/>
      <c r="T38" s="214"/>
      <c r="U38" s="425">
        <f t="shared" si="4"/>
        <v>10</v>
      </c>
      <c r="V38" s="425"/>
      <c r="W38" s="424" t="str">
        <f>IF('各会計、関係団体の財政状況及び健全化判断比率'!B32="","",'各会計、関係団体の財政状況及び健全化判断比率'!B32)</f>
        <v>駐車場事業特別会計</v>
      </c>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20</v>
      </c>
      <c r="BX38" s="425"/>
      <c r="BY38" s="424" t="str">
        <f>IF('各会計、関係団体の財政状況及び健全化判断比率'!B72="","",'各会計、関係団体の財政状況及び健全化判断比率'!B72)</f>
        <v>滋賀県市町村交通災害共済組合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t="str">
        <f t="shared" si="2"/>
        <v/>
      </c>
      <c r="BX39" s="425"/>
      <c r="BY39" s="424" t="str">
        <f>IF('各会計、関係団体の財政状況及び健全化判断比率'!B73="","",'各会計、関係団体の財政状況及び健全化判断比率'!B73)</f>
        <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t="str">
        <f t="shared" si="2"/>
        <v/>
      </c>
      <c r="BX40" s="425"/>
      <c r="BY40" s="424" t="str">
        <f>IF('各会計、関係団体の財政状況及び健全化判断比率'!B74="","",'各会計、関係団体の財政状況及び健全化判断比率'!B74)</f>
        <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t="str">
        <f t="shared" si="2"/>
        <v/>
      </c>
      <c r="BX41" s="425"/>
      <c r="BY41" s="424" t="str">
        <f>IF('各会計、関係団体の財政状況及び健全化判断比率'!B75="","",'各会計、関係団体の財政状況及び健全化判断比率'!B75)</f>
        <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t="str">
        <f t="shared" si="2"/>
        <v/>
      </c>
      <c r="BX42" s="425"/>
      <c r="BY42" s="424" t="str">
        <f>IF('各会計、関係団体の財政状況及び健全化判断比率'!B76="","",'各会計、関係団体の財政状況及び健全化判断比率'!B76)</f>
        <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205</v>
      </c>
    </row>
    <row r="50" spans="5:5">
      <c r="E50" s="188" t="s">
        <v>206</v>
      </c>
    </row>
    <row r="51" spans="5:5">
      <c r="E51" s="188" t="s">
        <v>207</v>
      </c>
    </row>
    <row r="52" spans="5:5">
      <c r="E52" s="188" t="s">
        <v>208</v>
      </c>
    </row>
    <row r="53" spans="5:5"/>
    <row r="54" spans="5:5"/>
    <row r="55" spans="5:5"/>
    <row r="56" spans="5:5"/>
  </sheetData>
  <sheetProtection algorithmName="SHA-512" hashValue="Ps+1LRf/pXsxcDGAf6wRdrvEJ2WjmCUjFwaub+VasxC/mCjshwzdHmxsSmAg0WjK2RvuxXqKJVspMhPeV9Mxeg==" saltValue="Bkdy06u2WmhhPxWEW45CZ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6" zoomScale="53" zoomScaleNormal="53" zoomScaleSheetLayoutView="100" workbookViewId="0">
      <selection activeCell="CH10" sqref="CH10:CL10"/>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570</v>
      </c>
      <c r="G33" s="29" t="s">
        <v>571</v>
      </c>
      <c r="H33" s="29" t="s">
        <v>572</v>
      </c>
      <c r="I33" s="29" t="s">
        <v>573</v>
      </c>
      <c r="J33" s="30" t="s">
        <v>574</v>
      </c>
      <c r="K33" s="22"/>
      <c r="L33" s="22"/>
      <c r="M33" s="22"/>
      <c r="N33" s="22"/>
      <c r="O33" s="22"/>
      <c r="P33" s="22"/>
    </row>
    <row r="34" spans="1:16" ht="39" customHeight="1">
      <c r="A34" s="22"/>
      <c r="B34" s="31"/>
      <c r="C34" s="1248" t="s">
        <v>576</v>
      </c>
      <c r="D34" s="1248"/>
      <c r="E34" s="1249"/>
      <c r="F34" s="32">
        <v>20.43</v>
      </c>
      <c r="G34" s="33">
        <v>20.68</v>
      </c>
      <c r="H34" s="33">
        <v>20.83</v>
      </c>
      <c r="I34" s="33">
        <v>34.07</v>
      </c>
      <c r="J34" s="34">
        <v>22.49</v>
      </c>
      <c r="K34" s="22"/>
      <c r="L34" s="22"/>
      <c r="M34" s="22"/>
      <c r="N34" s="22"/>
      <c r="O34" s="22"/>
      <c r="P34" s="22"/>
    </row>
    <row r="35" spans="1:16" ht="39" customHeight="1">
      <c r="A35" s="22"/>
      <c r="B35" s="35"/>
      <c r="C35" s="1242" t="s">
        <v>577</v>
      </c>
      <c r="D35" s="1243"/>
      <c r="E35" s="1244"/>
      <c r="F35" s="36">
        <v>5.27</v>
      </c>
      <c r="G35" s="37">
        <v>6.22</v>
      </c>
      <c r="H35" s="37">
        <v>6.08</v>
      </c>
      <c r="I35" s="37">
        <v>6.34</v>
      </c>
      <c r="J35" s="38">
        <v>6.16</v>
      </c>
      <c r="K35" s="22"/>
      <c r="L35" s="22"/>
      <c r="M35" s="22"/>
      <c r="N35" s="22"/>
      <c r="O35" s="22"/>
      <c r="P35" s="22"/>
    </row>
    <row r="36" spans="1:16" ht="39" customHeight="1">
      <c r="A36" s="22"/>
      <c r="B36" s="35"/>
      <c r="C36" s="1242" t="s">
        <v>578</v>
      </c>
      <c r="D36" s="1243"/>
      <c r="E36" s="1244"/>
      <c r="F36" s="36">
        <v>1.94</v>
      </c>
      <c r="G36" s="37">
        <v>1.26</v>
      </c>
      <c r="H36" s="37">
        <v>5.08</v>
      </c>
      <c r="I36" s="37">
        <v>1.86</v>
      </c>
      <c r="J36" s="38">
        <v>3.91</v>
      </c>
      <c r="K36" s="22"/>
      <c r="L36" s="22"/>
      <c r="M36" s="22"/>
      <c r="N36" s="22"/>
      <c r="O36" s="22"/>
      <c r="P36" s="22"/>
    </row>
    <row r="37" spans="1:16" ht="39" customHeight="1">
      <c r="A37" s="22"/>
      <c r="B37" s="35"/>
      <c r="C37" s="1242" t="s">
        <v>579</v>
      </c>
      <c r="D37" s="1243"/>
      <c r="E37" s="1244"/>
      <c r="F37" s="36">
        <v>9.8699999999999992</v>
      </c>
      <c r="G37" s="37">
        <v>8.33</v>
      </c>
      <c r="H37" s="37">
        <v>6.09</v>
      </c>
      <c r="I37" s="37">
        <v>5.14</v>
      </c>
      <c r="J37" s="38">
        <v>3.81</v>
      </c>
      <c r="K37" s="22"/>
      <c r="L37" s="22"/>
      <c r="M37" s="22"/>
      <c r="N37" s="22"/>
      <c r="O37" s="22"/>
      <c r="P37" s="22"/>
    </row>
    <row r="38" spans="1:16" ht="39" customHeight="1">
      <c r="A38" s="22"/>
      <c r="B38" s="35"/>
      <c r="C38" s="1242" t="s">
        <v>580</v>
      </c>
      <c r="D38" s="1243"/>
      <c r="E38" s="1244"/>
      <c r="F38" s="36">
        <v>0.42</v>
      </c>
      <c r="G38" s="37">
        <v>0.56999999999999995</v>
      </c>
      <c r="H38" s="37">
        <v>1.42</v>
      </c>
      <c r="I38" s="37">
        <v>1.35</v>
      </c>
      <c r="J38" s="38">
        <v>0.99</v>
      </c>
      <c r="K38" s="22"/>
      <c r="L38" s="22"/>
      <c r="M38" s="22"/>
      <c r="N38" s="22"/>
      <c r="O38" s="22"/>
      <c r="P38" s="22"/>
    </row>
    <row r="39" spans="1:16" ht="39" customHeight="1">
      <c r="A39" s="22"/>
      <c r="B39" s="35"/>
      <c r="C39" s="1242" t="s">
        <v>581</v>
      </c>
      <c r="D39" s="1243"/>
      <c r="E39" s="1244"/>
      <c r="F39" s="36">
        <v>0.21</v>
      </c>
      <c r="G39" s="37">
        <v>0.37</v>
      </c>
      <c r="H39" s="37">
        <v>1.65</v>
      </c>
      <c r="I39" s="37">
        <v>0.05</v>
      </c>
      <c r="J39" s="38">
        <v>0.13</v>
      </c>
      <c r="K39" s="22"/>
      <c r="L39" s="22"/>
      <c r="M39" s="22"/>
      <c r="N39" s="22"/>
      <c r="O39" s="22"/>
      <c r="P39" s="22"/>
    </row>
    <row r="40" spans="1:16" ht="39" customHeight="1">
      <c r="A40" s="22"/>
      <c r="B40" s="35"/>
      <c r="C40" s="1242" t="s">
        <v>582</v>
      </c>
      <c r="D40" s="1243"/>
      <c r="E40" s="1244"/>
      <c r="F40" s="36">
        <v>0.01</v>
      </c>
      <c r="G40" s="37">
        <v>0.01</v>
      </c>
      <c r="H40" s="37">
        <v>0.01</v>
      </c>
      <c r="I40" s="37">
        <v>0</v>
      </c>
      <c r="J40" s="38">
        <v>0.04</v>
      </c>
      <c r="K40" s="22"/>
      <c r="L40" s="22"/>
      <c r="M40" s="22"/>
      <c r="N40" s="22"/>
      <c r="O40" s="22"/>
      <c r="P40" s="22"/>
    </row>
    <row r="41" spans="1:16" ht="39" customHeight="1">
      <c r="A41" s="22"/>
      <c r="B41" s="35"/>
      <c r="C41" s="1242" t="s">
        <v>583</v>
      </c>
      <c r="D41" s="1243"/>
      <c r="E41" s="1244"/>
      <c r="F41" s="36">
        <v>0</v>
      </c>
      <c r="G41" s="37">
        <v>0</v>
      </c>
      <c r="H41" s="37">
        <v>0</v>
      </c>
      <c r="I41" s="37">
        <v>0</v>
      </c>
      <c r="J41" s="38">
        <v>0.02</v>
      </c>
      <c r="K41" s="22"/>
      <c r="L41" s="22"/>
      <c r="M41" s="22"/>
      <c r="N41" s="22"/>
      <c r="O41" s="22"/>
      <c r="P41" s="22"/>
    </row>
    <row r="42" spans="1:16" ht="39" customHeight="1">
      <c r="A42" s="22"/>
      <c r="B42" s="39"/>
      <c r="C42" s="1242" t="s">
        <v>584</v>
      </c>
      <c r="D42" s="1243"/>
      <c r="E42" s="1244"/>
      <c r="F42" s="36" t="s">
        <v>529</v>
      </c>
      <c r="G42" s="37" t="s">
        <v>529</v>
      </c>
      <c r="H42" s="37" t="s">
        <v>529</v>
      </c>
      <c r="I42" s="37" t="s">
        <v>529</v>
      </c>
      <c r="J42" s="38" t="s">
        <v>529</v>
      </c>
      <c r="K42" s="22"/>
      <c r="L42" s="22"/>
      <c r="M42" s="22"/>
      <c r="N42" s="22"/>
      <c r="O42" s="22"/>
      <c r="P42" s="22"/>
    </row>
    <row r="43" spans="1:16" ht="39" customHeight="1" thickBot="1">
      <c r="A43" s="22"/>
      <c r="B43" s="40"/>
      <c r="C43" s="1245" t="s">
        <v>585</v>
      </c>
      <c r="D43" s="1246"/>
      <c r="E43" s="1247"/>
      <c r="F43" s="41">
        <v>1.19</v>
      </c>
      <c r="G43" s="42">
        <v>2.5099999999999998</v>
      </c>
      <c r="H43" s="42">
        <v>0.15</v>
      </c>
      <c r="I43" s="42">
        <v>0.14000000000000001</v>
      </c>
      <c r="J43" s="43">
        <v>0.04</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zb0wifioNGkaKgi2W4kc6iS6bPK83ArgDB9ou+j9eZxRVwD/HLr0Zy6oTSi+bFwaukqdwRaKZ63ixYJJ8pnajA==" saltValue="6p83Ui/1MZou8KniMLmzv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E34" zoomScale="71" zoomScaleNormal="71" zoomScaleSheetLayoutView="55" workbookViewId="0">
      <selection activeCell="CH10" sqref="CH10:CL10"/>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570</v>
      </c>
      <c r="L44" s="56" t="s">
        <v>571</v>
      </c>
      <c r="M44" s="56" t="s">
        <v>572</v>
      </c>
      <c r="N44" s="56" t="s">
        <v>573</v>
      </c>
      <c r="O44" s="57" t="s">
        <v>574</v>
      </c>
      <c r="P44" s="48"/>
      <c r="Q44" s="48"/>
      <c r="R44" s="48"/>
      <c r="S44" s="48"/>
      <c r="T44" s="48"/>
      <c r="U44" s="48"/>
    </row>
    <row r="45" spans="1:21" ht="30.75" customHeight="1">
      <c r="A45" s="48"/>
      <c r="B45" s="1268" t="s">
        <v>10</v>
      </c>
      <c r="C45" s="1269"/>
      <c r="D45" s="58"/>
      <c r="E45" s="1274" t="s">
        <v>11</v>
      </c>
      <c r="F45" s="1274"/>
      <c r="G45" s="1274"/>
      <c r="H45" s="1274"/>
      <c r="I45" s="1274"/>
      <c r="J45" s="1275"/>
      <c r="K45" s="59">
        <v>10881</v>
      </c>
      <c r="L45" s="60">
        <v>10948</v>
      </c>
      <c r="M45" s="60">
        <v>12893</v>
      </c>
      <c r="N45" s="60">
        <v>12479</v>
      </c>
      <c r="O45" s="61">
        <v>11489</v>
      </c>
      <c r="P45" s="48"/>
      <c r="Q45" s="48"/>
      <c r="R45" s="48"/>
      <c r="S45" s="48"/>
      <c r="T45" s="48"/>
      <c r="U45" s="48"/>
    </row>
    <row r="46" spans="1:21" ht="30.75" customHeight="1">
      <c r="A46" s="48"/>
      <c r="B46" s="1270"/>
      <c r="C46" s="1271"/>
      <c r="D46" s="62"/>
      <c r="E46" s="1252" t="s">
        <v>12</v>
      </c>
      <c r="F46" s="1252"/>
      <c r="G46" s="1252"/>
      <c r="H46" s="1252"/>
      <c r="I46" s="1252"/>
      <c r="J46" s="1253"/>
      <c r="K46" s="63" t="s">
        <v>529</v>
      </c>
      <c r="L46" s="64" t="s">
        <v>529</v>
      </c>
      <c r="M46" s="64" t="s">
        <v>529</v>
      </c>
      <c r="N46" s="64" t="s">
        <v>529</v>
      </c>
      <c r="O46" s="65" t="s">
        <v>529</v>
      </c>
      <c r="P46" s="48"/>
      <c r="Q46" s="48"/>
      <c r="R46" s="48"/>
      <c r="S46" s="48"/>
      <c r="T46" s="48"/>
      <c r="U46" s="48"/>
    </row>
    <row r="47" spans="1:21" ht="30.75" customHeight="1">
      <c r="A47" s="48"/>
      <c r="B47" s="1270"/>
      <c r="C47" s="1271"/>
      <c r="D47" s="62"/>
      <c r="E47" s="1252" t="s">
        <v>13</v>
      </c>
      <c r="F47" s="1252"/>
      <c r="G47" s="1252"/>
      <c r="H47" s="1252"/>
      <c r="I47" s="1252"/>
      <c r="J47" s="1253"/>
      <c r="K47" s="63" t="s">
        <v>529</v>
      </c>
      <c r="L47" s="64" t="s">
        <v>529</v>
      </c>
      <c r="M47" s="64" t="s">
        <v>529</v>
      </c>
      <c r="N47" s="64" t="s">
        <v>529</v>
      </c>
      <c r="O47" s="65" t="s">
        <v>529</v>
      </c>
      <c r="P47" s="48"/>
      <c r="Q47" s="48"/>
      <c r="R47" s="48"/>
      <c r="S47" s="48"/>
      <c r="T47" s="48"/>
      <c r="U47" s="48"/>
    </row>
    <row r="48" spans="1:21" ht="30.75" customHeight="1">
      <c r="A48" s="48"/>
      <c r="B48" s="1270"/>
      <c r="C48" s="1271"/>
      <c r="D48" s="62"/>
      <c r="E48" s="1252" t="s">
        <v>14</v>
      </c>
      <c r="F48" s="1252"/>
      <c r="G48" s="1252"/>
      <c r="H48" s="1252"/>
      <c r="I48" s="1252"/>
      <c r="J48" s="1253"/>
      <c r="K48" s="63">
        <v>4218</v>
      </c>
      <c r="L48" s="64">
        <v>2969</v>
      </c>
      <c r="M48" s="64">
        <v>1059</v>
      </c>
      <c r="N48" s="64">
        <v>1509</v>
      </c>
      <c r="O48" s="65">
        <v>583</v>
      </c>
      <c r="P48" s="48"/>
      <c r="Q48" s="48"/>
      <c r="R48" s="48"/>
      <c r="S48" s="48"/>
      <c r="T48" s="48"/>
      <c r="U48" s="48"/>
    </row>
    <row r="49" spans="1:21" ht="30.75" customHeight="1">
      <c r="A49" s="48"/>
      <c r="B49" s="1270"/>
      <c r="C49" s="1271"/>
      <c r="D49" s="62"/>
      <c r="E49" s="1252" t="s">
        <v>15</v>
      </c>
      <c r="F49" s="1252"/>
      <c r="G49" s="1252"/>
      <c r="H49" s="1252"/>
      <c r="I49" s="1252"/>
      <c r="J49" s="1253"/>
      <c r="K49" s="63" t="s">
        <v>529</v>
      </c>
      <c r="L49" s="64" t="s">
        <v>529</v>
      </c>
      <c r="M49" s="64" t="s">
        <v>529</v>
      </c>
      <c r="N49" s="64" t="s">
        <v>529</v>
      </c>
      <c r="O49" s="65" t="s">
        <v>529</v>
      </c>
      <c r="P49" s="48"/>
      <c r="Q49" s="48"/>
      <c r="R49" s="48"/>
      <c r="S49" s="48"/>
      <c r="T49" s="48"/>
      <c r="U49" s="48"/>
    </row>
    <row r="50" spans="1:21" ht="30.75" customHeight="1">
      <c r="A50" s="48"/>
      <c r="B50" s="1270"/>
      <c r="C50" s="1271"/>
      <c r="D50" s="62"/>
      <c r="E50" s="1252" t="s">
        <v>16</v>
      </c>
      <c r="F50" s="1252"/>
      <c r="G50" s="1252"/>
      <c r="H50" s="1252"/>
      <c r="I50" s="1252"/>
      <c r="J50" s="1253"/>
      <c r="K50" s="63">
        <v>124</v>
      </c>
      <c r="L50" s="64">
        <v>116</v>
      </c>
      <c r="M50" s="64">
        <v>116</v>
      </c>
      <c r="N50" s="64">
        <v>108</v>
      </c>
      <c r="O50" s="65">
        <v>4082</v>
      </c>
      <c r="P50" s="48"/>
      <c r="Q50" s="48"/>
      <c r="R50" s="48"/>
      <c r="S50" s="48"/>
      <c r="T50" s="48"/>
      <c r="U50" s="48"/>
    </row>
    <row r="51" spans="1:21" ht="30.75" customHeight="1">
      <c r="A51" s="48"/>
      <c r="B51" s="1272"/>
      <c r="C51" s="1273"/>
      <c r="D51" s="66"/>
      <c r="E51" s="1252" t="s">
        <v>17</v>
      </c>
      <c r="F51" s="1252"/>
      <c r="G51" s="1252"/>
      <c r="H51" s="1252"/>
      <c r="I51" s="1252"/>
      <c r="J51" s="1253"/>
      <c r="K51" s="63">
        <v>2</v>
      </c>
      <c r="L51" s="64">
        <v>1</v>
      </c>
      <c r="M51" s="64">
        <v>1</v>
      </c>
      <c r="N51" s="64">
        <v>0</v>
      </c>
      <c r="O51" s="65">
        <v>0</v>
      </c>
      <c r="P51" s="48"/>
      <c r="Q51" s="48"/>
      <c r="R51" s="48"/>
      <c r="S51" s="48"/>
      <c r="T51" s="48"/>
      <c r="U51" s="48"/>
    </row>
    <row r="52" spans="1:21" ht="30.75" customHeight="1">
      <c r="A52" s="48"/>
      <c r="B52" s="1250" t="s">
        <v>18</v>
      </c>
      <c r="C52" s="1251"/>
      <c r="D52" s="66"/>
      <c r="E52" s="1252" t="s">
        <v>19</v>
      </c>
      <c r="F52" s="1252"/>
      <c r="G52" s="1252"/>
      <c r="H52" s="1252"/>
      <c r="I52" s="1252"/>
      <c r="J52" s="1253"/>
      <c r="K52" s="63">
        <v>12280</v>
      </c>
      <c r="L52" s="64">
        <v>12423</v>
      </c>
      <c r="M52" s="64">
        <v>13666</v>
      </c>
      <c r="N52" s="64">
        <v>13862</v>
      </c>
      <c r="O52" s="65">
        <v>12927</v>
      </c>
      <c r="P52" s="48"/>
      <c r="Q52" s="48"/>
      <c r="R52" s="48"/>
      <c r="S52" s="48"/>
      <c r="T52" s="48"/>
      <c r="U52" s="48"/>
    </row>
    <row r="53" spans="1:21" ht="30.75" customHeight="1" thickBot="1">
      <c r="A53" s="48"/>
      <c r="B53" s="1254" t="s">
        <v>20</v>
      </c>
      <c r="C53" s="1255"/>
      <c r="D53" s="67"/>
      <c r="E53" s="1256" t="s">
        <v>21</v>
      </c>
      <c r="F53" s="1256"/>
      <c r="G53" s="1256"/>
      <c r="H53" s="1256"/>
      <c r="I53" s="1256"/>
      <c r="J53" s="1257"/>
      <c r="K53" s="68">
        <v>2945</v>
      </c>
      <c r="L53" s="69">
        <v>1611</v>
      </c>
      <c r="M53" s="69">
        <v>403</v>
      </c>
      <c r="N53" s="69">
        <v>234</v>
      </c>
      <c r="O53" s="70">
        <v>3227</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5" t="s">
        <v>586</v>
      </c>
      <c r="P55" s="48"/>
      <c r="Q55" s="48"/>
      <c r="R55" s="48"/>
      <c r="S55" s="48"/>
      <c r="T55" s="48"/>
      <c r="U55" s="48"/>
    </row>
    <row r="56" spans="1:21" ht="31.5" customHeight="1" thickBot="1">
      <c r="A56" s="48"/>
      <c r="B56" s="76"/>
      <c r="C56" s="77"/>
      <c r="D56" s="77"/>
      <c r="E56" s="78"/>
      <c r="F56" s="78"/>
      <c r="G56" s="78"/>
      <c r="H56" s="78"/>
      <c r="I56" s="78"/>
      <c r="J56" s="79" t="s">
        <v>2</v>
      </c>
      <c r="K56" s="80" t="s">
        <v>587</v>
      </c>
      <c r="L56" s="81" t="s">
        <v>588</v>
      </c>
      <c r="M56" s="81" t="s">
        <v>589</v>
      </c>
      <c r="N56" s="81" t="s">
        <v>590</v>
      </c>
      <c r="O56" s="82" t="s">
        <v>591</v>
      </c>
      <c r="P56" s="48"/>
      <c r="Q56" s="48"/>
      <c r="R56" s="48"/>
      <c r="S56" s="48"/>
      <c r="T56" s="48"/>
      <c r="U56" s="48"/>
    </row>
    <row r="57" spans="1:21" ht="31.5" customHeight="1">
      <c r="B57" s="1258" t="s">
        <v>24</v>
      </c>
      <c r="C57" s="1259"/>
      <c r="D57" s="1262" t="s">
        <v>25</v>
      </c>
      <c r="E57" s="1263"/>
      <c r="F57" s="1263"/>
      <c r="G57" s="1263"/>
      <c r="H57" s="1263"/>
      <c r="I57" s="1263"/>
      <c r="J57" s="1264"/>
      <c r="K57" s="83" t="s">
        <v>601</v>
      </c>
      <c r="L57" s="84" t="s">
        <v>602</v>
      </c>
      <c r="M57" s="84" t="s">
        <v>601</v>
      </c>
      <c r="N57" s="84" t="s">
        <v>601</v>
      </c>
      <c r="O57" s="85" t="s">
        <v>601</v>
      </c>
    </row>
    <row r="58" spans="1:21" ht="31.5" customHeight="1" thickBot="1">
      <c r="B58" s="1260"/>
      <c r="C58" s="1261"/>
      <c r="D58" s="1265" t="s">
        <v>26</v>
      </c>
      <c r="E58" s="1266"/>
      <c r="F58" s="1266"/>
      <c r="G58" s="1266"/>
      <c r="H58" s="1266"/>
      <c r="I58" s="1266"/>
      <c r="J58" s="1267"/>
      <c r="K58" s="86" t="s">
        <v>601</v>
      </c>
      <c r="L58" s="87" t="s">
        <v>601</v>
      </c>
      <c r="M58" s="87" t="s">
        <v>603</v>
      </c>
      <c r="N58" s="87" t="s">
        <v>601</v>
      </c>
      <c r="O58" s="88" t="s">
        <v>601</v>
      </c>
    </row>
    <row r="59" spans="1:21" ht="24" customHeight="1">
      <c r="B59" s="89"/>
      <c r="C59" s="89"/>
      <c r="D59" s="90" t="s">
        <v>27</v>
      </c>
      <c r="E59" s="91"/>
      <c r="F59" s="91"/>
      <c r="G59" s="91"/>
      <c r="H59" s="91"/>
      <c r="I59" s="91"/>
      <c r="J59" s="91"/>
      <c r="K59" s="91"/>
      <c r="L59" s="91"/>
      <c r="M59" s="91"/>
      <c r="N59" s="91"/>
      <c r="O59" s="91"/>
    </row>
    <row r="60" spans="1:21" ht="24" customHeight="1">
      <c r="B60" s="92"/>
      <c r="C60" s="92"/>
      <c r="D60" s="90" t="s">
        <v>28</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G1aRn63ZVUwHVazgh4gtzQjLary8t7pPOJqam21wn96X7xti5OQZE21bVo7hJowjjAzVeDaBf5/d+91Bw7z7mw==" saltValue="GGpm0Q7PeoNDh5w2Dtbs1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8" scale="79"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66" zoomScaleNormal="66" zoomScaleSheetLayoutView="100" workbookViewId="0">
      <selection activeCell="CH10" sqref="CH10:CL10"/>
    </sheetView>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8</v>
      </c>
    </row>
    <row r="40" spans="2:13" ht="27.75" customHeight="1" thickBot="1">
      <c r="B40" s="95" t="s">
        <v>9</v>
      </c>
      <c r="C40" s="96"/>
      <c r="D40" s="96"/>
      <c r="E40" s="97"/>
      <c r="F40" s="97"/>
      <c r="G40" s="97"/>
      <c r="H40" s="98" t="s">
        <v>2</v>
      </c>
      <c r="I40" s="99" t="s">
        <v>570</v>
      </c>
      <c r="J40" s="100" t="s">
        <v>571</v>
      </c>
      <c r="K40" s="100" t="s">
        <v>572</v>
      </c>
      <c r="L40" s="100" t="s">
        <v>573</v>
      </c>
      <c r="M40" s="101" t="s">
        <v>574</v>
      </c>
    </row>
    <row r="41" spans="2:13" ht="27.75" customHeight="1">
      <c r="B41" s="1288" t="s">
        <v>29</v>
      </c>
      <c r="C41" s="1289"/>
      <c r="D41" s="102"/>
      <c r="E41" s="1290" t="s">
        <v>30</v>
      </c>
      <c r="F41" s="1290"/>
      <c r="G41" s="1290"/>
      <c r="H41" s="1291"/>
      <c r="I41" s="103">
        <v>116499</v>
      </c>
      <c r="J41" s="104">
        <v>117126</v>
      </c>
      <c r="K41" s="104">
        <v>118861</v>
      </c>
      <c r="L41" s="104">
        <v>116139</v>
      </c>
      <c r="M41" s="105">
        <v>120617</v>
      </c>
    </row>
    <row r="42" spans="2:13" ht="27.75" customHeight="1">
      <c r="B42" s="1278"/>
      <c r="C42" s="1279"/>
      <c r="D42" s="106"/>
      <c r="E42" s="1282" t="s">
        <v>31</v>
      </c>
      <c r="F42" s="1282"/>
      <c r="G42" s="1282"/>
      <c r="H42" s="1283"/>
      <c r="I42" s="107">
        <v>2101</v>
      </c>
      <c r="J42" s="108">
        <v>465</v>
      </c>
      <c r="K42" s="108">
        <v>307</v>
      </c>
      <c r="L42" s="108">
        <v>1350</v>
      </c>
      <c r="M42" s="109">
        <v>1274</v>
      </c>
    </row>
    <row r="43" spans="2:13" ht="27.75" customHeight="1">
      <c r="B43" s="1278"/>
      <c r="C43" s="1279"/>
      <c r="D43" s="106"/>
      <c r="E43" s="1282" t="s">
        <v>32</v>
      </c>
      <c r="F43" s="1282"/>
      <c r="G43" s="1282"/>
      <c r="H43" s="1283"/>
      <c r="I43" s="107">
        <v>38504</v>
      </c>
      <c r="J43" s="108">
        <v>30372</v>
      </c>
      <c r="K43" s="108">
        <v>15280</v>
      </c>
      <c r="L43" s="108">
        <v>10715</v>
      </c>
      <c r="M43" s="109">
        <v>7759</v>
      </c>
    </row>
    <row r="44" spans="2:13" ht="27.75" customHeight="1">
      <c r="B44" s="1278"/>
      <c r="C44" s="1279"/>
      <c r="D44" s="106"/>
      <c r="E44" s="1282" t="s">
        <v>33</v>
      </c>
      <c r="F44" s="1282"/>
      <c r="G44" s="1282"/>
      <c r="H44" s="1283"/>
      <c r="I44" s="107" t="s">
        <v>529</v>
      </c>
      <c r="J44" s="108" t="s">
        <v>529</v>
      </c>
      <c r="K44" s="108" t="s">
        <v>529</v>
      </c>
      <c r="L44" s="108" t="s">
        <v>529</v>
      </c>
      <c r="M44" s="109" t="s">
        <v>529</v>
      </c>
    </row>
    <row r="45" spans="2:13" ht="27.75" customHeight="1">
      <c r="B45" s="1278"/>
      <c r="C45" s="1279"/>
      <c r="D45" s="106"/>
      <c r="E45" s="1282" t="s">
        <v>34</v>
      </c>
      <c r="F45" s="1282"/>
      <c r="G45" s="1282"/>
      <c r="H45" s="1283"/>
      <c r="I45" s="107">
        <v>14942</v>
      </c>
      <c r="J45" s="108">
        <v>14616</v>
      </c>
      <c r="K45" s="108">
        <v>14891</v>
      </c>
      <c r="L45" s="108">
        <v>14105</v>
      </c>
      <c r="M45" s="109">
        <v>14056</v>
      </c>
    </row>
    <row r="46" spans="2:13" ht="27.75" customHeight="1">
      <c r="B46" s="1278"/>
      <c r="C46" s="1279"/>
      <c r="D46" s="110"/>
      <c r="E46" s="1282" t="s">
        <v>35</v>
      </c>
      <c r="F46" s="1282"/>
      <c r="G46" s="1282"/>
      <c r="H46" s="1283"/>
      <c r="I46" s="107" t="s">
        <v>529</v>
      </c>
      <c r="J46" s="108" t="s">
        <v>529</v>
      </c>
      <c r="K46" s="108">
        <v>5637</v>
      </c>
      <c r="L46" s="108">
        <v>4769</v>
      </c>
      <c r="M46" s="109">
        <v>731</v>
      </c>
    </row>
    <row r="47" spans="2:13" ht="27.75" customHeight="1">
      <c r="B47" s="1278"/>
      <c r="C47" s="1279"/>
      <c r="D47" s="111"/>
      <c r="E47" s="1292" t="s">
        <v>36</v>
      </c>
      <c r="F47" s="1293"/>
      <c r="G47" s="1293"/>
      <c r="H47" s="1294"/>
      <c r="I47" s="107" t="s">
        <v>529</v>
      </c>
      <c r="J47" s="108" t="s">
        <v>529</v>
      </c>
      <c r="K47" s="108" t="s">
        <v>529</v>
      </c>
      <c r="L47" s="108" t="s">
        <v>529</v>
      </c>
      <c r="M47" s="109" t="s">
        <v>529</v>
      </c>
    </row>
    <row r="48" spans="2:13" ht="27.75" customHeight="1">
      <c r="B48" s="1278"/>
      <c r="C48" s="1279"/>
      <c r="D48" s="106"/>
      <c r="E48" s="1282" t="s">
        <v>37</v>
      </c>
      <c r="F48" s="1282"/>
      <c r="G48" s="1282"/>
      <c r="H48" s="1283"/>
      <c r="I48" s="107" t="s">
        <v>529</v>
      </c>
      <c r="J48" s="108" t="s">
        <v>529</v>
      </c>
      <c r="K48" s="108" t="s">
        <v>529</v>
      </c>
      <c r="L48" s="108" t="s">
        <v>529</v>
      </c>
      <c r="M48" s="109" t="s">
        <v>529</v>
      </c>
    </row>
    <row r="49" spans="2:13" ht="27.75" customHeight="1">
      <c r="B49" s="1280"/>
      <c r="C49" s="1281"/>
      <c r="D49" s="106"/>
      <c r="E49" s="1282" t="s">
        <v>38</v>
      </c>
      <c r="F49" s="1282"/>
      <c r="G49" s="1282"/>
      <c r="H49" s="1283"/>
      <c r="I49" s="107" t="s">
        <v>529</v>
      </c>
      <c r="J49" s="108" t="s">
        <v>529</v>
      </c>
      <c r="K49" s="108" t="s">
        <v>529</v>
      </c>
      <c r="L49" s="108" t="s">
        <v>529</v>
      </c>
      <c r="M49" s="109" t="s">
        <v>529</v>
      </c>
    </row>
    <row r="50" spans="2:13" ht="27.75" customHeight="1">
      <c r="B50" s="1276" t="s">
        <v>39</v>
      </c>
      <c r="C50" s="1277"/>
      <c r="D50" s="112"/>
      <c r="E50" s="1282" t="s">
        <v>40</v>
      </c>
      <c r="F50" s="1282"/>
      <c r="G50" s="1282"/>
      <c r="H50" s="1283"/>
      <c r="I50" s="107">
        <v>12381</v>
      </c>
      <c r="J50" s="108">
        <v>10132</v>
      </c>
      <c r="K50" s="108">
        <v>9900</v>
      </c>
      <c r="L50" s="108">
        <v>9881</v>
      </c>
      <c r="M50" s="109">
        <v>17679</v>
      </c>
    </row>
    <row r="51" spans="2:13" ht="27.75" customHeight="1">
      <c r="B51" s="1278"/>
      <c r="C51" s="1279"/>
      <c r="D51" s="106"/>
      <c r="E51" s="1282" t="s">
        <v>41</v>
      </c>
      <c r="F51" s="1282"/>
      <c r="G51" s="1282"/>
      <c r="H51" s="1283"/>
      <c r="I51" s="107">
        <v>34308</v>
      </c>
      <c r="J51" s="108">
        <v>31681</v>
      </c>
      <c r="K51" s="108">
        <v>27413</v>
      </c>
      <c r="L51" s="108">
        <v>26547</v>
      </c>
      <c r="M51" s="109">
        <v>28154</v>
      </c>
    </row>
    <row r="52" spans="2:13" ht="27.75" customHeight="1">
      <c r="B52" s="1280"/>
      <c r="C52" s="1281"/>
      <c r="D52" s="106"/>
      <c r="E52" s="1282" t="s">
        <v>42</v>
      </c>
      <c r="F52" s="1282"/>
      <c r="G52" s="1282"/>
      <c r="H52" s="1283"/>
      <c r="I52" s="107">
        <v>111562</v>
      </c>
      <c r="J52" s="108">
        <v>109699</v>
      </c>
      <c r="K52" s="108">
        <v>107626</v>
      </c>
      <c r="L52" s="108">
        <v>106551</v>
      </c>
      <c r="M52" s="109">
        <v>107192</v>
      </c>
    </row>
    <row r="53" spans="2:13" ht="27.75" customHeight="1" thickBot="1">
      <c r="B53" s="1284" t="s">
        <v>43</v>
      </c>
      <c r="C53" s="1285"/>
      <c r="D53" s="113"/>
      <c r="E53" s="1286" t="s">
        <v>44</v>
      </c>
      <c r="F53" s="1286"/>
      <c r="G53" s="1286"/>
      <c r="H53" s="1287"/>
      <c r="I53" s="114">
        <v>13795</v>
      </c>
      <c r="J53" s="115">
        <v>11066</v>
      </c>
      <c r="K53" s="115">
        <v>10037</v>
      </c>
      <c r="L53" s="115">
        <v>4098</v>
      </c>
      <c r="M53" s="116">
        <v>-8588</v>
      </c>
    </row>
    <row r="54" spans="2:13" ht="27.75" customHeight="1">
      <c r="B54" s="117" t="s">
        <v>45</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xPIcX4XC1TqZ6IcqbesR8OzfidXy6BNEJkByikS2oqae0XIo/0V8KThcMjdTcFd+2kUz5zQy3aW3lbH/AoHIsw==" saltValue="1E/9TxDHR+TSCENpL4ZCr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F55" zoomScale="57" zoomScaleNormal="57" zoomScaleSheetLayoutView="100" workbookViewId="0">
      <selection activeCell="CH10" sqref="CH10:CL10"/>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46</v>
      </c>
    </row>
    <row r="54" spans="2:8" ht="29.25" customHeight="1" thickBot="1">
      <c r="B54" s="122" t="s">
        <v>1</v>
      </c>
      <c r="C54" s="123"/>
      <c r="D54" s="123"/>
      <c r="E54" s="124" t="s">
        <v>2</v>
      </c>
      <c r="F54" s="125" t="s">
        <v>572</v>
      </c>
      <c r="G54" s="125" t="s">
        <v>573</v>
      </c>
      <c r="H54" s="126" t="s">
        <v>574</v>
      </c>
    </row>
    <row r="55" spans="2:8" ht="52.5" customHeight="1">
      <c r="B55" s="127"/>
      <c r="C55" s="1303" t="s">
        <v>47</v>
      </c>
      <c r="D55" s="1303"/>
      <c r="E55" s="1304"/>
      <c r="F55" s="128">
        <v>3367</v>
      </c>
      <c r="G55" s="128">
        <v>3370</v>
      </c>
      <c r="H55" s="129">
        <v>4983</v>
      </c>
    </row>
    <row r="56" spans="2:8" ht="52.5" customHeight="1">
      <c r="B56" s="130"/>
      <c r="C56" s="1305" t="s">
        <v>48</v>
      </c>
      <c r="D56" s="1305"/>
      <c r="E56" s="1306"/>
      <c r="F56" s="131">
        <v>659</v>
      </c>
      <c r="G56" s="131">
        <v>790</v>
      </c>
      <c r="H56" s="132">
        <v>662</v>
      </c>
    </row>
    <row r="57" spans="2:8" ht="53.25" customHeight="1">
      <c r="B57" s="130"/>
      <c r="C57" s="1307" t="s">
        <v>49</v>
      </c>
      <c r="D57" s="1307"/>
      <c r="E57" s="1308"/>
      <c r="F57" s="133">
        <v>9120</v>
      </c>
      <c r="G57" s="133">
        <v>9077</v>
      </c>
      <c r="H57" s="134">
        <v>15107</v>
      </c>
    </row>
    <row r="58" spans="2:8" ht="45.75" customHeight="1">
      <c r="B58" s="135"/>
      <c r="C58" s="1295" t="s">
        <v>600</v>
      </c>
      <c r="D58" s="1296"/>
      <c r="E58" s="1297"/>
      <c r="F58" s="136">
        <v>0</v>
      </c>
      <c r="G58" s="136">
        <v>0</v>
      </c>
      <c r="H58" s="137">
        <v>6000</v>
      </c>
    </row>
    <row r="59" spans="2:8" ht="45.75" customHeight="1">
      <c r="B59" s="135"/>
      <c r="C59" s="1295" t="s">
        <v>596</v>
      </c>
      <c r="D59" s="1296"/>
      <c r="E59" s="1297"/>
      <c r="F59" s="136">
        <v>3654</v>
      </c>
      <c r="G59" s="136">
        <v>3655</v>
      </c>
      <c r="H59" s="137">
        <v>3655</v>
      </c>
    </row>
    <row r="60" spans="2:8" ht="45.75" customHeight="1">
      <c r="B60" s="135"/>
      <c r="C60" s="1295" t="s">
        <v>597</v>
      </c>
      <c r="D60" s="1296"/>
      <c r="E60" s="1297"/>
      <c r="F60" s="136">
        <v>1291</v>
      </c>
      <c r="G60" s="136">
        <v>1293</v>
      </c>
      <c r="H60" s="137">
        <v>1294</v>
      </c>
    </row>
    <row r="61" spans="2:8" ht="45.75" customHeight="1">
      <c r="B61" s="135"/>
      <c r="C61" s="1295" t="s">
        <v>598</v>
      </c>
      <c r="D61" s="1296"/>
      <c r="E61" s="1297"/>
      <c r="F61" s="136">
        <v>1186</v>
      </c>
      <c r="G61" s="136">
        <v>1187</v>
      </c>
      <c r="H61" s="137">
        <v>1188</v>
      </c>
    </row>
    <row r="62" spans="2:8" ht="45.75" customHeight="1" thickBot="1">
      <c r="B62" s="138"/>
      <c r="C62" s="1298" t="s">
        <v>599</v>
      </c>
      <c r="D62" s="1299"/>
      <c r="E62" s="1300"/>
      <c r="F62" s="139">
        <v>1141</v>
      </c>
      <c r="G62" s="139">
        <v>1142</v>
      </c>
      <c r="H62" s="140">
        <v>1143</v>
      </c>
    </row>
    <row r="63" spans="2:8" ht="52.5" customHeight="1" thickBot="1">
      <c r="B63" s="141"/>
      <c r="C63" s="1301" t="s">
        <v>50</v>
      </c>
      <c r="D63" s="1301"/>
      <c r="E63" s="1302"/>
      <c r="F63" s="142">
        <v>13146</v>
      </c>
      <c r="G63" s="142">
        <v>13237</v>
      </c>
      <c r="H63" s="143">
        <v>20751</v>
      </c>
    </row>
    <row r="64" spans="2:8" ht="15" customHeight="1"/>
  </sheetData>
  <sheetProtection algorithmName="SHA-512" hashValue="ORe1nRyHVJ2M1ODGB2GjeyOaEOC6PMd6OeXV6yXsUIrrmZsbgLsBdYQGqzx32etIJAQwuHm0vhA+9QFGlPhfXA==" saltValue="jcI4okCAq9OVWPPA8JTIB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Q19" zoomScaleNormal="100" zoomScaleSheetLayoutView="55" workbookViewId="0">
      <selection activeCell="CS39" sqref="CS39"/>
    </sheetView>
  </sheetViews>
  <sheetFormatPr defaultColWidth="0" defaultRowHeight="13.5" customHeight="1" zeroHeight="1"/>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c r="A1" s="386"/>
      <c r="B1" s="387"/>
      <c r="DD1" s="388"/>
      <c r="DE1" s="388"/>
    </row>
    <row r="2" spans="1:143" ht="25.5" customHeight="1">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618</v>
      </c>
    </row>
    <row r="11" spans="1:143" s="291" customFormat="1">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618</v>
      </c>
    </row>
    <row r="13" spans="1:143" s="291" customFormat="1">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c r="DD19" s="388"/>
      <c r="DE19" s="388"/>
    </row>
    <row r="20" spans="1:351">
      <c r="DD20" s="388"/>
      <c r="DE20" s="388"/>
    </row>
    <row r="21" spans="1:351" ht="17.2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c r="B22" s="395"/>
      <c r="MM22" s="394"/>
    </row>
    <row r="23" spans="1:351">
      <c r="B23" s="395"/>
    </row>
    <row r="24" spans="1:351">
      <c r="B24" s="395"/>
    </row>
    <row r="25" spans="1:351">
      <c r="B25" s="395"/>
    </row>
    <row r="26" spans="1:351">
      <c r="B26" s="395"/>
    </row>
    <row r="27" spans="1:351">
      <c r="B27" s="395"/>
    </row>
    <row r="28" spans="1:351">
      <c r="B28" s="395"/>
    </row>
    <row r="29" spans="1:351">
      <c r="B29" s="395"/>
    </row>
    <row r="30" spans="1:351">
      <c r="B30" s="395"/>
    </row>
    <row r="31" spans="1:351">
      <c r="B31" s="395"/>
    </row>
    <row r="32" spans="1:351">
      <c r="B32" s="395"/>
    </row>
    <row r="33" spans="2:109">
      <c r="B33" s="395"/>
    </row>
    <row r="34" spans="2:109">
      <c r="B34" s="395"/>
    </row>
    <row r="35" spans="2:109">
      <c r="B35" s="395"/>
    </row>
    <row r="36" spans="2:109">
      <c r="B36" s="395"/>
    </row>
    <row r="37" spans="2:109">
      <c r="B37" s="395"/>
    </row>
    <row r="38" spans="2:109">
      <c r="B38" s="395"/>
    </row>
    <row r="39" spans="2:109">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c r="B40" s="400"/>
      <c r="DD40" s="400"/>
      <c r="DE40" s="388"/>
    </row>
    <row r="41" spans="2:109" ht="17.25">
      <c r="B41" s="401" t="s">
        <v>619</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c r="B42" s="395"/>
      <c r="G42" s="402"/>
      <c r="I42" s="403"/>
      <c r="J42" s="403"/>
      <c r="K42" s="403"/>
      <c r="AM42" s="402"/>
      <c r="AN42" s="402" t="s">
        <v>620</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c r="B43" s="395"/>
      <c r="AN43" s="1322" t="s">
        <v>621</v>
      </c>
      <c r="AO43" s="1323"/>
      <c r="AP43" s="1323"/>
      <c r="AQ43" s="1323"/>
      <c r="AR43" s="1323"/>
      <c r="AS43" s="1323"/>
      <c r="AT43" s="1323"/>
      <c r="AU43" s="1323"/>
      <c r="AV43" s="1323"/>
      <c r="AW43" s="1323"/>
      <c r="AX43" s="1323"/>
      <c r="AY43" s="1323"/>
      <c r="AZ43" s="1323"/>
      <c r="BA43" s="1323"/>
      <c r="BB43" s="1323"/>
      <c r="BC43" s="1323"/>
      <c r="BD43" s="1323"/>
      <c r="BE43" s="1323"/>
      <c r="BF43" s="1323"/>
      <c r="BG43" s="1323"/>
      <c r="BH43" s="1323"/>
      <c r="BI43" s="1323"/>
      <c r="BJ43" s="1323"/>
      <c r="BK43" s="1323"/>
      <c r="BL43" s="1323"/>
      <c r="BM43" s="1323"/>
      <c r="BN43" s="1323"/>
      <c r="BO43" s="1323"/>
      <c r="BP43" s="1323"/>
      <c r="BQ43" s="1323"/>
      <c r="BR43" s="1323"/>
      <c r="BS43" s="1323"/>
      <c r="BT43" s="1323"/>
      <c r="BU43" s="1323"/>
      <c r="BV43" s="1323"/>
      <c r="BW43" s="1323"/>
      <c r="BX43" s="1323"/>
      <c r="BY43" s="1323"/>
      <c r="BZ43" s="1323"/>
      <c r="CA43" s="1323"/>
      <c r="CB43" s="1323"/>
      <c r="CC43" s="1323"/>
      <c r="CD43" s="1323"/>
      <c r="CE43" s="1323"/>
      <c r="CF43" s="1323"/>
      <c r="CG43" s="1323"/>
      <c r="CH43" s="1323"/>
      <c r="CI43" s="1323"/>
      <c r="CJ43" s="1323"/>
      <c r="CK43" s="1323"/>
      <c r="CL43" s="1323"/>
      <c r="CM43" s="1323"/>
      <c r="CN43" s="1323"/>
      <c r="CO43" s="1323"/>
      <c r="CP43" s="1323"/>
      <c r="CQ43" s="1323"/>
      <c r="CR43" s="1323"/>
      <c r="CS43" s="1323"/>
      <c r="CT43" s="1323"/>
      <c r="CU43" s="1323"/>
      <c r="CV43" s="1323"/>
      <c r="CW43" s="1323"/>
      <c r="CX43" s="1323"/>
      <c r="CY43" s="1323"/>
      <c r="CZ43" s="1323"/>
      <c r="DA43" s="1323"/>
      <c r="DB43" s="1323"/>
      <c r="DC43" s="1324"/>
    </row>
    <row r="44" spans="2:109">
      <c r="B44" s="395"/>
      <c r="AN44" s="1325"/>
      <c r="AO44" s="1326"/>
      <c r="AP44" s="1326"/>
      <c r="AQ44" s="1326"/>
      <c r="AR44" s="1326"/>
      <c r="AS44" s="1326"/>
      <c r="AT44" s="1326"/>
      <c r="AU44" s="1326"/>
      <c r="AV44" s="1326"/>
      <c r="AW44" s="1326"/>
      <c r="AX44" s="1326"/>
      <c r="AY44" s="1326"/>
      <c r="AZ44" s="1326"/>
      <c r="BA44" s="1326"/>
      <c r="BB44" s="1326"/>
      <c r="BC44" s="1326"/>
      <c r="BD44" s="1326"/>
      <c r="BE44" s="1326"/>
      <c r="BF44" s="1326"/>
      <c r="BG44" s="1326"/>
      <c r="BH44" s="1326"/>
      <c r="BI44" s="1326"/>
      <c r="BJ44" s="1326"/>
      <c r="BK44" s="1326"/>
      <c r="BL44" s="1326"/>
      <c r="BM44" s="1326"/>
      <c r="BN44" s="1326"/>
      <c r="BO44" s="1326"/>
      <c r="BP44" s="1326"/>
      <c r="BQ44" s="1326"/>
      <c r="BR44" s="1326"/>
      <c r="BS44" s="1326"/>
      <c r="BT44" s="1326"/>
      <c r="BU44" s="1326"/>
      <c r="BV44" s="1326"/>
      <c r="BW44" s="1326"/>
      <c r="BX44" s="1326"/>
      <c r="BY44" s="1326"/>
      <c r="BZ44" s="1326"/>
      <c r="CA44" s="1326"/>
      <c r="CB44" s="1326"/>
      <c r="CC44" s="1326"/>
      <c r="CD44" s="1326"/>
      <c r="CE44" s="1326"/>
      <c r="CF44" s="1326"/>
      <c r="CG44" s="1326"/>
      <c r="CH44" s="1326"/>
      <c r="CI44" s="1326"/>
      <c r="CJ44" s="1326"/>
      <c r="CK44" s="1326"/>
      <c r="CL44" s="1326"/>
      <c r="CM44" s="1326"/>
      <c r="CN44" s="1326"/>
      <c r="CO44" s="1326"/>
      <c r="CP44" s="1326"/>
      <c r="CQ44" s="1326"/>
      <c r="CR44" s="1326"/>
      <c r="CS44" s="1326"/>
      <c r="CT44" s="1326"/>
      <c r="CU44" s="1326"/>
      <c r="CV44" s="1326"/>
      <c r="CW44" s="1326"/>
      <c r="CX44" s="1326"/>
      <c r="CY44" s="1326"/>
      <c r="CZ44" s="1326"/>
      <c r="DA44" s="1326"/>
      <c r="DB44" s="1326"/>
      <c r="DC44" s="1327"/>
    </row>
    <row r="45" spans="2:109">
      <c r="B45" s="395"/>
      <c r="AN45" s="1325"/>
      <c r="AO45" s="1326"/>
      <c r="AP45" s="1326"/>
      <c r="AQ45" s="1326"/>
      <c r="AR45" s="1326"/>
      <c r="AS45" s="1326"/>
      <c r="AT45" s="1326"/>
      <c r="AU45" s="1326"/>
      <c r="AV45" s="1326"/>
      <c r="AW45" s="1326"/>
      <c r="AX45" s="1326"/>
      <c r="AY45" s="1326"/>
      <c r="AZ45" s="1326"/>
      <c r="BA45" s="1326"/>
      <c r="BB45" s="1326"/>
      <c r="BC45" s="1326"/>
      <c r="BD45" s="1326"/>
      <c r="BE45" s="1326"/>
      <c r="BF45" s="1326"/>
      <c r="BG45" s="1326"/>
      <c r="BH45" s="1326"/>
      <c r="BI45" s="1326"/>
      <c r="BJ45" s="1326"/>
      <c r="BK45" s="1326"/>
      <c r="BL45" s="1326"/>
      <c r="BM45" s="1326"/>
      <c r="BN45" s="1326"/>
      <c r="BO45" s="1326"/>
      <c r="BP45" s="1326"/>
      <c r="BQ45" s="1326"/>
      <c r="BR45" s="1326"/>
      <c r="BS45" s="1326"/>
      <c r="BT45" s="1326"/>
      <c r="BU45" s="1326"/>
      <c r="BV45" s="1326"/>
      <c r="BW45" s="1326"/>
      <c r="BX45" s="1326"/>
      <c r="BY45" s="1326"/>
      <c r="BZ45" s="1326"/>
      <c r="CA45" s="1326"/>
      <c r="CB45" s="1326"/>
      <c r="CC45" s="1326"/>
      <c r="CD45" s="1326"/>
      <c r="CE45" s="1326"/>
      <c r="CF45" s="1326"/>
      <c r="CG45" s="1326"/>
      <c r="CH45" s="1326"/>
      <c r="CI45" s="1326"/>
      <c r="CJ45" s="1326"/>
      <c r="CK45" s="1326"/>
      <c r="CL45" s="1326"/>
      <c r="CM45" s="1326"/>
      <c r="CN45" s="1326"/>
      <c r="CO45" s="1326"/>
      <c r="CP45" s="1326"/>
      <c r="CQ45" s="1326"/>
      <c r="CR45" s="1326"/>
      <c r="CS45" s="1326"/>
      <c r="CT45" s="1326"/>
      <c r="CU45" s="1326"/>
      <c r="CV45" s="1326"/>
      <c r="CW45" s="1326"/>
      <c r="CX45" s="1326"/>
      <c r="CY45" s="1326"/>
      <c r="CZ45" s="1326"/>
      <c r="DA45" s="1326"/>
      <c r="DB45" s="1326"/>
      <c r="DC45" s="1327"/>
    </row>
    <row r="46" spans="2:109">
      <c r="B46" s="395"/>
      <c r="AN46" s="1325"/>
      <c r="AO46" s="1326"/>
      <c r="AP46" s="1326"/>
      <c r="AQ46" s="1326"/>
      <c r="AR46" s="1326"/>
      <c r="AS46" s="1326"/>
      <c r="AT46" s="1326"/>
      <c r="AU46" s="1326"/>
      <c r="AV46" s="1326"/>
      <c r="AW46" s="1326"/>
      <c r="AX46" s="1326"/>
      <c r="AY46" s="1326"/>
      <c r="AZ46" s="1326"/>
      <c r="BA46" s="1326"/>
      <c r="BB46" s="1326"/>
      <c r="BC46" s="1326"/>
      <c r="BD46" s="1326"/>
      <c r="BE46" s="1326"/>
      <c r="BF46" s="1326"/>
      <c r="BG46" s="1326"/>
      <c r="BH46" s="1326"/>
      <c r="BI46" s="1326"/>
      <c r="BJ46" s="1326"/>
      <c r="BK46" s="1326"/>
      <c r="BL46" s="1326"/>
      <c r="BM46" s="1326"/>
      <c r="BN46" s="1326"/>
      <c r="BO46" s="1326"/>
      <c r="BP46" s="1326"/>
      <c r="BQ46" s="1326"/>
      <c r="BR46" s="1326"/>
      <c r="BS46" s="1326"/>
      <c r="BT46" s="1326"/>
      <c r="BU46" s="1326"/>
      <c r="BV46" s="1326"/>
      <c r="BW46" s="1326"/>
      <c r="BX46" s="1326"/>
      <c r="BY46" s="1326"/>
      <c r="BZ46" s="1326"/>
      <c r="CA46" s="1326"/>
      <c r="CB46" s="1326"/>
      <c r="CC46" s="1326"/>
      <c r="CD46" s="1326"/>
      <c r="CE46" s="1326"/>
      <c r="CF46" s="1326"/>
      <c r="CG46" s="1326"/>
      <c r="CH46" s="1326"/>
      <c r="CI46" s="1326"/>
      <c r="CJ46" s="1326"/>
      <c r="CK46" s="1326"/>
      <c r="CL46" s="1326"/>
      <c r="CM46" s="1326"/>
      <c r="CN46" s="1326"/>
      <c r="CO46" s="1326"/>
      <c r="CP46" s="1326"/>
      <c r="CQ46" s="1326"/>
      <c r="CR46" s="1326"/>
      <c r="CS46" s="1326"/>
      <c r="CT46" s="1326"/>
      <c r="CU46" s="1326"/>
      <c r="CV46" s="1326"/>
      <c r="CW46" s="1326"/>
      <c r="CX46" s="1326"/>
      <c r="CY46" s="1326"/>
      <c r="CZ46" s="1326"/>
      <c r="DA46" s="1326"/>
      <c r="DB46" s="1326"/>
      <c r="DC46" s="1327"/>
    </row>
    <row r="47" spans="2:109">
      <c r="B47" s="395"/>
      <c r="AN47" s="1328"/>
      <c r="AO47" s="1329"/>
      <c r="AP47" s="1329"/>
      <c r="AQ47" s="1329"/>
      <c r="AR47" s="1329"/>
      <c r="AS47" s="1329"/>
      <c r="AT47" s="1329"/>
      <c r="AU47" s="1329"/>
      <c r="AV47" s="1329"/>
      <c r="AW47" s="1329"/>
      <c r="AX47" s="1329"/>
      <c r="AY47" s="1329"/>
      <c r="AZ47" s="1329"/>
      <c r="BA47" s="1329"/>
      <c r="BB47" s="1329"/>
      <c r="BC47" s="1329"/>
      <c r="BD47" s="1329"/>
      <c r="BE47" s="1329"/>
      <c r="BF47" s="1329"/>
      <c r="BG47" s="1329"/>
      <c r="BH47" s="1329"/>
      <c r="BI47" s="1329"/>
      <c r="BJ47" s="1329"/>
      <c r="BK47" s="1329"/>
      <c r="BL47" s="1329"/>
      <c r="BM47" s="1329"/>
      <c r="BN47" s="1329"/>
      <c r="BO47" s="1329"/>
      <c r="BP47" s="1329"/>
      <c r="BQ47" s="1329"/>
      <c r="BR47" s="1329"/>
      <c r="BS47" s="1329"/>
      <c r="BT47" s="1329"/>
      <c r="BU47" s="1329"/>
      <c r="BV47" s="1329"/>
      <c r="BW47" s="1329"/>
      <c r="BX47" s="1329"/>
      <c r="BY47" s="1329"/>
      <c r="BZ47" s="1329"/>
      <c r="CA47" s="1329"/>
      <c r="CB47" s="1329"/>
      <c r="CC47" s="1329"/>
      <c r="CD47" s="1329"/>
      <c r="CE47" s="1329"/>
      <c r="CF47" s="1329"/>
      <c r="CG47" s="1329"/>
      <c r="CH47" s="1329"/>
      <c r="CI47" s="1329"/>
      <c r="CJ47" s="1329"/>
      <c r="CK47" s="1329"/>
      <c r="CL47" s="1329"/>
      <c r="CM47" s="1329"/>
      <c r="CN47" s="1329"/>
      <c r="CO47" s="1329"/>
      <c r="CP47" s="1329"/>
      <c r="CQ47" s="1329"/>
      <c r="CR47" s="1329"/>
      <c r="CS47" s="1329"/>
      <c r="CT47" s="1329"/>
      <c r="CU47" s="1329"/>
      <c r="CV47" s="1329"/>
      <c r="CW47" s="1329"/>
      <c r="CX47" s="1329"/>
      <c r="CY47" s="1329"/>
      <c r="CZ47" s="1329"/>
      <c r="DA47" s="1329"/>
      <c r="DB47" s="1329"/>
      <c r="DC47" s="1330"/>
    </row>
    <row r="48" spans="2:109">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c r="B49" s="395"/>
      <c r="AN49" s="388" t="s">
        <v>622</v>
      </c>
    </row>
    <row r="50" spans="1:109">
      <c r="B50" s="395"/>
      <c r="G50" s="1315"/>
      <c r="H50" s="1315"/>
      <c r="I50" s="1315"/>
      <c r="J50" s="1315"/>
      <c r="K50" s="405"/>
      <c r="L50" s="405"/>
      <c r="M50" s="406"/>
      <c r="N50" s="406"/>
      <c r="AN50" s="1318"/>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20"/>
      <c r="BP50" s="1314" t="s">
        <v>570</v>
      </c>
      <c r="BQ50" s="1314"/>
      <c r="BR50" s="1314"/>
      <c r="BS50" s="1314"/>
      <c r="BT50" s="1314"/>
      <c r="BU50" s="1314"/>
      <c r="BV50" s="1314"/>
      <c r="BW50" s="1314"/>
      <c r="BX50" s="1314" t="s">
        <v>571</v>
      </c>
      <c r="BY50" s="1314"/>
      <c r="BZ50" s="1314"/>
      <c r="CA50" s="1314"/>
      <c r="CB50" s="1314"/>
      <c r="CC50" s="1314"/>
      <c r="CD50" s="1314"/>
      <c r="CE50" s="1314"/>
      <c r="CF50" s="1314" t="s">
        <v>572</v>
      </c>
      <c r="CG50" s="1314"/>
      <c r="CH50" s="1314"/>
      <c r="CI50" s="1314"/>
      <c r="CJ50" s="1314"/>
      <c r="CK50" s="1314"/>
      <c r="CL50" s="1314"/>
      <c r="CM50" s="1314"/>
      <c r="CN50" s="1314" t="s">
        <v>573</v>
      </c>
      <c r="CO50" s="1314"/>
      <c r="CP50" s="1314"/>
      <c r="CQ50" s="1314"/>
      <c r="CR50" s="1314"/>
      <c r="CS50" s="1314"/>
      <c r="CT50" s="1314"/>
      <c r="CU50" s="1314"/>
      <c r="CV50" s="1314" t="s">
        <v>574</v>
      </c>
      <c r="CW50" s="1314"/>
      <c r="CX50" s="1314"/>
      <c r="CY50" s="1314"/>
      <c r="CZ50" s="1314"/>
      <c r="DA50" s="1314"/>
      <c r="DB50" s="1314"/>
      <c r="DC50" s="1314"/>
    </row>
    <row r="51" spans="1:109" ht="13.5" customHeight="1">
      <c r="B51" s="395"/>
      <c r="G51" s="1317"/>
      <c r="H51" s="1317"/>
      <c r="I51" s="1331"/>
      <c r="J51" s="1331"/>
      <c r="K51" s="1316"/>
      <c r="L51" s="1316"/>
      <c r="M51" s="1316"/>
      <c r="N51" s="1316"/>
      <c r="AM51" s="404"/>
      <c r="AN51" s="1312" t="s">
        <v>623</v>
      </c>
      <c r="AO51" s="1312"/>
      <c r="AP51" s="1312"/>
      <c r="AQ51" s="1312"/>
      <c r="AR51" s="1312"/>
      <c r="AS51" s="1312"/>
      <c r="AT51" s="1312"/>
      <c r="AU51" s="1312"/>
      <c r="AV51" s="1312"/>
      <c r="AW51" s="1312"/>
      <c r="AX51" s="1312"/>
      <c r="AY51" s="1312"/>
      <c r="AZ51" s="1312"/>
      <c r="BA51" s="1312"/>
      <c r="BB51" s="1312" t="s">
        <v>624</v>
      </c>
      <c r="BC51" s="1312"/>
      <c r="BD51" s="1312"/>
      <c r="BE51" s="1312"/>
      <c r="BF51" s="1312"/>
      <c r="BG51" s="1312"/>
      <c r="BH51" s="1312"/>
      <c r="BI51" s="1312"/>
      <c r="BJ51" s="1312"/>
      <c r="BK51" s="1312"/>
      <c r="BL51" s="1312"/>
      <c r="BM51" s="1312"/>
      <c r="BN51" s="1312"/>
      <c r="BO51" s="1312"/>
      <c r="BP51" s="1321"/>
      <c r="BQ51" s="1309"/>
      <c r="BR51" s="1309"/>
      <c r="BS51" s="1309"/>
      <c r="BT51" s="1309"/>
      <c r="BU51" s="1309"/>
      <c r="BV51" s="1309"/>
      <c r="BW51" s="1309"/>
      <c r="BX51" s="1309">
        <v>18.899999999999999</v>
      </c>
      <c r="BY51" s="1309"/>
      <c r="BZ51" s="1309"/>
      <c r="CA51" s="1309"/>
      <c r="CB51" s="1309"/>
      <c r="CC51" s="1309"/>
      <c r="CD51" s="1309"/>
      <c r="CE51" s="1309"/>
      <c r="CF51" s="1309">
        <v>16.899999999999999</v>
      </c>
      <c r="CG51" s="1309"/>
      <c r="CH51" s="1309"/>
      <c r="CI51" s="1309"/>
      <c r="CJ51" s="1309"/>
      <c r="CK51" s="1309"/>
      <c r="CL51" s="1309"/>
      <c r="CM51" s="1309"/>
      <c r="CN51" s="1309">
        <v>6.8</v>
      </c>
      <c r="CO51" s="1309"/>
      <c r="CP51" s="1309"/>
      <c r="CQ51" s="1309"/>
      <c r="CR51" s="1309"/>
      <c r="CS51" s="1309"/>
      <c r="CT51" s="1309"/>
      <c r="CU51" s="1309"/>
      <c r="CV51" s="1309"/>
      <c r="CW51" s="1309"/>
      <c r="CX51" s="1309"/>
      <c r="CY51" s="1309"/>
      <c r="CZ51" s="1309"/>
      <c r="DA51" s="1309"/>
      <c r="DB51" s="1309"/>
      <c r="DC51" s="1309"/>
    </row>
    <row r="52" spans="1:109">
      <c r="B52" s="395"/>
      <c r="G52" s="1317"/>
      <c r="H52" s="1317"/>
      <c r="I52" s="1331"/>
      <c r="J52" s="1331"/>
      <c r="K52" s="1316"/>
      <c r="L52" s="1316"/>
      <c r="M52" s="1316"/>
      <c r="N52" s="1316"/>
      <c r="AM52" s="404"/>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c r="A53" s="403"/>
      <c r="B53" s="395"/>
      <c r="G53" s="1317"/>
      <c r="H53" s="1317"/>
      <c r="I53" s="1315"/>
      <c r="J53" s="1315"/>
      <c r="K53" s="1316"/>
      <c r="L53" s="1316"/>
      <c r="M53" s="1316"/>
      <c r="N53" s="1316"/>
      <c r="AM53" s="404"/>
      <c r="AN53" s="1312"/>
      <c r="AO53" s="1312"/>
      <c r="AP53" s="1312"/>
      <c r="AQ53" s="1312"/>
      <c r="AR53" s="1312"/>
      <c r="AS53" s="1312"/>
      <c r="AT53" s="1312"/>
      <c r="AU53" s="1312"/>
      <c r="AV53" s="1312"/>
      <c r="AW53" s="1312"/>
      <c r="AX53" s="1312"/>
      <c r="AY53" s="1312"/>
      <c r="AZ53" s="1312"/>
      <c r="BA53" s="1312"/>
      <c r="BB53" s="1312" t="s">
        <v>625</v>
      </c>
      <c r="BC53" s="1312"/>
      <c r="BD53" s="1312"/>
      <c r="BE53" s="1312"/>
      <c r="BF53" s="1312"/>
      <c r="BG53" s="1312"/>
      <c r="BH53" s="1312"/>
      <c r="BI53" s="1312"/>
      <c r="BJ53" s="1312"/>
      <c r="BK53" s="1312"/>
      <c r="BL53" s="1312"/>
      <c r="BM53" s="1312"/>
      <c r="BN53" s="1312"/>
      <c r="BO53" s="1312"/>
      <c r="BP53" s="1321"/>
      <c r="BQ53" s="1309"/>
      <c r="BR53" s="1309"/>
      <c r="BS53" s="1309"/>
      <c r="BT53" s="1309"/>
      <c r="BU53" s="1309"/>
      <c r="BV53" s="1309"/>
      <c r="BW53" s="1309"/>
      <c r="BX53" s="1309">
        <v>57.1</v>
      </c>
      <c r="BY53" s="1309"/>
      <c r="BZ53" s="1309"/>
      <c r="CA53" s="1309"/>
      <c r="CB53" s="1309"/>
      <c r="CC53" s="1309"/>
      <c r="CD53" s="1309"/>
      <c r="CE53" s="1309"/>
      <c r="CF53" s="1309">
        <v>58.4</v>
      </c>
      <c r="CG53" s="1309"/>
      <c r="CH53" s="1309"/>
      <c r="CI53" s="1309"/>
      <c r="CJ53" s="1309"/>
      <c r="CK53" s="1309"/>
      <c r="CL53" s="1309"/>
      <c r="CM53" s="1309"/>
      <c r="CN53" s="1309">
        <v>60.1</v>
      </c>
      <c r="CO53" s="1309"/>
      <c r="CP53" s="1309"/>
      <c r="CQ53" s="1309"/>
      <c r="CR53" s="1309"/>
      <c r="CS53" s="1309"/>
      <c r="CT53" s="1309"/>
      <c r="CU53" s="1309"/>
      <c r="CV53" s="1309">
        <v>61.1</v>
      </c>
      <c r="CW53" s="1309"/>
      <c r="CX53" s="1309"/>
      <c r="CY53" s="1309"/>
      <c r="CZ53" s="1309"/>
      <c r="DA53" s="1309"/>
      <c r="DB53" s="1309"/>
      <c r="DC53" s="1309"/>
    </row>
    <row r="54" spans="1:109">
      <c r="A54" s="403"/>
      <c r="B54" s="395"/>
      <c r="G54" s="1317"/>
      <c r="H54" s="1317"/>
      <c r="I54" s="1315"/>
      <c r="J54" s="1315"/>
      <c r="K54" s="1316"/>
      <c r="L54" s="1316"/>
      <c r="M54" s="1316"/>
      <c r="N54" s="1316"/>
      <c r="AM54" s="404"/>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c r="A55" s="403"/>
      <c r="B55" s="395"/>
      <c r="G55" s="1315"/>
      <c r="H55" s="1315"/>
      <c r="I55" s="1315"/>
      <c r="J55" s="1315"/>
      <c r="K55" s="1316"/>
      <c r="L55" s="1316"/>
      <c r="M55" s="1316"/>
      <c r="N55" s="1316"/>
      <c r="AN55" s="1314" t="s">
        <v>626</v>
      </c>
      <c r="AO55" s="1314"/>
      <c r="AP55" s="1314"/>
      <c r="AQ55" s="1314"/>
      <c r="AR55" s="1314"/>
      <c r="AS55" s="1314"/>
      <c r="AT55" s="1314"/>
      <c r="AU55" s="1314"/>
      <c r="AV55" s="1314"/>
      <c r="AW55" s="1314"/>
      <c r="AX55" s="1314"/>
      <c r="AY55" s="1314"/>
      <c r="AZ55" s="1314"/>
      <c r="BA55" s="1314"/>
      <c r="BB55" s="1312" t="s">
        <v>624</v>
      </c>
      <c r="BC55" s="1312"/>
      <c r="BD55" s="1312"/>
      <c r="BE55" s="1312"/>
      <c r="BF55" s="1312"/>
      <c r="BG55" s="1312"/>
      <c r="BH55" s="1312"/>
      <c r="BI55" s="1312"/>
      <c r="BJ55" s="1312"/>
      <c r="BK55" s="1312"/>
      <c r="BL55" s="1312"/>
      <c r="BM55" s="1312"/>
      <c r="BN55" s="1312"/>
      <c r="BO55" s="1312"/>
      <c r="BP55" s="1321"/>
      <c r="BQ55" s="1309"/>
      <c r="BR55" s="1309"/>
      <c r="BS55" s="1309"/>
      <c r="BT55" s="1309"/>
      <c r="BU55" s="1309"/>
      <c r="BV55" s="1309"/>
      <c r="BW55" s="1309"/>
      <c r="BX55" s="1309">
        <v>38.9</v>
      </c>
      <c r="BY55" s="1309"/>
      <c r="BZ55" s="1309"/>
      <c r="CA55" s="1309"/>
      <c r="CB55" s="1309"/>
      <c r="CC55" s="1309"/>
      <c r="CD55" s="1309"/>
      <c r="CE55" s="1309"/>
      <c r="CF55" s="1309">
        <v>37.6</v>
      </c>
      <c r="CG55" s="1309"/>
      <c r="CH55" s="1309"/>
      <c r="CI55" s="1309"/>
      <c r="CJ55" s="1309"/>
      <c r="CK55" s="1309"/>
      <c r="CL55" s="1309"/>
      <c r="CM55" s="1309"/>
      <c r="CN55" s="1309">
        <v>34</v>
      </c>
      <c r="CO55" s="1309"/>
      <c r="CP55" s="1309"/>
      <c r="CQ55" s="1309"/>
      <c r="CR55" s="1309"/>
      <c r="CS55" s="1309"/>
      <c r="CT55" s="1309"/>
      <c r="CU55" s="1309"/>
      <c r="CV55" s="1309">
        <v>33.9</v>
      </c>
      <c r="CW55" s="1309"/>
      <c r="CX55" s="1309"/>
      <c r="CY55" s="1309"/>
      <c r="CZ55" s="1309"/>
      <c r="DA55" s="1309"/>
      <c r="DB55" s="1309"/>
      <c r="DC55" s="1309"/>
    </row>
    <row r="56" spans="1:109">
      <c r="A56" s="403"/>
      <c r="B56" s="395"/>
      <c r="G56" s="1315"/>
      <c r="H56" s="1315"/>
      <c r="I56" s="1315"/>
      <c r="J56" s="1315"/>
      <c r="K56" s="1316"/>
      <c r="L56" s="1316"/>
      <c r="M56" s="1316"/>
      <c r="N56" s="1316"/>
      <c r="AN56" s="1314"/>
      <c r="AO56" s="1314"/>
      <c r="AP56" s="1314"/>
      <c r="AQ56" s="1314"/>
      <c r="AR56" s="1314"/>
      <c r="AS56" s="1314"/>
      <c r="AT56" s="1314"/>
      <c r="AU56" s="1314"/>
      <c r="AV56" s="1314"/>
      <c r="AW56" s="1314"/>
      <c r="AX56" s="1314"/>
      <c r="AY56" s="1314"/>
      <c r="AZ56" s="1314"/>
      <c r="BA56" s="1314"/>
      <c r="BB56" s="1312"/>
      <c r="BC56" s="1312"/>
      <c r="BD56" s="1312"/>
      <c r="BE56" s="1312"/>
      <c r="BF56" s="1312"/>
      <c r="BG56" s="1312"/>
      <c r="BH56" s="1312"/>
      <c r="BI56" s="1312"/>
      <c r="BJ56" s="1312"/>
      <c r="BK56" s="1312"/>
      <c r="BL56" s="1312"/>
      <c r="BM56" s="1312"/>
      <c r="BN56" s="1312"/>
      <c r="BO56" s="1312"/>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3" customFormat="1">
      <c r="B57" s="407"/>
      <c r="G57" s="1315"/>
      <c r="H57" s="1315"/>
      <c r="I57" s="1310"/>
      <c r="J57" s="1310"/>
      <c r="K57" s="1316"/>
      <c r="L57" s="1316"/>
      <c r="M57" s="1316"/>
      <c r="N57" s="1316"/>
      <c r="AM57" s="388"/>
      <c r="AN57" s="1314"/>
      <c r="AO57" s="1314"/>
      <c r="AP57" s="1314"/>
      <c r="AQ57" s="1314"/>
      <c r="AR57" s="1314"/>
      <c r="AS57" s="1314"/>
      <c r="AT57" s="1314"/>
      <c r="AU57" s="1314"/>
      <c r="AV57" s="1314"/>
      <c r="AW57" s="1314"/>
      <c r="AX57" s="1314"/>
      <c r="AY57" s="1314"/>
      <c r="AZ57" s="1314"/>
      <c r="BA57" s="1314"/>
      <c r="BB57" s="1312" t="s">
        <v>625</v>
      </c>
      <c r="BC57" s="1312"/>
      <c r="BD57" s="1312"/>
      <c r="BE57" s="1312"/>
      <c r="BF57" s="1312"/>
      <c r="BG57" s="1312"/>
      <c r="BH57" s="1312"/>
      <c r="BI57" s="1312"/>
      <c r="BJ57" s="1312"/>
      <c r="BK57" s="1312"/>
      <c r="BL57" s="1312"/>
      <c r="BM57" s="1312"/>
      <c r="BN57" s="1312"/>
      <c r="BO57" s="1312"/>
      <c r="BP57" s="1321"/>
      <c r="BQ57" s="1309"/>
      <c r="BR57" s="1309"/>
      <c r="BS57" s="1309"/>
      <c r="BT57" s="1309"/>
      <c r="BU57" s="1309"/>
      <c r="BV57" s="1309"/>
      <c r="BW57" s="1309"/>
      <c r="BX57" s="1309">
        <v>59.3</v>
      </c>
      <c r="BY57" s="1309"/>
      <c r="BZ57" s="1309"/>
      <c r="CA57" s="1309"/>
      <c r="CB57" s="1309"/>
      <c r="CC57" s="1309"/>
      <c r="CD57" s="1309"/>
      <c r="CE57" s="1309"/>
      <c r="CF57" s="1309">
        <v>60</v>
      </c>
      <c r="CG57" s="1309"/>
      <c r="CH57" s="1309"/>
      <c r="CI57" s="1309"/>
      <c r="CJ57" s="1309"/>
      <c r="CK57" s="1309"/>
      <c r="CL57" s="1309"/>
      <c r="CM57" s="1309"/>
      <c r="CN57" s="1309">
        <v>61.1</v>
      </c>
      <c r="CO57" s="1309"/>
      <c r="CP57" s="1309"/>
      <c r="CQ57" s="1309"/>
      <c r="CR57" s="1309"/>
      <c r="CS57" s="1309"/>
      <c r="CT57" s="1309"/>
      <c r="CU57" s="1309"/>
      <c r="CV57" s="1309">
        <v>61.7</v>
      </c>
      <c r="CW57" s="1309"/>
      <c r="CX57" s="1309"/>
      <c r="CY57" s="1309"/>
      <c r="CZ57" s="1309"/>
      <c r="DA57" s="1309"/>
      <c r="DB57" s="1309"/>
      <c r="DC57" s="1309"/>
      <c r="DD57" s="408"/>
      <c r="DE57" s="407"/>
    </row>
    <row r="58" spans="1:109" s="403" customFormat="1">
      <c r="A58" s="388"/>
      <c r="B58" s="407"/>
      <c r="G58" s="1315"/>
      <c r="H58" s="1315"/>
      <c r="I58" s="1310"/>
      <c r="J58" s="1310"/>
      <c r="K58" s="1316"/>
      <c r="L58" s="1316"/>
      <c r="M58" s="1316"/>
      <c r="N58" s="1316"/>
      <c r="AM58" s="388"/>
      <c r="AN58" s="1314"/>
      <c r="AO58" s="1314"/>
      <c r="AP58" s="1314"/>
      <c r="AQ58" s="1314"/>
      <c r="AR58" s="1314"/>
      <c r="AS58" s="1314"/>
      <c r="AT58" s="1314"/>
      <c r="AU58" s="1314"/>
      <c r="AV58" s="1314"/>
      <c r="AW58" s="1314"/>
      <c r="AX58" s="1314"/>
      <c r="AY58" s="1314"/>
      <c r="AZ58" s="1314"/>
      <c r="BA58" s="1314"/>
      <c r="BB58" s="1312"/>
      <c r="BC58" s="1312"/>
      <c r="BD58" s="1312"/>
      <c r="BE58" s="1312"/>
      <c r="BF58" s="1312"/>
      <c r="BG58" s="1312"/>
      <c r="BH58" s="1312"/>
      <c r="BI58" s="1312"/>
      <c r="BJ58" s="1312"/>
      <c r="BK58" s="1312"/>
      <c r="BL58" s="1312"/>
      <c r="BM58" s="1312"/>
      <c r="BN58" s="1312"/>
      <c r="BO58" s="1312"/>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08"/>
      <c r="DE58" s="407"/>
    </row>
    <row r="59" spans="1:109" s="403" customFormat="1">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c r="B63" s="414" t="s">
        <v>627</v>
      </c>
    </row>
    <row r="64" spans="1:109">
      <c r="B64" s="395"/>
      <c r="G64" s="402"/>
      <c r="I64" s="415"/>
      <c r="J64" s="415"/>
      <c r="K64" s="415"/>
      <c r="L64" s="415"/>
      <c r="M64" s="415"/>
      <c r="N64" s="416"/>
      <c r="AM64" s="402"/>
      <c r="AN64" s="402" t="s">
        <v>620</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c r="B65" s="395"/>
      <c r="AN65" s="1322" t="s">
        <v>628</v>
      </c>
      <c r="AO65" s="1323"/>
      <c r="AP65" s="1323"/>
      <c r="AQ65" s="1323"/>
      <c r="AR65" s="1323"/>
      <c r="AS65" s="1323"/>
      <c r="AT65" s="1323"/>
      <c r="AU65" s="1323"/>
      <c r="AV65" s="1323"/>
      <c r="AW65" s="1323"/>
      <c r="AX65" s="1323"/>
      <c r="AY65" s="1323"/>
      <c r="AZ65" s="1323"/>
      <c r="BA65" s="1323"/>
      <c r="BB65" s="1323"/>
      <c r="BC65" s="1323"/>
      <c r="BD65" s="1323"/>
      <c r="BE65" s="1323"/>
      <c r="BF65" s="1323"/>
      <c r="BG65" s="1323"/>
      <c r="BH65" s="1323"/>
      <c r="BI65" s="1323"/>
      <c r="BJ65" s="1323"/>
      <c r="BK65" s="1323"/>
      <c r="BL65" s="1323"/>
      <c r="BM65" s="1323"/>
      <c r="BN65" s="1323"/>
      <c r="BO65" s="1323"/>
      <c r="BP65" s="1323"/>
      <c r="BQ65" s="1323"/>
      <c r="BR65" s="1323"/>
      <c r="BS65" s="1323"/>
      <c r="BT65" s="1323"/>
      <c r="BU65" s="1323"/>
      <c r="BV65" s="1323"/>
      <c r="BW65" s="1323"/>
      <c r="BX65" s="1323"/>
      <c r="BY65" s="1323"/>
      <c r="BZ65" s="1323"/>
      <c r="CA65" s="1323"/>
      <c r="CB65" s="1323"/>
      <c r="CC65" s="1323"/>
      <c r="CD65" s="1323"/>
      <c r="CE65" s="1323"/>
      <c r="CF65" s="1323"/>
      <c r="CG65" s="1323"/>
      <c r="CH65" s="1323"/>
      <c r="CI65" s="1323"/>
      <c r="CJ65" s="1323"/>
      <c r="CK65" s="1323"/>
      <c r="CL65" s="1323"/>
      <c r="CM65" s="1323"/>
      <c r="CN65" s="1323"/>
      <c r="CO65" s="1323"/>
      <c r="CP65" s="1323"/>
      <c r="CQ65" s="1323"/>
      <c r="CR65" s="1323"/>
      <c r="CS65" s="1323"/>
      <c r="CT65" s="1323"/>
      <c r="CU65" s="1323"/>
      <c r="CV65" s="1323"/>
      <c r="CW65" s="1323"/>
      <c r="CX65" s="1323"/>
      <c r="CY65" s="1323"/>
      <c r="CZ65" s="1323"/>
      <c r="DA65" s="1323"/>
      <c r="DB65" s="1323"/>
      <c r="DC65" s="1324"/>
    </row>
    <row r="66" spans="2:107">
      <c r="B66" s="395"/>
      <c r="AN66" s="1325"/>
      <c r="AO66" s="1326"/>
      <c r="AP66" s="1326"/>
      <c r="AQ66" s="1326"/>
      <c r="AR66" s="1326"/>
      <c r="AS66" s="1326"/>
      <c r="AT66" s="1326"/>
      <c r="AU66" s="1326"/>
      <c r="AV66" s="1326"/>
      <c r="AW66" s="1326"/>
      <c r="AX66" s="1326"/>
      <c r="AY66" s="1326"/>
      <c r="AZ66" s="1326"/>
      <c r="BA66" s="1326"/>
      <c r="BB66" s="1326"/>
      <c r="BC66" s="1326"/>
      <c r="BD66" s="1326"/>
      <c r="BE66" s="1326"/>
      <c r="BF66" s="1326"/>
      <c r="BG66" s="1326"/>
      <c r="BH66" s="1326"/>
      <c r="BI66" s="1326"/>
      <c r="BJ66" s="1326"/>
      <c r="BK66" s="1326"/>
      <c r="BL66" s="1326"/>
      <c r="BM66" s="1326"/>
      <c r="BN66" s="1326"/>
      <c r="BO66" s="1326"/>
      <c r="BP66" s="1326"/>
      <c r="BQ66" s="1326"/>
      <c r="BR66" s="1326"/>
      <c r="BS66" s="1326"/>
      <c r="BT66" s="1326"/>
      <c r="BU66" s="1326"/>
      <c r="BV66" s="1326"/>
      <c r="BW66" s="1326"/>
      <c r="BX66" s="1326"/>
      <c r="BY66" s="1326"/>
      <c r="BZ66" s="1326"/>
      <c r="CA66" s="1326"/>
      <c r="CB66" s="1326"/>
      <c r="CC66" s="1326"/>
      <c r="CD66" s="1326"/>
      <c r="CE66" s="1326"/>
      <c r="CF66" s="1326"/>
      <c r="CG66" s="1326"/>
      <c r="CH66" s="1326"/>
      <c r="CI66" s="1326"/>
      <c r="CJ66" s="1326"/>
      <c r="CK66" s="1326"/>
      <c r="CL66" s="1326"/>
      <c r="CM66" s="1326"/>
      <c r="CN66" s="1326"/>
      <c r="CO66" s="1326"/>
      <c r="CP66" s="1326"/>
      <c r="CQ66" s="1326"/>
      <c r="CR66" s="1326"/>
      <c r="CS66" s="1326"/>
      <c r="CT66" s="1326"/>
      <c r="CU66" s="1326"/>
      <c r="CV66" s="1326"/>
      <c r="CW66" s="1326"/>
      <c r="CX66" s="1326"/>
      <c r="CY66" s="1326"/>
      <c r="CZ66" s="1326"/>
      <c r="DA66" s="1326"/>
      <c r="DB66" s="1326"/>
      <c r="DC66" s="1327"/>
    </row>
    <row r="67" spans="2:107">
      <c r="B67" s="395"/>
      <c r="AN67" s="1325"/>
      <c r="AO67" s="1326"/>
      <c r="AP67" s="1326"/>
      <c r="AQ67" s="1326"/>
      <c r="AR67" s="1326"/>
      <c r="AS67" s="1326"/>
      <c r="AT67" s="1326"/>
      <c r="AU67" s="1326"/>
      <c r="AV67" s="1326"/>
      <c r="AW67" s="1326"/>
      <c r="AX67" s="1326"/>
      <c r="AY67" s="1326"/>
      <c r="AZ67" s="1326"/>
      <c r="BA67" s="1326"/>
      <c r="BB67" s="1326"/>
      <c r="BC67" s="1326"/>
      <c r="BD67" s="1326"/>
      <c r="BE67" s="1326"/>
      <c r="BF67" s="1326"/>
      <c r="BG67" s="1326"/>
      <c r="BH67" s="1326"/>
      <c r="BI67" s="1326"/>
      <c r="BJ67" s="1326"/>
      <c r="BK67" s="1326"/>
      <c r="BL67" s="1326"/>
      <c r="BM67" s="1326"/>
      <c r="BN67" s="1326"/>
      <c r="BO67" s="1326"/>
      <c r="BP67" s="1326"/>
      <c r="BQ67" s="1326"/>
      <c r="BR67" s="1326"/>
      <c r="BS67" s="1326"/>
      <c r="BT67" s="1326"/>
      <c r="BU67" s="1326"/>
      <c r="BV67" s="1326"/>
      <c r="BW67" s="1326"/>
      <c r="BX67" s="1326"/>
      <c r="BY67" s="1326"/>
      <c r="BZ67" s="1326"/>
      <c r="CA67" s="1326"/>
      <c r="CB67" s="1326"/>
      <c r="CC67" s="1326"/>
      <c r="CD67" s="1326"/>
      <c r="CE67" s="1326"/>
      <c r="CF67" s="1326"/>
      <c r="CG67" s="1326"/>
      <c r="CH67" s="1326"/>
      <c r="CI67" s="1326"/>
      <c r="CJ67" s="1326"/>
      <c r="CK67" s="1326"/>
      <c r="CL67" s="1326"/>
      <c r="CM67" s="1326"/>
      <c r="CN67" s="1326"/>
      <c r="CO67" s="1326"/>
      <c r="CP67" s="1326"/>
      <c r="CQ67" s="1326"/>
      <c r="CR67" s="1326"/>
      <c r="CS67" s="1326"/>
      <c r="CT67" s="1326"/>
      <c r="CU67" s="1326"/>
      <c r="CV67" s="1326"/>
      <c r="CW67" s="1326"/>
      <c r="CX67" s="1326"/>
      <c r="CY67" s="1326"/>
      <c r="CZ67" s="1326"/>
      <c r="DA67" s="1326"/>
      <c r="DB67" s="1326"/>
      <c r="DC67" s="1327"/>
    </row>
    <row r="68" spans="2:107">
      <c r="B68" s="395"/>
      <c r="AN68" s="1325"/>
      <c r="AO68" s="1326"/>
      <c r="AP68" s="1326"/>
      <c r="AQ68" s="1326"/>
      <c r="AR68" s="1326"/>
      <c r="AS68" s="1326"/>
      <c r="AT68" s="1326"/>
      <c r="AU68" s="1326"/>
      <c r="AV68" s="1326"/>
      <c r="AW68" s="1326"/>
      <c r="AX68" s="1326"/>
      <c r="AY68" s="1326"/>
      <c r="AZ68" s="1326"/>
      <c r="BA68" s="1326"/>
      <c r="BB68" s="1326"/>
      <c r="BC68" s="1326"/>
      <c r="BD68" s="1326"/>
      <c r="BE68" s="1326"/>
      <c r="BF68" s="1326"/>
      <c r="BG68" s="1326"/>
      <c r="BH68" s="1326"/>
      <c r="BI68" s="1326"/>
      <c r="BJ68" s="1326"/>
      <c r="BK68" s="1326"/>
      <c r="BL68" s="1326"/>
      <c r="BM68" s="1326"/>
      <c r="BN68" s="1326"/>
      <c r="BO68" s="1326"/>
      <c r="BP68" s="1326"/>
      <c r="BQ68" s="1326"/>
      <c r="BR68" s="1326"/>
      <c r="BS68" s="1326"/>
      <c r="BT68" s="1326"/>
      <c r="BU68" s="1326"/>
      <c r="BV68" s="1326"/>
      <c r="BW68" s="1326"/>
      <c r="BX68" s="1326"/>
      <c r="BY68" s="1326"/>
      <c r="BZ68" s="1326"/>
      <c r="CA68" s="1326"/>
      <c r="CB68" s="1326"/>
      <c r="CC68" s="1326"/>
      <c r="CD68" s="1326"/>
      <c r="CE68" s="1326"/>
      <c r="CF68" s="1326"/>
      <c r="CG68" s="1326"/>
      <c r="CH68" s="1326"/>
      <c r="CI68" s="1326"/>
      <c r="CJ68" s="1326"/>
      <c r="CK68" s="1326"/>
      <c r="CL68" s="1326"/>
      <c r="CM68" s="1326"/>
      <c r="CN68" s="1326"/>
      <c r="CO68" s="1326"/>
      <c r="CP68" s="1326"/>
      <c r="CQ68" s="1326"/>
      <c r="CR68" s="1326"/>
      <c r="CS68" s="1326"/>
      <c r="CT68" s="1326"/>
      <c r="CU68" s="1326"/>
      <c r="CV68" s="1326"/>
      <c r="CW68" s="1326"/>
      <c r="CX68" s="1326"/>
      <c r="CY68" s="1326"/>
      <c r="CZ68" s="1326"/>
      <c r="DA68" s="1326"/>
      <c r="DB68" s="1326"/>
      <c r="DC68" s="1327"/>
    </row>
    <row r="69" spans="2:107">
      <c r="B69" s="395"/>
      <c r="AN69" s="1328"/>
      <c r="AO69" s="1329"/>
      <c r="AP69" s="1329"/>
      <c r="AQ69" s="1329"/>
      <c r="AR69" s="1329"/>
      <c r="AS69" s="1329"/>
      <c r="AT69" s="1329"/>
      <c r="AU69" s="1329"/>
      <c r="AV69" s="1329"/>
      <c r="AW69" s="1329"/>
      <c r="AX69" s="1329"/>
      <c r="AY69" s="1329"/>
      <c r="AZ69" s="1329"/>
      <c r="BA69" s="1329"/>
      <c r="BB69" s="1329"/>
      <c r="BC69" s="1329"/>
      <c r="BD69" s="1329"/>
      <c r="BE69" s="1329"/>
      <c r="BF69" s="1329"/>
      <c r="BG69" s="1329"/>
      <c r="BH69" s="1329"/>
      <c r="BI69" s="1329"/>
      <c r="BJ69" s="1329"/>
      <c r="BK69" s="1329"/>
      <c r="BL69" s="1329"/>
      <c r="BM69" s="1329"/>
      <c r="BN69" s="1329"/>
      <c r="BO69" s="1329"/>
      <c r="BP69" s="1329"/>
      <c r="BQ69" s="1329"/>
      <c r="BR69" s="1329"/>
      <c r="BS69" s="1329"/>
      <c r="BT69" s="1329"/>
      <c r="BU69" s="1329"/>
      <c r="BV69" s="1329"/>
      <c r="BW69" s="1329"/>
      <c r="BX69" s="1329"/>
      <c r="BY69" s="1329"/>
      <c r="BZ69" s="1329"/>
      <c r="CA69" s="1329"/>
      <c r="CB69" s="1329"/>
      <c r="CC69" s="1329"/>
      <c r="CD69" s="1329"/>
      <c r="CE69" s="1329"/>
      <c r="CF69" s="1329"/>
      <c r="CG69" s="1329"/>
      <c r="CH69" s="1329"/>
      <c r="CI69" s="1329"/>
      <c r="CJ69" s="1329"/>
      <c r="CK69" s="1329"/>
      <c r="CL69" s="1329"/>
      <c r="CM69" s="1329"/>
      <c r="CN69" s="1329"/>
      <c r="CO69" s="1329"/>
      <c r="CP69" s="1329"/>
      <c r="CQ69" s="1329"/>
      <c r="CR69" s="1329"/>
      <c r="CS69" s="1329"/>
      <c r="CT69" s="1329"/>
      <c r="CU69" s="1329"/>
      <c r="CV69" s="1329"/>
      <c r="CW69" s="1329"/>
      <c r="CX69" s="1329"/>
      <c r="CY69" s="1329"/>
      <c r="CZ69" s="1329"/>
      <c r="DA69" s="1329"/>
      <c r="DB69" s="1329"/>
      <c r="DC69" s="1330"/>
    </row>
    <row r="70" spans="2:107">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c r="B71" s="395"/>
      <c r="G71" s="420"/>
      <c r="I71" s="421"/>
      <c r="J71" s="418"/>
      <c r="K71" s="418"/>
      <c r="L71" s="419"/>
      <c r="M71" s="418"/>
      <c r="N71" s="419"/>
      <c r="AM71" s="420"/>
      <c r="AN71" s="388" t="s">
        <v>622</v>
      </c>
    </row>
    <row r="72" spans="2:107">
      <c r="B72" s="395"/>
      <c r="G72" s="1315"/>
      <c r="H72" s="1315"/>
      <c r="I72" s="1315"/>
      <c r="J72" s="1315"/>
      <c r="K72" s="405"/>
      <c r="L72" s="405"/>
      <c r="M72" s="406"/>
      <c r="N72" s="406"/>
      <c r="AN72" s="1318"/>
      <c r="AO72" s="1319"/>
      <c r="AP72" s="1319"/>
      <c r="AQ72" s="1319"/>
      <c r="AR72" s="1319"/>
      <c r="AS72" s="1319"/>
      <c r="AT72" s="1319"/>
      <c r="AU72" s="1319"/>
      <c r="AV72" s="1319"/>
      <c r="AW72" s="1319"/>
      <c r="AX72" s="1319"/>
      <c r="AY72" s="1319"/>
      <c r="AZ72" s="1319"/>
      <c r="BA72" s="1319"/>
      <c r="BB72" s="1319"/>
      <c r="BC72" s="1319"/>
      <c r="BD72" s="1319"/>
      <c r="BE72" s="1319"/>
      <c r="BF72" s="1319"/>
      <c r="BG72" s="1319"/>
      <c r="BH72" s="1319"/>
      <c r="BI72" s="1319"/>
      <c r="BJ72" s="1319"/>
      <c r="BK72" s="1319"/>
      <c r="BL72" s="1319"/>
      <c r="BM72" s="1319"/>
      <c r="BN72" s="1319"/>
      <c r="BO72" s="1320"/>
      <c r="BP72" s="1314" t="s">
        <v>570</v>
      </c>
      <c r="BQ72" s="1314"/>
      <c r="BR72" s="1314"/>
      <c r="BS72" s="1314"/>
      <c r="BT72" s="1314"/>
      <c r="BU72" s="1314"/>
      <c r="BV72" s="1314"/>
      <c r="BW72" s="1314"/>
      <c r="BX72" s="1314" t="s">
        <v>571</v>
      </c>
      <c r="BY72" s="1314"/>
      <c r="BZ72" s="1314"/>
      <c r="CA72" s="1314"/>
      <c r="CB72" s="1314"/>
      <c r="CC72" s="1314"/>
      <c r="CD72" s="1314"/>
      <c r="CE72" s="1314"/>
      <c r="CF72" s="1314" t="s">
        <v>572</v>
      </c>
      <c r="CG72" s="1314"/>
      <c r="CH72" s="1314"/>
      <c r="CI72" s="1314"/>
      <c r="CJ72" s="1314"/>
      <c r="CK72" s="1314"/>
      <c r="CL72" s="1314"/>
      <c r="CM72" s="1314"/>
      <c r="CN72" s="1314" t="s">
        <v>573</v>
      </c>
      <c r="CO72" s="1314"/>
      <c r="CP72" s="1314"/>
      <c r="CQ72" s="1314"/>
      <c r="CR72" s="1314"/>
      <c r="CS72" s="1314"/>
      <c r="CT72" s="1314"/>
      <c r="CU72" s="1314"/>
      <c r="CV72" s="1314" t="s">
        <v>574</v>
      </c>
      <c r="CW72" s="1314"/>
      <c r="CX72" s="1314"/>
      <c r="CY72" s="1314"/>
      <c r="CZ72" s="1314"/>
      <c r="DA72" s="1314"/>
      <c r="DB72" s="1314"/>
      <c r="DC72" s="1314"/>
    </row>
    <row r="73" spans="2:107">
      <c r="B73" s="395"/>
      <c r="G73" s="1317"/>
      <c r="H73" s="1317"/>
      <c r="I73" s="1317"/>
      <c r="J73" s="1317"/>
      <c r="K73" s="1313"/>
      <c r="L73" s="1313"/>
      <c r="M73" s="1313"/>
      <c r="N73" s="1313"/>
      <c r="AM73" s="404"/>
      <c r="AN73" s="1312" t="s">
        <v>623</v>
      </c>
      <c r="AO73" s="1312"/>
      <c r="AP73" s="1312"/>
      <c r="AQ73" s="1312"/>
      <c r="AR73" s="1312"/>
      <c r="AS73" s="1312"/>
      <c r="AT73" s="1312"/>
      <c r="AU73" s="1312"/>
      <c r="AV73" s="1312"/>
      <c r="AW73" s="1312"/>
      <c r="AX73" s="1312"/>
      <c r="AY73" s="1312"/>
      <c r="AZ73" s="1312"/>
      <c r="BA73" s="1312"/>
      <c r="BB73" s="1312" t="s">
        <v>624</v>
      </c>
      <c r="BC73" s="1312"/>
      <c r="BD73" s="1312"/>
      <c r="BE73" s="1312"/>
      <c r="BF73" s="1312"/>
      <c r="BG73" s="1312"/>
      <c r="BH73" s="1312"/>
      <c r="BI73" s="1312"/>
      <c r="BJ73" s="1312"/>
      <c r="BK73" s="1312"/>
      <c r="BL73" s="1312"/>
      <c r="BM73" s="1312"/>
      <c r="BN73" s="1312"/>
      <c r="BO73" s="1312"/>
      <c r="BP73" s="1309">
        <v>23.5</v>
      </c>
      <c r="BQ73" s="1309"/>
      <c r="BR73" s="1309"/>
      <c r="BS73" s="1309"/>
      <c r="BT73" s="1309"/>
      <c r="BU73" s="1309"/>
      <c r="BV73" s="1309"/>
      <c r="BW73" s="1309"/>
      <c r="BX73" s="1309">
        <v>18.899999999999999</v>
      </c>
      <c r="BY73" s="1309"/>
      <c r="BZ73" s="1309"/>
      <c r="CA73" s="1309"/>
      <c r="CB73" s="1309"/>
      <c r="CC73" s="1309"/>
      <c r="CD73" s="1309"/>
      <c r="CE73" s="1309"/>
      <c r="CF73" s="1309">
        <v>16.899999999999999</v>
      </c>
      <c r="CG73" s="1309"/>
      <c r="CH73" s="1309"/>
      <c r="CI73" s="1309"/>
      <c r="CJ73" s="1309"/>
      <c r="CK73" s="1309"/>
      <c r="CL73" s="1309"/>
      <c r="CM73" s="1309"/>
      <c r="CN73" s="1309">
        <v>6.8</v>
      </c>
      <c r="CO73" s="1309"/>
      <c r="CP73" s="1309"/>
      <c r="CQ73" s="1309"/>
      <c r="CR73" s="1309"/>
      <c r="CS73" s="1309"/>
      <c r="CT73" s="1309"/>
      <c r="CU73" s="1309"/>
      <c r="CV73" s="1309"/>
      <c r="CW73" s="1309"/>
      <c r="CX73" s="1309"/>
      <c r="CY73" s="1309"/>
      <c r="CZ73" s="1309"/>
      <c r="DA73" s="1309"/>
      <c r="DB73" s="1309"/>
      <c r="DC73" s="1309"/>
    </row>
    <row r="74" spans="2:107">
      <c r="B74" s="395"/>
      <c r="G74" s="1317"/>
      <c r="H74" s="1317"/>
      <c r="I74" s="1317"/>
      <c r="J74" s="1317"/>
      <c r="K74" s="1313"/>
      <c r="L74" s="1313"/>
      <c r="M74" s="1313"/>
      <c r="N74" s="1313"/>
      <c r="AM74" s="404"/>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c r="B75" s="395"/>
      <c r="G75" s="1317"/>
      <c r="H75" s="1317"/>
      <c r="I75" s="1315"/>
      <c r="J75" s="1315"/>
      <c r="K75" s="1316"/>
      <c r="L75" s="1316"/>
      <c r="M75" s="1316"/>
      <c r="N75" s="1316"/>
      <c r="AM75" s="404"/>
      <c r="AN75" s="1312"/>
      <c r="AO75" s="1312"/>
      <c r="AP75" s="1312"/>
      <c r="AQ75" s="1312"/>
      <c r="AR75" s="1312"/>
      <c r="AS75" s="1312"/>
      <c r="AT75" s="1312"/>
      <c r="AU75" s="1312"/>
      <c r="AV75" s="1312"/>
      <c r="AW75" s="1312"/>
      <c r="AX75" s="1312"/>
      <c r="AY75" s="1312"/>
      <c r="AZ75" s="1312"/>
      <c r="BA75" s="1312"/>
      <c r="BB75" s="1312" t="s">
        <v>629</v>
      </c>
      <c r="BC75" s="1312"/>
      <c r="BD75" s="1312"/>
      <c r="BE75" s="1312"/>
      <c r="BF75" s="1312"/>
      <c r="BG75" s="1312"/>
      <c r="BH75" s="1312"/>
      <c r="BI75" s="1312"/>
      <c r="BJ75" s="1312"/>
      <c r="BK75" s="1312"/>
      <c r="BL75" s="1312"/>
      <c r="BM75" s="1312"/>
      <c r="BN75" s="1312"/>
      <c r="BO75" s="1312"/>
      <c r="BP75" s="1309">
        <v>6.2</v>
      </c>
      <c r="BQ75" s="1309"/>
      <c r="BR75" s="1309"/>
      <c r="BS75" s="1309"/>
      <c r="BT75" s="1309"/>
      <c r="BU75" s="1309"/>
      <c r="BV75" s="1309"/>
      <c r="BW75" s="1309"/>
      <c r="BX75" s="1309">
        <v>4.4000000000000004</v>
      </c>
      <c r="BY75" s="1309"/>
      <c r="BZ75" s="1309"/>
      <c r="CA75" s="1309"/>
      <c r="CB75" s="1309"/>
      <c r="CC75" s="1309"/>
      <c r="CD75" s="1309"/>
      <c r="CE75" s="1309"/>
      <c r="CF75" s="1309">
        <v>2.8</v>
      </c>
      <c r="CG75" s="1309"/>
      <c r="CH75" s="1309"/>
      <c r="CI75" s="1309"/>
      <c r="CJ75" s="1309"/>
      <c r="CK75" s="1309"/>
      <c r="CL75" s="1309"/>
      <c r="CM75" s="1309"/>
      <c r="CN75" s="1309">
        <v>1.2</v>
      </c>
      <c r="CO75" s="1309"/>
      <c r="CP75" s="1309"/>
      <c r="CQ75" s="1309"/>
      <c r="CR75" s="1309"/>
      <c r="CS75" s="1309"/>
      <c r="CT75" s="1309"/>
      <c r="CU75" s="1309"/>
      <c r="CV75" s="1309">
        <v>2.1</v>
      </c>
      <c r="CW75" s="1309"/>
      <c r="CX75" s="1309"/>
      <c r="CY75" s="1309"/>
      <c r="CZ75" s="1309"/>
      <c r="DA75" s="1309"/>
      <c r="DB75" s="1309"/>
      <c r="DC75" s="1309"/>
    </row>
    <row r="76" spans="2:107">
      <c r="B76" s="395"/>
      <c r="G76" s="1317"/>
      <c r="H76" s="1317"/>
      <c r="I76" s="1315"/>
      <c r="J76" s="1315"/>
      <c r="K76" s="1316"/>
      <c r="L76" s="1316"/>
      <c r="M76" s="1316"/>
      <c r="N76" s="1316"/>
      <c r="AM76" s="404"/>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c r="B77" s="395"/>
      <c r="G77" s="1315"/>
      <c r="H77" s="1315"/>
      <c r="I77" s="1315"/>
      <c r="J77" s="1315"/>
      <c r="K77" s="1313"/>
      <c r="L77" s="1313"/>
      <c r="M77" s="1313"/>
      <c r="N77" s="1313"/>
      <c r="AN77" s="1314" t="s">
        <v>626</v>
      </c>
      <c r="AO77" s="1314"/>
      <c r="AP77" s="1314"/>
      <c r="AQ77" s="1314"/>
      <c r="AR77" s="1314"/>
      <c r="AS77" s="1314"/>
      <c r="AT77" s="1314"/>
      <c r="AU77" s="1314"/>
      <c r="AV77" s="1314"/>
      <c r="AW77" s="1314"/>
      <c r="AX77" s="1314"/>
      <c r="AY77" s="1314"/>
      <c r="AZ77" s="1314"/>
      <c r="BA77" s="1314"/>
      <c r="BB77" s="1312" t="s">
        <v>624</v>
      </c>
      <c r="BC77" s="1312"/>
      <c r="BD77" s="1312"/>
      <c r="BE77" s="1312"/>
      <c r="BF77" s="1312"/>
      <c r="BG77" s="1312"/>
      <c r="BH77" s="1312"/>
      <c r="BI77" s="1312"/>
      <c r="BJ77" s="1312"/>
      <c r="BK77" s="1312"/>
      <c r="BL77" s="1312"/>
      <c r="BM77" s="1312"/>
      <c r="BN77" s="1312"/>
      <c r="BO77" s="1312"/>
      <c r="BP77" s="1309">
        <v>41.4</v>
      </c>
      <c r="BQ77" s="1309"/>
      <c r="BR77" s="1309"/>
      <c r="BS77" s="1309"/>
      <c r="BT77" s="1309"/>
      <c r="BU77" s="1309"/>
      <c r="BV77" s="1309"/>
      <c r="BW77" s="1309"/>
      <c r="BX77" s="1309">
        <v>38.9</v>
      </c>
      <c r="BY77" s="1309"/>
      <c r="BZ77" s="1309"/>
      <c r="CA77" s="1309"/>
      <c r="CB77" s="1309"/>
      <c r="CC77" s="1309"/>
      <c r="CD77" s="1309"/>
      <c r="CE77" s="1309"/>
      <c r="CF77" s="1309">
        <v>37.6</v>
      </c>
      <c r="CG77" s="1309"/>
      <c r="CH77" s="1309"/>
      <c r="CI77" s="1309"/>
      <c r="CJ77" s="1309"/>
      <c r="CK77" s="1309"/>
      <c r="CL77" s="1309"/>
      <c r="CM77" s="1309"/>
      <c r="CN77" s="1309">
        <v>34</v>
      </c>
      <c r="CO77" s="1309"/>
      <c r="CP77" s="1309"/>
      <c r="CQ77" s="1309"/>
      <c r="CR77" s="1309"/>
      <c r="CS77" s="1309"/>
      <c r="CT77" s="1309"/>
      <c r="CU77" s="1309"/>
      <c r="CV77" s="1309">
        <v>33.9</v>
      </c>
      <c r="CW77" s="1309"/>
      <c r="CX77" s="1309"/>
      <c r="CY77" s="1309"/>
      <c r="CZ77" s="1309"/>
      <c r="DA77" s="1309"/>
      <c r="DB77" s="1309"/>
      <c r="DC77" s="1309"/>
    </row>
    <row r="78" spans="2:107">
      <c r="B78" s="395"/>
      <c r="G78" s="1315"/>
      <c r="H78" s="1315"/>
      <c r="I78" s="1315"/>
      <c r="J78" s="1315"/>
      <c r="K78" s="1313"/>
      <c r="L78" s="1313"/>
      <c r="M78" s="1313"/>
      <c r="N78" s="1313"/>
      <c r="AN78" s="1314"/>
      <c r="AO78" s="1314"/>
      <c r="AP78" s="1314"/>
      <c r="AQ78" s="1314"/>
      <c r="AR78" s="1314"/>
      <c r="AS78" s="1314"/>
      <c r="AT78" s="1314"/>
      <c r="AU78" s="1314"/>
      <c r="AV78" s="1314"/>
      <c r="AW78" s="1314"/>
      <c r="AX78" s="1314"/>
      <c r="AY78" s="1314"/>
      <c r="AZ78" s="1314"/>
      <c r="BA78" s="1314"/>
      <c r="BB78" s="1312"/>
      <c r="BC78" s="1312"/>
      <c r="BD78" s="1312"/>
      <c r="BE78" s="1312"/>
      <c r="BF78" s="1312"/>
      <c r="BG78" s="1312"/>
      <c r="BH78" s="1312"/>
      <c r="BI78" s="1312"/>
      <c r="BJ78" s="1312"/>
      <c r="BK78" s="1312"/>
      <c r="BL78" s="1312"/>
      <c r="BM78" s="1312"/>
      <c r="BN78" s="1312"/>
      <c r="BO78" s="1312"/>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c r="B79" s="395"/>
      <c r="G79" s="1315"/>
      <c r="H79" s="1315"/>
      <c r="I79" s="1310"/>
      <c r="J79" s="1310"/>
      <c r="K79" s="1311"/>
      <c r="L79" s="1311"/>
      <c r="M79" s="1311"/>
      <c r="N79" s="1311"/>
      <c r="AN79" s="1314"/>
      <c r="AO79" s="1314"/>
      <c r="AP79" s="1314"/>
      <c r="AQ79" s="1314"/>
      <c r="AR79" s="1314"/>
      <c r="AS79" s="1314"/>
      <c r="AT79" s="1314"/>
      <c r="AU79" s="1314"/>
      <c r="AV79" s="1314"/>
      <c r="AW79" s="1314"/>
      <c r="AX79" s="1314"/>
      <c r="AY79" s="1314"/>
      <c r="AZ79" s="1314"/>
      <c r="BA79" s="1314"/>
      <c r="BB79" s="1312" t="s">
        <v>629</v>
      </c>
      <c r="BC79" s="1312"/>
      <c r="BD79" s="1312"/>
      <c r="BE79" s="1312"/>
      <c r="BF79" s="1312"/>
      <c r="BG79" s="1312"/>
      <c r="BH79" s="1312"/>
      <c r="BI79" s="1312"/>
      <c r="BJ79" s="1312"/>
      <c r="BK79" s="1312"/>
      <c r="BL79" s="1312"/>
      <c r="BM79" s="1312"/>
      <c r="BN79" s="1312"/>
      <c r="BO79" s="1312"/>
      <c r="BP79" s="1309">
        <v>6.7</v>
      </c>
      <c r="BQ79" s="1309"/>
      <c r="BR79" s="1309"/>
      <c r="BS79" s="1309"/>
      <c r="BT79" s="1309"/>
      <c r="BU79" s="1309"/>
      <c r="BV79" s="1309"/>
      <c r="BW79" s="1309"/>
      <c r="BX79" s="1309">
        <v>6.4</v>
      </c>
      <c r="BY79" s="1309"/>
      <c r="BZ79" s="1309"/>
      <c r="CA79" s="1309"/>
      <c r="CB79" s="1309"/>
      <c r="CC79" s="1309"/>
      <c r="CD79" s="1309"/>
      <c r="CE79" s="1309"/>
      <c r="CF79" s="1309">
        <v>6.1</v>
      </c>
      <c r="CG79" s="1309"/>
      <c r="CH79" s="1309"/>
      <c r="CI79" s="1309"/>
      <c r="CJ79" s="1309"/>
      <c r="CK79" s="1309"/>
      <c r="CL79" s="1309"/>
      <c r="CM79" s="1309"/>
      <c r="CN79" s="1309">
        <v>5.9</v>
      </c>
      <c r="CO79" s="1309"/>
      <c r="CP79" s="1309"/>
      <c r="CQ79" s="1309"/>
      <c r="CR79" s="1309"/>
      <c r="CS79" s="1309"/>
      <c r="CT79" s="1309"/>
      <c r="CU79" s="1309"/>
      <c r="CV79" s="1309">
        <v>5.7</v>
      </c>
      <c r="CW79" s="1309"/>
      <c r="CX79" s="1309"/>
      <c r="CY79" s="1309"/>
      <c r="CZ79" s="1309"/>
      <c r="DA79" s="1309"/>
      <c r="DB79" s="1309"/>
      <c r="DC79" s="1309"/>
    </row>
    <row r="80" spans="2:107">
      <c r="B80" s="395"/>
      <c r="G80" s="1315"/>
      <c r="H80" s="1315"/>
      <c r="I80" s="1310"/>
      <c r="J80" s="1310"/>
      <c r="K80" s="1311"/>
      <c r="L80" s="1311"/>
      <c r="M80" s="1311"/>
      <c r="N80" s="1311"/>
      <c r="AN80" s="1314"/>
      <c r="AO80" s="1314"/>
      <c r="AP80" s="1314"/>
      <c r="AQ80" s="1314"/>
      <c r="AR80" s="1314"/>
      <c r="AS80" s="1314"/>
      <c r="AT80" s="1314"/>
      <c r="AU80" s="1314"/>
      <c r="AV80" s="1314"/>
      <c r="AW80" s="1314"/>
      <c r="AX80" s="1314"/>
      <c r="AY80" s="1314"/>
      <c r="AZ80" s="1314"/>
      <c r="BA80" s="1314"/>
      <c r="BB80" s="1312"/>
      <c r="BC80" s="1312"/>
      <c r="BD80" s="1312"/>
      <c r="BE80" s="1312"/>
      <c r="BF80" s="1312"/>
      <c r="BG80" s="1312"/>
      <c r="BH80" s="1312"/>
      <c r="BI80" s="1312"/>
      <c r="BJ80" s="1312"/>
      <c r="BK80" s="1312"/>
      <c r="BL80" s="1312"/>
      <c r="BM80" s="1312"/>
      <c r="BN80" s="1312"/>
      <c r="BO80" s="1312"/>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c r="B81" s="395"/>
    </row>
    <row r="82" spans="2:109" ht="17.2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c r="DD84" s="388"/>
      <c r="DE84" s="388"/>
    </row>
    <row r="85" spans="2:109">
      <c r="DD85" s="388"/>
      <c r="DE85" s="388"/>
    </row>
    <row r="86" spans="2:109" hidden="1">
      <c r="DD86" s="388"/>
      <c r="DE86" s="388"/>
    </row>
    <row r="87" spans="2:109" hidden="1">
      <c r="K87" s="423"/>
      <c r="AQ87" s="423"/>
      <c r="BC87" s="423"/>
      <c r="BO87" s="423"/>
      <c r="CA87" s="423"/>
      <c r="CM87" s="423"/>
      <c r="CY87" s="423"/>
      <c r="DD87" s="388"/>
      <c r="DE87" s="388"/>
    </row>
    <row r="88" spans="2:109" hidden="1">
      <c r="DD88" s="388"/>
      <c r="DE88" s="388"/>
    </row>
    <row r="89" spans="2:109" hidden="1">
      <c r="DD89" s="388"/>
      <c r="DE89" s="388"/>
    </row>
    <row r="90" spans="2:109" hidden="1">
      <c r="DD90" s="388"/>
      <c r="DE90" s="388"/>
    </row>
    <row r="91" spans="2:109" hidden="1">
      <c r="DD91" s="388"/>
      <c r="DE91" s="388"/>
    </row>
    <row r="92" spans="2:109" ht="13.5" hidden="1" customHeight="1">
      <c r="DD92" s="388"/>
      <c r="DE92" s="388"/>
    </row>
    <row r="93" spans="2:109" ht="13.5" hidden="1" customHeight="1">
      <c r="DD93" s="388"/>
      <c r="DE93" s="388"/>
    </row>
    <row r="94" spans="2:109" ht="13.5" hidden="1" customHeight="1">
      <c r="DD94" s="388"/>
      <c r="DE94" s="388"/>
    </row>
    <row r="95" spans="2:109" ht="13.5" hidden="1" customHeight="1">
      <c r="DD95" s="388"/>
      <c r="DE95" s="388"/>
    </row>
    <row r="96" spans="2:109" ht="13.5" hidden="1" customHeight="1">
      <c r="DD96" s="388"/>
      <c r="DE96" s="388"/>
    </row>
    <row r="97" s="388" customFormat="1" ht="13.5" hidden="1" customHeight="1"/>
    <row r="98" s="388" customFormat="1" ht="13.5" hidden="1" customHeight="1"/>
    <row r="99" s="388" customFormat="1" ht="13.5" hidden="1" customHeight="1"/>
    <row r="100" s="388" customFormat="1" ht="13.5" hidden="1" customHeight="1"/>
    <row r="101" s="388" customFormat="1" ht="13.5" hidden="1" customHeight="1"/>
    <row r="102" s="388" customFormat="1" ht="13.5" hidden="1" customHeight="1"/>
    <row r="103" s="388" customFormat="1" ht="13.5" hidden="1" customHeight="1"/>
    <row r="104" s="388" customFormat="1" ht="13.5" hidden="1" customHeight="1"/>
    <row r="105" s="388" customFormat="1" ht="13.5" hidden="1" customHeight="1"/>
    <row r="106" s="388" customFormat="1" ht="13.5" hidden="1" customHeight="1"/>
    <row r="107" s="388" customFormat="1" ht="13.5" hidden="1" customHeight="1"/>
    <row r="108" s="388" customFormat="1" ht="13.5" hidden="1" customHeight="1"/>
    <row r="109" s="388" customFormat="1" ht="13.5" hidden="1" customHeight="1"/>
    <row r="110" s="388" customFormat="1" ht="13.5" hidden="1" customHeight="1"/>
    <row r="111" s="388" customFormat="1" ht="13.5" hidden="1" customHeight="1"/>
    <row r="112" s="388" customFormat="1" ht="13.5" hidden="1" customHeight="1"/>
    <row r="113" s="388" customFormat="1" ht="13.5" hidden="1" customHeight="1"/>
    <row r="114" s="388" customFormat="1" ht="13.5" hidden="1" customHeight="1"/>
    <row r="115" s="388" customFormat="1" ht="13.5" hidden="1" customHeight="1"/>
    <row r="116" s="388" customFormat="1" ht="13.5" hidden="1" customHeight="1"/>
    <row r="117" s="388" customFormat="1" ht="13.5" hidden="1" customHeight="1"/>
    <row r="118" s="388" customFormat="1" ht="13.5" hidden="1" customHeight="1"/>
    <row r="119" s="388" customFormat="1" ht="13.5" hidden="1" customHeight="1"/>
    <row r="120" s="388" customFormat="1" ht="13.5" hidden="1" customHeight="1"/>
    <row r="121" s="388" customFormat="1" ht="13.5" hidden="1" customHeight="1"/>
    <row r="122" s="388" customFormat="1" ht="13.5" hidden="1" customHeight="1"/>
    <row r="123" s="388" customFormat="1" ht="13.5" hidden="1" customHeight="1"/>
    <row r="124" s="388" customFormat="1" ht="13.5" hidden="1" customHeight="1"/>
    <row r="125" s="388" customFormat="1" ht="13.5" hidden="1" customHeight="1"/>
    <row r="126" s="388" customFormat="1" ht="13.5" hidden="1" customHeight="1"/>
    <row r="127" s="388" customFormat="1" ht="13.5" hidden="1" customHeight="1"/>
    <row r="128" s="388" customFormat="1" ht="13.5" hidden="1" customHeight="1"/>
    <row r="129" s="388" customFormat="1" ht="13.5" hidden="1" customHeight="1"/>
    <row r="130" s="388" customFormat="1" ht="13.5" hidden="1" customHeight="1"/>
    <row r="131" s="388" customFormat="1" ht="13.5" hidden="1" customHeight="1"/>
    <row r="132" s="388" customFormat="1" ht="13.5" hidden="1" customHeight="1"/>
    <row r="133" s="388" customFormat="1" ht="13.5" hidden="1" customHeight="1"/>
    <row r="134" s="388" customFormat="1" ht="13.5" hidden="1" customHeight="1"/>
    <row r="135" s="388" customFormat="1" ht="13.5" hidden="1" customHeight="1"/>
    <row r="136" s="388" customFormat="1" ht="13.5" hidden="1" customHeight="1"/>
    <row r="137" s="388" customFormat="1" ht="13.5" hidden="1" customHeight="1"/>
    <row r="138" s="388" customFormat="1" ht="13.5" hidden="1" customHeight="1"/>
    <row r="139" s="388" customFormat="1" ht="13.5" hidden="1" customHeight="1"/>
    <row r="140" s="388" customFormat="1" ht="13.5" hidden="1" customHeight="1"/>
    <row r="141" s="388" customFormat="1" ht="13.5" hidden="1" customHeight="1"/>
    <row r="142" s="388" customFormat="1" ht="13.5" hidden="1" customHeight="1"/>
    <row r="143" s="388" customFormat="1" ht="13.5" hidden="1" customHeight="1"/>
    <row r="144" s="388" customFormat="1" ht="13.5" hidden="1" customHeight="1"/>
    <row r="145" s="388" customFormat="1" ht="13.5" hidden="1" customHeight="1"/>
    <row r="146" s="388" customFormat="1" ht="13.5" hidden="1" customHeight="1"/>
    <row r="147" s="388" customFormat="1" ht="13.5" hidden="1" customHeight="1"/>
    <row r="148" s="388" customFormat="1" ht="13.5" hidden="1" customHeight="1"/>
    <row r="149" s="388" customFormat="1" ht="13.5" hidden="1" customHeight="1"/>
    <row r="150" s="388" customFormat="1" ht="13.5" hidden="1" customHeight="1"/>
    <row r="151" s="388" customFormat="1" ht="13.5" hidden="1" customHeight="1"/>
    <row r="152" s="388" customFormat="1" ht="13.5" hidden="1" customHeight="1"/>
    <row r="153" s="388" customFormat="1" ht="13.5" hidden="1" customHeight="1"/>
    <row r="154" s="388" customFormat="1" ht="13.5" hidden="1" customHeight="1"/>
    <row r="155" s="388" customFormat="1" ht="13.5" hidden="1" customHeight="1"/>
    <row r="156" s="388" customFormat="1" ht="13.5" hidden="1" customHeight="1"/>
    <row r="157" s="388" customFormat="1" ht="13.5" hidden="1" customHeight="1"/>
    <row r="158" s="388" customFormat="1" ht="13.5" hidden="1" customHeight="1"/>
    <row r="159" s="388" customFormat="1" ht="13.5" hidden="1" customHeight="1"/>
    <row r="160" s="388" customFormat="1" ht="13.5" hidden="1" customHeight="1"/>
  </sheetData>
  <sheetProtection algorithmName="SHA-512" hashValue="MBtkD/W49GE0rf21iSrvuCOam2eZkre5yZHAbHXysLpY3KWT+b6C+ajwieZdOnb5levoINJaNUdWgxo5cB/6xA==" saltValue="UpyTSxLqRsyC+HmS0cKKG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7" zoomScaleNormal="100" zoomScaleSheetLayoutView="70" workbookViewId="0">
      <selection activeCell="CV125" sqref="CN125:CV125"/>
    </sheetView>
  </sheetViews>
  <sheetFormatPr defaultColWidth="0" defaultRowHeight="13.5" customHeight="1" zeroHeight="1"/>
  <cols>
    <col min="1" max="34" width="2.5" style="292" customWidth="1"/>
    <col min="35" max="122" width="2.5" style="291" customWidth="1"/>
    <col min="123" max="16384" width="2.5" style="291" hidden="1"/>
  </cols>
  <sheetData>
    <row r="1" spans="1:34"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c r="S2" s="291"/>
      <c r="AH2" s="291"/>
    </row>
    <row r="3" spans="1:34">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row r="5" spans="1:34"/>
    <row r="6" spans="1:34"/>
    <row r="7" spans="1:34"/>
    <row r="8" spans="1:34"/>
    <row r="9" spans="1:34">
      <c r="AH9" s="291"/>
    </row>
    <row r="10" spans="1:34"/>
    <row r="11" spans="1:34"/>
    <row r="12" spans="1:34"/>
    <row r="13" spans="1:34"/>
    <row r="14" spans="1:34"/>
    <row r="15" spans="1:34"/>
    <row r="16" spans="1:34"/>
    <row r="17" spans="12:34">
      <c r="AH17" s="291"/>
    </row>
    <row r="18" spans="12:34"/>
    <row r="19" spans="12:34"/>
    <row r="20" spans="12:34">
      <c r="AH20" s="291"/>
    </row>
    <row r="21" spans="12:34">
      <c r="AH21" s="291"/>
    </row>
    <row r="22" spans="12:34"/>
    <row r="23" spans="12:34"/>
    <row r="24" spans="12:34">
      <c r="Q24" s="291"/>
    </row>
    <row r="25" spans="12:34"/>
    <row r="26" spans="12:34"/>
    <row r="27" spans="12:34"/>
    <row r="28" spans="12:34">
      <c r="O28" s="291"/>
      <c r="T28" s="291"/>
      <c r="AH28" s="291"/>
    </row>
    <row r="29" spans="12:34"/>
    <row r="30" spans="12:34"/>
    <row r="31" spans="12:34">
      <c r="Q31" s="291"/>
    </row>
    <row r="32" spans="12:34">
      <c r="L32" s="291"/>
    </row>
    <row r="33" spans="2:34">
      <c r="C33" s="291"/>
      <c r="E33" s="291"/>
      <c r="G33" s="291"/>
      <c r="I33" s="291"/>
      <c r="X33" s="291"/>
    </row>
    <row r="34" spans="2:34">
      <c r="B34" s="291"/>
      <c r="P34" s="291"/>
      <c r="R34" s="291"/>
      <c r="T34" s="291"/>
    </row>
    <row r="35" spans="2:34">
      <c r="D35" s="291"/>
      <c r="W35" s="291"/>
      <c r="AC35" s="291"/>
      <c r="AD35" s="291"/>
      <c r="AE35" s="291"/>
      <c r="AF35" s="291"/>
      <c r="AG35" s="291"/>
      <c r="AH35" s="291"/>
    </row>
    <row r="36" spans="2:34">
      <c r="H36" s="291"/>
      <c r="J36" s="291"/>
      <c r="K36" s="291"/>
      <c r="M36" s="291"/>
      <c r="Y36" s="291"/>
      <c r="Z36" s="291"/>
      <c r="AA36" s="291"/>
      <c r="AB36" s="291"/>
      <c r="AC36" s="291"/>
      <c r="AD36" s="291"/>
      <c r="AE36" s="291"/>
      <c r="AF36" s="291"/>
      <c r="AG36" s="291"/>
      <c r="AH36" s="291"/>
    </row>
    <row r="37" spans="2:34">
      <c r="AH37" s="291"/>
    </row>
    <row r="38" spans="2:34">
      <c r="AG38" s="291"/>
      <c r="AH38" s="291"/>
    </row>
    <row r="39" spans="2:34"/>
    <row r="40" spans="2:34">
      <c r="X40" s="291"/>
    </row>
    <row r="41" spans="2:34">
      <c r="R41" s="291"/>
    </row>
    <row r="42" spans="2:34">
      <c r="W42" s="291"/>
    </row>
    <row r="43" spans="2:34">
      <c r="Y43" s="291"/>
      <c r="Z43" s="291"/>
      <c r="AA43" s="291"/>
      <c r="AB43" s="291"/>
      <c r="AC43" s="291"/>
      <c r="AD43" s="291"/>
      <c r="AE43" s="291"/>
      <c r="AF43" s="291"/>
      <c r="AG43" s="291"/>
      <c r="AH43" s="291"/>
    </row>
    <row r="44" spans="2:34">
      <c r="AH44" s="291"/>
    </row>
    <row r="45" spans="2:34">
      <c r="X45" s="291"/>
    </row>
    <row r="46" spans="2:34"/>
    <row r="47" spans="2:34"/>
    <row r="48" spans="2:34">
      <c r="W48" s="291"/>
      <c r="Y48" s="291"/>
      <c r="Z48" s="291"/>
      <c r="AA48" s="291"/>
      <c r="AB48" s="291"/>
      <c r="AC48" s="291"/>
      <c r="AD48" s="291"/>
      <c r="AE48" s="291"/>
      <c r="AF48" s="291"/>
      <c r="AG48" s="291"/>
      <c r="AH48" s="291"/>
    </row>
    <row r="49" spans="28:34"/>
    <row r="50" spans="28:34">
      <c r="AE50" s="291"/>
      <c r="AF50" s="291"/>
      <c r="AG50" s="291"/>
      <c r="AH50" s="291"/>
    </row>
    <row r="51" spans="28:34">
      <c r="AC51" s="291"/>
      <c r="AD51" s="291"/>
      <c r="AE51" s="291"/>
      <c r="AF51" s="291"/>
      <c r="AG51" s="291"/>
      <c r="AH51" s="291"/>
    </row>
    <row r="52" spans="28:34"/>
    <row r="53" spans="28:34">
      <c r="AF53" s="291"/>
      <c r="AG53" s="291"/>
      <c r="AH53" s="291"/>
    </row>
    <row r="54" spans="28:34">
      <c r="AH54" s="291"/>
    </row>
    <row r="55" spans="28:34"/>
    <row r="56" spans="28:34">
      <c r="AB56" s="291"/>
      <c r="AC56" s="291"/>
      <c r="AD56" s="291"/>
      <c r="AE56" s="291"/>
      <c r="AF56" s="291"/>
      <c r="AG56" s="291"/>
      <c r="AH56" s="291"/>
    </row>
    <row r="57" spans="28:34">
      <c r="AH57" s="291"/>
    </row>
    <row r="58" spans="28:34">
      <c r="AH58" s="291"/>
    </row>
    <row r="59" spans="28:34"/>
    <row r="60" spans="28:34"/>
    <row r="61" spans="28:34"/>
    <row r="62" spans="28:34"/>
    <row r="63" spans="28:34">
      <c r="AH63" s="291"/>
    </row>
    <row r="64" spans="28:34">
      <c r="AG64" s="291"/>
      <c r="AH64" s="291"/>
    </row>
    <row r="65" spans="28:34"/>
    <row r="66" spans="28:34"/>
    <row r="67" spans="28:34"/>
    <row r="68" spans="28:34">
      <c r="AB68" s="291"/>
      <c r="AC68" s="291"/>
      <c r="AD68" s="291"/>
      <c r="AE68" s="291"/>
      <c r="AF68" s="291"/>
      <c r="AG68" s="291"/>
      <c r="AH68" s="291"/>
    </row>
    <row r="69" spans="28:34">
      <c r="AF69" s="291"/>
      <c r="AG69" s="291"/>
      <c r="AH69" s="291"/>
    </row>
    <row r="70" spans="28:34"/>
    <row r="71" spans="28:34"/>
    <row r="72" spans="28:34"/>
    <row r="73" spans="28:34"/>
    <row r="74" spans="28:34"/>
    <row r="75" spans="28:34">
      <c r="AH75" s="291"/>
    </row>
    <row r="76" spans="28:34">
      <c r="AF76" s="291"/>
      <c r="AG76" s="291"/>
      <c r="AH76" s="291"/>
    </row>
    <row r="77" spans="28:34">
      <c r="AG77" s="291"/>
      <c r="AH77" s="291"/>
    </row>
    <row r="78" spans="28:34"/>
    <row r="79" spans="28:34"/>
    <row r="80" spans="28:34"/>
    <row r="81" spans="25:34"/>
    <row r="82" spans="25:34">
      <c r="Y82" s="291"/>
    </row>
    <row r="83" spans="25:34">
      <c r="Y83" s="291"/>
      <c r="Z83" s="291"/>
      <c r="AA83" s="291"/>
      <c r="AB83" s="291"/>
      <c r="AC83" s="291"/>
      <c r="AD83" s="291"/>
      <c r="AE83" s="291"/>
      <c r="AF83" s="291"/>
      <c r="AG83" s="291"/>
      <c r="AH83" s="291"/>
    </row>
    <row r="84" spans="25:34"/>
    <row r="85" spans="25:34"/>
    <row r="86" spans="25:34"/>
    <row r="87" spans="25:34"/>
    <row r="88" spans="25:34">
      <c r="AH88" s="291"/>
    </row>
    <row r="89" spans="25:34"/>
    <row r="90" spans="25:34"/>
    <row r="91" spans="25:34"/>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630</v>
      </c>
    </row>
  </sheetData>
  <sheetProtection algorithmName="SHA-512" hashValue="Fil8167rVv59nDN8FaxZxnLvcZdYDI9Rk21qcPsNbFOnkZuNBygqAkY96fs5wnuOICEEGivaQw+rzTge5vjS2Q==" saltValue="vgIyPWjY3UC4ssLFUgEGyw=="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0" zoomScaleNormal="100" zoomScaleSheetLayoutView="55" workbookViewId="0">
      <selection activeCell="CR63" sqref="CR63"/>
    </sheetView>
  </sheetViews>
  <sheetFormatPr defaultColWidth="0" defaultRowHeight="13.5" customHeight="1" zeroHeight="1"/>
  <cols>
    <col min="1" max="34" width="2.5" style="292" customWidth="1"/>
    <col min="35" max="122" width="2.5" style="291" customWidth="1"/>
    <col min="123" max="16384" width="2.5" style="291" hidden="1"/>
  </cols>
  <sheetData>
    <row r="1" spans="2:34"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c r="S2" s="291"/>
      <c r="AH2" s="291"/>
    </row>
    <row r="3" spans="2:34">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row r="5" spans="2:34"/>
    <row r="6" spans="2:34"/>
    <row r="7" spans="2:34"/>
    <row r="8" spans="2:34"/>
    <row r="9" spans="2:34">
      <c r="AH9" s="291"/>
    </row>
    <row r="10" spans="2:34"/>
    <row r="11" spans="2:34"/>
    <row r="12" spans="2:34"/>
    <row r="13" spans="2:34"/>
    <row r="14" spans="2:34"/>
    <row r="15" spans="2:34"/>
    <row r="16" spans="2:34"/>
    <row r="17" spans="12:34">
      <c r="AH17" s="291"/>
    </row>
    <row r="18" spans="12:34"/>
    <row r="19" spans="12:34"/>
    <row r="20" spans="12:34">
      <c r="AH20" s="291"/>
    </row>
    <row r="21" spans="12:34">
      <c r="AH21" s="291"/>
    </row>
    <row r="22" spans="12:34"/>
    <row r="23" spans="12:34"/>
    <row r="24" spans="12:34">
      <c r="Q24" s="291"/>
    </row>
    <row r="25" spans="12:34"/>
    <row r="26" spans="12:34"/>
    <row r="27" spans="12:34"/>
    <row r="28" spans="12:34">
      <c r="O28" s="291"/>
      <c r="T28" s="291"/>
      <c r="AH28" s="291"/>
    </row>
    <row r="29" spans="12:34"/>
    <row r="30" spans="12:34"/>
    <row r="31" spans="12:34">
      <c r="Q31" s="291"/>
    </row>
    <row r="32" spans="12:34">
      <c r="L32" s="291"/>
    </row>
    <row r="33" spans="2:34">
      <c r="C33" s="291"/>
      <c r="E33" s="291"/>
      <c r="G33" s="291"/>
      <c r="I33" s="291"/>
      <c r="X33" s="291"/>
    </row>
    <row r="34" spans="2:34">
      <c r="B34" s="291"/>
      <c r="P34" s="291"/>
      <c r="R34" s="291"/>
      <c r="T34" s="291"/>
    </row>
    <row r="35" spans="2:34">
      <c r="D35" s="291"/>
      <c r="W35" s="291"/>
      <c r="AC35" s="291"/>
      <c r="AD35" s="291"/>
      <c r="AE35" s="291"/>
      <c r="AF35" s="291"/>
      <c r="AG35" s="291"/>
      <c r="AH35" s="291"/>
    </row>
    <row r="36" spans="2:34">
      <c r="H36" s="291"/>
      <c r="J36" s="291"/>
      <c r="K36" s="291"/>
      <c r="M36" s="291"/>
      <c r="Y36" s="291"/>
      <c r="Z36" s="291"/>
      <c r="AA36" s="291"/>
      <c r="AB36" s="291"/>
      <c r="AC36" s="291"/>
      <c r="AD36" s="291"/>
      <c r="AE36" s="291"/>
      <c r="AF36" s="291"/>
      <c r="AG36" s="291"/>
      <c r="AH36" s="291"/>
    </row>
    <row r="37" spans="2:34">
      <c r="AH37" s="291"/>
    </row>
    <row r="38" spans="2:34">
      <c r="AG38" s="291"/>
      <c r="AH38" s="291"/>
    </row>
    <row r="39" spans="2:34"/>
    <row r="40" spans="2:34">
      <c r="X40" s="291"/>
    </row>
    <row r="41" spans="2:34">
      <c r="R41" s="291"/>
    </row>
    <row r="42" spans="2:34">
      <c r="W42" s="291"/>
    </row>
    <row r="43" spans="2:34">
      <c r="Y43" s="291"/>
      <c r="Z43" s="291"/>
      <c r="AA43" s="291"/>
      <c r="AB43" s="291"/>
      <c r="AC43" s="291"/>
      <c r="AD43" s="291"/>
      <c r="AE43" s="291"/>
      <c r="AF43" s="291"/>
      <c r="AG43" s="291"/>
      <c r="AH43" s="291"/>
    </row>
    <row r="44" spans="2:34">
      <c r="AH44" s="291"/>
    </row>
    <row r="45" spans="2:34">
      <c r="X45" s="291"/>
    </row>
    <row r="46" spans="2:34"/>
    <row r="47" spans="2:34"/>
    <row r="48" spans="2:34">
      <c r="W48" s="291"/>
      <c r="Y48" s="291"/>
      <c r="Z48" s="291"/>
      <c r="AA48" s="291"/>
      <c r="AB48" s="291"/>
      <c r="AC48" s="291"/>
      <c r="AD48" s="291"/>
      <c r="AE48" s="291"/>
      <c r="AF48" s="291"/>
      <c r="AG48" s="291"/>
      <c r="AH48" s="291"/>
    </row>
    <row r="49" spans="28:34"/>
    <row r="50" spans="28:34">
      <c r="AE50" s="291"/>
      <c r="AF50" s="291"/>
      <c r="AG50" s="291"/>
      <c r="AH50" s="291"/>
    </row>
    <row r="51" spans="28:34">
      <c r="AC51" s="291"/>
      <c r="AD51" s="291"/>
      <c r="AE51" s="291"/>
      <c r="AF51" s="291"/>
      <c r="AG51" s="291"/>
      <c r="AH51" s="291"/>
    </row>
    <row r="52" spans="28:34"/>
    <row r="53" spans="28:34">
      <c r="AF53" s="291"/>
      <c r="AG53" s="291"/>
      <c r="AH53" s="291"/>
    </row>
    <row r="54" spans="28:34">
      <c r="AH54" s="291"/>
    </row>
    <row r="55" spans="28:34"/>
    <row r="56" spans="28:34">
      <c r="AB56" s="291"/>
      <c r="AC56" s="291"/>
      <c r="AD56" s="291"/>
      <c r="AE56" s="291"/>
      <c r="AF56" s="291"/>
      <c r="AG56" s="291"/>
      <c r="AH56" s="291"/>
    </row>
    <row r="57" spans="28:34">
      <c r="AH57" s="291"/>
    </row>
    <row r="58" spans="28:34">
      <c r="AH58" s="291"/>
    </row>
    <row r="59" spans="28:34">
      <c r="AG59" s="291"/>
      <c r="AH59" s="291"/>
    </row>
    <row r="60" spans="28:34"/>
    <row r="61" spans="28:34"/>
    <row r="62" spans="28:34"/>
    <row r="63" spans="28:34">
      <c r="AH63" s="291"/>
    </row>
    <row r="64" spans="28:34">
      <c r="AG64" s="291"/>
      <c r="AH64" s="291"/>
    </row>
    <row r="65" spans="28:34"/>
    <row r="66" spans="28:34"/>
    <row r="67" spans="28:34"/>
    <row r="68" spans="28:34">
      <c r="AB68" s="291"/>
      <c r="AC68" s="291"/>
      <c r="AD68" s="291"/>
      <c r="AE68" s="291"/>
      <c r="AF68" s="291"/>
      <c r="AG68" s="291"/>
      <c r="AH68" s="291"/>
    </row>
    <row r="69" spans="28:34">
      <c r="AF69" s="291"/>
      <c r="AG69" s="291"/>
      <c r="AH69" s="291"/>
    </row>
    <row r="70" spans="28:34"/>
    <row r="71" spans="28:34"/>
    <row r="72" spans="28:34"/>
    <row r="73" spans="28:34"/>
    <row r="74" spans="28:34"/>
    <row r="75" spans="28:34">
      <c r="AH75" s="291"/>
    </row>
    <row r="76" spans="28:34">
      <c r="AF76" s="291"/>
      <c r="AG76" s="291"/>
      <c r="AH76" s="291"/>
    </row>
    <row r="77" spans="28:34">
      <c r="AG77" s="291"/>
      <c r="AH77" s="291"/>
    </row>
    <row r="78" spans="28:34"/>
    <row r="79" spans="28:34"/>
    <row r="80" spans="28:34"/>
    <row r="81" spans="25:34"/>
    <row r="82" spans="25:34">
      <c r="Y82" s="291"/>
    </row>
    <row r="83" spans="25:34">
      <c r="Y83" s="291"/>
      <c r="Z83" s="291"/>
      <c r="AA83" s="291"/>
      <c r="AB83" s="291"/>
      <c r="AC83" s="291"/>
      <c r="AD83" s="291"/>
      <c r="AE83" s="291"/>
      <c r="AF83" s="291"/>
      <c r="AG83" s="291"/>
      <c r="AH83" s="291"/>
    </row>
    <row r="84" spans="25:34"/>
    <row r="85" spans="25:34"/>
    <row r="86" spans="25:34"/>
    <row r="87" spans="25:34"/>
    <row r="88" spans="25:34">
      <c r="AH88" s="291"/>
    </row>
    <row r="89" spans="25:34"/>
    <row r="90" spans="25:34"/>
    <row r="91" spans="25:34"/>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630</v>
      </c>
    </row>
  </sheetData>
  <sheetProtection algorithmName="SHA-512" hashValue="bjFVhZfWpGHC4zkajExA/jXkxqe8quKYxHbuSDT4Cp60jggARVujL2mEsBUGCKFq8KnHcOHmKnJL07uhwGjHQQ==" saltValue="ksJkMPIWTuC6CUlRWiX1uA=="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51</v>
      </c>
      <c r="E2" s="155"/>
      <c r="F2" s="156" t="s">
        <v>567</v>
      </c>
      <c r="G2" s="157"/>
      <c r="H2" s="158"/>
    </row>
    <row r="3" spans="1:8">
      <c r="A3" s="154" t="s">
        <v>560</v>
      </c>
      <c r="B3" s="159"/>
      <c r="C3" s="160"/>
      <c r="D3" s="161">
        <v>34955</v>
      </c>
      <c r="E3" s="162"/>
      <c r="F3" s="163">
        <v>50880</v>
      </c>
      <c r="G3" s="164"/>
      <c r="H3" s="165"/>
    </row>
    <row r="4" spans="1:8">
      <c r="A4" s="166"/>
      <c r="B4" s="167"/>
      <c r="C4" s="168"/>
      <c r="D4" s="169">
        <v>16754</v>
      </c>
      <c r="E4" s="170"/>
      <c r="F4" s="171">
        <v>27819</v>
      </c>
      <c r="G4" s="172"/>
      <c r="H4" s="173"/>
    </row>
    <row r="5" spans="1:8">
      <c r="A5" s="154" t="s">
        <v>562</v>
      </c>
      <c r="B5" s="159"/>
      <c r="C5" s="160"/>
      <c r="D5" s="161">
        <v>33568</v>
      </c>
      <c r="E5" s="162"/>
      <c r="F5" s="163">
        <v>46395</v>
      </c>
      <c r="G5" s="164"/>
      <c r="H5" s="165"/>
    </row>
    <row r="6" spans="1:8">
      <c r="A6" s="166"/>
      <c r="B6" s="167"/>
      <c r="C6" s="168"/>
      <c r="D6" s="169">
        <v>19765</v>
      </c>
      <c r="E6" s="170"/>
      <c r="F6" s="171">
        <v>26304</v>
      </c>
      <c r="G6" s="172"/>
      <c r="H6" s="173"/>
    </row>
    <row r="7" spans="1:8">
      <c r="A7" s="154" t="s">
        <v>563</v>
      </c>
      <c r="B7" s="159"/>
      <c r="C7" s="160"/>
      <c r="D7" s="161">
        <v>31288</v>
      </c>
      <c r="E7" s="162"/>
      <c r="F7" s="163">
        <v>48088</v>
      </c>
      <c r="G7" s="164"/>
      <c r="H7" s="165"/>
    </row>
    <row r="8" spans="1:8">
      <c r="A8" s="166"/>
      <c r="B8" s="167"/>
      <c r="C8" s="168"/>
      <c r="D8" s="169">
        <v>17011</v>
      </c>
      <c r="E8" s="170"/>
      <c r="F8" s="171">
        <v>25183</v>
      </c>
      <c r="G8" s="172"/>
      <c r="H8" s="173"/>
    </row>
    <row r="9" spans="1:8">
      <c r="A9" s="154" t="s">
        <v>564</v>
      </c>
      <c r="B9" s="159"/>
      <c r="C9" s="160"/>
      <c r="D9" s="161">
        <v>38726</v>
      </c>
      <c r="E9" s="162"/>
      <c r="F9" s="163">
        <v>46457</v>
      </c>
      <c r="G9" s="164"/>
      <c r="H9" s="165"/>
    </row>
    <row r="10" spans="1:8">
      <c r="A10" s="166"/>
      <c r="B10" s="167"/>
      <c r="C10" s="168"/>
      <c r="D10" s="169">
        <v>11730</v>
      </c>
      <c r="E10" s="170"/>
      <c r="F10" s="171">
        <v>24020</v>
      </c>
      <c r="G10" s="172"/>
      <c r="H10" s="173"/>
    </row>
    <row r="11" spans="1:8">
      <c r="A11" s="154" t="s">
        <v>565</v>
      </c>
      <c r="B11" s="159"/>
      <c r="C11" s="160"/>
      <c r="D11" s="161">
        <v>46459</v>
      </c>
      <c r="E11" s="162"/>
      <c r="F11" s="163">
        <v>51849</v>
      </c>
      <c r="G11" s="164"/>
      <c r="H11" s="165"/>
    </row>
    <row r="12" spans="1:8">
      <c r="A12" s="166"/>
      <c r="B12" s="167"/>
      <c r="C12" s="174"/>
      <c r="D12" s="169">
        <v>15557</v>
      </c>
      <c r="E12" s="170"/>
      <c r="F12" s="171">
        <v>26326</v>
      </c>
      <c r="G12" s="172"/>
      <c r="H12" s="173"/>
    </row>
    <row r="13" spans="1:8">
      <c r="A13" s="154"/>
      <c r="B13" s="159"/>
      <c r="C13" s="175"/>
      <c r="D13" s="176">
        <v>36999</v>
      </c>
      <c r="E13" s="177"/>
      <c r="F13" s="178">
        <v>48734</v>
      </c>
      <c r="G13" s="179"/>
      <c r="H13" s="165"/>
    </row>
    <row r="14" spans="1:8">
      <c r="A14" s="166"/>
      <c r="B14" s="167"/>
      <c r="C14" s="168"/>
      <c r="D14" s="169">
        <v>16163</v>
      </c>
      <c r="E14" s="170"/>
      <c r="F14" s="171">
        <v>25930</v>
      </c>
      <c r="G14" s="172"/>
      <c r="H14" s="173"/>
    </row>
    <row r="17" spans="1:11">
      <c r="A17" s="150" t="s">
        <v>52</v>
      </c>
    </row>
    <row r="18" spans="1:11">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c r="A19" s="180" t="s">
        <v>53</v>
      </c>
      <c r="B19" s="180">
        <f>ROUND(VALUE(SUBSTITUTE(実質収支比率等に係る経年分析!F$48,"▲","-")),2)</f>
        <v>2.0099999999999998</v>
      </c>
      <c r="C19" s="180">
        <f>ROUND(VALUE(SUBSTITUTE(実質収支比率等に係る経年分析!G$48,"▲","-")),2)</f>
        <v>1.29</v>
      </c>
      <c r="D19" s="180">
        <f>ROUND(VALUE(SUBSTITUTE(実質収支比率等に係る経年分析!H$48,"▲","-")),2)</f>
        <v>5.09</v>
      </c>
      <c r="E19" s="180">
        <f>ROUND(VALUE(SUBSTITUTE(実質収支比率等に係る経年分析!I$48,"▲","-")),2)</f>
        <v>1.89</v>
      </c>
      <c r="F19" s="180">
        <f>ROUND(VALUE(SUBSTITUTE(実質収支比率等に係る経年分析!J$48,"▲","-")),2)</f>
        <v>3.94</v>
      </c>
    </row>
    <row r="20" spans="1:11">
      <c r="A20" s="180" t="s">
        <v>54</v>
      </c>
      <c r="B20" s="180">
        <f>ROUND(VALUE(SUBSTITUTE(実質収支比率等に係る経年分析!F$47,"▲","-")),2)</f>
        <v>8.43</v>
      </c>
      <c r="C20" s="180">
        <f>ROUND(VALUE(SUBSTITUTE(実質収支比率等に係る経年分析!G$47,"▲","-")),2)</f>
        <v>4.96</v>
      </c>
      <c r="D20" s="180">
        <f>ROUND(VALUE(SUBSTITUTE(実質収支比率等に係る経年分析!H$47,"▲","-")),2)</f>
        <v>4.91</v>
      </c>
      <c r="E20" s="180">
        <f>ROUND(VALUE(SUBSTITUTE(実質収支比率等に係る経年分析!I$47,"▲","-")),2)</f>
        <v>4.8600000000000003</v>
      </c>
      <c r="F20" s="180">
        <f>ROUND(VALUE(SUBSTITUTE(実質収支比率等に係る経年分析!J$47,"▲","-")),2)</f>
        <v>7.18</v>
      </c>
    </row>
    <row r="21" spans="1:11">
      <c r="A21" s="180" t="s">
        <v>55</v>
      </c>
      <c r="B21" s="180">
        <f>IF(ISNUMBER(VALUE(SUBSTITUTE(実質収支比率等に係る経年分析!F$49,"▲","-"))),ROUND(VALUE(SUBSTITUTE(実質収支比率等に係る経年分析!F$49,"▲","-")),2),NA())</f>
        <v>0.34</v>
      </c>
      <c r="C21" s="180">
        <f>IF(ISNUMBER(VALUE(SUBSTITUTE(実質収支比率等に係る経年分析!G$49,"▲","-"))),ROUND(VALUE(SUBSTITUTE(実質収支比率等に係る経年分析!G$49,"▲","-")),2),NA())</f>
        <v>-4.03</v>
      </c>
      <c r="D21" s="180">
        <f>IF(ISNUMBER(VALUE(SUBSTITUTE(実質収支比率等に係る経年分析!H$49,"▲","-"))),ROUND(VALUE(SUBSTITUTE(実質収支比率等に係る経年分析!H$49,"▲","-")),2),NA())</f>
        <v>3.95</v>
      </c>
      <c r="E21" s="180">
        <f>IF(ISNUMBER(VALUE(SUBSTITUTE(実質収支比率等に係る経年分析!I$49,"▲","-"))),ROUND(VALUE(SUBSTITUTE(実質収支比率等に係る経年分析!I$49,"▲","-")),2),NA())</f>
        <v>3.3</v>
      </c>
      <c r="F21" s="180">
        <f>IF(ISNUMBER(VALUE(SUBSTITUTE(実質収支比率等に係る経年分析!J$49,"▲","-"))),ROUND(VALUE(SUBSTITUTE(実質収支比率等に係る経年分析!J$49,"▲","-")),2),NA())</f>
        <v>4.3899999999999997</v>
      </c>
    </row>
    <row r="24" spans="1:11">
      <c r="A24" s="150" t="s">
        <v>56</v>
      </c>
    </row>
    <row r="25" spans="1:11">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c r="A26" s="181"/>
      <c r="B26" s="181" t="s">
        <v>57</v>
      </c>
      <c r="C26" s="181" t="s">
        <v>58</v>
      </c>
      <c r="D26" s="181" t="s">
        <v>57</v>
      </c>
      <c r="E26" s="181" t="s">
        <v>58</v>
      </c>
      <c r="F26" s="181" t="s">
        <v>57</v>
      </c>
      <c r="G26" s="181" t="s">
        <v>58</v>
      </c>
      <c r="H26" s="181" t="s">
        <v>57</v>
      </c>
      <c r="I26" s="181" t="s">
        <v>58</v>
      </c>
      <c r="J26" s="181" t="s">
        <v>57</v>
      </c>
      <c r="K26" s="181" t="s">
        <v>58</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1.19</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2.5099999999999998</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0.15</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0.14000000000000001</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0.04</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母子父子寡婦福祉資金貸付事業特別会計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0.02</v>
      </c>
    </row>
    <row r="30" spans="1:11">
      <c r="A30" s="181" t="str">
        <f>IF(連結実質赤字比率に係る赤字・黒字の構成分析!C$40="",NA(),連結実質赤字比率に係る赤字・黒字の構成分析!C$40)</f>
        <v>駐車場事業特別会計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0.04</v>
      </c>
    </row>
    <row r="31" spans="1:11">
      <c r="A31" s="181" t="str">
        <f>IF(連結実質赤字比率に係る赤字・黒字の構成分析!C$39="",NA(),連結実質赤字比率に係る赤字・黒字の構成分析!C$39)</f>
        <v>国民健康保険事業特別会計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0.21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0.37</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1.65</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0.05</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0.13</v>
      </c>
    </row>
    <row r="32" spans="1:11">
      <c r="A32" s="181" t="str">
        <f>IF(連結実質赤字比率に係る赤字・黒字の構成分析!C$38="",NA(),連結実質赤字比率に係る赤字・黒字の構成分析!C$38)</f>
        <v>介護保険事業特別会計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0.42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0.56999999999999995</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1.42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1.35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0.99</v>
      </c>
    </row>
    <row r="33" spans="1:16">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9.8699999999999992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8.33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6.09</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5.14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3.81</v>
      </c>
    </row>
    <row r="34" spans="1:16">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1.94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1.26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5.08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1.86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3.91</v>
      </c>
    </row>
    <row r="35" spans="1:16">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5.27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6.22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6.08</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6.34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6.16</v>
      </c>
    </row>
    <row r="36" spans="1:16">
      <c r="A36" s="181" t="str">
        <f>IF(連結実質赤字比率に係る赤字・黒字の構成分析!C$34="",NA(),連結実質赤字比率に係る赤字・黒字の構成分析!C$34)</f>
        <v>ガス事業会計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20.43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20.68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20.83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34.07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22.49</v>
      </c>
    </row>
    <row r="39" spans="1:16">
      <c r="A39" s="150" t="s">
        <v>59</v>
      </c>
    </row>
    <row r="40" spans="1:16">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c r="A42" s="182" t="s">
        <v>62</v>
      </c>
      <c r="B42" s="182"/>
      <c r="C42" s="182"/>
      <c r="D42" s="182">
        <f>'実質公債費比率（分子）の構造'!K$52</f>
        <v>12280</v>
      </c>
      <c r="E42" s="182"/>
      <c r="F42" s="182"/>
      <c r="G42" s="182">
        <f>'実質公債費比率（分子）の構造'!L$52</f>
        <v>12423</v>
      </c>
      <c r="H42" s="182"/>
      <c r="I42" s="182"/>
      <c r="J42" s="182">
        <f>'実質公債費比率（分子）の構造'!M$52</f>
        <v>13666</v>
      </c>
      <c r="K42" s="182"/>
      <c r="L42" s="182"/>
      <c r="M42" s="182">
        <f>'実質公債費比率（分子）の構造'!N$52</f>
        <v>13862</v>
      </c>
      <c r="N42" s="182"/>
      <c r="O42" s="182"/>
      <c r="P42" s="182">
        <f>'実質公債費比率（分子）の構造'!O$52</f>
        <v>12927</v>
      </c>
    </row>
    <row r="43" spans="1:16">
      <c r="A43" s="182" t="s">
        <v>63</v>
      </c>
      <c r="B43" s="182">
        <f>'実質公債費比率（分子）の構造'!K$51</f>
        <v>2</v>
      </c>
      <c r="C43" s="182"/>
      <c r="D43" s="182"/>
      <c r="E43" s="182">
        <f>'実質公債費比率（分子）の構造'!L$51</f>
        <v>1</v>
      </c>
      <c r="F43" s="182"/>
      <c r="G43" s="182"/>
      <c r="H43" s="182">
        <f>'実質公債費比率（分子）の構造'!M$51</f>
        <v>1</v>
      </c>
      <c r="I43" s="182"/>
      <c r="J43" s="182"/>
      <c r="K43" s="182">
        <f>'実質公債費比率（分子）の構造'!N$51</f>
        <v>0</v>
      </c>
      <c r="L43" s="182"/>
      <c r="M43" s="182"/>
      <c r="N43" s="182">
        <f>'実質公債費比率（分子）の構造'!O$51</f>
        <v>0</v>
      </c>
      <c r="O43" s="182"/>
      <c r="P43" s="182"/>
    </row>
    <row r="44" spans="1:16">
      <c r="A44" s="182" t="s">
        <v>64</v>
      </c>
      <c r="B44" s="182">
        <f>'実質公債費比率（分子）の構造'!K$50</f>
        <v>124</v>
      </c>
      <c r="C44" s="182"/>
      <c r="D44" s="182"/>
      <c r="E44" s="182">
        <f>'実質公債費比率（分子）の構造'!L$50</f>
        <v>116</v>
      </c>
      <c r="F44" s="182"/>
      <c r="G44" s="182"/>
      <c r="H44" s="182">
        <f>'実質公債費比率（分子）の構造'!M$50</f>
        <v>116</v>
      </c>
      <c r="I44" s="182"/>
      <c r="J44" s="182"/>
      <c r="K44" s="182">
        <f>'実質公債費比率（分子）の構造'!N$50</f>
        <v>108</v>
      </c>
      <c r="L44" s="182"/>
      <c r="M44" s="182"/>
      <c r="N44" s="182">
        <f>'実質公債費比率（分子）の構造'!O$50</f>
        <v>4082</v>
      </c>
      <c r="O44" s="182"/>
      <c r="P44" s="182"/>
    </row>
    <row r="45" spans="1:16">
      <c r="A45" s="182" t="s">
        <v>65</v>
      </c>
      <c r="B45" s="182" t="str">
        <f>'実質公債費比率（分子）の構造'!K$49</f>
        <v>-</v>
      </c>
      <c r="C45" s="182"/>
      <c r="D45" s="182"/>
      <c r="E45" s="182" t="str">
        <f>'実質公債費比率（分子）の構造'!L$49</f>
        <v>-</v>
      </c>
      <c r="F45" s="182"/>
      <c r="G45" s="182"/>
      <c r="H45" s="182" t="str">
        <f>'実質公債費比率（分子）の構造'!M$49</f>
        <v>-</v>
      </c>
      <c r="I45" s="182"/>
      <c r="J45" s="182"/>
      <c r="K45" s="182" t="str">
        <f>'実質公債費比率（分子）の構造'!N$49</f>
        <v>-</v>
      </c>
      <c r="L45" s="182"/>
      <c r="M45" s="182"/>
      <c r="N45" s="182" t="str">
        <f>'実質公債費比率（分子）の構造'!O$49</f>
        <v>-</v>
      </c>
      <c r="O45" s="182"/>
      <c r="P45" s="182"/>
    </row>
    <row r="46" spans="1:16">
      <c r="A46" s="182" t="s">
        <v>66</v>
      </c>
      <c r="B46" s="182">
        <f>'実質公債費比率（分子）の構造'!K$48</f>
        <v>4218</v>
      </c>
      <c r="C46" s="182"/>
      <c r="D46" s="182"/>
      <c r="E46" s="182">
        <f>'実質公債費比率（分子）の構造'!L$48</f>
        <v>2969</v>
      </c>
      <c r="F46" s="182"/>
      <c r="G46" s="182"/>
      <c r="H46" s="182">
        <f>'実質公債費比率（分子）の構造'!M$48</f>
        <v>1059</v>
      </c>
      <c r="I46" s="182"/>
      <c r="J46" s="182"/>
      <c r="K46" s="182">
        <f>'実質公債費比率（分子）の構造'!N$48</f>
        <v>1509</v>
      </c>
      <c r="L46" s="182"/>
      <c r="M46" s="182"/>
      <c r="N46" s="182">
        <f>'実質公債費比率（分子）の構造'!O$48</f>
        <v>583</v>
      </c>
      <c r="O46" s="182"/>
      <c r="P46" s="182"/>
    </row>
    <row r="47" spans="1:16">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69</v>
      </c>
      <c r="B49" s="182">
        <f>'実質公債費比率（分子）の構造'!K$45</f>
        <v>10881</v>
      </c>
      <c r="C49" s="182"/>
      <c r="D49" s="182"/>
      <c r="E49" s="182">
        <f>'実質公債費比率（分子）の構造'!L$45</f>
        <v>10948</v>
      </c>
      <c r="F49" s="182"/>
      <c r="G49" s="182"/>
      <c r="H49" s="182">
        <f>'実質公債費比率（分子）の構造'!M$45</f>
        <v>12893</v>
      </c>
      <c r="I49" s="182"/>
      <c r="J49" s="182"/>
      <c r="K49" s="182">
        <f>'実質公債費比率（分子）の構造'!N$45</f>
        <v>12479</v>
      </c>
      <c r="L49" s="182"/>
      <c r="M49" s="182"/>
      <c r="N49" s="182">
        <f>'実質公債費比率（分子）の構造'!O$45</f>
        <v>11489</v>
      </c>
      <c r="O49" s="182"/>
      <c r="P49" s="182"/>
    </row>
    <row r="50" spans="1:16">
      <c r="A50" s="182" t="s">
        <v>70</v>
      </c>
      <c r="B50" s="182" t="e">
        <f>NA()</f>
        <v>#N/A</v>
      </c>
      <c r="C50" s="182">
        <f>IF(ISNUMBER('実質公債費比率（分子）の構造'!K$53),'実質公債費比率（分子）の構造'!K$53,NA())</f>
        <v>2945</v>
      </c>
      <c r="D50" s="182" t="e">
        <f>NA()</f>
        <v>#N/A</v>
      </c>
      <c r="E50" s="182" t="e">
        <f>NA()</f>
        <v>#N/A</v>
      </c>
      <c r="F50" s="182">
        <f>IF(ISNUMBER('実質公債費比率（分子）の構造'!L$53),'実質公債費比率（分子）の構造'!L$53,NA())</f>
        <v>1611</v>
      </c>
      <c r="G50" s="182" t="e">
        <f>NA()</f>
        <v>#N/A</v>
      </c>
      <c r="H50" s="182" t="e">
        <f>NA()</f>
        <v>#N/A</v>
      </c>
      <c r="I50" s="182">
        <f>IF(ISNUMBER('実質公債費比率（分子）の構造'!M$53),'実質公債費比率（分子）の構造'!M$53,NA())</f>
        <v>403</v>
      </c>
      <c r="J50" s="182" t="e">
        <f>NA()</f>
        <v>#N/A</v>
      </c>
      <c r="K50" s="182" t="e">
        <f>NA()</f>
        <v>#N/A</v>
      </c>
      <c r="L50" s="182">
        <f>IF(ISNUMBER('実質公債費比率（分子）の構造'!N$53),'実質公債費比率（分子）の構造'!N$53,NA())</f>
        <v>234</v>
      </c>
      <c r="M50" s="182" t="e">
        <f>NA()</f>
        <v>#N/A</v>
      </c>
      <c r="N50" s="182" t="e">
        <f>NA()</f>
        <v>#N/A</v>
      </c>
      <c r="O50" s="182">
        <f>IF(ISNUMBER('実質公債費比率（分子）の構造'!O$53),'実質公債費比率（分子）の構造'!O$53,NA())</f>
        <v>3227</v>
      </c>
      <c r="P50" s="182" t="e">
        <f>NA()</f>
        <v>#N/A</v>
      </c>
    </row>
    <row r="53" spans="1:16">
      <c r="A53" s="150" t="s">
        <v>71</v>
      </c>
    </row>
    <row r="54" spans="1:16">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c r="A56" s="181" t="s">
        <v>42</v>
      </c>
      <c r="B56" s="181"/>
      <c r="C56" s="181"/>
      <c r="D56" s="181">
        <f>'将来負担比率（分子）の構造'!I$52</f>
        <v>111562</v>
      </c>
      <c r="E56" s="181"/>
      <c r="F56" s="181"/>
      <c r="G56" s="181">
        <f>'将来負担比率（分子）の構造'!J$52</f>
        <v>109699</v>
      </c>
      <c r="H56" s="181"/>
      <c r="I56" s="181"/>
      <c r="J56" s="181">
        <f>'将来負担比率（分子）の構造'!K$52</f>
        <v>107626</v>
      </c>
      <c r="K56" s="181"/>
      <c r="L56" s="181"/>
      <c r="M56" s="181">
        <f>'将来負担比率（分子）の構造'!L$52</f>
        <v>106551</v>
      </c>
      <c r="N56" s="181"/>
      <c r="O56" s="181"/>
      <c r="P56" s="181">
        <f>'将来負担比率（分子）の構造'!M$52</f>
        <v>107192</v>
      </c>
    </row>
    <row r="57" spans="1:16">
      <c r="A57" s="181" t="s">
        <v>41</v>
      </c>
      <c r="B57" s="181"/>
      <c r="C57" s="181"/>
      <c r="D57" s="181">
        <f>'将来負担比率（分子）の構造'!I$51</f>
        <v>34308</v>
      </c>
      <c r="E57" s="181"/>
      <c r="F57" s="181"/>
      <c r="G57" s="181">
        <f>'将来負担比率（分子）の構造'!J$51</f>
        <v>31681</v>
      </c>
      <c r="H57" s="181"/>
      <c r="I57" s="181"/>
      <c r="J57" s="181">
        <f>'将来負担比率（分子）の構造'!K$51</f>
        <v>27413</v>
      </c>
      <c r="K57" s="181"/>
      <c r="L57" s="181"/>
      <c r="M57" s="181">
        <f>'将来負担比率（分子）の構造'!L$51</f>
        <v>26547</v>
      </c>
      <c r="N57" s="181"/>
      <c r="O57" s="181"/>
      <c r="P57" s="181">
        <f>'将来負担比率（分子）の構造'!M$51</f>
        <v>28154</v>
      </c>
    </row>
    <row r="58" spans="1:16">
      <c r="A58" s="181" t="s">
        <v>40</v>
      </c>
      <c r="B58" s="181"/>
      <c r="C58" s="181"/>
      <c r="D58" s="181">
        <f>'将来負担比率（分子）の構造'!I$50</f>
        <v>12381</v>
      </c>
      <c r="E58" s="181"/>
      <c r="F58" s="181"/>
      <c r="G58" s="181">
        <f>'将来負担比率（分子）の構造'!J$50</f>
        <v>10132</v>
      </c>
      <c r="H58" s="181"/>
      <c r="I58" s="181"/>
      <c r="J58" s="181">
        <f>'将来負担比率（分子）の構造'!K$50</f>
        <v>9900</v>
      </c>
      <c r="K58" s="181"/>
      <c r="L58" s="181"/>
      <c r="M58" s="181">
        <f>'将来負担比率（分子）の構造'!L$50</f>
        <v>9881</v>
      </c>
      <c r="N58" s="181"/>
      <c r="O58" s="181"/>
      <c r="P58" s="181">
        <f>'将来負担比率（分子）の構造'!M$50</f>
        <v>17679</v>
      </c>
    </row>
    <row r="59" spans="1:16">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35</v>
      </c>
      <c r="B61" s="181" t="str">
        <f>'将来負担比率（分子）の構造'!I$46</f>
        <v>-</v>
      </c>
      <c r="C61" s="181"/>
      <c r="D61" s="181"/>
      <c r="E61" s="181" t="str">
        <f>'将来負担比率（分子）の構造'!J$46</f>
        <v>-</v>
      </c>
      <c r="F61" s="181"/>
      <c r="G61" s="181"/>
      <c r="H61" s="181">
        <f>'将来負担比率（分子）の構造'!K$46</f>
        <v>5637</v>
      </c>
      <c r="I61" s="181"/>
      <c r="J61" s="181"/>
      <c r="K61" s="181">
        <f>'将来負担比率（分子）の構造'!L$46</f>
        <v>4769</v>
      </c>
      <c r="L61" s="181"/>
      <c r="M61" s="181"/>
      <c r="N61" s="181">
        <f>'将来負担比率（分子）の構造'!M$46</f>
        <v>731</v>
      </c>
      <c r="O61" s="181"/>
      <c r="P61" s="181"/>
    </row>
    <row r="62" spans="1:16">
      <c r="A62" s="181" t="s">
        <v>34</v>
      </c>
      <c r="B62" s="181">
        <f>'将来負担比率（分子）の構造'!I$45</f>
        <v>14942</v>
      </c>
      <c r="C62" s="181"/>
      <c r="D62" s="181"/>
      <c r="E62" s="181">
        <f>'将来負担比率（分子）の構造'!J$45</f>
        <v>14616</v>
      </c>
      <c r="F62" s="181"/>
      <c r="G62" s="181"/>
      <c r="H62" s="181">
        <f>'将来負担比率（分子）の構造'!K$45</f>
        <v>14891</v>
      </c>
      <c r="I62" s="181"/>
      <c r="J62" s="181"/>
      <c r="K62" s="181">
        <f>'将来負担比率（分子）の構造'!L$45</f>
        <v>14105</v>
      </c>
      <c r="L62" s="181"/>
      <c r="M62" s="181"/>
      <c r="N62" s="181">
        <f>'将来負担比率（分子）の構造'!M$45</f>
        <v>14056</v>
      </c>
      <c r="O62" s="181"/>
      <c r="P62" s="181"/>
    </row>
    <row r="63" spans="1:16">
      <c r="A63" s="181" t="s">
        <v>33</v>
      </c>
      <c r="B63" s="181" t="str">
        <f>'将来負担比率（分子）の構造'!I$44</f>
        <v>-</v>
      </c>
      <c r="C63" s="181"/>
      <c r="D63" s="181"/>
      <c r="E63" s="181" t="str">
        <f>'将来負担比率（分子）の構造'!J$44</f>
        <v>-</v>
      </c>
      <c r="F63" s="181"/>
      <c r="G63" s="181"/>
      <c r="H63" s="181" t="str">
        <f>'将来負担比率（分子）の構造'!K$44</f>
        <v>-</v>
      </c>
      <c r="I63" s="181"/>
      <c r="J63" s="181"/>
      <c r="K63" s="181" t="str">
        <f>'将来負担比率（分子）の構造'!L$44</f>
        <v>-</v>
      </c>
      <c r="L63" s="181"/>
      <c r="M63" s="181"/>
      <c r="N63" s="181" t="str">
        <f>'将来負担比率（分子）の構造'!M$44</f>
        <v>-</v>
      </c>
      <c r="O63" s="181"/>
      <c r="P63" s="181"/>
    </row>
    <row r="64" spans="1:16">
      <c r="A64" s="181" t="s">
        <v>32</v>
      </c>
      <c r="B64" s="181">
        <f>'将来負担比率（分子）の構造'!I$43</f>
        <v>38504</v>
      </c>
      <c r="C64" s="181"/>
      <c r="D64" s="181"/>
      <c r="E64" s="181">
        <f>'将来負担比率（分子）の構造'!J$43</f>
        <v>30372</v>
      </c>
      <c r="F64" s="181"/>
      <c r="G64" s="181"/>
      <c r="H64" s="181">
        <f>'将来負担比率（分子）の構造'!K$43</f>
        <v>15280</v>
      </c>
      <c r="I64" s="181"/>
      <c r="J64" s="181"/>
      <c r="K64" s="181">
        <f>'将来負担比率（分子）の構造'!L$43</f>
        <v>10715</v>
      </c>
      <c r="L64" s="181"/>
      <c r="M64" s="181"/>
      <c r="N64" s="181">
        <f>'将来負担比率（分子）の構造'!M$43</f>
        <v>7759</v>
      </c>
      <c r="O64" s="181"/>
      <c r="P64" s="181"/>
    </row>
    <row r="65" spans="1:16">
      <c r="A65" s="181" t="s">
        <v>31</v>
      </c>
      <c r="B65" s="181">
        <f>'将来負担比率（分子）の構造'!I$42</f>
        <v>2101</v>
      </c>
      <c r="C65" s="181"/>
      <c r="D65" s="181"/>
      <c r="E65" s="181">
        <f>'将来負担比率（分子）の構造'!J$42</f>
        <v>465</v>
      </c>
      <c r="F65" s="181"/>
      <c r="G65" s="181"/>
      <c r="H65" s="181">
        <f>'将来負担比率（分子）の構造'!K$42</f>
        <v>307</v>
      </c>
      <c r="I65" s="181"/>
      <c r="J65" s="181"/>
      <c r="K65" s="181">
        <f>'将来負担比率（分子）の構造'!L$42</f>
        <v>1350</v>
      </c>
      <c r="L65" s="181"/>
      <c r="M65" s="181"/>
      <c r="N65" s="181">
        <f>'将来負担比率（分子）の構造'!M$42</f>
        <v>1274</v>
      </c>
      <c r="O65" s="181"/>
      <c r="P65" s="181"/>
    </row>
    <row r="66" spans="1:16">
      <c r="A66" s="181" t="s">
        <v>30</v>
      </c>
      <c r="B66" s="181">
        <f>'将来負担比率（分子）の構造'!I$41</f>
        <v>116499</v>
      </c>
      <c r="C66" s="181"/>
      <c r="D66" s="181"/>
      <c r="E66" s="181">
        <f>'将来負担比率（分子）の構造'!J$41</f>
        <v>117126</v>
      </c>
      <c r="F66" s="181"/>
      <c r="G66" s="181"/>
      <c r="H66" s="181">
        <f>'将来負担比率（分子）の構造'!K$41</f>
        <v>118861</v>
      </c>
      <c r="I66" s="181"/>
      <c r="J66" s="181"/>
      <c r="K66" s="181">
        <f>'将来負担比率（分子）の構造'!L$41</f>
        <v>116139</v>
      </c>
      <c r="L66" s="181"/>
      <c r="M66" s="181"/>
      <c r="N66" s="181">
        <f>'将来負担比率（分子）の構造'!M$41</f>
        <v>120617</v>
      </c>
      <c r="O66" s="181"/>
      <c r="P66" s="181"/>
    </row>
    <row r="67" spans="1:16">
      <c r="A67" s="181" t="s">
        <v>74</v>
      </c>
      <c r="B67" s="181" t="e">
        <f>NA()</f>
        <v>#N/A</v>
      </c>
      <c r="C67" s="181">
        <f>IF(ISNUMBER('将来負担比率（分子）の構造'!I$53), IF('将来負担比率（分子）の構造'!I$53 &lt; 0, 0, '将来負担比率（分子）の構造'!I$53), NA())</f>
        <v>13795</v>
      </c>
      <c r="D67" s="181" t="e">
        <f>NA()</f>
        <v>#N/A</v>
      </c>
      <c r="E67" s="181" t="e">
        <f>NA()</f>
        <v>#N/A</v>
      </c>
      <c r="F67" s="181">
        <f>IF(ISNUMBER('将来負担比率（分子）の構造'!J$53), IF('将来負担比率（分子）の構造'!J$53 &lt; 0, 0, '将来負担比率（分子）の構造'!J$53), NA())</f>
        <v>11066</v>
      </c>
      <c r="G67" s="181" t="e">
        <f>NA()</f>
        <v>#N/A</v>
      </c>
      <c r="H67" s="181" t="e">
        <f>NA()</f>
        <v>#N/A</v>
      </c>
      <c r="I67" s="181">
        <f>IF(ISNUMBER('将来負担比率（分子）の構造'!K$53), IF('将来負担比率（分子）の構造'!K$53 &lt; 0, 0, '将来負担比率（分子）の構造'!K$53), NA())</f>
        <v>10037</v>
      </c>
      <c r="J67" s="181" t="e">
        <f>NA()</f>
        <v>#N/A</v>
      </c>
      <c r="K67" s="181" t="e">
        <f>NA()</f>
        <v>#N/A</v>
      </c>
      <c r="L67" s="181">
        <f>IF(ISNUMBER('将来負担比率（分子）の構造'!L$53), IF('将来負担比率（分子）の構造'!L$53 &lt; 0, 0, '将来負担比率（分子）の構造'!L$53), NA())</f>
        <v>4098</v>
      </c>
      <c r="M67" s="181" t="e">
        <f>NA()</f>
        <v>#N/A</v>
      </c>
      <c r="N67" s="181" t="e">
        <f>NA()</f>
        <v>#N/A</v>
      </c>
      <c r="O67" s="181">
        <f>IF(ISNUMBER('将来負担比率（分子）の構造'!M$53), IF('将来負担比率（分子）の構造'!M$53 &lt; 0, 0, '将来負担比率（分子）の構造'!M$53), NA())</f>
        <v>0</v>
      </c>
      <c r="P67" s="181" t="e">
        <f>NA()</f>
        <v>#N/A</v>
      </c>
    </row>
    <row r="70" spans="1:16">
      <c r="A70" s="183" t="s">
        <v>75</v>
      </c>
      <c r="B70" s="183"/>
      <c r="C70" s="183"/>
      <c r="D70" s="183"/>
      <c r="E70" s="183"/>
      <c r="F70" s="183"/>
    </row>
    <row r="71" spans="1:16">
      <c r="A71" s="184"/>
      <c r="B71" s="184" t="str">
        <f>基金残高に係る経年分析!F54</f>
        <v>H29</v>
      </c>
      <c r="C71" s="184" t="str">
        <f>基金残高に係る経年分析!G54</f>
        <v>H30</v>
      </c>
      <c r="D71" s="184" t="str">
        <f>基金残高に係る経年分析!H54</f>
        <v>R01</v>
      </c>
    </row>
    <row r="72" spans="1:16">
      <c r="A72" s="184" t="s">
        <v>76</v>
      </c>
      <c r="B72" s="185">
        <f>基金残高に係る経年分析!F55</f>
        <v>3367</v>
      </c>
      <c r="C72" s="185">
        <f>基金残高に係る経年分析!G55</f>
        <v>3370</v>
      </c>
      <c r="D72" s="185">
        <f>基金残高に係る経年分析!H55</f>
        <v>4983</v>
      </c>
    </row>
    <row r="73" spans="1:16">
      <c r="A73" s="184" t="s">
        <v>77</v>
      </c>
      <c r="B73" s="185">
        <f>基金残高に係る経年分析!F56</f>
        <v>659</v>
      </c>
      <c r="C73" s="185">
        <f>基金残高に係る経年分析!G56</f>
        <v>790</v>
      </c>
      <c r="D73" s="185">
        <f>基金残高に係る経年分析!H56</f>
        <v>662</v>
      </c>
    </row>
    <row r="74" spans="1:16">
      <c r="A74" s="184" t="s">
        <v>78</v>
      </c>
      <c r="B74" s="185">
        <f>基金残高に係る経年分析!F57</f>
        <v>9120</v>
      </c>
      <c r="C74" s="185">
        <f>基金残高に係る経年分析!G57</f>
        <v>9077</v>
      </c>
      <c r="D74" s="185">
        <f>基金残高に係る経年分析!H57</f>
        <v>15107</v>
      </c>
    </row>
  </sheetData>
  <sheetProtection algorithmName="SHA-512" hashValue="JjPwGONa+AlEvi8DKdB4ZvB8f1Ddck/Y6yBELGeSM1jcuKQWw/+MtKBUM8BsSLa54AZRE82228Zy3Qt8RxAiSA==" saltValue="FlEaaXnzUnVtjy0c7GgvE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7" workbookViewId="0">
      <selection activeCell="CH10" sqref="CH10:CL10"/>
    </sheetView>
  </sheetViews>
  <sheetFormatPr defaultColWidth="0" defaultRowHeight="11.25" customHeight="1" zeroHeight="1"/>
  <cols>
    <col min="1" max="95" width="1.625" style="226" customWidth="1"/>
    <col min="96" max="133" width="1.625" style="242"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209</v>
      </c>
      <c r="DI1" s="798"/>
      <c r="DJ1" s="798"/>
      <c r="DK1" s="798"/>
      <c r="DL1" s="798"/>
      <c r="DM1" s="798"/>
      <c r="DN1" s="799"/>
      <c r="DO1" s="226"/>
      <c r="DP1" s="797" t="s">
        <v>210</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39" t="s">
        <v>212</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213</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214</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c r="B4" s="739" t="s">
        <v>1</v>
      </c>
      <c r="C4" s="740"/>
      <c r="D4" s="740"/>
      <c r="E4" s="740"/>
      <c r="F4" s="740"/>
      <c r="G4" s="740"/>
      <c r="H4" s="740"/>
      <c r="I4" s="740"/>
      <c r="J4" s="740"/>
      <c r="K4" s="740"/>
      <c r="L4" s="740"/>
      <c r="M4" s="740"/>
      <c r="N4" s="740"/>
      <c r="O4" s="740"/>
      <c r="P4" s="740"/>
      <c r="Q4" s="741"/>
      <c r="R4" s="739" t="s">
        <v>215</v>
      </c>
      <c r="S4" s="740"/>
      <c r="T4" s="740"/>
      <c r="U4" s="740"/>
      <c r="V4" s="740"/>
      <c r="W4" s="740"/>
      <c r="X4" s="740"/>
      <c r="Y4" s="741"/>
      <c r="Z4" s="739" t="s">
        <v>216</v>
      </c>
      <c r="AA4" s="740"/>
      <c r="AB4" s="740"/>
      <c r="AC4" s="741"/>
      <c r="AD4" s="739" t="s">
        <v>217</v>
      </c>
      <c r="AE4" s="740"/>
      <c r="AF4" s="740"/>
      <c r="AG4" s="740"/>
      <c r="AH4" s="740"/>
      <c r="AI4" s="740"/>
      <c r="AJ4" s="740"/>
      <c r="AK4" s="741"/>
      <c r="AL4" s="739" t="s">
        <v>216</v>
      </c>
      <c r="AM4" s="740"/>
      <c r="AN4" s="740"/>
      <c r="AO4" s="741"/>
      <c r="AP4" s="800" t="s">
        <v>218</v>
      </c>
      <c r="AQ4" s="800"/>
      <c r="AR4" s="800"/>
      <c r="AS4" s="800"/>
      <c r="AT4" s="800"/>
      <c r="AU4" s="800"/>
      <c r="AV4" s="800"/>
      <c r="AW4" s="800"/>
      <c r="AX4" s="800"/>
      <c r="AY4" s="800"/>
      <c r="AZ4" s="800"/>
      <c r="BA4" s="800"/>
      <c r="BB4" s="800"/>
      <c r="BC4" s="800"/>
      <c r="BD4" s="800"/>
      <c r="BE4" s="800"/>
      <c r="BF4" s="800"/>
      <c r="BG4" s="800" t="s">
        <v>219</v>
      </c>
      <c r="BH4" s="800"/>
      <c r="BI4" s="800"/>
      <c r="BJ4" s="800"/>
      <c r="BK4" s="800"/>
      <c r="BL4" s="800"/>
      <c r="BM4" s="800"/>
      <c r="BN4" s="800"/>
      <c r="BO4" s="800" t="s">
        <v>216</v>
      </c>
      <c r="BP4" s="800"/>
      <c r="BQ4" s="800"/>
      <c r="BR4" s="800"/>
      <c r="BS4" s="800" t="s">
        <v>220</v>
      </c>
      <c r="BT4" s="800"/>
      <c r="BU4" s="800"/>
      <c r="BV4" s="800"/>
      <c r="BW4" s="800"/>
      <c r="BX4" s="800"/>
      <c r="BY4" s="800"/>
      <c r="BZ4" s="800"/>
      <c r="CA4" s="800"/>
      <c r="CB4" s="800"/>
      <c r="CD4" s="782" t="s">
        <v>221</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c r="B5" s="744" t="s">
        <v>222</v>
      </c>
      <c r="C5" s="745"/>
      <c r="D5" s="745"/>
      <c r="E5" s="745"/>
      <c r="F5" s="745"/>
      <c r="G5" s="745"/>
      <c r="H5" s="745"/>
      <c r="I5" s="745"/>
      <c r="J5" s="745"/>
      <c r="K5" s="745"/>
      <c r="L5" s="745"/>
      <c r="M5" s="745"/>
      <c r="N5" s="745"/>
      <c r="O5" s="745"/>
      <c r="P5" s="745"/>
      <c r="Q5" s="746"/>
      <c r="R5" s="733">
        <v>52011858</v>
      </c>
      <c r="S5" s="734"/>
      <c r="T5" s="734"/>
      <c r="U5" s="734"/>
      <c r="V5" s="734"/>
      <c r="W5" s="734"/>
      <c r="X5" s="734"/>
      <c r="Y5" s="777"/>
      <c r="Z5" s="795">
        <v>38.6</v>
      </c>
      <c r="AA5" s="795"/>
      <c r="AB5" s="795"/>
      <c r="AC5" s="795"/>
      <c r="AD5" s="796">
        <v>48262079</v>
      </c>
      <c r="AE5" s="796"/>
      <c r="AF5" s="796"/>
      <c r="AG5" s="796"/>
      <c r="AH5" s="796"/>
      <c r="AI5" s="796"/>
      <c r="AJ5" s="796"/>
      <c r="AK5" s="796"/>
      <c r="AL5" s="778">
        <v>72.5</v>
      </c>
      <c r="AM5" s="749"/>
      <c r="AN5" s="749"/>
      <c r="AO5" s="779"/>
      <c r="AP5" s="744" t="s">
        <v>223</v>
      </c>
      <c r="AQ5" s="745"/>
      <c r="AR5" s="745"/>
      <c r="AS5" s="745"/>
      <c r="AT5" s="745"/>
      <c r="AU5" s="745"/>
      <c r="AV5" s="745"/>
      <c r="AW5" s="745"/>
      <c r="AX5" s="745"/>
      <c r="AY5" s="745"/>
      <c r="AZ5" s="745"/>
      <c r="BA5" s="745"/>
      <c r="BB5" s="745"/>
      <c r="BC5" s="745"/>
      <c r="BD5" s="745"/>
      <c r="BE5" s="745"/>
      <c r="BF5" s="746"/>
      <c r="BG5" s="678">
        <v>46671208</v>
      </c>
      <c r="BH5" s="679"/>
      <c r="BI5" s="679"/>
      <c r="BJ5" s="679"/>
      <c r="BK5" s="679"/>
      <c r="BL5" s="679"/>
      <c r="BM5" s="679"/>
      <c r="BN5" s="680"/>
      <c r="BO5" s="715">
        <v>89.7</v>
      </c>
      <c r="BP5" s="715"/>
      <c r="BQ5" s="715"/>
      <c r="BR5" s="715"/>
      <c r="BS5" s="716">
        <v>523572</v>
      </c>
      <c r="BT5" s="716"/>
      <c r="BU5" s="716"/>
      <c r="BV5" s="716"/>
      <c r="BW5" s="716"/>
      <c r="BX5" s="716"/>
      <c r="BY5" s="716"/>
      <c r="BZ5" s="716"/>
      <c r="CA5" s="716"/>
      <c r="CB5" s="775"/>
      <c r="CD5" s="782" t="s">
        <v>218</v>
      </c>
      <c r="CE5" s="783"/>
      <c r="CF5" s="783"/>
      <c r="CG5" s="783"/>
      <c r="CH5" s="783"/>
      <c r="CI5" s="783"/>
      <c r="CJ5" s="783"/>
      <c r="CK5" s="783"/>
      <c r="CL5" s="783"/>
      <c r="CM5" s="783"/>
      <c r="CN5" s="783"/>
      <c r="CO5" s="783"/>
      <c r="CP5" s="783"/>
      <c r="CQ5" s="784"/>
      <c r="CR5" s="782" t="s">
        <v>224</v>
      </c>
      <c r="CS5" s="783"/>
      <c r="CT5" s="783"/>
      <c r="CU5" s="783"/>
      <c r="CV5" s="783"/>
      <c r="CW5" s="783"/>
      <c r="CX5" s="783"/>
      <c r="CY5" s="784"/>
      <c r="CZ5" s="782" t="s">
        <v>216</v>
      </c>
      <c r="DA5" s="783"/>
      <c r="DB5" s="783"/>
      <c r="DC5" s="784"/>
      <c r="DD5" s="782" t="s">
        <v>225</v>
      </c>
      <c r="DE5" s="783"/>
      <c r="DF5" s="783"/>
      <c r="DG5" s="783"/>
      <c r="DH5" s="783"/>
      <c r="DI5" s="783"/>
      <c r="DJ5" s="783"/>
      <c r="DK5" s="783"/>
      <c r="DL5" s="783"/>
      <c r="DM5" s="783"/>
      <c r="DN5" s="783"/>
      <c r="DO5" s="783"/>
      <c r="DP5" s="784"/>
      <c r="DQ5" s="782" t="s">
        <v>226</v>
      </c>
      <c r="DR5" s="783"/>
      <c r="DS5" s="783"/>
      <c r="DT5" s="783"/>
      <c r="DU5" s="783"/>
      <c r="DV5" s="783"/>
      <c r="DW5" s="783"/>
      <c r="DX5" s="783"/>
      <c r="DY5" s="783"/>
      <c r="DZ5" s="783"/>
      <c r="EA5" s="783"/>
      <c r="EB5" s="783"/>
      <c r="EC5" s="784"/>
    </row>
    <row r="6" spans="2:143" ht="11.25" customHeight="1">
      <c r="B6" s="675" t="s">
        <v>227</v>
      </c>
      <c r="C6" s="676"/>
      <c r="D6" s="676"/>
      <c r="E6" s="676"/>
      <c r="F6" s="676"/>
      <c r="G6" s="676"/>
      <c r="H6" s="676"/>
      <c r="I6" s="676"/>
      <c r="J6" s="676"/>
      <c r="K6" s="676"/>
      <c r="L6" s="676"/>
      <c r="M6" s="676"/>
      <c r="N6" s="676"/>
      <c r="O6" s="676"/>
      <c r="P6" s="676"/>
      <c r="Q6" s="677"/>
      <c r="R6" s="678">
        <v>742467</v>
      </c>
      <c r="S6" s="679"/>
      <c r="T6" s="679"/>
      <c r="U6" s="679"/>
      <c r="V6" s="679"/>
      <c r="W6" s="679"/>
      <c r="X6" s="679"/>
      <c r="Y6" s="680"/>
      <c r="Z6" s="715">
        <v>0.6</v>
      </c>
      <c r="AA6" s="715"/>
      <c r="AB6" s="715"/>
      <c r="AC6" s="715"/>
      <c r="AD6" s="716">
        <v>742467</v>
      </c>
      <c r="AE6" s="716"/>
      <c r="AF6" s="716"/>
      <c r="AG6" s="716"/>
      <c r="AH6" s="716"/>
      <c r="AI6" s="716"/>
      <c r="AJ6" s="716"/>
      <c r="AK6" s="716"/>
      <c r="AL6" s="681">
        <v>1.1000000000000001</v>
      </c>
      <c r="AM6" s="682"/>
      <c r="AN6" s="682"/>
      <c r="AO6" s="717"/>
      <c r="AP6" s="675" t="s">
        <v>228</v>
      </c>
      <c r="AQ6" s="676"/>
      <c r="AR6" s="676"/>
      <c r="AS6" s="676"/>
      <c r="AT6" s="676"/>
      <c r="AU6" s="676"/>
      <c r="AV6" s="676"/>
      <c r="AW6" s="676"/>
      <c r="AX6" s="676"/>
      <c r="AY6" s="676"/>
      <c r="AZ6" s="676"/>
      <c r="BA6" s="676"/>
      <c r="BB6" s="676"/>
      <c r="BC6" s="676"/>
      <c r="BD6" s="676"/>
      <c r="BE6" s="676"/>
      <c r="BF6" s="677"/>
      <c r="BG6" s="678">
        <v>46671208</v>
      </c>
      <c r="BH6" s="679"/>
      <c r="BI6" s="679"/>
      <c r="BJ6" s="679"/>
      <c r="BK6" s="679"/>
      <c r="BL6" s="679"/>
      <c r="BM6" s="679"/>
      <c r="BN6" s="680"/>
      <c r="BO6" s="715">
        <v>89.7</v>
      </c>
      <c r="BP6" s="715"/>
      <c r="BQ6" s="715"/>
      <c r="BR6" s="715"/>
      <c r="BS6" s="716">
        <v>523572</v>
      </c>
      <c r="BT6" s="716"/>
      <c r="BU6" s="716"/>
      <c r="BV6" s="716"/>
      <c r="BW6" s="716"/>
      <c r="BX6" s="716"/>
      <c r="BY6" s="716"/>
      <c r="BZ6" s="716"/>
      <c r="CA6" s="716"/>
      <c r="CB6" s="775"/>
      <c r="CD6" s="736" t="s">
        <v>229</v>
      </c>
      <c r="CE6" s="737"/>
      <c r="CF6" s="737"/>
      <c r="CG6" s="737"/>
      <c r="CH6" s="737"/>
      <c r="CI6" s="737"/>
      <c r="CJ6" s="737"/>
      <c r="CK6" s="737"/>
      <c r="CL6" s="737"/>
      <c r="CM6" s="737"/>
      <c r="CN6" s="737"/>
      <c r="CO6" s="737"/>
      <c r="CP6" s="737"/>
      <c r="CQ6" s="738"/>
      <c r="CR6" s="678">
        <v>635110</v>
      </c>
      <c r="CS6" s="679"/>
      <c r="CT6" s="679"/>
      <c r="CU6" s="679"/>
      <c r="CV6" s="679"/>
      <c r="CW6" s="679"/>
      <c r="CX6" s="679"/>
      <c r="CY6" s="680"/>
      <c r="CZ6" s="778">
        <v>0.5</v>
      </c>
      <c r="DA6" s="749"/>
      <c r="DB6" s="749"/>
      <c r="DC6" s="781"/>
      <c r="DD6" s="684" t="s">
        <v>230</v>
      </c>
      <c r="DE6" s="679"/>
      <c r="DF6" s="679"/>
      <c r="DG6" s="679"/>
      <c r="DH6" s="679"/>
      <c r="DI6" s="679"/>
      <c r="DJ6" s="679"/>
      <c r="DK6" s="679"/>
      <c r="DL6" s="679"/>
      <c r="DM6" s="679"/>
      <c r="DN6" s="679"/>
      <c r="DO6" s="679"/>
      <c r="DP6" s="680"/>
      <c r="DQ6" s="684">
        <v>634105</v>
      </c>
      <c r="DR6" s="679"/>
      <c r="DS6" s="679"/>
      <c r="DT6" s="679"/>
      <c r="DU6" s="679"/>
      <c r="DV6" s="679"/>
      <c r="DW6" s="679"/>
      <c r="DX6" s="679"/>
      <c r="DY6" s="679"/>
      <c r="DZ6" s="679"/>
      <c r="EA6" s="679"/>
      <c r="EB6" s="679"/>
      <c r="EC6" s="722"/>
    </row>
    <row r="7" spans="2:143" ht="11.25" customHeight="1">
      <c r="B7" s="675" t="s">
        <v>231</v>
      </c>
      <c r="C7" s="676"/>
      <c r="D7" s="676"/>
      <c r="E7" s="676"/>
      <c r="F7" s="676"/>
      <c r="G7" s="676"/>
      <c r="H7" s="676"/>
      <c r="I7" s="676"/>
      <c r="J7" s="676"/>
      <c r="K7" s="676"/>
      <c r="L7" s="676"/>
      <c r="M7" s="676"/>
      <c r="N7" s="676"/>
      <c r="O7" s="676"/>
      <c r="P7" s="676"/>
      <c r="Q7" s="677"/>
      <c r="R7" s="678">
        <v>56322</v>
      </c>
      <c r="S7" s="679"/>
      <c r="T7" s="679"/>
      <c r="U7" s="679"/>
      <c r="V7" s="679"/>
      <c r="W7" s="679"/>
      <c r="X7" s="679"/>
      <c r="Y7" s="680"/>
      <c r="Z7" s="715">
        <v>0</v>
      </c>
      <c r="AA7" s="715"/>
      <c r="AB7" s="715"/>
      <c r="AC7" s="715"/>
      <c r="AD7" s="716">
        <v>56322</v>
      </c>
      <c r="AE7" s="716"/>
      <c r="AF7" s="716"/>
      <c r="AG7" s="716"/>
      <c r="AH7" s="716"/>
      <c r="AI7" s="716"/>
      <c r="AJ7" s="716"/>
      <c r="AK7" s="716"/>
      <c r="AL7" s="681">
        <v>0.1</v>
      </c>
      <c r="AM7" s="682"/>
      <c r="AN7" s="682"/>
      <c r="AO7" s="717"/>
      <c r="AP7" s="675" t="s">
        <v>232</v>
      </c>
      <c r="AQ7" s="676"/>
      <c r="AR7" s="676"/>
      <c r="AS7" s="676"/>
      <c r="AT7" s="676"/>
      <c r="AU7" s="676"/>
      <c r="AV7" s="676"/>
      <c r="AW7" s="676"/>
      <c r="AX7" s="676"/>
      <c r="AY7" s="676"/>
      <c r="AZ7" s="676"/>
      <c r="BA7" s="676"/>
      <c r="BB7" s="676"/>
      <c r="BC7" s="676"/>
      <c r="BD7" s="676"/>
      <c r="BE7" s="676"/>
      <c r="BF7" s="677"/>
      <c r="BG7" s="678">
        <v>24686908</v>
      </c>
      <c r="BH7" s="679"/>
      <c r="BI7" s="679"/>
      <c r="BJ7" s="679"/>
      <c r="BK7" s="679"/>
      <c r="BL7" s="679"/>
      <c r="BM7" s="679"/>
      <c r="BN7" s="680"/>
      <c r="BO7" s="715">
        <v>47.5</v>
      </c>
      <c r="BP7" s="715"/>
      <c r="BQ7" s="715"/>
      <c r="BR7" s="715"/>
      <c r="BS7" s="716">
        <v>523572</v>
      </c>
      <c r="BT7" s="716"/>
      <c r="BU7" s="716"/>
      <c r="BV7" s="716"/>
      <c r="BW7" s="716"/>
      <c r="BX7" s="716"/>
      <c r="BY7" s="716"/>
      <c r="BZ7" s="716"/>
      <c r="CA7" s="716"/>
      <c r="CB7" s="775"/>
      <c r="CD7" s="711" t="s">
        <v>233</v>
      </c>
      <c r="CE7" s="712"/>
      <c r="CF7" s="712"/>
      <c r="CG7" s="712"/>
      <c r="CH7" s="712"/>
      <c r="CI7" s="712"/>
      <c r="CJ7" s="712"/>
      <c r="CK7" s="712"/>
      <c r="CL7" s="712"/>
      <c r="CM7" s="712"/>
      <c r="CN7" s="712"/>
      <c r="CO7" s="712"/>
      <c r="CP7" s="712"/>
      <c r="CQ7" s="713"/>
      <c r="CR7" s="678">
        <v>11116732</v>
      </c>
      <c r="CS7" s="679"/>
      <c r="CT7" s="679"/>
      <c r="CU7" s="679"/>
      <c r="CV7" s="679"/>
      <c r="CW7" s="679"/>
      <c r="CX7" s="679"/>
      <c r="CY7" s="680"/>
      <c r="CZ7" s="715">
        <v>8.5</v>
      </c>
      <c r="DA7" s="715"/>
      <c r="DB7" s="715"/>
      <c r="DC7" s="715"/>
      <c r="DD7" s="684">
        <v>161993</v>
      </c>
      <c r="DE7" s="679"/>
      <c r="DF7" s="679"/>
      <c r="DG7" s="679"/>
      <c r="DH7" s="679"/>
      <c r="DI7" s="679"/>
      <c r="DJ7" s="679"/>
      <c r="DK7" s="679"/>
      <c r="DL7" s="679"/>
      <c r="DM7" s="679"/>
      <c r="DN7" s="679"/>
      <c r="DO7" s="679"/>
      <c r="DP7" s="680"/>
      <c r="DQ7" s="684">
        <v>9747986</v>
      </c>
      <c r="DR7" s="679"/>
      <c r="DS7" s="679"/>
      <c r="DT7" s="679"/>
      <c r="DU7" s="679"/>
      <c r="DV7" s="679"/>
      <c r="DW7" s="679"/>
      <c r="DX7" s="679"/>
      <c r="DY7" s="679"/>
      <c r="DZ7" s="679"/>
      <c r="EA7" s="679"/>
      <c r="EB7" s="679"/>
      <c r="EC7" s="722"/>
    </row>
    <row r="8" spans="2:143" ht="11.25" customHeight="1">
      <c r="B8" s="675" t="s">
        <v>234</v>
      </c>
      <c r="C8" s="676"/>
      <c r="D8" s="676"/>
      <c r="E8" s="676"/>
      <c r="F8" s="676"/>
      <c r="G8" s="676"/>
      <c r="H8" s="676"/>
      <c r="I8" s="676"/>
      <c r="J8" s="676"/>
      <c r="K8" s="676"/>
      <c r="L8" s="676"/>
      <c r="M8" s="676"/>
      <c r="N8" s="676"/>
      <c r="O8" s="676"/>
      <c r="P8" s="676"/>
      <c r="Q8" s="677"/>
      <c r="R8" s="678">
        <v>248851</v>
      </c>
      <c r="S8" s="679"/>
      <c r="T8" s="679"/>
      <c r="U8" s="679"/>
      <c r="V8" s="679"/>
      <c r="W8" s="679"/>
      <c r="X8" s="679"/>
      <c r="Y8" s="680"/>
      <c r="Z8" s="715">
        <v>0.2</v>
      </c>
      <c r="AA8" s="715"/>
      <c r="AB8" s="715"/>
      <c r="AC8" s="715"/>
      <c r="AD8" s="716">
        <v>248851</v>
      </c>
      <c r="AE8" s="716"/>
      <c r="AF8" s="716"/>
      <c r="AG8" s="716"/>
      <c r="AH8" s="716"/>
      <c r="AI8" s="716"/>
      <c r="AJ8" s="716"/>
      <c r="AK8" s="716"/>
      <c r="AL8" s="681">
        <v>0.4</v>
      </c>
      <c r="AM8" s="682"/>
      <c r="AN8" s="682"/>
      <c r="AO8" s="717"/>
      <c r="AP8" s="675" t="s">
        <v>235</v>
      </c>
      <c r="AQ8" s="676"/>
      <c r="AR8" s="676"/>
      <c r="AS8" s="676"/>
      <c r="AT8" s="676"/>
      <c r="AU8" s="676"/>
      <c r="AV8" s="676"/>
      <c r="AW8" s="676"/>
      <c r="AX8" s="676"/>
      <c r="AY8" s="676"/>
      <c r="AZ8" s="676"/>
      <c r="BA8" s="676"/>
      <c r="BB8" s="676"/>
      <c r="BC8" s="676"/>
      <c r="BD8" s="676"/>
      <c r="BE8" s="676"/>
      <c r="BF8" s="677"/>
      <c r="BG8" s="678">
        <v>575831</v>
      </c>
      <c r="BH8" s="679"/>
      <c r="BI8" s="679"/>
      <c r="BJ8" s="679"/>
      <c r="BK8" s="679"/>
      <c r="BL8" s="679"/>
      <c r="BM8" s="679"/>
      <c r="BN8" s="680"/>
      <c r="BO8" s="715">
        <v>1.1000000000000001</v>
      </c>
      <c r="BP8" s="715"/>
      <c r="BQ8" s="715"/>
      <c r="BR8" s="715"/>
      <c r="BS8" s="684" t="s">
        <v>129</v>
      </c>
      <c r="BT8" s="679"/>
      <c r="BU8" s="679"/>
      <c r="BV8" s="679"/>
      <c r="BW8" s="679"/>
      <c r="BX8" s="679"/>
      <c r="BY8" s="679"/>
      <c r="BZ8" s="679"/>
      <c r="CA8" s="679"/>
      <c r="CB8" s="722"/>
      <c r="CD8" s="711" t="s">
        <v>236</v>
      </c>
      <c r="CE8" s="712"/>
      <c r="CF8" s="712"/>
      <c r="CG8" s="712"/>
      <c r="CH8" s="712"/>
      <c r="CI8" s="712"/>
      <c r="CJ8" s="712"/>
      <c r="CK8" s="712"/>
      <c r="CL8" s="712"/>
      <c r="CM8" s="712"/>
      <c r="CN8" s="712"/>
      <c r="CO8" s="712"/>
      <c r="CP8" s="712"/>
      <c r="CQ8" s="713"/>
      <c r="CR8" s="678">
        <v>55226065</v>
      </c>
      <c r="CS8" s="679"/>
      <c r="CT8" s="679"/>
      <c r="CU8" s="679"/>
      <c r="CV8" s="679"/>
      <c r="CW8" s="679"/>
      <c r="CX8" s="679"/>
      <c r="CY8" s="680"/>
      <c r="CZ8" s="715">
        <v>42.2</v>
      </c>
      <c r="DA8" s="715"/>
      <c r="DB8" s="715"/>
      <c r="DC8" s="715"/>
      <c r="DD8" s="684">
        <v>1704276</v>
      </c>
      <c r="DE8" s="679"/>
      <c r="DF8" s="679"/>
      <c r="DG8" s="679"/>
      <c r="DH8" s="679"/>
      <c r="DI8" s="679"/>
      <c r="DJ8" s="679"/>
      <c r="DK8" s="679"/>
      <c r="DL8" s="679"/>
      <c r="DM8" s="679"/>
      <c r="DN8" s="679"/>
      <c r="DO8" s="679"/>
      <c r="DP8" s="680"/>
      <c r="DQ8" s="684">
        <v>25911856</v>
      </c>
      <c r="DR8" s="679"/>
      <c r="DS8" s="679"/>
      <c r="DT8" s="679"/>
      <c r="DU8" s="679"/>
      <c r="DV8" s="679"/>
      <c r="DW8" s="679"/>
      <c r="DX8" s="679"/>
      <c r="DY8" s="679"/>
      <c r="DZ8" s="679"/>
      <c r="EA8" s="679"/>
      <c r="EB8" s="679"/>
      <c r="EC8" s="722"/>
    </row>
    <row r="9" spans="2:143" ht="11.25" customHeight="1">
      <c r="B9" s="675" t="s">
        <v>237</v>
      </c>
      <c r="C9" s="676"/>
      <c r="D9" s="676"/>
      <c r="E9" s="676"/>
      <c r="F9" s="676"/>
      <c r="G9" s="676"/>
      <c r="H9" s="676"/>
      <c r="I9" s="676"/>
      <c r="J9" s="676"/>
      <c r="K9" s="676"/>
      <c r="L9" s="676"/>
      <c r="M9" s="676"/>
      <c r="N9" s="676"/>
      <c r="O9" s="676"/>
      <c r="P9" s="676"/>
      <c r="Q9" s="677"/>
      <c r="R9" s="678">
        <v>170500</v>
      </c>
      <c r="S9" s="679"/>
      <c r="T9" s="679"/>
      <c r="U9" s="679"/>
      <c r="V9" s="679"/>
      <c r="W9" s="679"/>
      <c r="X9" s="679"/>
      <c r="Y9" s="680"/>
      <c r="Z9" s="715">
        <v>0.1</v>
      </c>
      <c r="AA9" s="715"/>
      <c r="AB9" s="715"/>
      <c r="AC9" s="715"/>
      <c r="AD9" s="716">
        <v>170500</v>
      </c>
      <c r="AE9" s="716"/>
      <c r="AF9" s="716"/>
      <c r="AG9" s="716"/>
      <c r="AH9" s="716"/>
      <c r="AI9" s="716"/>
      <c r="AJ9" s="716"/>
      <c r="AK9" s="716"/>
      <c r="AL9" s="681">
        <v>0.3</v>
      </c>
      <c r="AM9" s="682"/>
      <c r="AN9" s="682"/>
      <c r="AO9" s="717"/>
      <c r="AP9" s="675" t="s">
        <v>238</v>
      </c>
      <c r="AQ9" s="676"/>
      <c r="AR9" s="676"/>
      <c r="AS9" s="676"/>
      <c r="AT9" s="676"/>
      <c r="AU9" s="676"/>
      <c r="AV9" s="676"/>
      <c r="AW9" s="676"/>
      <c r="AX9" s="676"/>
      <c r="AY9" s="676"/>
      <c r="AZ9" s="676"/>
      <c r="BA9" s="676"/>
      <c r="BB9" s="676"/>
      <c r="BC9" s="676"/>
      <c r="BD9" s="676"/>
      <c r="BE9" s="676"/>
      <c r="BF9" s="677"/>
      <c r="BG9" s="678">
        <v>20524204</v>
      </c>
      <c r="BH9" s="679"/>
      <c r="BI9" s="679"/>
      <c r="BJ9" s="679"/>
      <c r="BK9" s="679"/>
      <c r="BL9" s="679"/>
      <c r="BM9" s="679"/>
      <c r="BN9" s="680"/>
      <c r="BO9" s="715">
        <v>39.5</v>
      </c>
      <c r="BP9" s="715"/>
      <c r="BQ9" s="715"/>
      <c r="BR9" s="715"/>
      <c r="BS9" s="684" t="s">
        <v>129</v>
      </c>
      <c r="BT9" s="679"/>
      <c r="BU9" s="679"/>
      <c r="BV9" s="679"/>
      <c r="BW9" s="679"/>
      <c r="BX9" s="679"/>
      <c r="BY9" s="679"/>
      <c r="BZ9" s="679"/>
      <c r="CA9" s="679"/>
      <c r="CB9" s="722"/>
      <c r="CD9" s="711" t="s">
        <v>239</v>
      </c>
      <c r="CE9" s="712"/>
      <c r="CF9" s="712"/>
      <c r="CG9" s="712"/>
      <c r="CH9" s="712"/>
      <c r="CI9" s="712"/>
      <c r="CJ9" s="712"/>
      <c r="CK9" s="712"/>
      <c r="CL9" s="712"/>
      <c r="CM9" s="712"/>
      <c r="CN9" s="712"/>
      <c r="CO9" s="712"/>
      <c r="CP9" s="712"/>
      <c r="CQ9" s="713"/>
      <c r="CR9" s="678">
        <v>20041868</v>
      </c>
      <c r="CS9" s="679"/>
      <c r="CT9" s="679"/>
      <c r="CU9" s="679"/>
      <c r="CV9" s="679"/>
      <c r="CW9" s="679"/>
      <c r="CX9" s="679"/>
      <c r="CY9" s="680"/>
      <c r="CZ9" s="715">
        <v>15.3</v>
      </c>
      <c r="DA9" s="715"/>
      <c r="DB9" s="715"/>
      <c r="DC9" s="715"/>
      <c r="DD9" s="684">
        <v>6515864</v>
      </c>
      <c r="DE9" s="679"/>
      <c r="DF9" s="679"/>
      <c r="DG9" s="679"/>
      <c r="DH9" s="679"/>
      <c r="DI9" s="679"/>
      <c r="DJ9" s="679"/>
      <c r="DK9" s="679"/>
      <c r="DL9" s="679"/>
      <c r="DM9" s="679"/>
      <c r="DN9" s="679"/>
      <c r="DO9" s="679"/>
      <c r="DP9" s="680"/>
      <c r="DQ9" s="684">
        <v>13196982</v>
      </c>
      <c r="DR9" s="679"/>
      <c r="DS9" s="679"/>
      <c r="DT9" s="679"/>
      <c r="DU9" s="679"/>
      <c r="DV9" s="679"/>
      <c r="DW9" s="679"/>
      <c r="DX9" s="679"/>
      <c r="DY9" s="679"/>
      <c r="DZ9" s="679"/>
      <c r="EA9" s="679"/>
      <c r="EB9" s="679"/>
      <c r="EC9" s="722"/>
    </row>
    <row r="10" spans="2:143" ht="11.25" customHeight="1">
      <c r="B10" s="675" t="s">
        <v>240</v>
      </c>
      <c r="C10" s="676"/>
      <c r="D10" s="676"/>
      <c r="E10" s="676"/>
      <c r="F10" s="676"/>
      <c r="G10" s="676"/>
      <c r="H10" s="676"/>
      <c r="I10" s="676"/>
      <c r="J10" s="676"/>
      <c r="K10" s="676"/>
      <c r="L10" s="676"/>
      <c r="M10" s="676"/>
      <c r="N10" s="676"/>
      <c r="O10" s="676"/>
      <c r="P10" s="676"/>
      <c r="Q10" s="677"/>
      <c r="R10" s="678" t="s">
        <v>129</v>
      </c>
      <c r="S10" s="679"/>
      <c r="T10" s="679"/>
      <c r="U10" s="679"/>
      <c r="V10" s="679"/>
      <c r="W10" s="679"/>
      <c r="X10" s="679"/>
      <c r="Y10" s="680"/>
      <c r="Z10" s="715" t="s">
        <v>129</v>
      </c>
      <c r="AA10" s="715"/>
      <c r="AB10" s="715"/>
      <c r="AC10" s="715"/>
      <c r="AD10" s="716" t="s">
        <v>129</v>
      </c>
      <c r="AE10" s="716"/>
      <c r="AF10" s="716"/>
      <c r="AG10" s="716"/>
      <c r="AH10" s="716"/>
      <c r="AI10" s="716"/>
      <c r="AJ10" s="716"/>
      <c r="AK10" s="716"/>
      <c r="AL10" s="681" t="s">
        <v>230</v>
      </c>
      <c r="AM10" s="682"/>
      <c r="AN10" s="682"/>
      <c r="AO10" s="717"/>
      <c r="AP10" s="675" t="s">
        <v>241</v>
      </c>
      <c r="AQ10" s="676"/>
      <c r="AR10" s="676"/>
      <c r="AS10" s="676"/>
      <c r="AT10" s="676"/>
      <c r="AU10" s="676"/>
      <c r="AV10" s="676"/>
      <c r="AW10" s="676"/>
      <c r="AX10" s="676"/>
      <c r="AY10" s="676"/>
      <c r="AZ10" s="676"/>
      <c r="BA10" s="676"/>
      <c r="BB10" s="676"/>
      <c r="BC10" s="676"/>
      <c r="BD10" s="676"/>
      <c r="BE10" s="676"/>
      <c r="BF10" s="677"/>
      <c r="BG10" s="678">
        <v>796526</v>
      </c>
      <c r="BH10" s="679"/>
      <c r="BI10" s="679"/>
      <c r="BJ10" s="679"/>
      <c r="BK10" s="679"/>
      <c r="BL10" s="679"/>
      <c r="BM10" s="679"/>
      <c r="BN10" s="680"/>
      <c r="BO10" s="715">
        <v>1.5</v>
      </c>
      <c r="BP10" s="715"/>
      <c r="BQ10" s="715"/>
      <c r="BR10" s="715"/>
      <c r="BS10" s="684" t="s">
        <v>230</v>
      </c>
      <c r="BT10" s="679"/>
      <c r="BU10" s="679"/>
      <c r="BV10" s="679"/>
      <c r="BW10" s="679"/>
      <c r="BX10" s="679"/>
      <c r="BY10" s="679"/>
      <c r="BZ10" s="679"/>
      <c r="CA10" s="679"/>
      <c r="CB10" s="722"/>
      <c r="CD10" s="711" t="s">
        <v>242</v>
      </c>
      <c r="CE10" s="712"/>
      <c r="CF10" s="712"/>
      <c r="CG10" s="712"/>
      <c r="CH10" s="712"/>
      <c r="CI10" s="712"/>
      <c r="CJ10" s="712"/>
      <c r="CK10" s="712"/>
      <c r="CL10" s="712"/>
      <c r="CM10" s="712"/>
      <c r="CN10" s="712"/>
      <c r="CO10" s="712"/>
      <c r="CP10" s="712"/>
      <c r="CQ10" s="713"/>
      <c r="CR10" s="678">
        <v>62019</v>
      </c>
      <c r="CS10" s="679"/>
      <c r="CT10" s="679"/>
      <c r="CU10" s="679"/>
      <c r="CV10" s="679"/>
      <c r="CW10" s="679"/>
      <c r="CX10" s="679"/>
      <c r="CY10" s="680"/>
      <c r="CZ10" s="715">
        <v>0</v>
      </c>
      <c r="DA10" s="715"/>
      <c r="DB10" s="715"/>
      <c r="DC10" s="715"/>
      <c r="DD10" s="684" t="s">
        <v>129</v>
      </c>
      <c r="DE10" s="679"/>
      <c r="DF10" s="679"/>
      <c r="DG10" s="679"/>
      <c r="DH10" s="679"/>
      <c r="DI10" s="679"/>
      <c r="DJ10" s="679"/>
      <c r="DK10" s="679"/>
      <c r="DL10" s="679"/>
      <c r="DM10" s="679"/>
      <c r="DN10" s="679"/>
      <c r="DO10" s="679"/>
      <c r="DP10" s="680"/>
      <c r="DQ10" s="684">
        <v>60566</v>
      </c>
      <c r="DR10" s="679"/>
      <c r="DS10" s="679"/>
      <c r="DT10" s="679"/>
      <c r="DU10" s="679"/>
      <c r="DV10" s="679"/>
      <c r="DW10" s="679"/>
      <c r="DX10" s="679"/>
      <c r="DY10" s="679"/>
      <c r="DZ10" s="679"/>
      <c r="EA10" s="679"/>
      <c r="EB10" s="679"/>
      <c r="EC10" s="722"/>
    </row>
    <row r="11" spans="2:143" ht="11.25" customHeight="1">
      <c r="B11" s="675" t="s">
        <v>243</v>
      </c>
      <c r="C11" s="676"/>
      <c r="D11" s="676"/>
      <c r="E11" s="676"/>
      <c r="F11" s="676"/>
      <c r="G11" s="676"/>
      <c r="H11" s="676"/>
      <c r="I11" s="676"/>
      <c r="J11" s="676"/>
      <c r="K11" s="676"/>
      <c r="L11" s="676"/>
      <c r="M11" s="676"/>
      <c r="N11" s="676"/>
      <c r="O11" s="676"/>
      <c r="P11" s="676"/>
      <c r="Q11" s="677"/>
      <c r="R11" s="678">
        <v>5476861</v>
      </c>
      <c r="S11" s="679"/>
      <c r="T11" s="679"/>
      <c r="U11" s="679"/>
      <c r="V11" s="679"/>
      <c r="W11" s="679"/>
      <c r="X11" s="679"/>
      <c r="Y11" s="680"/>
      <c r="Z11" s="681">
        <v>4.0999999999999996</v>
      </c>
      <c r="AA11" s="682"/>
      <c r="AB11" s="682"/>
      <c r="AC11" s="683"/>
      <c r="AD11" s="684">
        <v>5476861</v>
      </c>
      <c r="AE11" s="679"/>
      <c r="AF11" s="679"/>
      <c r="AG11" s="679"/>
      <c r="AH11" s="679"/>
      <c r="AI11" s="679"/>
      <c r="AJ11" s="679"/>
      <c r="AK11" s="680"/>
      <c r="AL11" s="681">
        <v>8.1999999999999993</v>
      </c>
      <c r="AM11" s="682"/>
      <c r="AN11" s="682"/>
      <c r="AO11" s="717"/>
      <c r="AP11" s="675" t="s">
        <v>244</v>
      </c>
      <c r="AQ11" s="676"/>
      <c r="AR11" s="676"/>
      <c r="AS11" s="676"/>
      <c r="AT11" s="676"/>
      <c r="AU11" s="676"/>
      <c r="AV11" s="676"/>
      <c r="AW11" s="676"/>
      <c r="AX11" s="676"/>
      <c r="AY11" s="676"/>
      <c r="AZ11" s="676"/>
      <c r="BA11" s="676"/>
      <c r="BB11" s="676"/>
      <c r="BC11" s="676"/>
      <c r="BD11" s="676"/>
      <c r="BE11" s="676"/>
      <c r="BF11" s="677"/>
      <c r="BG11" s="678">
        <v>2790347</v>
      </c>
      <c r="BH11" s="679"/>
      <c r="BI11" s="679"/>
      <c r="BJ11" s="679"/>
      <c r="BK11" s="679"/>
      <c r="BL11" s="679"/>
      <c r="BM11" s="679"/>
      <c r="BN11" s="680"/>
      <c r="BO11" s="715">
        <v>5.4</v>
      </c>
      <c r="BP11" s="715"/>
      <c r="BQ11" s="715"/>
      <c r="BR11" s="715"/>
      <c r="BS11" s="684">
        <v>523572</v>
      </c>
      <c r="BT11" s="679"/>
      <c r="BU11" s="679"/>
      <c r="BV11" s="679"/>
      <c r="BW11" s="679"/>
      <c r="BX11" s="679"/>
      <c r="BY11" s="679"/>
      <c r="BZ11" s="679"/>
      <c r="CA11" s="679"/>
      <c r="CB11" s="722"/>
      <c r="CD11" s="711" t="s">
        <v>245</v>
      </c>
      <c r="CE11" s="712"/>
      <c r="CF11" s="712"/>
      <c r="CG11" s="712"/>
      <c r="CH11" s="712"/>
      <c r="CI11" s="712"/>
      <c r="CJ11" s="712"/>
      <c r="CK11" s="712"/>
      <c r="CL11" s="712"/>
      <c r="CM11" s="712"/>
      <c r="CN11" s="712"/>
      <c r="CO11" s="712"/>
      <c r="CP11" s="712"/>
      <c r="CQ11" s="713"/>
      <c r="CR11" s="678">
        <v>588071</v>
      </c>
      <c r="CS11" s="679"/>
      <c r="CT11" s="679"/>
      <c r="CU11" s="679"/>
      <c r="CV11" s="679"/>
      <c r="CW11" s="679"/>
      <c r="CX11" s="679"/>
      <c r="CY11" s="680"/>
      <c r="CZ11" s="715">
        <v>0.4</v>
      </c>
      <c r="DA11" s="715"/>
      <c r="DB11" s="715"/>
      <c r="DC11" s="715"/>
      <c r="DD11" s="684">
        <v>35348</v>
      </c>
      <c r="DE11" s="679"/>
      <c r="DF11" s="679"/>
      <c r="DG11" s="679"/>
      <c r="DH11" s="679"/>
      <c r="DI11" s="679"/>
      <c r="DJ11" s="679"/>
      <c r="DK11" s="679"/>
      <c r="DL11" s="679"/>
      <c r="DM11" s="679"/>
      <c r="DN11" s="679"/>
      <c r="DO11" s="679"/>
      <c r="DP11" s="680"/>
      <c r="DQ11" s="684">
        <v>418807</v>
      </c>
      <c r="DR11" s="679"/>
      <c r="DS11" s="679"/>
      <c r="DT11" s="679"/>
      <c r="DU11" s="679"/>
      <c r="DV11" s="679"/>
      <c r="DW11" s="679"/>
      <c r="DX11" s="679"/>
      <c r="DY11" s="679"/>
      <c r="DZ11" s="679"/>
      <c r="EA11" s="679"/>
      <c r="EB11" s="679"/>
      <c r="EC11" s="722"/>
    </row>
    <row r="12" spans="2:143" ht="11.25" customHeight="1">
      <c r="B12" s="675" t="s">
        <v>246</v>
      </c>
      <c r="C12" s="676"/>
      <c r="D12" s="676"/>
      <c r="E12" s="676"/>
      <c r="F12" s="676"/>
      <c r="G12" s="676"/>
      <c r="H12" s="676"/>
      <c r="I12" s="676"/>
      <c r="J12" s="676"/>
      <c r="K12" s="676"/>
      <c r="L12" s="676"/>
      <c r="M12" s="676"/>
      <c r="N12" s="676"/>
      <c r="O12" s="676"/>
      <c r="P12" s="676"/>
      <c r="Q12" s="677"/>
      <c r="R12" s="678">
        <v>175736</v>
      </c>
      <c r="S12" s="679"/>
      <c r="T12" s="679"/>
      <c r="U12" s="679"/>
      <c r="V12" s="679"/>
      <c r="W12" s="679"/>
      <c r="X12" s="679"/>
      <c r="Y12" s="680"/>
      <c r="Z12" s="715">
        <v>0.1</v>
      </c>
      <c r="AA12" s="715"/>
      <c r="AB12" s="715"/>
      <c r="AC12" s="715"/>
      <c r="AD12" s="716">
        <v>175736</v>
      </c>
      <c r="AE12" s="716"/>
      <c r="AF12" s="716"/>
      <c r="AG12" s="716"/>
      <c r="AH12" s="716"/>
      <c r="AI12" s="716"/>
      <c r="AJ12" s="716"/>
      <c r="AK12" s="716"/>
      <c r="AL12" s="681">
        <v>0.3</v>
      </c>
      <c r="AM12" s="682"/>
      <c r="AN12" s="682"/>
      <c r="AO12" s="717"/>
      <c r="AP12" s="675" t="s">
        <v>247</v>
      </c>
      <c r="AQ12" s="676"/>
      <c r="AR12" s="676"/>
      <c r="AS12" s="676"/>
      <c r="AT12" s="676"/>
      <c r="AU12" s="676"/>
      <c r="AV12" s="676"/>
      <c r="AW12" s="676"/>
      <c r="AX12" s="676"/>
      <c r="AY12" s="676"/>
      <c r="AZ12" s="676"/>
      <c r="BA12" s="676"/>
      <c r="BB12" s="676"/>
      <c r="BC12" s="676"/>
      <c r="BD12" s="676"/>
      <c r="BE12" s="676"/>
      <c r="BF12" s="677"/>
      <c r="BG12" s="678">
        <v>19608980</v>
      </c>
      <c r="BH12" s="679"/>
      <c r="BI12" s="679"/>
      <c r="BJ12" s="679"/>
      <c r="BK12" s="679"/>
      <c r="BL12" s="679"/>
      <c r="BM12" s="679"/>
      <c r="BN12" s="680"/>
      <c r="BO12" s="715">
        <v>37.700000000000003</v>
      </c>
      <c r="BP12" s="715"/>
      <c r="BQ12" s="715"/>
      <c r="BR12" s="715"/>
      <c r="BS12" s="684" t="s">
        <v>129</v>
      </c>
      <c r="BT12" s="679"/>
      <c r="BU12" s="679"/>
      <c r="BV12" s="679"/>
      <c r="BW12" s="679"/>
      <c r="BX12" s="679"/>
      <c r="BY12" s="679"/>
      <c r="BZ12" s="679"/>
      <c r="CA12" s="679"/>
      <c r="CB12" s="722"/>
      <c r="CD12" s="711" t="s">
        <v>248</v>
      </c>
      <c r="CE12" s="712"/>
      <c r="CF12" s="712"/>
      <c r="CG12" s="712"/>
      <c r="CH12" s="712"/>
      <c r="CI12" s="712"/>
      <c r="CJ12" s="712"/>
      <c r="CK12" s="712"/>
      <c r="CL12" s="712"/>
      <c r="CM12" s="712"/>
      <c r="CN12" s="712"/>
      <c r="CO12" s="712"/>
      <c r="CP12" s="712"/>
      <c r="CQ12" s="713"/>
      <c r="CR12" s="678">
        <v>1208704</v>
      </c>
      <c r="CS12" s="679"/>
      <c r="CT12" s="679"/>
      <c r="CU12" s="679"/>
      <c r="CV12" s="679"/>
      <c r="CW12" s="679"/>
      <c r="CX12" s="679"/>
      <c r="CY12" s="680"/>
      <c r="CZ12" s="715">
        <v>0.9</v>
      </c>
      <c r="DA12" s="715"/>
      <c r="DB12" s="715"/>
      <c r="DC12" s="715"/>
      <c r="DD12" s="684">
        <v>13371</v>
      </c>
      <c r="DE12" s="679"/>
      <c r="DF12" s="679"/>
      <c r="DG12" s="679"/>
      <c r="DH12" s="679"/>
      <c r="DI12" s="679"/>
      <c r="DJ12" s="679"/>
      <c r="DK12" s="679"/>
      <c r="DL12" s="679"/>
      <c r="DM12" s="679"/>
      <c r="DN12" s="679"/>
      <c r="DO12" s="679"/>
      <c r="DP12" s="680"/>
      <c r="DQ12" s="684">
        <v>813078</v>
      </c>
      <c r="DR12" s="679"/>
      <c r="DS12" s="679"/>
      <c r="DT12" s="679"/>
      <c r="DU12" s="679"/>
      <c r="DV12" s="679"/>
      <c r="DW12" s="679"/>
      <c r="DX12" s="679"/>
      <c r="DY12" s="679"/>
      <c r="DZ12" s="679"/>
      <c r="EA12" s="679"/>
      <c r="EB12" s="679"/>
      <c r="EC12" s="722"/>
    </row>
    <row r="13" spans="2:143" ht="11.25" customHeight="1">
      <c r="B13" s="675" t="s">
        <v>249</v>
      </c>
      <c r="C13" s="676"/>
      <c r="D13" s="676"/>
      <c r="E13" s="676"/>
      <c r="F13" s="676"/>
      <c r="G13" s="676"/>
      <c r="H13" s="676"/>
      <c r="I13" s="676"/>
      <c r="J13" s="676"/>
      <c r="K13" s="676"/>
      <c r="L13" s="676"/>
      <c r="M13" s="676"/>
      <c r="N13" s="676"/>
      <c r="O13" s="676"/>
      <c r="P13" s="676"/>
      <c r="Q13" s="677"/>
      <c r="R13" s="678" t="s">
        <v>129</v>
      </c>
      <c r="S13" s="679"/>
      <c r="T13" s="679"/>
      <c r="U13" s="679"/>
      <c r="V13" s="679"/>
      <c r="W13" s="679"/>
      <c r="X13" s="679"/>
      <c r="Y13" s="680"/>
      <c r="Z13" s="715" t="s">
        <v>129</v>
      </c>
      <c r="AA13" s="715"/>
      <c r="AB13" s="715"/>
      <c r="AC13" s="715"/>
      <c r="AD13" s="716" t="s">
        <v>129</v>
      </c>
      <c r="AE13" s="716"/>
      <c r="AF13" s="716"/>
      <c r="AG13" s="716"/>
      <c r="AH13" s="716"/>
      <c r="AI13" s="716"/>
      <c r="AJ13" s="716"/>
      <c r="AK13" s="716"/>
      <c r="AL13" s="681" t="s">
        <v>145</v>
      </c>
      <c r="AM13" s="682"/>
      <c r="AN13" s="682"/>
      <c r="AO13" s="717"/>
      <c r="AP13" s="675" t="s">
        <v>250</v>
      </c>
      <c r="AQ13" s="676"/>
      <c r="AR13" s="676"/>
      <c r="AS13" s="676"/>
      <c r="AT13" s="676"/>
      <c r="AU13" s="676"/>
      <c r="AV13" s="676"/>
      <c r="AW13" s="676"/>
      <c r="AX13" s="676"/>
      <c r="AY13" s="676"/>
      <c r="AZ13" s="676"/>
      <c r="BA13" s="676"/>
      <c r="BB13" s="676"/>
      <c r="BC13" s="676"/>
      <c r="BD13" s="676"/>
      <c r="BE13" s="676"/>
      <c r="BF13" s="677"/>
      <c r="BG13" s="678">
        <v>19473279</v>
      </c>
      <c r="BH13" s="679"/>
      <c r="BI13" s="679"/>
      <c r="BJ13" s="679"/>
      <c r="BK13" s="679"/>
      <c r="BL13" s="679"/>
      <c r="BM13" s="679"/>
      <c r="BN13" s="680"/>
      <c r="BO13" s="715">
        <v>37.4</v>
      </c>
      <c r="BP13" s="715"/>
      <c r="BQ13" s="715"/>
      <c r="BR13" s="715"/>
      <c r="BS13" s="684" t="s">
        <v>129</v>
      </c>
      <c r="BT13" s="679"/>
      <c r="BU13" s="679"/>
      <c r="BV13" s="679"/>
      <c r="BW13" s="679"/>
      <c r="BX13" s="679"/>
      <c r="BY13" s="679"/>
      <c r="BZ13" s="679"/>
      <c r="CA13" s="679"/>
      <c r="CB13" s="722"/>
      <c r="CD13" s="711" t="s">
        <v>251</v>
      </c>
      <c r="CE13" s="712"/>
      <c r="CF13" s="712"/>
      <c r="CG13" s="712"/>
      <c r="CH13" s="712"/>
      <c r="CI13" s="712"/>
      <c r="CJ13" s="712"/>
      <c r="CK13" s="712"/>
      <c r="CL13" s="712"/>
      <c r="CM13" s="712"/>
      <c r="CN13" s="712"/>
      <c r="CO13" s="712"/>
      <c r="CP13" s="712"/>
      <c r="CQ13" s="713"/>
      <c r="CR13" s="678">
        <v>6496932</v>
      </c>
      <c r="CS13" s="679"/>
      <c r="CT13" s="679"/>
      <c r="CU13" s="679"/>
      <c r="CV13" s="679"/>
      <c r="CW13" s="679"/>
      <c r="CX13" s="679"/>
      <c r="CY13" s="680"/>
      <c r="CZ13" s="715">
        <v>5</v>
      </c>
      <c r="DA13" s="715"/>
      <c r="DB13" s="715"/>
      <c r="DC13" s="715"/>
      <c r="DD13" s="684">
        <v>2110112</v>
      </c>
      <c r="DE13" s="679"/>
      <c r="DF13" s="679"/>
      <c r="DG13" s="679"/>
      <c r="DH13" s="679"/>
      <c r="DI13" s="679"/>
      <c r="DJ13" s="679"/>
      <c r="DK13" s="679"/>
      <c r="DL13" s="679"/>
      <c r="DM13" s="679"/>
      <c r="DN13" s="679"/>
      <c r="DO13" s="679"/>
      <c r="DP13" s="680"/>
      <c r="DQ13" s="684">
        <v>4697987</v>
      </c>
      <c r="DR13" s="679"/>
      <c r="DS13" s="679"/>
      <c r="DT13" s="679"/>
      <c r="DU13" s="679"/>
      <c r="DV13" s="679"/>
      <c r="DW13" s="679"/>
      <c r="DX13" s="679"/>
      <c r="DY13" s="679"/>
      <c r="DZ13" s="679"/>
      <c r="EA13" s="679"/>
      <c r="EB13" s="679"/>
      <c r="EC13" s="722"/>
    </row>
    <row r="14" spans="2:143" ht="11.25" customHeight="1">
      <c r="B14" s="675" t="s">
        <v>252</v>
      </c>
      <c r="C14" s="676"/>
      <c r="D14" s="676"/>
      <c r="E14" s="676"/>
      <c r="F14" s="676"/>
      <c r="G14" s="676"/>
      <c r="H14" s="676"/>
      <c r="I14" s="676"/>
      <c r="J14" s="676"/>
      <c r="K14" s="676"/>
      <c r="L14" s="676"/>
      <c r="M14" s="676"/>
      <c r="N14" s="676"/>
      <c r="O14" s="676"/>
      <c r="P14" s="676"/>
      <c r="Q14" s="677"/>
      <c r="R14" s="678">
        <v>165940</v>
      </c>
      <c r="S14" s="679"/>
      <c r="T14" s="679"/>
      <c r="U14" s="679"/>
      <c r="V14" s="679"/>
      <c r="W14" s="679"/>
      <c r="X14" s="679"/>
      <c r="Y14" s="680"/>
      <c r="Z14" s="715">
        <v>0.1</v>
      </c>
      <c r="AA14" s="715"/>
      <c r="AB14" s="715"/>
      <c r="AC14" s="715"/>
      <c r="AD14" s="716">
        <v>165940</v>
      </c>
      <c r="AE14" s="716"/>
      <c r="AF14" s="716"/>
      <c r="AG14" s="716"/>
      <c r="AH14" s="716"/>
      <c r="AI14" s="716"/>
      <c r="AJ14" s="716"/>
      <c r="AK14" s="716"/>
      <c r="AL14" s="681">
        <v>0.2</v>
      </c>
      <c r="AM14" s="682"/>
      <c r="AN14" s="682"/>
      <c r="AO14" s="717"/>
      <c r="AP14" s="675" t="s">
        <v>253</v>
      </c>
      <c r="AQ14" s="676"/>
      <c r="AR14" s="676"/>
      <c r="AS14" s="676"/>
      <c r="AT14" s="676"/>
      <c r="AU14" s="676"/>
      <c r="AV14" s="676"/>
      <c r="AW14" s="676"/>
      <c r="AX14" s="676"/>
      <c r="AY14" s="676"/>
      <c r="AZ14" s="676"/>
      <c r="BA14" s="676"/>
      <c r="BB14" s="676"/>
      <c r="BC14" s="676"/>
      <c r="BD14" s="676"/>
      <c r="BE14" s="676"/>
      <c r="BF14" s="677"/>
      <c r="BG14" s="678">
        <v>640374</v>
      </c>
      <c r="BH14" s="679"/>
      <c r="BI14" s="679"/>
      <c r="BJ14" s="679"/>
      <c r="BK14" s="679"/>
      <c r="BL14" s="679"/>
      <c r="BM14" s="679"/>
      <c r="BN14" s="680"/>
      <c r="BO14" s="715">
        <v>1.2</v>
      </c>
      <c r="BP14" s="715"/>
      <c r="BQ14" s="715"/>
      <c r="BR14" s="715"/>
      <c r="BS14" s="684" t="s">
        <v>145</v>
      </c>
      <c r="BT14" s="679"/>
      <c r="BU14" s="679"/>
      <c r="BV14" s="679"/>
      <c r="BW14" s="679"/>
      <c r="BX14" s="679"/>
      <c r="BY14" s="679"/>
      <c r="BZ14" s="679"/>
      <c r="CA14" s="679"/>
      <c r="CB14" s="722"/>
      <c r="CD14" s="711" t="s">
        <v>254</v>
      </c>
      <c r="CE14" s="712"/>
      <c r="CF14" s="712"/>
      <c r="CG14" s="712"/>
      <c r="CH14" s="712"/>
      <c r="CI14" s="712"/>
      <c r="CJ14" s="712"/>
      <c r="CK14" s="712"/>
      <c r="CL14" s="712"/>
      <c r="CM14" s="712"/>
      <c r="CN14" s="712"/>
      <c r="CO14" s="712"/>
      <c r="CP14" s="712"/>
      <c r="CQ14" s="713"/>
      <c r="CR14" s="678">
        <v>3262711</v>
      </c>
      <c r="CS14" s="679"/>
      <c r="CT14" s="679"/>
      <c r="CU14" s="679"/>
      <c r="CV14" s="679"/>
      <c r="CW14" s="679"/>
      <c r="CX14" s="679"/>
      <c r="CY14" s="680"/>
      <c r="CZ14" s="715">
        <v>2.5</v>
      </c>
      <c r="DA14" s="715"/>
      <c r="DB14" s="715"/>
      <c r="DC14" s="715"/>
      <c r="DD14" s="684">
        <v>15405</v>
      </c>
      <c r="DE14" s="679"/>
      <c r="DF14" s="679"/>
      <c r="DG14" s="679"/>
      <c r="DH14" s="679"/>
      <c r="DI14" s="679"/>
      <c r="DJ14" s="679"/>
      <c r="DK14" s="679"/>
      <c r="DL14" s="679"/>
      <c r="DM14" s="679"/>
      <c r="DN14" s="679"/>
      <c r="DO14" s="679"/>
      <c r="DP14" s="680"/>
      <c r="DQ14" s="684">
        <v>3180374</v>
      </c>
      <c r="DR14" s="679"/>
      <c r="DS14" s="679"/>
      <c r="DT14" s="679"/>
      <c r="DU14" s="679"/>
      <c r="DV14" s="679"/>
      <c r="DW14" s="679"/>
      <c r="DX14" s="679"/>
      <c r="DY14" s="679"/>
      <c r="DZ14" s="679"/>
      <c r="EA14" s="679"/>
      <c r="EB14" s="679"/>
      <c r="EC14" s="722"/>
    </row>
    <row r="15" spans="2:143" ht="11.25" customHeight="1">
      <c r="B15" s="675" t="s">
        <v>255</v>
      </c>
      <c r="C15" s="676"/>
      <c r="D15" s="676"/>
      <c r="E15" s="676"/>
      <c r="F15" s="676"/>
      <c r="G15" s="676"/>
      <c r="H15" s="676"/>
      <c r="I15" s="676"/>
      <c r="J15" s="676"/>
      <c r="K15" s="676"/>
      <c r="L15" s="676"/>
      <c r="M15" s="676"/>
      <c r="N15" s="676"/>
      <c r="O15" s="676"/>
      <c r="P15" s="676"/>
      <c r="Q15" s="677"/>
      <c r="R15" s="678" t="s">
        <v>129</v>
      </c>
      <c r="S15" s="679"/>
      <c r="T15" s="679"/>
      <c r="U15" s="679"/>
      <c r="V15" s="679"/>
      <c r="W15" s="679"/>
      <c r="X15" s="679"/>
      <c r="Y15" s="680"/>
      <c r="Z15" s="715" t="s">
        <v>129</v>
      </c>
      <c r="AA15" s="715"/>
      <c r="AB15" s="715"/>
      <c r="AC15" s="715"/>
      <c r="AD15" s="716" t="s">
        <v>230</v>
      </c>
      <c r="AE15" s="716"/>
      <c r="AF15" s="716"/>
      <c r="AG15" s="716"/>
      <c r="AH15" s="716"/>
      <c r="AI15" s="716"/>
      <c r="AJ15" s="716"/>
      <c r="AK15" s="716"/>
      <c r="AL15" s="681" t="s">
        <v>129</v>
      </c>
      <c r="AM15" s="682"/>
      <c r="AN15" s="682"/>
      <c r="AO15" s="717"/>
      <c r="AP15" s="675" t="s">
        <v>256</v>
      </c>
      <c r="AQ15" s="676"/>
      <c r="AR15" s="676"/>
      <c r="AS15" s="676"/>
      <c r="AT15" s="676"/>
      <c r="AU15" s="676"/>
      <c r="AV15" s="676"/>
      <c r="AW15" s="676"/>
      <c r="AX15" s="676"/>
      <c r="AY15" s="676"/>
      <c r="AZ15" s="676"/>
      <c r="BA15" s="676"/>
      <c r="BB15" s="676"/>
      <c r="BC15" s="676"/>
      <c r="BD15" s="676"/>
      <c r="BE15" s="676"/>
      <c r="BF15" s="677"/>
      <c r="BG15" s="678">
        <v>1704212</v>
      </c>
      <c r="BH15" s="679"/>
      <c r="BI15" s="679"/>
      <c r="BJ15" s="679"/>
      <c r="BK15" s="679"/>
      <c r="BL15" s="679"/>
      <c r="BM15" s="679"/>
      <c r="BN15" s="680"/>
      <c r="BO15" s="715">
        <v>3.3</v>
      </c>
      <c r="BP15" s="715"/>
      <c r="BQ15" s="715"/>
      <c r="BR15" s="715"/>
      <c r="BS15" s="684" t="s">
        <v>129</v>
      </c>
      <c r="BT15" s="679"/>
      <c r="BU15" s="679"/>
      <c r="BV15" s="679"/>
      <c r="BW15" s="679"/>
      <c r="BX15" s="679"/>
      <c r="BY15" s="679"/>
      <c r="BZ15" s="679"/>
      <c r="CA15" s="679"/>
      <c r="CB15" s="722"/>
      <c r="CD15" s="711" t="s">
        <v>257</v>
      </c>
      <c r="CE15" s="712"/>
      <c r="CF15" s="712"/>
      <c r="CG15" s="712"/>
      <c r="CH15" s="712"/>
      <c r="CI15" s="712"/>
      <c r="CJ15" s="712"/>
      <c r="CK15" s="712"/>
      <c r="CL15" s="712"/>
      <c r="CM15" s="712"/>
      <c r="CN15" s="712"/>
      <c r="CO15" s="712"/>
      <c r="CP15" s="712"/>
      <c r="CQ15" s="713"/>
      <c r="CR15" s="678">
        <v>21762846</v>
      </c>
      <c r="CS15" s="679"/>
      <c r="CT15" s="679"/>
      <c r="CU15" s="679"/>
      <c r="CV15" s="679"/>
      <c r="CW15" s="679"/>
      <c r="CX15" s="679"/>
      <c r="CY15" s="680"/>
      <c r="CZ15" s="715">
        <v>16.600000000000001</v>
      </c>
      <c r="DA15" s="715"/>
      <c r="DB15" s="715"/>
      <c r="DC15" s="715"/>
      <c r="DD15" s="684">
        <v>5417031</v>
      </c>
      <c r="DE15" s="679"/>
      <c r="DF15" s="679"/>
      <c r="DG15" s="679"/>
      <c r="DH15" s="679"/>
      <c r="DI15" s="679"/>
      <c r="DJ15" s="679"/>
      <c r="DK15" s="679"/>
      <c r="DL15" s="679"/>
      <c r="DM15" s="679"/>
      <c r="DN15" s="679"/>
      <c r="DO15" s="679"/>
      <c r="DP15" s="680"/>
      <c r="DQ15" s="684">
        <v>15246508</v>
      </c>
      <c r="DR15" s="679"/>
      <c r="DS15" s="679"/>
      <c r="DT15" s="679"/>
      <c r="DU15" s="679"/>
      <c r="DV15" s="679"/>
      <c r="DW15" s="679"/>
      <c r="DX15" s="679"/>
      <c r="DY15" s="679"/>
      <c r="DZ15" s="679"/>
      <c r="EA15" s="679"/>
      <c r="EB15" s="679"/>
      <c r="EC15" s="722"/>
    </row>
    <row r="16" spans="2:143" ht="11.25" customHeight="1">
      <c r="B16" s="675" t="s">
        <v>258</v>
      </c>
      <c r="C16" s="676"/>
      <c r="D16" s="676"/>
      <c r="E16" s="676"/>
      <c r="F16" s="676"/>
      <c r="G16" s="676"/>
      <c r="H16" s="676"/>
      <c r="I16" s="676"/>
      <c r="J16" s="676"/>
      <c r="K16" s="676"/>
      <c r="L16" s="676"/>
      <c r="M16" s="676"/>
      <c r="N16" s="676"/>
      <c r="O16" s="676"/>
      <c r="P16" s="676"/>
      <c r="Q16" s="677"/>
      <c r="R16" s="678">
        <v>41880</v>
      </c>
      <c r="S16" s="679"/>
      <c r="T16" s="679"/>
      <c r="U16" s="679"/>
      <c r="V16" s="679"/>
      <c r="W16" s="679"/>
      <c r="X16" s="679"/>
      <c r="Y16" s="680"/>
      <c r="Z16" s="715">
        <v>0</v>
      </c>
      <c r="AA16" s="715"/>
      <c r="AB16" s="715"/>
      <c r="AC16" s="715"/>
      <c r="AD16" s="716">
        <v>41880</v>
      </c>
      <c r="AE16" s="716"/>
      <c r="AF16" s="716"/>
      <c r="AG16" s="716"/>
      <c r="AH16" s="716"/>
      <c r="AI16" s="716"/>
      <c r="AJ16" s="716"/>
      <c r="AK16" s="716"/>
      <c r="AL16" s="681">
        <v>0.1</v>
      </c>
      <c r="AM16" s="682"/>
      <c r="AN16" s="682"/>
      <c r="AO16" s="717"/>
      <c r="AP16" s="675" t="s">
        <v>259</v>
      </c>
      <c r="AQ16" s="676"/>
      <c r="AR16" s="676"/>
      <c r="AS16" s="676"/>
      <c r="AT16" s="676"/>
      <c r="AU16" s="676"/>
      <c r="AV16" s="676"/>
      <c r="AW16" s="676"/>
      <c r="AX16" s="676"/>
      <c r="AY16" s="676"/>
      <c r="AZ16" s="676"/>
      <c r="BA16" s="676"/>
      <c r="BB16" s="676"/>
      <c r="BC16" s="676"/>
      <c r="BD16" s="676"/>
      <c r="BE16" s="676"/>
      <c r="BF16" s="677"/>
      <c r="BG16" s="678">
        <v>1</v>
      </c>
      <c r="BH16" s="679"/>
      <c r="BI16" s="679"/>
      <c r="BJ16" s="679"/>
      <c r="BK16" s="679"/>
      <c r="BL16" s="679"/>
      <c r="BM16" s="679"/>
      <c r="BN16" s="680"/>
      <c r="BO16" s="715">
        <v>0</v>
      </c>
      <c r="BP16" s="715"/>
      <c r="BQ16" s="715"/>
      <c r="BR16" s="715"/>
      <c r="BS16" s="684" t="s">
        <v>129</v>
      </c>
      <c r="BT16" s="679"/>
      <c r="BU16" s="679"/>
      <c r="BV16" s="679"/>
      <c r="BW16" s="679"/>
      <c r="BX16" s="679"/>
      <c r="BY16" s="679"/>
      <c r="BZ16" s="679"/>
      <c r="CA16" s="679"/>
      <c r="CB16" s="722"/>
      <c r="CD16" s="711" t="s">
        <v>260</v>
      </c>
      <c r="CE16" s="712"/>
      <c r="CF16" s="712"/>
      <c r="CG16" s="712"/>
      <c r="CH16" s="712"/>
      <c r="CI16" s="712"/>
      <c r="CJ16" s="712"/>
      <c r="CK16" s="712"/>
      <c r="CL16" s="712"/>
      <c r="CM16" s="712"/>
      <c r="CN16" s="712"/>
      <c r="CO16" s="712"/>
      <c r="CP16" s="712"/>
      <c r="CQ16" s="713"/>
      <c r="CR16" s="678">
        <v>308859</v>
      </c>
      <c r="CS16" s="679"/>
      <c r="CT16" s="679"/>
      <c r="CU16" s="679"/>
      <c r="CV16" s="679"/>
      <c r="CW16" s="679"/>
      <c r="CX16" s="679"/>
      <c r="CY16" s="680"/>
      <c r="CZ16" s="715">
        <v>0.2</v>
      </c>
      <c r="DA16" s="715"/>
      <c r="DB16" s="715"/>
      <c r="DC16" s="715"/>
      <c r="DD16" s="684" t="s">
        <v>129</v>
      </c>
      <c r="DE16" s="679"/>
      <c r="DF16" s="679"/>
      <c r="DG16" s="679"/>
      <c r="DH16" s="679"/>
      <c r="DI16" s="679"/>
      <c r="DJ16" s="679"/>
      <c r="DK16" s="679"/>
      <c r="DL16" s="679"/>
      <c r="DM16" s="679"/>
      <c r="DN16" s="679"/>
      <c r="DO16" s="679"/>
      <c r="DP16" s="680"/>
      <c r="DQ16" s="684">
        <v>67168</v>
      </c>
      <c r="DR16" s="679"/>
      <c r="DS16" s="679"/>
      <c r="DT16" s="679"/>
      <c r="DU16" s="679"/>
      <c r="DV16" s="679"/>
      <c r="DW16" s="679"/>
      <c r="DX16" s="679"/>
      <c r="DY16" s="679"/>
      <c r="DZ16" s="679"/>
      <c r="EA16" s="679"/>
      <c r="EB16" s="679"/>
      <c r="EC16" s="722"/>
    </row>
    <row r="17" spans="2:133" ht="11.25" customHeight="1">
      <c r="B17" s="675" t="s">
        <v>261</v>
      </c>
      <c r="C17" s="676"/>
      <c r="D17" s="676"/>
      <c r="E17" s="676"/>
      <c r="F17" s="676"/>
      <c r="G17" s="676"/>
      <c r="H17" s="676"/>
      <c r="I17" s="676"/>
      <c r="J17" s="676"/>
      <c r="K17" s="676"/>
      <c r="L17" s="676"/>
      <c r="M17" s="676"/>
      <c r="N17" s="676"/>
      <c r="O17" s="676"/>
      <c r="P17" s="676"/>
      <c r="Q17" s="677"/>
      <c r="R17" s="678">
        <v>977775</v>
      </c>
      <c r="S17" s="679"/>
      <c r="T17" s="679"/>
      <c r="U17" s="679"/>
      <c r="V17" s="679"/>
      <c r="W17" s="679"/>
      <c r="X17" s="679"/>
      <c r="Y17" s="680"/>
      <c r="Z17" s="715">
        <v>0.7</v>
      </c>
      <c r="AA17" s="715"/>
      <c r="AB17" s="715"/>
      <c r="AC17" s="715"/>
      <c r="AD17" s="716">
        <v>977775</v>
      </c>
      <c r="AE17" s="716"/>
      <c r="AF17" s="716"/>
      <c r="AG17" s="716"/>
      <c r="AH17" s="716"/>
      <c r="AI17" s="716"/>
      <c r="AJ17" s="716"/>
      <c r="AK17" s="716"/>
      <c r="AL17" s="681">
        <v>1.5</v>
      </c>
      <c r="AM17" s="682"/>
      <c r="AN17" s="682"/>
      <c r="AO17" s="717"/>
      <c r="AP17" s="675" t="s">
        <v>262</v>
      </c>
      <c r="AQ17" s="676"/>
      <c r="AR17" s="676"/>
      <c r="AS17" s="676"/>
      <c r="AT17" s="676"/>
      <c r="AU17" s="676"/>
      <c r="AV17" s="676"/>
      <c r="AW17" s="676"/>
      <c r="AX17" s="676"/>
      <c r="AY17" s="676"/>
      <c r="AZ17" s="676"/>
      <c r="BA17" s="676"/>
      <c r="BB17" s="676"/>
      <c r="BC17" s="676"/>
      <c r="BD17" s="676"/>
      <c r="BE17" s="676"/>
      <c r="BF17" s="677"/>
      <c r="BG17" s="678">
        <v>30733</v>
      </c>
      <c r="BH17" s="679"/>
      <c r="BI17" s="679"/>
      <c r="BJ17" s="679"/>
      <c r="BK17" s="679"/>
      <c r="BL17" s="679"/>
      <c r="BM17" s="679"/>
      <c r="BN17" s="680"/>
      <c r="BO17" s="715">
        <v>0.1</v>
      </c>
      <c r="BP17" s="715"/>
      <c r="BQ17" s="715"/>
      <c r="BR17" s="715"/>
      <c r="BS17" s="684" t="s">
        <v>129</v>
      </c>
      <c r="BT17" s="679"/>
      <c r="BU17" s="679"/>
      <c r="BV17" s="679"/>
      <c r="BW17" s="679"/>
      <c r="BX17" s="679"/>
      <c r="BY17" s="679"/>
      <c r="BZ17" s="679"/>
      <c r="CA17" s="679"/>
      <c r="CB17" s="722"/>
      <c r="CD17" s="711" t="s">
        <v>263</v>
      </c>
      <c r="CE17" s="712"/>
      <c r="CF17" s="712"/>
      <c r="CG17" s="712"/>
      <c r="CH17" s="712"/>
      <c r="CI17" s="712"/>
      <c r="CJ17" s="712"/>
      <c r="CK17" s="712"/>
      <c r="CL17" s="712"/>
      <c r="CM17" s="712"/>
      <c r="CN17" s="712"/>
      <c r="CO17" s="712"/>
      <c r="CP17" s="712"/>
      <c r="CQ17" s="713"/>
      <c r="CR17" s="678">
        <v>10261640</v>
      </c>
      <c r="CS17" s="679"/>
      <c r="CT17" s="679"/>
      <c r="CU17" s="679"/>
      <c r="CV17" s="679"/>
      <c r="CW17" s="679"/>
      <c r="CX17" s="679"/>
      <c r="CY17" s="680"/>
      <c r="CZ17" s="715">
        <v>7.8</v>
      </c>
      <c r="DA17" s="715"/>
      <c r="DB17" s="715"/>
      <c r="DC17" s="715"/>
      <c r="DD17" s="684" t="s">
        <v>230</v>
      </c>
      <c r="DE17" s="679"/>
      <c r="DF17" s="679"/>
      <c r="DG17" s="679"/>
      <c r="DH17" s="679"/>
      <c r="DI17" s="679"/>
      <c r="DJ17" s="679"/>
      <c r="DK17" s="679"/>
      <c r="DL17" s="679"/>
      <c r="DM17" s="679"/>
      <c r="DN17" s="679"/>
      <c r="DO17" s="679"/>
      <c r="DP17" s="680"/>
      <c r="DQ17" s="684">
        <v>9997319</v>
      </c>
      <c r="DR17" s="679"/>
      <c r="DS17" s="679"/>
      <c r="DT17" s="679"/>
      <c r="DU17" s="679"/>
      <c r="DV17" s="679"/>
      <c r="DW17" s="679"/>
      <c r="DX17" s="679"/>
      <c r="DY17" s="679"/>
      <c r="DZ17" s="679"/>
      <c r="EA17" s="679"/>
      <c r="EB17" s="679"/>
      <c r="EC17" s="722"/>
    </row>
    <row r="18" spans="2:133" ht="11.25" customHeight="1">
      <c r="B18" s="675" t="s">
        <v>264</v>
      </c>
      <c r="C18" s="676"/>
      <c r="D18" s="676"/>
      <c r="E18" s="676"/>
      <c r="F18" s="676"/>
      <c r="G18" s="676"/>
      <c r="H18" s="676"/>
      <c r="I18" s="676"/>
      <c r="J18" s="676"/>
      <c r="K18" s="676"/>
      <c r="L18" s="676"/>
      <c r="M18" s="676"/>
      <c r="N18" s="676"/>
      <c r="O18" s="676"/>
      <c r="P18" s="676"/>
      <c r="Q18" s="677"/>
      <c r="R18" s="678">
        <v>324146</v>
      </c>
      <c r="S18" s="679"/>
      <c r="T18" s="679"/>
      <c r="U18" s="679"/>
      <c r="V18" s="679"/>
      <c r="W18" s="679"/>
      <c r="X18" s="679"/>
      <c r="Y18" s="680"/>
      <c r="Z18" s="715">
        <v>0.2</v>
      </c>
      <c r="AA18" s="715"/>
      <c r="AB18" s="715"/>
      <c r="AC18" s="715"/>
      <c r="AD18" s="716">
        <v>324146</v>
      </c>
      <c r="AE18" s="716"/>
      <c r="AF18" s="716"/>
      <c r="AG18" s="716"/>
      <c r="AH18" s="716"/>
      <c r="AI18" s="716"/>
      <c r="AJ18" s="716"/>
      <c r="AK18" s="716"/>
      <c r="AL18" s="681">
        <v>0.5</v>
      </c>
      <c r="AM18" s="682"/>
      <c r="AN18" s="682"/>
      <c r="AO18" s="717"/>
      <c r="AP18" s="675" t="s">
        <v>265</v>
      </c>
      <c r="AQ18" s="676"/>
      <c r="AR18" s="676"/>
      <c r="AS18" s="676"/>
      <c r="AT18" s="676"/>
      <c r="AU18" s="676"/>
      <c r="AV18" s="676"/>
      <c r="AW18" s="676"/>
      <c r="AX18" s="676"/>
      <c r="AY18" s="676"/>
      <c r="AZ18" s="676"/>
      <c r="BA18" s="676"/>
      <c r="BB18" s="676"/>
      <c r="BC18" s="676"/>
      <c r="BD18" s="676"/>
      <c r="BE18" s="676"/>
      <c r="BF18" s="677"/>
      <c r="BG18" s="678" t="s">
        <v>145</v>
      </c>
      <c r="BH18" s="679"/>
      <c r="BI18" s="679"/>
      <c r="BJ18" s="679"/>
      <c r="BK18" s="679"/>
      <c r="BL18" s="679"/>
      <c r="BM18" s="679"/>
      <c r="BN18" s="680"/>
      <c r="BO18" s="715" t="s">
        <v>129</v>
      </c>
      <c r="BP18" s="715"/>
      <c r="BQ18" s="715"/>
      <c r="BR18" s="715"/>
      <c r="BS18" s="684" t="s">
        <v>230</v>
      </c>
      <c r="BT18" s="679"/>
      <c r="BU18" s="679"/>
      <c r="BV18" s="679"/>
      <c r="BW18" s="679"/>
      <c r="BX18" s="679"/>
      <c r="BY18" s="679"/>
      <c r="BZ18" s="679"/>
      <c r="CA18" s="679"/>
      <c r="CB18" s="722"/>
      <c r="CD18" s="711" t="s">
        <v>266</v>
      </c>
      <c r="CE18" s="712"/>
      <c r="CF18" s="712"/>
      <c r="CG18" s="712"/>
      <c r="CH18" s="712"/>
      <c r="CI18" s="712"/>
      <c r="CJ18" s="712"/>
      <c r="CK18" s="712"/>
      <c r="CL18" s="712"/>
      <c r="CM18" s="712"/>
      <c r="CN18" s="712"/>
      <c r="CO18" s="712"/>
      <c r="CP18" s="712"/>
      <c r="CQ18" s="713"/>
      <c r="CR18" s="678">
        <v>3689</v>
      </c>
      <c r="CS18" s="679"/>
      <c r="CT18" s="679"/>
      <c r="CU18" s="679"/>
      <c r="CV18" s="679"/>
      <c r="CW18" s="679"/>
      <c r="CX18" s="679"/>
      <c r="CY18" s="680"/>
      <c r="CZ18" s="715">
        <v>0</v>
      </c>
      <c r="DA18" s="715"/>
      <c r="DB18" s="715"/>
      <c r="DC18" s="715"/>
      <c r="DD18" s="684" t="s">
        <v>129</v>
      </c>
      <c r="DE18" s="679"/>
      <c r="DF18" s="679"/>
      <c r="DG18" s="679"/>
      <c r="DH18" s="679"/>
      <c r="DI18" s="679"/>
      <c r="DJ18" s="679"/>
      <c r="DK18" s="679"/>
      <c r="DL18" s="679"/>
      <c r="DM18" s="679"/>
      <c r="DN18" s="679"/>
      <c r="DO18" s="679"/>
      <c r="DP18" s="680"/>
      <c r="DQ18" s="684">
        <v>3689</v>
      </c>
      <c r="DR18" s="679"/>
      <c r="DS18" s="679"/>
      <c r="DT18" s="679"/>
      <c r="DU18" s="679"/>
      <c r="DV18" s="679"/>
      <c r="DW18" s="679"/>
      <c r="DX18" s="679"/>
      <c r="DY18" s="679"/>
      <c r="DZ18" s="679"/>
      <c r="EA18" s="679"/>
      <c r="EB18" s="679"/>
      <c r="EC18" s="722"/>
    </row>
    <row r="19" spans="2:133" ht="11.25" customHeight="1">
      <c r="B19" s="675" t="s">
        <v>267</v>
      </c>
      <c r="C19" s="676"/>
      <c r="D19" s="676"/>
      <c r="E19" s="676"/>
      <c r="F19" s="676"/>
      <c r="G19" s="676"/>
      <c r="H19" s="676"/>
      <c r="I19" s="676"/>
      <c r="J19" s="676"/>
      <c r="K19" s="676"/>
      <c r="L19" s="676"/>
      <c r="M19" s="676"/>
      <c r="N19" s="676"/>
      <c r="O19" s="676"/>
      <c r="P19" s="676"/>
      <c r="Q19" s="677"/>
      <c r="R19" s="678">
        <v>22491</v>
      </c>
      <c r="S19" s="679"/>
      <c r="T19" s="679"/>
      <c r="U19" s="679"/>
      <c r="V19" s="679"/>
      <c r="W19" s="679"/>
      <c r="X19" s="679"/>
      <c r="Y19" s="680"/>
      <c r="Z19" s="715">
        <v>0</v>
      </c>
      <c r="AA19" s="715"/>
      <c r="AB19" s="715"/>
      <c r="AC19" s="715"/>
      <c r="AD19" s="716">
        <v>22491</v>
      </c>
      <c r="AE19" s="716"/>
      <c r="AF19" s="716"/>
      <c r="AG19" s="716"/>
      <c r="AH19" s="716"/>
      <c r="AI19" s="716"/>
      <c r="AJ19" s="716"/>
      <c r="AK19" s="716"/>
      <c r="AL19" s="681">
        <v>0</v>
      </c>
      <c r="AM19" s="682"/>
      <c r="AN19" s="682"/>
      <c r="AO19" s="717"/>
      <c r="AP19" s="675" t="s">
        <v>268</v>
      </c>
      <c r="AQ19" s="676"/>
      <c r="AR19" s="676"/>
      <c r="AS19" s="676"/>
      <c r="AT19" s="676"/>
      <c r="AU19" s="676"/>
      <c r="AV19" s="676"/>
      <c r="AW19" s="676"/>
      <c r="AX19" s="676"/>
      <c r="AY19" s="676"/>
      <c r="AZ19" s="676"/>
      <c r="BA19" s="676"/>
      <c r="BB19" s="676"/>
      <c r="BC19" s="676"/>
      <c r="BD19" s="676"/>
      <c r="BE19" s="676"/>
      <c r="BF19" s="677"/>
      <c r="BG19" s="678">
        <v>5340650</v>
      </c>
      <c r="BH19" s="679"/>
      <c r="BI19" s="679"/>
      <c r="BJ19" s="679"/>
      <c r="BK19" s="679"/>
      <c r="BL19" s="679"/>
      <c r="BM19" s="679"/>
      <c r="BN19" s="680"/>
      <c r="BO19" s="715">
        <v>10.3</v>
      </c>
      <c r="BP19" s="715"/>
      <c r="BQ19" s="715"/>
      <c r="BR19" s="715"/>
      <c r="BS19" s="684" t="s">
        <v>129</v>
      </c>
      <c r="BT19" s="679"/>
      <c r="BU19" s="679"/>
      <c r="BV19" s="679"/>
      <c r="BW19" s="679"/>
      <c r="BX19" s="679"/>
      <c r="BY19" s="679"/>
      <c r="BZ19" s="679"/>
      <c r="CA19" s="679"/>
      <c r="CB19" s="722"/>
      <c r="CD19" s="711" t="s">
        <v>269</v>
      </c>
      <c r="CE19" s="712"/>
      <c r="CF19" s="712"/>
      <c r="CG19" s="712"/>
      <c r="CH19" s="712"/>
      <c r="CI19" s="712"/>
      <c r="CJ19" s="712"/>
      <c r="CK19" s="712"/>
      <c r="CL19" s="712"/>
      <c r="CM19" s="712"/>
      <c r="CN19" s="712"/>
      <c r="CO19" s="712"/>
      <c r="CP19" s="712"/>
      <c r="CQ19" s="713"/>
      <c r="CR19" s="678" t="s">
        <v>129</v>
      </c>
      <c r="CS19" s="679"/>
      <c r="CT19" s="679"/>
      <c r="CU19" s="679"/>
      <c r="CV19" s="679"/>
      <c r="CW19" s="679"/>
      <c r="CX19" s="679"/>
      <c r="CY19" s="680"/>
      <c r="CZ19" s="715" t="s">
        <v>230</v>
      </c>
      <c r="DA19" s="715"/>
      <c r="DB19" s="715"/>
      <c r="DC19" s="715"/>
      <c r="DD19" s="684" t="s">
        <v>129</v>
      </c>
      <c r="DE19" s="679"/>
      <c r="DF19" s="679"/>
      <c r="DG19" s="679"/>
      <c r="DH19" s="679"/>
      <c r="DI19" s="679"/>
      <c r="DJ19" s="679"/>
      <c r="DK19" s="679"/>
      <c r="DL19" s="679"/>
      <c r="DM19" s="679"/>
      <c r="DN19" s="679"/>
      <c r="DO19" s="679"/>
      <c r="DP19" s="680"/>
      <c r="DQ19" s="684" t="s">
        <v>129</v>
      </c>
      <c r="DR19" s="679"/>
      <c r="DS19" s="679"/>
      <c r="DT19" s="679"/>
      <c r="DU19" s="679"/>
      <c r="DV19" s="679"/>
      <c r="DW19" s="679"/>
      <c r="DX19" s="679"/>
      <c r="DY19" s="679"/>
      <c r="DZ19" s="679"/>
      <c r="EA19" s="679"/>
      <c r="EB19" s="679"/>
      <c r="EC19" s="722"/>
    </row>
    <row r="20" spans="2:133" ht="11.25" customHeight="1">
      <c r="B20" s="675" t="s">
        <v>270</v>
      </c>
      <c r="C20" s="676"/>
      <c r="D20" s="676"/>
      <c r="E20" s="676"/>
      <c r="F20" s="676"/>
      <c r="G20" s="676"/>
      <c r="H20" s="676"/>
      <c r="I20" s="676"/>
      <c r="J20" s="676"/>
      <c r="K20" s="676"/>
      <c r="L20" s="676"/>
      <c r="M20" s="676"/>
      <c r="N20" s="676"/>
      <c r="O20" s="676"/>
      <c r="P20" s="676"/>
      <c r="Q20" s="677"/>
      <c r="R20" s="678">
        <v>5499</v>
      </c>
      <c r="S20" s="679"/>
      <c r="T20" s="679"/>
      <c r="U20" s="679"/>
      <c r="V20" s="679"/>
      <c r="W20" s="679"/>
      <c r="X20" s="679"/>
      <c r="Y20" s="680"/>
      <c r="Z20" s="715">
        <v>0</v>
      </c>
      <c r="AA20" s="715"/>
      <c r="AB20" s="715"/>
      <c r="AC20" s="715"/>
      <c r="AD20" s="716">
        <v>5499</v>
      </c>
      <c r="AE20" s="716"/>
      <c r="AF20" s="716"/>
      <c r="AG20" s="716"/>
      <c r="AH20" s="716"/>
      <c r="AI20" s="716"/>
      <c r="AJ20" s="716"/>
      <c r="AK20" s="716"/>
      <c r="AL20" s="681">
        <v>0</v>
      </c>
      <c r="AM20" s="682"/>
      <c r="AN20" s="682"/>
      <c r="AO20" s="717"/>
      <c r="AP20" s="675" t="s">
        <v>271</v>
      </c>
      <c r="AQ20" s="676"/>
      <c r="AR20" s="676"/>
      <c r="AS20" s="676"/>
      <c r="AT20" s="676"/>
      <c r="AU20" s="676"/>
      <c r="AV20" s="676"/>
      <c r="AW20" s="676"/>
      <c r="AX20" s="676"/>
      <c r="AY20" s="676"/>
      <c r="AZ20" s="676"/>
      <c r="BA20" s="676"/>
      <c r="BB20" s="676"/>
      <c r="BC20" s="676"/>
      <c r="BD20" s="676"/>
      <c r="BE20" s="676"/>
      <c r="BF20" s="677"/>
      <c r="BG20" s="678">
        <v>5340650</v>
      </c>
      <c r="BH20" s="679"/>
      <c r="BI20" s="679"/>
      <c r="BJ20" s="679"/>
      <c r="BK20" s="679"/>
      <c r="BL20" s="679"/>
      <c r="BM20" s="679"/>
      <c r="BN20" s="680"/>
      <c r="BO20" s="715">
        <v>10.3</v>
      </c>
      <c r="BP20" s="715"/>
      <c r="BQ20" s="715"/>
      <c r="BR20" s="715"/>
      <c r="BS20" s="684" t="s">
        <v>129</v>
      </c>
      <c r="BT20" s="679"/>
      <c r="BU20" s="679"/>
      <c r="BV20" s="679"/>
      <c r="BW20" s="679"/>
      <c r="BX20" s="679"/>
      <c r="BY20" s="679"/>
      <c r="BZ20" s="679"/>
      <c r="CA20" s="679"/>
      <c r="CB20" s="722"/>
      <c r="CD20" s="711" t="s">
        <v>272</v>
      </c>
      <c r="CE20" s="712"/>
      <c r="CF20" s="712"/>
      <c r="CG20" s="712"/>
      <c r="CH20" s="712"/>
      <c r="CI20" s="712"/>
      <c r="CJ20" s="712"/>
      <c r="CK20" s="712"/>
      <c r="CL20" s="712"/>
      <c r="CM20" s="712"/>
      <c r="CN20" s="712"/>
      <c r="CO20" s="712"/>
      <c r="CP20" s="712"/>
      <c r="CQ20" s="713"/>
      <c r="CR20" s="678">
        <v>130975246</v>
      </c>
      <c r="CS20" s="679"/>
      <c r="CT20" s="679"/>
      <c r="CU20" s="679"/>
      <c r="CV20" s="679"/>
      <c r="CW20" s="679"/>
      <c r="CX20" s="679"/>
      <c r="CY20" s="680"/>
      <c r="CZ20" s="715">
        <v>100</v>
      </c>
      <c r="DA20" s="715"/>
      <c r="DB20" s="715"/>
      <c r="DC20" s="715"/>
      <c r="DD20" s="684">
        <v>15973400</v>
      </c>
      <c r="DE20" s="679"/>
      <c r="DF20" s="679"/>
      <c r="DG20" s="679"/>
      <c r="DH20" s="679"/>
      <c r="DI20" s="679"/>
      <c r="DJ20" s="679"/>
      <c r="DK20" s="679"/>
      <c r="DL20" s="679"/>
      <c r="DM20" s="679"/>
      <c r="DN20" s="679"/>
      <c r="DO20" s="679"/>
      <c r="DP20" s="680"/>
      <c r="DQ20" s="684">
        <v>83976425</v>
      </c>
      <c r="DR20" s="679"/>
      <c r="DS20" s="679"/>
      <c r="DT20" s="679"/>
      <c r="DU20" s="679"/>
      <c r="DV20" s="679"/>
      <c r="DW20" s="679"/>
      <c r="DX20" s="679"/>
      <c r="DY20" s="679"/>
      <c r="DZ20" s="679"/>
      <c r="EA20" s="679"/>
      <c r="EB20" s="679"/>
      <c r="EC20" s="722"/>
    </row>
    <row r="21" spans="2:133" ht="11.25" customHeight="1">
      <c r="B21" s="675" t="s">
        <v>273</v>
      </c>
      <c r="C21" s="676"/>
      <c r="D21" s="676"/>
      <c r="E21" s="676"/>
      <c r="F21" s="676"/>
      <c r="G21" s="676"/>
      <c r="H21" s="676"/>
      <c r="I21" s="676"/>
      <c r="J21" s="676"/>
      <c r="K21" s="676"/>
      <c r="L21" s="676"/>
      <c r="M21" s="676"/>
      <c r="N21" s="676"/>
      <c r="O21" s="676"/>
      <c r="P21" s="676"/>
      <c r="Q21" s="677"/>
      <c r="R21" s="678">
        <v>625639</v>
      </c>
      <c r="S21" s="679"/>
      <c r="T21" s="679"/>
      <c r="U21" s="679"/>
      <c r="V21" s="679"/>
      <c r="W21" s="679"/>
      <c r="X21" s="679"/>
      <c r="Y21" s="680"/>
      <c r="Z21" s="715">
        <v>0.5</v>
      </c>
      <c r="AA21" s="715"/>
      <c r="AB21" s="715"/>
      <c r="AC21" s="715"/>
      <c r="AD21" s="716">
        <v>625639</v>
      </c>
      <c r="AE21" s="716"/>
      <c r="AF21" s="716"/>
      <c r="AG21" s="716"/>
      <c r="AH21" s="716"/>
      <c r="AI21" s="716"/>
      <c r="AJ21" s="716"/>
      <c r="AK21" s="716"/>
      <c r="AL21" s="681">
        <v>0.9</v>
      </c>
      <c r="AM21" s="682"/>
      <c r="AN21" s="682"/>
      <c r="AO21" s="717"/>
      <c r="AP21" s="772" t="s">
        <v>274</v>
      </c>
      <c r="AQ21" s="780"/>
      <c r="AR21" s="780"/>
      <c r="AS21" s="780"/>
      <c r="AT21" s="780"/>
      <c r="AU21" s="780"/>
      <c r="AV21" s="780"/>
      <c r="AW21" s="780"/>
      <c r="AX21" s="780"/>
      <c r="AY21" s="780"/>
      <c r="AZ21" s="780"/>
      <c r="BA21" s="780"/>
      <c r="BB21" s="780"/>
      <c r="BC21" s="780"/>
      <c r="BD21" s="780"/>
      <c r="BE21" s="780"/>
      <c r="BF21" s="774"/>
      <c r="BG21" s="678">
        <v>93494</v>
      </c>
      <c r="BH21" s="679"/>
      <c r="BI21" s="679"/>
      <c r="BJ21" s="679"/>
      <c r="BK21" s="679"/>
      <c r="BL21" s="679"/>
      <c r="BM21" s="679"/>
      <c r="BN21" s="680"/>
      <c r="BO21" s="715">
        <v>0.2</v>
      </c>
      <c r="BP21" s="715"/>
      <c r="BQ21" s="715"/>
      <c r="BR21" s="715"/>
      <c r="BS21" s="684" t="s">
        <v>230</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c r="B22" s="675" t="s">
        <v>275</v>
      </c>
      <c r="C22" s="676"/>
      <c r="D22" s="676"/>
      <c r="E22" s="676"/>
      <c r="F22" s="676"/>
      <c r="G22" s="676"/>
      <c r="H22" s="676"/>
      <c r="I22" s="676"/>
      <c r="J22" s="676"/>
      <c r="K22" s="676"/>
      <c r="L22" s="676"/>
      <c r="M22" s="676"/>
      <c r="N22" s="676"/>
      <c r="O22" s="676"/>
      <c r="P22" s="676"/>
      <c r="Q22" s="677"/>
      <c r="R22" s="678">
        <v>10306452</v>
      </c>
      <c r="S22" s="679"/>
      <c r="T22" s="679"/>
      <c r="U22" s="679"/>
      <c r="V22" s="679"/>
      <c r="W22" s="679"/>
      <c r="X22" s="679"/>
      <c r="Y22" s="680"/>
      <c r="Z22" s="715">
        <v>7.7</v>
      </c>
      <c r="AA22" s="715"/>
      <c r="AB22" s="715"/>
      <c r="AC22" s="715"/>
      <c r="AD22" s="716">
        <v>9599199</v>
      </c>
      <c r="AE22" s="716"/>
      <c r="AF22" s="716"/>
      <c r="AG22" s="716"/>
      <c r="AH22" s="716"/>
      <c r="AI22" s="716"/>
      <c r="AJ22" s="716"/>
      <c r="AK22" s="716"/>
      <c r="AL22" s="681">
        <v>14.4</v>
      </c>
      <c r="AM22" s="682"/>
      <c r="AN22" s="682"/>
      <c r="AO22" s="717"/>
      <c r="AP22" s="772" t="s">
        <v>276</v>
      </c>
      <c r="AQ22" s="780"/>
      <c r="AR22" s="780"/>
      <c r="AS22" s="780"/>
      <c r="AT22" s="780"/>
      <c r="AU22" s="780"/>
      <c r="AV22" s="780"/>
      <c r="AW22" s="780"/>
      <c r="AX22" s="780"/>
      <c r="AY22" s="780"/>
      <c r="AZ22" s="780"/>
      <c r="BA22" s="780"/>
      <c r="BB22" s="780"/>
      <c r="BC22" s="780"/>
      <c r="BD22" s="780"/>
      <c r="BE22" s="780"/>
      <c r="BF22" s="774"/>
      <c r="BG22" s="678">
        <v>1497377</v>
      </c>
      <c r="BH22" s="679"/>
      <c r="BI22" s="679"/>
      <c r="BJ22" s="679"/>
      <c r="BK22" s="679"/>
      <c r="BL22" s="679"/>
      <c r="BM22" s="679"/>
      <c r="BN22" s="680"/>
      <c r="BO22" s="715">
        <v>2.9</v>
      </c>
      <c r="BP22" s="715"/>
      <c r="BQ22" s="715"/>
      <c r="BR22" s="715"/>
      <c r="BS22" s="684" t="s">
        <v>129</v>
      </c>
      <c r="BT22" s="679"/>
      <c r="BU22" s="679"/>
      <c r="BV22" s="679"/>
      <c r="BW22" s="679"/>
      <c r="BX22" s="679"/>
      <c r="BY22" s="679"/>
      <c r="BZ22" s="679"/>
      <c r="CA22" s="679"/>
      <c r="CB22" s="722"/>
      <c r="CD22" s="782" t="s">
        <v>277</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c r="B23" s="675" t="s">
        <v>278</v>
      </c>
      <c r="C23" s="676"/>
      <c r="D23" s="676"/>
      <c r="E23" s="676"/>
      <c r="F23" s="676"/>
      <c r="G23" s="676"/>
      <c r="H23" s="676"/>
      <c r="I23" s="676"/>
      <c r="J23" s="676"/>
      <c r="K23" s="676"/>
      <c r="L23" s="676"/>
      <c r="M23" s="676"/>
      <c r="N23" s="676"/>
      <c r="O23" s="676"/>
      <c r="P23" s="676"/>
      <c r="Q23" s="677"/>
      <c r="R23" s="678">
        <v>9599199</v>
      </c>
      <c r="S23" s="679"/>
      <c r="T23" s="679"/>
      <c r="U23" s="679"/>
      <c r="V23" s="679"/>
      <c r="W23" s="679"/>
      <c r="X23" s="679"/>
      <c r="Y23" s="680"/>
      <c r="Z23" s="715">
        <v>7.1</v>
      </c>
      <c r="AA23" s="715"/>
      <c r="AB23" s="715"/>
      <c r="AC23" s="715"/>
      <c r="AD23" s="716">
        <v>9599199</v>
      </c>
      <c r="AE23" s="716"/>
      <c r="AF23" s="716"/>
      <c r="AG23" s="716"/>
      <c r="AH23" s="716"/>
      <c r="AI23" s="716"/>
      <c r="AJ23" s="716"/>
      <c r="AK23" s="716"/>
      <c r="AL23" s="681">
        <v>14.4</v>
      </c>
      <c r="AM23" s="682"/>
      <c r="AN23" s="682"/>
      <c r="AO23" s="717"/>
      <c r="AP23" s="772" t="s">
        <v>279</v>
      </c>
      <c r="AQ23" s="780"/>
      <c r="AR23" s="780"/>
      <c r="AS23" s="780"/>
      <c r="AT23" s="780"/>
      <c r="AU23" s="780"/>
      <c r="AV23" s="780"/>
      <c r="AW23" s="780"/>
      <c r="AX23" s="780"/>
      <c r="AY23" s="780"/>
      <c r="AZ23" s="780"/>
      <c r="BA23" s="780"/>
      <c r="BB23" s="780"/>
      <c r="BC23" s="780"/>
      <c r="BD23" s="780"/>
      <c r="BE23" s="780"/>
      <c r="BF23" s="774"/>
      <c r="BG23" s="678">
        <v>3749779</v>
      </c>
      <c r="BH23" s="679"/>
      <c r="BI23" s="679"/>
      <c r="BJ23" s="679"/>
      <c r="BK23" s="679"/>
      <c r="BL23" s="679"/>
      <c r="BM23" s="679"/>
      <c r="BN23" s="680"/>
      <c r="BO23" s="715">
        <v>7.2</v>
      </c>
      <c r="BP23" s="715"/>
      <c r="BQ23" s="715"/>
      <c r="BR23" s="715"/>
      <c r="BS23" s="684" t="s">
        <v>230</v>
      </c>
      <c r="BT23" s="679"/>
      <c r="BU23" s="679"/>
      <c r="BV23" s="679"/>
      <c r="BW23" s="679"/>
      <c r="BX23" s="679"/>
      <c r="BY23" s="679"/>
      <c r="BZ23" s="679"/>
      <c r="CA23" s="679"/>
      <c r="CB23" s="722"/>
      <c r="CD23" s="782" t="s">
        <v>218</v>
      </c>
      <c r="CE23" s="783"/>
      <c r="CF23" s="783"/>
      <c r="CG23" s="783"/>
      <c r="CH23" s="783"/>
      <c r="CI23" s="783"/>
      <c r="CJ23" s="783"/>
      <c r="CK23" s="783"/>
      <c r="CL23" s="783"/>
      <c r="CM23" s="783"/>
      <c r="CN23" s="783"/>
      <c r="CO23" s="783"/>
      <c r="CP23" s="783"/>
      <c r="CQ23" s="784"/>
      <c r="CR23" s="782" t="s">
        <v>280</v>
      </c>
      <c r="CS23" s="783"/>
      <c r="CT23" s="783"/>
      <c r="CU23" s="783"/>
      <c r="CV23" s="783"/>
      <c r="CW23" s="783"/>
      <c r="CX23" s="783"/>
      <c r="CY23" s="784"/>
      <c r="CZ23" s="782" t="s">
        <v>281</v>
      </c>
      <c r="DA23" s="783"/>
      <c r="DB23" s="783"/>
      <c r="DC23" s="784"/>
      <c r="DD23" s="782" t="s">
        <v>282</v>
      </c>
      <c r="DE23" s="783"/>
      <c r="DF23" s="783"/>
      <c r="DG23" s="783"/>
      <c r="DH23" s="783"/>
      <c r="DI23" s="783"/>
      <c r="DJ23" s="783"/>
      <c r="DK23" s="784"/>
      <c r="DL23" s="791" t="s">
        <v>283</v>
      </c>
      <c r="DM23" s="792"/>
      <c r="DN23" s="792"/>
      <c r="DO23" s="792"/>
      <c r="DP23" s="792"/>
      <c r="DQ23" s="792"/>
      <c r="DR23" s="792"/>
      <c r="DS23" s="792"/>
      <c r="DT23" s="792"/>
      <c r="DU23" s="792"/>
      <c r="DV23" s="793"/>
      <c r="DW23" s="782" t="s">
        <v>284</v>
      </c>
      <c r="DX23" s="783"/>
      <c r="DY23" s="783"/>
      <c r="DZ23" s="783"/>
      <c r="EA23" s="783"/>
      <c r="EB23" s="783"/>
      <c r="EC23" s="784"/>
    </row>
    <row r="24" spans="2:133" ht="11.25" customHeight="1">
      <c r="B24" s="675" t="s">
        <v>285</v>
      </c>
      <c r="C24" s="676"/>
      <c r="D24" s="676"/>
      <c r="E24" s="676"/>
      <c r="F24" s="676"/>
      <c r="G24" s="676"/>
      <c r="H24" s="676"/>
      <c r="I24" s="676"/>
      <c r="J24" s="676"/>
      <c r="K24" s="676"/>
      <c r="L24" s="676"/>
      <c r="M24" s="676"/>
      <c r="N24" s="676"/>
      <c r="O24" s="676"/>
      <c r="P24" s="676"/>
      <c r="Q24" s="677"/>
      <c r="R24" s="678">
        <v>707234</v>
      </c>
      <c r="S24" s="679"/>
      <c r="T24" s="679"/>
      <c r="U24" s="679"/>
      <c r="V24" s="679"/>
      <c r="W24" s="679"/>
      <c r="X24" s="679"/>
      <c r="Y24" s="680"/>
      <c r="Z24" s="715">
        <v>0.5</v>
      </c>
      <c r="AA24" s="715"/>
      <c r="AB24" s="715"/>
      <c r="AC24" s="715"/>
      <c r="AD24" s="716" t="s">
        <v>145</v>
      </c>
      <c r="AE24" s="716"/>
      <c r="AF24" s="716"/>
      <c r="AG24" s="716"/>
      <c r="AH24" s="716"/>
      <c r="AI24" s="716"/>
      <c r="AJ24" s="716"/>
      <c r="AK24" s="716"/>
      <c r="AL24" s="681" t="s">
        <v>129</v>
      </c>
      <c r="AM24" s="682"/>
      <c r="AN24" s="682"/>
      <c r="AO24" s="717"/>
      <c r="AP24" s="772" t="s">
        <v>286</v>
      </c>
      <c r="AQ24" s="780"/>
      <c r="AR24" s="780"/>
      <c r="AS24" s="780"/>
      <c r="AT24" s="780"/>
      <c r="AU24" s="780"/>
      <c r="AV24" s="780"/>
      <c r="AW24" s="780"/>
      <c r="AX24" s="780"/>
      <c r="AY24" s="780"/>
      <c r="AZ24" s="780"/>
      <c r="BA24" s="780"/>
      <c r="BB24" s="780"/>
      <c r="BC24" s="780"/>
      <c r="BD24" s="780"/>
      <c r="BE24" s="780"/>
      <c r="BF24" s="774"/>
      <c r="BG24" s="678" t="s">
        <v>230</v>
      </c>
      <c r="BH24" s="679"/>
      <c r="BI24" s="679"/>
      <c r="BJ24" s="679"/>
      <c r="BK24" s="679"/>
      <c r="BL24" s="679"/>
      <c r="BM24" s="679"/>
      <c r="BN24" s="680"/>
      <c r="BO24" s="715" t="s">
        <v>129</v>
      </c>
      <c r="BP24" s="715"/>
      <c r="BQ24" s="715"/>
      <c r="BR24" s="715"/>
      <c r="BS24" s="684" t="s">
        <v>129</v>
      </c>
      <c r="BT24" s="679"/>
      <c r="BU24" s="679"/>
      <c r="BV24" s="679"/>
      <c r="BW24" s="679"/>
      <c r="BX24" s="679"/>
      <c r="BY24" s="679"/>
      <c r="BZ24" s="679"/>
      <c r="CA24" s="679"/>
      <c r="CB24" s="722"/>
      <c r="CD24" s="736" t="s">
        <v>287</v>
      </c>
      <c r="CE24" s="737"/>
      <c r="CF24" s="737"/>
      <c r="CG24" s="737"/>
      <c r="CH24" s="737"/>
      <c r="CI24" s="737"/>
      <c r="CJ24" s="737"/>
      <c r="CK24" s="737"/>
      <c r="CL24" s="737"/>
      <c r="CM24" s="737"/>
      <c r="CN24" s="737"/>
      <c r="CO24" s="737"/>
      <c r="CP24" s="737"/>
      <c r="CQ24" s="738"/>
      <c r="CR24" s="733">
        <v>65877322</v>
      </c>
      <c r="CS24" s="734"/>
      <c r="CT24" s="734"/>
      <c r="CU24" s="734"/>
      <c r="CV24" s="734"/>
      <c r="CW24" s="734"/>
      <c r="CX24" s="734"/>
      <c r="CY24" s="777"/>
      <c r="CZ24" s="778">
        <v>50.3</v>
      </c>
      <c r="DA24" s="749"/>
      <c r="DB24" s="749"/>
      <c r="DC24" s="781"/>
      <c r="DD24" s="776">
        <v>39270172</v>
      </c>
      <c r="DE24" s="734"/>
      <c r="DF24" s="734"/>
      <c r="DG24" s="734"/>
      <c r="DH24" s="734"/>
      <c r="DI24" s="734"/>
      <c r="DJ24" s="734"/>
      <c r="DK24" s="777"/>
      <c r="DL24" s="776">
        <v>37662309</v>
      </c>
      <c r="DM24" s="734"/>
      <c r="DN24" s="734"/>
      <c r="DO24" s="734"/>
      <c r="DP24" s="734"/>
      <c r="DQ24" s="734"/>
      <c r="DR24" s="734"/>
      <c r="DS24" s="734"/>
      <c r="DT24" s="734"/>
      <c r="DU24" s="734"/>
      <c r="DV24" s="777"/>
      <c r="DW24" s="778">
        <v>52.8</v>
      </c>
      <c r="DX24" s="749"/>
      <c r="DY24" s="749"/>
      <c r="DZ24" s="749"/>
      <c r="EA24" s="749"/>
      <c r="EB24" s="749"/>
      <c r="EC24" s="779"/>
    </row>
    <row r="25" spans="2:133" ht="11.25" customHeight="1">
      <c r="B25" s="675" t="s">
        <v>288</v>
      </c>
      <c r="C25" s="676"/>
      <c r="D25" s="676"/>
      <c r="E25" s="676"/>
      <c r="F25" s="676"/>
      <c r="G25" s="676"/>
      <c r="H25" s="676"/>
      <c r="I25" s="676"/>
      <c r="J25" s="676"/>
      <c r="K25" s="676"/>
      <c r="L25" s="676"/>
      <c r="M25" s="676"/>
      <c r="N25" s="676"/>
      <c r="O25" s="676"/>
      <c r="P25" s="676"/>
      <c r="Q25" s="677"/>
      <c r="R25" s="678">
        <v>19</v>
      </c>
      <c r="S25" s="679"/>
      <c r="T25" s="679"/>
      <c r="U25" s="679"/>
      <c r="V25" s="679"/>
      <c r="W25" s="679"/>
      <c r="X25" s="679"/>
      <c r="Y25" s="680"/>
      <c r="Z25" s="715">
        <v>0</v>
      </c>
      <c r="AA25" s="715"/>
      <c r="AB25" s="715"/>
      <c r="AC25" s="715"/>
      <c r="AD25" s="716" t="s">
        <v>129</v>
      </c>
      <c r="AE25" s="716"/>
      <c r="AF25" s="716"/>
      <c r="AG25" s="716"/>
      <c r="AH25" s="716"/>
      <c r="AI25" s="716"/>
      <c r="AJ25" s="716"/>
      <c r="AK25" s="716"/>
      <c r="AL25" s="681" t="s">
        <v>129</v>
      </c>
      <c r="AM25" s="682"/>
      <c r="AN25" s="682"/>
      <c r="AO25" s="717"/>
      <c r="AP25" s="772" t="s">
        <v>289</v>
      </c>
      <c r="AQ25" s="780"/>
      <c r="AR25" s="780"/>
      <c r="AS25" s="780"/>
      <c r="AT25" s="780"/>
      <c r="AU25" s="780"/>
      <c r="AV25" s="780"/>
      <c r="AW25" s="780"/>
      <c r="AX25" s="780"/>
      <c r="AY25" s="780"/>
      <c r="AZ25" s="780"/>
      <c r="BA25" s="780"/>
      <c r="BB25" s="780"/>
      <c r="BC25" s="780"/>
      <c r="BD25" s="780"/>
      <c r="BE25" s="780"/>
      <c r="BF25" s="774"/>
      <c r="BG25" s="678" t="s">
        <v>129</v>
      </c>
      <c r="BH25" s="679"/>
      <c r="BI25" s="679"/>
      <c r="BJ25" s="679"/>
      <c r="BK25" s="679"/>
      <c r="BL25" s="679"/>
      <c r="BM25" s="679"/>
      <c r="BN25" s="680"/>
      <c r="BO25" s="715" t="s">
        <v>129</v>
      </c>
      <c r="BP25" s="715"/>
      <c r="BQ25" s="715"/>
      <c r="BR25" s="715"/>
      <c r="BS25" s="684" t="s">
        <v>129</v>
      </c>
      <c r="BT25" s="679"/>
      <c r="BU25" s="679"/>
      <c r="BV25" s="679"/>
      <c r="BW25" s="679"/>
      <c r="BX25" s="679"/>
      <c r="BY25" s="679"/>
      <c r="BZ25" s="679"/>
      <c r="CA25" s="679"/>
      <c r="CB25" s="722"/>
      <c r="CD25" s="711" t="s">
        <v>290</v>
      </c>
      <c r="CE25" s="712"/>
      <c r="CF25" s="712"/>
      <c r="CG25" s="712"/>
      <c r="CH25" s="712"/>
      <c r="CI25" s="712"/>
      <c r="CJ25" s="712"/>
      <c r="CK25" s="712"/>
      <c r="CL25" s="712"/>
      <c r="CM25" s="712"/>
      <c r="CN25" s="712"/>
      <c r="CO25" s="712"/>
      <c r="CP25" s="712"/>
      <c r="CQ25" s="713"/>
      <c r="CR25" s="678">
        <v>19836737</v>
      </c>
      <c r="CS25" s="697"/>
      <c r="CT25" s="697"/>
      <c r="CU25" s="697"/>
      <c r="CV25" s="697"/>
      <c r="CW25" s="697"/>
      <c r="CX25" s="697"/>
      <c r="CY25" s="698"/>
      <c r="CZ25" s="681">
        <v>15.1</v>
      </c>
      <c r="DA25" s="699"/>
      <c r="DB25" s="699"/>
      <c r="DC25" s="700"/>
      <c r="DD25" s="684">
        <v>18166965</v>
      </c>
      <c r="DE25" s="697"/>
      <c r="DF25" s="697"/>
      <c r="DG25" s="697"/>
      <c r="DH25" s="697"/>
      <c r="DI25" s="697"/>
      <c r="DJ25" s="697"/>
      <c r="DK25" s="698"/>
      <c r="DL25" s="684">
        <v>17355679</v>
      </c>
      <c r="DM25" s="697"/>
      <c r="DN25" s="697"/>
      <c r="DO25" s="697"/>
      <c r="DP25" s="697"/>
      <c r="DQ25" s="697"/>
      <c r="DR25" s="697"/>
      <c r="DS25" s="697"/>
      <c r="DT25" s="697"/>
      <c r="DU25" s="697"/>
      <c r="DV25" s="698"/>
      <c r="DW25" s="681">
        <v>24.4</v>
      </c>
      <c r="DX25" s="699"/>
      <c r="DY25" s="699"/>
      <c r="DZ25" s="699"/>
      <c r="EA25" s="699"/>
      <c r="EB25" s="699"/>
      <c r="EC25" s="714"/>
    </row>
    <row r="26" spans="2:133" ht="11.25" customHeight="1">
      <c r="B26" s="675" t="s">
        <v>291</v>
      </c>
      <c r="C26" s="676"/>
      <c r="D26" s="676"/>
      <c r="E26" s="676"/>
      <c r="F26" s="676"/>
      <c r="G26" s="676"/>
      <c r="H26" s="676"/>
      <c r="I26" s="676"/>
      <c r="J26" s="676"/>
      <c r="K26" s="676"/>
      <c r="L26" s="676"/>
      <c r="M26" s="676"/>
      <c r="N26" s="676"/>
      <c r="O26" s="676"/>
      <c r="P26" s="676"/>
      <c r="Q26" s="677"/>
      <c r="R26" s="678">
        <v>70374642</v>
      </c>
      <c r="S26" s="679"/>
      <c r="T26" s="679"/>
      <c r="U26" s="679"/>
      <c r="V26" s="679"/>
      <c r="W26" s="679"/>
      <c r="X26" s="679"/>
      <c r="Y26" s="680"/>
      <c r="Z26" s="715">
        <v>52.3</v>
      </c>
      <c r="AA26" s="715"/>
      <c r="AB26" s="715"/>
      <c r="AC26" s="715"/>
      <c r="AD26" s="716">
        <v>65917610</v>
      </c>
      <c r="AE26" s="716"/>
      <c r="AF26" s="716"/>
      <c r="AG26" s="716"/>
      <c r="AH26" s="716"/>
      <c r="AI26" s="716"/>
      <c r="AJ26" s="716"/>
      <c r="AK26" s="716"/>
      <c r="AL26" s="681">
        <v>99</v>
      </c>
      <c r="AM26" s="682"/>
      <c r="AN26" s="682"/>
      <c r="AO26" s="717"/>
      <c r="AP26" s="772" t="s">
        <v>292</v>
      </c>
      <c r="AQ26" s="773"/>
      <c r="AR26" s="773"/>
      <c r="AS26" s="773"/>
      <c r="AT26" s="773"/>
      <c r="AU26" s="773"/>
      <c r="AV26" s="773"/>
      <c r="AW26" s="773"/>
      <c r="AX26" s="773"/>
      <c r="AY26" s="773"/>
      <c r="AZ26" s="773"/>
      <c r="BA26" s="773"/>
      <c r="BB26" s="773"/>
      <c r="BC26" s="773"/>
      <c r="BD26" s="773"/>
      <c r="BE26" s="773"/>
      <c r="BF26" s="774"/>
      <c r="BG26" s="678" t="s">
        <v>230</v>
      </c>
      <c r="BH26" s="679"/>
      <c r="BI26" s="679"/>
      <c r="BJ26" s="679"/>
      <c r="BK26" s="679"/>
      <c r="BL26" s="679"/>
      <c r="BM26" s="679"/>
      <c r="BN26" s="680"/>
      <c r="BO26" s="715" t="s">
        <v>230</v>
      </c>
      <c r="BP26" s="715"/>
      <c r="BQ26" s="715"/>
      <c r="BR26" s="715"/>
      <c r="BS26" s="684" t="s">
        <v>129</v>
      </c>
      <c r="BT26" s="679"/>
      <c r="BU26" s="679"/>
      <c r="BV26" s="679"/>
      <c r="BW26" s="679"/>
      <c r="BX26" s="679"/>
      <c r="BY26" s="679"/>
      <c r="BZ26" s="679"/>
      <c r="CA26" s="679"/>
      <c r="CB26" s="722"/>
      <c r="CD26" s="711" t="s">
        <v>293</v>
      </c>
      <c r="CE26" s="712"/>
      <c r="CF26" s="712"/>
      <c r="CG26" s="712"/>
      <c r="CH26" s="712"/>
      <c r="CI26" s="712"/>
      <c r="CJ26" s="712"/>
      <c r="CK26" s="712"/>
      <c r="CL26" s="712"/>
      <c r="CM26" s="712"/>
      <c r="CN26" s="712"/>
      <c r="CO26" s="712"/>
      <c r="CP26" s="712"/>
      <c r="CQ26" s="713"/>
      <c r="CR26" s="678">
        <v>12762524</v>
      </c>
      <c r="CS26" s="679"/>
      <c r="CT26" s="679"/>
      <c r="CU26" s="679"/>
      <c r="CV26" s="679"/>
      <c r="CW26" s="679"/>
      <c r="CX26" s="679"/>
      <c r="CY26" s="680"/>
      <c r="CZ26" s="681">
        <v>9.6999999999999993</v>
      </c>
      <c r="DA26" s="699"/>
      <c r="DB26" s="699"/>
      <c r="DC26" s="700"/>
      <c r="DD26" s="684">
        <v>11642662</v>
      </c>
      <c r="DE26" s="679"/>
      <c r="DF26" s="679"/>
      <c r="DG26" s="679"/>
      <c r="DH26" s="679"/>
      <c r="DI26" s="679"/>
      <c r="DJ26" s="679"/>
      <c r="DK26" s="680"/>
      <c r="DL26" s="684" t="s">
        <v>230</v>
      </c>
      <c r="DM26" s="679"/>
      <c r="DN26" s="679"/>
      <c r="DO26" s="679"/>
      <c r="DP26" s="679"/>
      <c r="DQ26" s="679"/>
      <c r="DR26" s="679"/>
      <c r="DS26" s="679"/>
      <c r="DT26" s="679"/>
      <c r="DU26" s="679"/>
      <c r="DV26" s="680"/>
      <c r="DW26" s="681" t="s">
        <v>129</v>
      </c>
      <c r="DX26" s="699"/>
      <c r="DY26" s="699"/>
      <c r="DZ26" s="699"/>
      <c r="EA26" s="699"/>
      <c r="EB26" s="699"/>
      <c r="EC26" s="714"/>
    </row>
    <row r="27" spans="2:133" ht="11.25" customHeight="1">
      <c r="B27" s="675" t="s">
        <v>294</v>
      </c>
      <c r="C27" s="676"/>
      <c r="D27" s="676"/>
      <c r="E27" s="676"/>
      <c r="F27" s="676"/>
      <c r="G27" s="676"/>
      <c r="H27" s="676"/>
      <c r="I27" s="676"/>
      <c r="J27" s="676"/>
      <c r="K27" s="676"/>
      <c r="L27" s="676"/>
      <c r="M27" s="676"/>
      <c r="N27" s="676"/>
      <c r="O27" s="676"/>
      <c r="P27" s="676"/>
      <c r="Q27" s="677"/>
      <c r="R27" s="678">
        <v>40784</v>
      </c>
      <c r="S27" s="679"/>
      <c r="T27" s="679"/>
      <c r="U27" s="679"/>
      <c r="V27" s="679"/>
      <c r="W27" s="679"/>
      <c r="X27" s="679"/>
      <c r="Y27" s="680"/>
      <c r="Z27" s="715">
        <v>0</v>
      </c>
      <c r="AA27" s="715"/>
      <c r="AB27" s="715"/>
      <c r="AC27" s="715"/>
      <c r="AD27" s="716">
        <v>40784</v>
      </c>
      <c r="AE27" s="716"/>
      <c r="AF27" s="716"/>
      <c r="AG27" s="716"/>
      <c r="AH27" s="716"/>
      <c r="AI27" s="716"/>
      <c r="AJ27" s="716"/>
      <c r="AK27" s="716"/>
      <c r="AL27" s="681">
        <v>0.1</v>
      </c>
      <c r="AM27" s="682"/>
      <c r="AN27" s="682"/>
      <c r="AO27" s="717"/>
      <c r="AP27" s="675" t="s">
        <v>295</v>
      </c>
      <c r="AQ27" s="676"/>
      <c r="AR27" s="676"/>
      <c r="AS27" s="676"/>
      <c r="AT27" s="676"/>
      <c r="AU27" s="676"/>
      <c r="AV27" s="676"/>
      <c r="AW27" s="676"/>
      <c r="AX27" s="676"/>
      <c r="AY27" s="676"/>
      <c r="AZ27" s="676"/>
      <c r="BA27" s="676"/>
      <c r="BB27" s="676"/>
      <c r="BC27" s="676"/>
      <c r="BD27" s="676"/>
      <c r="BE27" s="676"/>
      <c r="BF27" s="677"/>
      <c r="BG27" s="678">
        <v>52011858</v>
      </c>
      <c r="BH27" s="679"/>
      <c r="BI27" s="679"/>
      <c r="BJ27" s="679"/>
      <c r="BK27" s="679"/>
      <c r="BL27" s="679"/>
      <c r="BM27" s="679"/>
      <c r="BN27" s="680"/>
      <c r="BO27" s="715">
        <v>100</v>
      </c>
      <c r="BP27" s="715"/>
      <c r="BQ27" s="715"/>
      <c r="BR27" s="715"/>
      <c r="BS27" s="684">
        <v>523572</v>
      </c>
      <c r="BT27" s="679"/>
      <c r="BU27" s="679"/>
      <c r="BV27" s="679"/>
      <c r="BW27" s="679"/>
      <c r="BX27" s="679"/>
      <c r="BY27" s="679"/>
      <c r="BZ27" s="679"/>
      <c r="CA27" s="679"/>
      <c r="CB27" s="722"/>
      <c r="CD27" s="711" t="s">
        <v>296</v>
      </c>
      <c r="CE27" s="712"/>
      <c r="CF27" s="712"/>
      <c r="CG27" s="712"/>
      <c r="CH27" s="712"/>
      <c r="CI27" s="712"/>
      <c r="CJ27" s="712"/>
      <c r="CK27" s="712"/>
      <c r="CL27" s="712"/>
      <c r="CM27" s="712"/>
      <c r="CN27" s="712"/>
      <c r="CO27" s="712"/>
      <c r="CP27" s="712"/>
      <c r="CQ27" s="713"/>
      <c r="CR27" s="678">
        <v>35778945</v>
      </c>
      <c r="CS27" s="697"/>
      <c r="CT27" s="697"/>
      <c r="CU27" s="697"/>
      <c r="CV27" s="697"/>
      <c r="CW27" s="697"/>
      <c r="CX27" s="697"/>
      <c r="CY27" s="698"/>
      <c r="CZ27" s="681">
        <v>27.3</v>
      </c>
      <c r="DA27" s="699"/>
      <c r="DB27" s="699"/>
      <c r="DC27" s="700"/>
      <c r="DD27" s="684">
        <v>11105888</v>
      </c>
      <c r="DE27" s="697"/>
      <c r="DF27" s="697"/>
      <c r="DG27" s="697"/>
      <c r="DH27" s="697"/>
      <c r="DI27" s="697"/>
      <c r="DJ27" s="697"/>
      <c r="DK27" s="698"/>
      <c r="DL27" s="684">
        <v>10534849</v>
      </c>
      <c r="DM27" s="697"/>
      <c r="DN27" s="697"/>
      <c r="DO27" s="697"/>
      <c r="DP27" s="697"/>
      <c r="DQ27" s="697"/>
      <c r="DR27" s="697"/>
      <c r="DS27" s="697"/>
      <c r="DT27" s="697"/>
      <c r="DU27" s="697"/>
      <c r="DV27" s="698"/>
      <c r="DW27" s="681">
        <v>14.8</v>
      </c>
      <c r="DX27" s="699"/>
      <c r="DY27" s="699"/>
      <c r="DZ27" s="699"/>
      <c r="EA27" s="699"/>
      <c r="EB27" s="699"/>
      <c r="EC27" s="714"/>
    </row>
    <row r="28" spans="2:133" ht="11.25" customHeight="1">
      <c r="B28" s="675" t="s">
        <v>297</v>
      </c>
      <c r="C28" s="676"/>
      <c r="D28" s="676"/>
      <c r="E28" s="676"/>
      <c r="F28" s="676"/>
      <c r="G28" s="676"/>
      <c r="H28" s="676"/>
      <c r="I28" s="676"/>
      <c r="J28" s="676"/>
      <c r="K28" s="676"/>
      <c r="L28" s="676"/>
      <c r="M28" s="676"/>
      <c r="N28" s="676"/>
      <c r="O28" s="676"/>
      <c r="P28" s="676"/>
      <c r="Q28" s="677"/>
      <c r="R28" s="678">
        <v>1337130</v>
      </c>
      <c r="S28" s="679"/>
      <c r="T28" s="679"/>
      <c r="U28" s="679"/>
      <c r="V28" s="679"/>
      <c r="W28" s="679"/>
      <c r="X28" s="679"/>
      <c r="Y28" s="680"/>
      <c r="Z28" s="715">
        <v>1</v>
      </c>
      <c r="AA28" s="715"/>
      <c r="AB28" s="715"/>
      <c r="AC28" s="715"/>
      <c r="AD28" s="716" t="s">
        <v>129</v>
      </c>
      <c r="AE28" s="716"/>
      <c r="AF28" s="716"/>
      <c r="AG28" s="716"/>
      <c r="AH28" s="716"/>
      <c r="AI28" s="716"/>
      <c r="AJ28" s="716"/>
      <c r="AK28" s="716"/>
      <c r="AL28" s="681" t="s">
        <v>129</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298</v>
      </c>
      <c r="CE28" s="712"/>
      <c r="CF28" s="712"/>
      <c r="CG28" s="712"/>
      <c r="CH28" s="712"/>
      <c r="CI28" s="712"/>
      <c r="CJ28" s="712"/>
      <c r="CK28" s="712"/>
      <c r="CL28" s="712"/>
      <c r="CM28" s="712"/>
      <c r="CN28" s="712"/>
      <c r="CO28" s="712"/>
      <c r="CP28" s="712"/>
      <c r="CQ28" s="713"/>
      <c r="CR28" s="678">
        <v>10261640</v>
      </c>
      <c r="CS28" s="679"/>
      <c r="CT28" s="679"/>
      <c r="CU28" s="679"/>
      <c r="CV28" s="679"/>
      <c r="CW28" s="679"/>
      <c r="CX28" s="679"/>
      <c r="CY28" s="680"/>
      <c r="CZ28" s="681">
        <v>7.8</v>
      </c>
      <c r="DA28" s="699"/>
      <c r="DB28" s="699"/>
      <c r="DC28" s="700"/>
      <c r="DD28" s="684">
        <v>9997319</v>
      </c>
      <c r="DE28" s="679"/>
      <c r="DF28" s="679"/>
      <c r="DG28" s="679"/>
      <c r="DH28" s="679"/>
      <c r="DI28" s="679"/>
      <c r="DJ28" s="679"/>
      <c r="DK28" s="680"/>
      <c r="DL28" s="684">
        <v>9771781</v>
      </c>
      <c r="DM28" s="679"/>
      <c r="DN28" s="679"/>
      <c r="DO28" s="679"/>
      <c r="DP28" s="679"/>
      <c r="DQ28" s="679"/>
      <c r="DR28" s="679"/>
      <c r="DS28" s="679"/>
      <c r="DT28" s="679"/>
      <c r="DU28" s="679"/>
      <c r="DV28" s="680"/>
      <c r="DW28" s="681">
        <v>13.7</v>
      </c>
      <c r="DX28" s="699"/>
      <c r="DY28" s="699"/>
      <c r="DZ28" s="699"/>
      <c r="EA28" s="699"/>
      <c r="EB28" s="699"/>
      <c r="EC28" s="714"/>
    </row>
    <row r="29" spans="2:133" ht="11.25" customHeight="1">
      <c r="B29" s="675" t="s">
        <v>299</v>
      </c>
      <c r="C29" s="676"/>
      <c r="D29" s="676"/>
      <c r="E29" s="676"/>
      <c r="F29" s="676"/>
      <c r="G29" s="676"/>
      <c r="H29" s="676"/>
      <c r="I29" s="676"/>
      <c r="J29" s="676"/>
      <c r="K29" s="676"/>
      <c r="L29" s="676"/>
      <c r="M29" s="676"/>
      <c r="N29" s="676"/>
      <c r="O29" s="676"/>
      <c r="P29" s="676"/>
      <c r="Q29" s="677"/>
      <c r="R29" s="678">
        <v>2028818</v>
      </c>
      <c r="S29" s="679"/>
      <c r="T29" s="679"/>
      <c r="U29" s="679"/>
      <c r="V29" s="679"/>
      <c r="W29" s="679"/>
      <c r="X29" s="679"/>
      <c r="Y29" s="680"/>
      <c r="Z29" s="715">
        <v>1.5</v>
      </c>
      <c r="AA29" s="715"/>
      <c r="AB29" s="715"/>
      <c r="AC29" s="715"/>
      <c r="AD29" s="716">
        <v>490458</v>
      </c>
      <c r="AE29" s="716"/>
      <c r="AF29" s="716"/>
      <c r="AG29" s="716"/>
      <c r="AH29" s="716"/>
      <c r="AI29" s="716"/>
      <c r="AJ29" s="716"/>
      <c r="AK29" s="716"/>
      <c r="AL29" s="681">
        <v>0.7</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300</v>
      </c>
      <c r="CE29" s="764"/>
      <c r="CF29" s="711" t="s">
        <v>69</v>
      </c>
      <c r="CG29" s="712"/>
      <c r="CH29" s="712"/>
      <c r="CI29" s="712"/>
      <c r="CJ29" s="712"/>
      <c r="CK29" s="712"/>
      <c r="CL29" s="712"/>
      <c r="CM29" s="712"/>
      <c r="CN29" s="712"/>
      <c r="CO29" s="712"/>
      <c r="CP29" s="712"/>
      <c r="CQ29" s="713"/>
      <c r="CR29" s="678">
        <v>10261408</v>
      </c>
      <c r="CS29" s="697"/>
      <c r="CT29" s="697"/>
      <c r="CU29" s="697"/>
      <c r="CV29" s="697"/>
      <c r="CW29" s="697"/>
      <c r="CX29" s="697"/>
      <c r="CY29" s="698"/>
      <c r="CZ29" s="681">
        <v>7.8</v>
      </c>
      <c r="DA29" s="699"/>
      <c r="DB29" s="699"/>
      <c r="DC29" s="700"/>
      <c r="DD29" s="684">
        <v>9997087</v>
      </c>
      <c r="DE29" s="697"/>
      <c r="DF29" s="697"/>
      <c r="DG29" s="697"/>
      <c r="DH29" s="697"/>
      <c r="DI29" s="697"/>
      <c r="DJ29" s="697"/>
      <c r="DK29" s="698"/>
      <c r="DL29" s="684">
        <v>9771549</v>
      </c>
      <c r="DM29" s="697"/>
      <c r="DN29" s="697"/>
      <c r="DO29" s="697"/>
      <c r="DP29" s="697"/>
      <c r="DQ29" s="697"/>
      <c r="DR29" s="697"/>
      <c r="DS29" s="697"/>
      <c r="DT29" s="697"/>
      <c r="DU29" s="697"/>
      <c r="DV29" s="698"/>
      <c r="DW29" s="681">
        <v>13.7</v>
      </c>
      <c r="DX29" s="699"/>
      <c r="DY29" s="699"/>
      <c r="DZ29" s="699"/>
      <c r="EA29" s="699"/>
      <c r="EB29" s="699"/>
      <c r="EC29" s="714"/>
    </row>
    <row r="30" spans="2:133" ht="11.25" customHeight="1">
      <c r="B30" s="675" t="s">
        <v>301</v>
      </c>
      <c r="C30" s="676"/>
      <c r="D30" s="676"/>
      <c r="E30" s="676"/>
      <c r="F30" s="676"/>
      <c r="G30" s="676"/>
      <c r="H30" s="676"/>
      <c r="I30" s="676"/>
      <c r="J30" s="676"/>
      <c r="K30" s="676"/>
      <c r="L30" s="676"/>
      <c r="M30" s="676"/>
      <c r="N30" s="676"/>
      <c r="O30" s="676"/>
      <c r="P30" s="676"/>
      <c r="Q30" s="677"/>
      <c r="R30" s="678">
        <v>814079</v>
      </c>
      <c r="S30" s="679"/>
      <c r="T30" s="679"/>
      <c r="U30" s="679"/>
      <c r="V30" s="679"/>
      <c r="W30" s="679"/>
      <c r="X30" s="679"/>
      <c r="Y30" s="680"/>
      <c r="Z30" s="715">
        <v>0.6</v>
      </c>
      <c r="AA30" s="715"/>
      <c r="AB30" s="715"/>
      <c r="AC30" s="715"/>
      <c r="AD30" s="716">
        <v>132</v>
      </c>
      <c r="AE30" s="716"/>
      <c r="AF30" s="716"/>
      <c r="AG30" s="716"/>
      <c r="AH30" s="716"/>
      <c r="AI30" s="716"/>
      <c r="AJ30" s="716"/>
      <c r="AK30" s="716"/>
      <c r="AL30" s="681">
        <v>0</v>
      </c>
      <c r="AM30" s="682"/>
      <c r="AN30" s="682"/>
      <c r="AO30" s="717"/>
      <c r="AP30" s="739" t="s">
        <v>218</v>
      </c>
      <c r="AQ30" s="740"/>
      <c r="AR30" s="740"/>
      <c r="AS30" s="740"/>
      <c r="AT30" s="740"/>
      <c r="AU30" s="740"/>
      <c r="AV30" s="740"/>
      <c r="AW30" s="740"/>
      <c r="AX30" s="740"/>
      <c r="AY30" s="740"/>
      <c r="AZ30" s="740"/>
      <c r="BA30" s="740"/>
      <c r="BB30" s="740"/>
      <c r="BC30" s="740"/>
      <c r="BD30" s="740"/>
      <c r="BE30" s="740"/>
      <c r="BF30" s="741"/>
      <c r="BG30" s="739" t="s">
        <v>302</v>
      </c>
      <c r="BH30" s="752"/>
      <c r="BI30" s="752"/>
      <c r="BJ30" s="752"/>
      <c r="BK30" s="752"/>
      <c r="BL30" s="752"/>
      <c r="BM30" s="752"/>
      <c r="BN30" s="752"/>
      <c r="BO30" s="752"/>
      <c r="BP30" s="752"/>
      <c r="BQ30" s="753"/>
      <c r="BR30" s="739" t="s">
        <v>303</v>
      </c>
      <c r="BS30" s="752"/>
      <c r="BT30" s="752"/>
      <c r="BU30" s="752"/>
      <c r="BV30" s="752"/>
      <c r="BW30" s="752"/>
      <c r="BX30" s="752"/>
      <c r="BY30" s="752"/>
      <c r="BZ30" s="752"/>
      <c r="CA30" s="752"/>
      <c r="CB30" s="753"/>
      <c r="CD30" s="765"/>
      <c r="CE30" s="766"/>
      <c r="CF30" s="711" t="s">
        <v>304</v>
      </c>
      <c r="CG30" s="712"/>
      <c r="CH30" s="712"/>
      <c r="CI30" s="712"/>
      <c r="CJ30" s="712"/>
      <c r="CK30" s="712"/>
      <c r="CL30" s="712"/>
      <c r="CM30" s="712"/>
      <c r="CN30" s="712"/>
      <c r="CO30" s="712"/>
      <c r="CP30" s="712"/>
      <c r="CQ30" s="713"/>
      <c r="CR30" s="678">
        <v>9420362</v>
      </c>
      <c r="CS30" s="679"/>
      <c r="CT30" s="679"/>
      <c r="CU30" s="679"/>
      <c r="CV30" s="679"/>
      <c r="CW30" s="679"/>
      <c r="CX30" s="679"/>
      <c r="CY30" s="680"/>
      <c r="CZ30" s="681">
        <v>7.2</v>
      </c>
      <c r="DA30" s="699"/>
      <c r="DB30" s="699"/>
      <c r="DC30" s="700"/>
      <c r="DD30" s="684">
        <v>9156041</v>
      </c>
      <c r="DE30" s="679"/>
      <c r="DF30" s="679"/>
      <c r="DG30" s="679"/>
      <c r="DH30" s="679"/>
      <c r="DI30" s="679"/>
      <c r="DJ30" s="679"/>
      <c r="DK30" s="680"/>
      <c r="DL30" s="684">
        <v>8930503</v>
      </c>
      <c r="DM30" s="679"/>
      <c r="DN30" s="679"/>
      <c r="DO30" s="679"/>
      <c r="DP30" s="679"/>
      <c r="DQ30" s="679"/>
      <c r="DR30" s="679"/>
      <c r="DS30" s="679"/>
      <c r="DT30" s="679"/>
      <c r="DU30" s="679"/>
      <c r="DV30" s="680"/>
      <c r="DW30" s="681">
        <v>12.5</v>
      </c>
      <c r="DX30" s="699"/>
      <c r="DY30" s="699"/>
      <c r="DZ30" s="699"/>
      <c r="EA30" s="699"/>
      <c r="EB30" s="699"/>
      <c r="EC30" s="714"/>
    </row>
    <row r="31" spans="2:133" ht="11.25" customHeight="1">
      <c r="B31" s="675" t="s">
        <v>305</v>
      </c>
      <c r="C31" s="676"/>
      <c r="D31" s="676"/>
      <c r="E31" s="676"/>
      <c r="F31" s="676"/>
      <c r="G31" s="676"/>
      <c r="H31" s="676"/>
      <c r="I31" s="676"/>
      <c r="J31" s="676"/>
      <c r="K31" s="676"/>
      <c r="L31" s="676"/>
      <c r="M31" s="676"/>
      <c r="N31" s="676"/>
      <c r="O31" s="676"/>
      <c r="P31" s="676"/>
      <c r="Q31" s="677"/>
      <c r="R31" s="678">
        <v>22854169</v>
      </c>
      <c r="S31" s="679"/>
      <c r="T31" s="679"/>
      <c r="U31" s="679"/>
      <c r="V31" s="679"/>
      <c r="W31" s="679"/>
      <c r="X31" s="679"/>
      <c r="Y31" s="680"/>
      <c r="Z31" s="715">
        <v>17</v>
      </c>
      <c r="AA31" s="715"/>
      <c r="AB31" s="715"/>
      <c r="AC31" s="715"/>
      <c r="AD31" s="716" t="s">
        <v>230</v>
      </c>
      <c r="AE31" s="716"/>
      <c r="AF31" s="716"/>
      <c r="AG31" s="716"/>
      <c r="AH31" s="716"/>
      <c r="AI31" s="716"/>
      <c r="AJ31" s="716"/>
      <c r="AK31" s="716"/>
      <c r="AL31" s="681" t="s">
        <v>129</v>
      </c>
      <c r="AM31" s="682"/>
      <c r="AN31" s="682"/>
      <c r="AO31" s="717"/>
      <c r="AP31" s="754" t="s">
        <v>306</v>
      </c>
      <c r="AQ31" s="755"/>
      <c r="AR31" s="755"/>
      <c r="AS31" s="755"/>
      <c r="AT31" s="760" t="s">
        <v>307</v>
      </c>
      <c r="AU31" s="231"/>
      <c r="AV31" s="231"/>
      <c r="AW31" s="231"/>
      <c r="AX31" s="744" t="s">
        <v>185</v>
      </c>
      <c r="AY31" s="745"/>
      <c r="AZ31" s="745"/>
      <c r="BA31" s="745"/>
      <c r="BB31" s="745"/>
      <c r="BC31" s="745"/>
      <c r="BD31" s="745"/>
      <c r="BE31" s="745"/>
      <c r="BF31" s="746"/>
      <c r="BG31" s="747">
        <v>98.9</v>
      </c>
      <c r="BH31" s="748"/>
      <c r="BI31" s="748"/>
      <c r="BJ31" s="748"/>
      <c r="BK31" s="748"/>
      <c r="BL31" s="748"/>
      <c r="BM31" s="749">
        <v>95.8</v>
      </c>
      <c r="BN31" s="748"/>
      <c r="BO31" s="748"/>
      <c r="BP31" s="748"/>
      <c r="BQ31" s="750"/>
      <c r="BR31" s="747">
        <v>99</v>
      </c>
      <c r="BS31" s="748"/>
      <c r="BT31" s="748"/>
      <c r="BU31" s="748"/>
      <c r="BV31" s="748"/>
      <c r="BW31" s="748"/>
      <c r="BX31" s="749">
        <v>95.6</v>
      </c>
      <c r="BY31" s="748"/>
      <c r="BZ31" s="748"/>
      <c r="CA31" s="748"/>
      <c r="CB31" s="750"/>
      <c r="CD31" s="765"/>
      <c r="CE31" s="766"/>
      <c r="CF31" s="711" t="s">
        <v>308</v>
      </c>
      <c r="CG31" s="712"/>
      <c r="CH31" s="712"/>
      <c r="CI31" s="712"/>
      <c r="CJ31" s="712"/>
      <c r="CK31" s="712"/>
      <c r="CL31" s="712"/>
      <c r="CM31" s="712"/>
      <c r="CN31" s="712"/>
      <c r="CO31" s="712"/>
      <c r="CP31" s="712"/>
      <c r="CQ31" s="713"/>
      <c r="CR31" s="678">
        <v>841046</v>
      </c>
      <c r="CS31" s="697"/>
      <c r="CT31" s="697"/>
      <c r="CU31" s="697"/>
      <c r="CV31" s="697"/>
      <c r="CW31" s="697"/>
      <c r="CX31" s="697"/>
      <c r="CY31" s="698"/>
      <c r="CZ31" s="681">
        <v>0.6</v>
      </c>
      <c r="DA31" s="699"/>
      <c r="DB31" s="699"/>
      <c r="DC31" s="700"/>
      <c r="DD31" s="684">
        <v>841046</v>
      </c>
      <c r="DE31" s="697"/>
      <c r="DF31" s="697"/>
      <c r="DG31" s="697"/>
      <c r="DH31" s="697"/>
      <c r="DI31" s="697"/>
      <c r="DJ31" s="697"/>
      <c r="DK31" s="698"/>
      <c r="DL31" s="684">
        <v>841046</v>
      </c>
      <c r="DM31" s="697"/>
      <c r="DN31" s="697"/>
      <c r="DO31" s="697"/>
      <c r="DP31" s="697"/>
      <c r="DQ31" s="697"/>
      <c r="DR31" s="697"/>
      <c r="DS31" s="697"/>
      <c r="DT31" s="697"/>
      <c r="DU31" s="697"/>
      <c r="DV31" s="698"/>
      <c r="DW31" s="681">
        <v>1.2</v>
      </c>
      <c r="DX31" s="699"/>
      <c r="DY31" s="699"/>
      <c r="DZ31" s="699"/>
      <c r="EA31" s="699"/>
      <c r="EB31" s="699"/>
      <c r="EC31" s="714"/>
    </row>
    <row r="32" spans="2:133" ht="11.25" customHeight="1">
      <c r="B32" s="769" t="s">
        <v>309</v>
      </c>
      <c r="C32" s="770"/>
      <c r="D32" s="770"/>
      <c r="E32" s="770"/>
      <c r="F32" s="770"/>
      <c r="G32" s="770"/>
      <c r="H32" s="770"/>
      <c r="I32" s="770"/>
      <c r="J32" s="770"/>
      <c r="K32" s="770"/>
      <c r="L32" s="770"/>
      <c r="M32" s="770"/>
      <c r="N32" s="770"/>
      <c r="O32" s="770"/>
      <c r="P32" s="770"/>
      <c r="Q32" s="771"/>
      <c r="R32" s="678">
        <v>16082</v>
      </c>
      <c r="S32" s="679"/>
      <c r="T32" s="679"/>
      <c r="U32" s="679"/>
      <c r="V32" s="679"/>
      <c r="W32" s="679"/>
      <c r="X32" s="679"/>
      <c r="Y32" s="680"/>
      <c r="Z32" s="715">
        <v>0</v>
      </c>
      <c r="AA32" s="715"/>
      <c r="AB32" s="715"/>
      <c r="AC32" s="715"/>
      <c r="AD32" s="716">
        <v>16082</v>
      </c>
      <c r="AE32" s="716"/>
      <c r="AF32" s="716"/>
      <c r="AG32" s="716"/>
      <c r="AH32" s="716"/>
      <c r="AI32" s="716"/>
      <c r="AJ32" s="716"/>
      <c r="AK32" s="716"/>
      <c r="AL32" s="681">
        <v>0</v>
      </c>
      <c r="AM32" s="682"/>
      <c r="AN32" s="682"/>
      <c r="AO32" s="717"/>
      <c r="AP32" s="756"/>
      <c r="AQ32" s="757"/>
      <c r="AR32" s="757"/>
      <c r="AS32" s="757"/>
      <c r="AT32" s="761"/>
      <c r="AU32" s="230" t="s">
        <v>310</v>
      </c>
      <c r="AV32" s="230"/>
      <c r="AW32" s="230"/>
      <c r="AX32" s="675" t="s">
        <v>311</v>
      </c>
      <c r="AY32" s="676"/>
      <c r="AZ32" s="676"/>
      <c r="BA32" s="676"/>
      <c r="BB32" s="676"/>
      <c r="BC32" s="676"/>
      <c r="BD32" s="676"/>
      <c r="BE32" s="676"/>
      <c r="BF32" s="677"/>
      <c r="BG32" s="751">
        <v>99.2</v>
      </c>
      <c r="BH32" s="697"/>
      <c r="BI32" s="697"/>
      <c r="BJ32" s="697"/>
      <c r="BK32" s="697"/>
      <c r="BL32" s="697"/>
      <c r="BM32" s="682">
        <v>96.4</v>
      </c>
      <c r="BN32" s="743"/>
      <c r="BO32" s="743"/>
      <c r="BP32" s="743"/>
      <c r="BQ32" s="721"/>
      <c r="BR32" s="751">
        <v>99</v>
      </c>
      <c r="BS32" s="697"/>
      <c r="BT32" s="697"/>
      <c r="BU32" s="697"/>
      <c r="BV32" s="697"/>
      <c r="BW32" s="697"/>
      <c r="BX32" s="682">
        <v>96</v>
      </c>
      <c r="BY32" s="743"/>
      <c r="BZ32" s="743"/>
      <c r="CA32" s="743"/>
      <c r="CB32" s="721"/>
      <c r="CD32" s="767"/>
      <c r="CE32" s="768"/>
      <c r="CF32" s="711" t="s">
        <v>312</v>
      </c>
      <c r="CG32" s="712"/>
      <c r="CH32" s="712"/>
      <c r="CI32" s="712"/>
      <c r="CJ32" s="712"/>
      <c r="CK32" s="712"/>
      <c r="CL32" s="712"/>
      <c r="CM32" s="712"/>
      <c r="CN32" s="712"/>
      <c r="CO32" s="712"/>
      <c r="CP32" s="712"/>
      <c r="CQ32" s="713"/>
      <c r="CR32" s="678">
        <v>232</v>
      </c>
      <c r="CS32" s="679"/>
      <c r="CT32" s="679"/>
      <c r="CU32" s="679"/>
      <c r="CV32" s="679"/>
      <c r="CW32" s="679"/>
      <c r="CX32" s="679"/>
      <c r="CY32" s="680"/>
      <c r="CZ32" s="681">
        <v>0</v>
      </c>
      <c r="DA32" s="699"/>
      <c r="DB32" s="699"/>
      <c r="DC32" s="700"/>
      <c r="DD32" s="684">
        <v>232</v>
      </c>
      <c r="DE32" s="679"/>
      <c r="DF32" s="679"/>
      <c r="DG32" s="679"/>
      <c r="DH32" s="679"/>
      <c r="DI32" s="679"/>
      <c r="DJ32" s="679"/>
      <c r="DK32" s="680"/>
      <c r="DL32" s="684">
        <v>232</v>
      </c>
      <c r="DM32" s="679"/>
      <c r="DN32" s="679"/>
      <c r="DO32" s="679"/>
      <c r="DP32" s="679"/>
      <c r="DQ32" s="679"/>
      <c r="DR32" s="679"/>
      <c r="DS32" s="679"/>
      <c r="DT32" s="679"/>
      <c r="DU32" s="679"/>
      <c r="DV32" s="680"/>
      <c r="DW32" s="681">
        <v>0</v>
      </c>
      <c r="DX32" s="699"/>
      <c r="DY32" s="699"/>
      <c r="DZ32" s="699"/>
      <c r="EA32" s="699"/>
      <c r="EB32" s="699"/>
      <c r="EC32" s="714"/>
    </row>
    <row r="33" spans="2:133" ht="11.25" customHeight="1">
      <c r="B33" s="675" t="s">
        <v>313</v>
      </c>
      <c r="C33" s="676"/>
      <c r="D33" s="676"/>
      <c r="E33" s="676"/>
      <c r="F33" s="676"/>
      <c r="G33" s="676"/>
      <c r="H33" s="676"/>
      <c r="I33" s="676"/>
      <c r="J33" s="676"/>
      <c r="K33" s="676"/>
      <c r="L33" s="676"/>
      <c r="M33" s="676"/>
      <c r="N33" s="676"/>
      <c r="O33" s="676"/>
      <c r="P33" s="676"/>
      <c r="Q33" s="677"/>
      <c r="R33" s="678">
        <v>8585939</v>
      </c>
      <c r="S33" s="679"/>
      <c r="T33" s="679"/>
      <c r="U33" s="679"/>
      <c r="V33" s="679"/>
      <c r="W33" s="679"/>
      <c r="X33" s="679"/>
      <c r="Y33" s="680"/>
      <c r="Z33" s="715">
        <v>6.4</v>
      </c>
      <c r="AA33" s="715"/>
      <c r="AB33" s="715"/>
      <c r="AC33" s="715"/>
      <c r="AD33" s="716" t="s">
        <v>230</v>
      </c>
      <c r="AE33" s="716"/>
      <c r="AF33" s="716"/>
      <c r="AG33" s="716"/>
      <c r="AH33" s="716"/>
      <c r="AI33" s="716"/>
      <c r="AJ33" s="716"/>
      <c r="AK33" s="716"/>
      <c r="AL33" s="681" t="s">
        <v>129</v>
      </c>
      <c r="AM33" s="682"/>
      <c r="AN33" s="682"/>
      <c r="AO33" s="717"/>
      <c r="AP33" s="758"/>
      <c r="AQ33" s="759"/>
      <c r="AR33" s="759"/>
      <c r="AS33" s="759"/>
      <c r="AT33" s="762"/>
      <c r="AU33" s="232"/>
      <c r="AV33" s="232"/>
      <c r="AW33" s="232"/>
      <c r="AX33" s="659" t="s">
        <v>314</v>
      </c>
      <c r="AY33" s="660"/>
      <c r="AZ33" s="660"/>
      <c r="BA33" s="660"/>
      <c r="BB33" s="660"/>
      <c r="BC33" s="660"/>
      <c r="BD33" s="660"/>
      <c r="BE33" s="660"/>
      <c r="BF33" s="661"/>
      <c r="BG33" s="742">
        <v>98.6</v>
      </c>
      <c r="BH33" s="663"/>
      <c r="BI33" s="663"/>
      <c r="BJ33" s="663"/>
      <c r="BK33" s="663"/>
      <c r="BL33" s="663"/>
      <c r="BM33" s="706">
        <v>94.8</v>
      </c>
      <c r="BN33" s="663"/>
      <c r="BO33" s="663"/>
      <c r="BP33" s="663"/>
      <c r="BQ33" s="727"/>
      <c r="BR33" s="742">
        <v>98.8</v>
      </c>
      <c r="BS33" s="663"/>
      <c r="BT33" s="663"/>
      <c r="BU33" s="663"/>
      <c r="BV33" s="663"/>
      <c r="BW33" s="663"/>
      <c r="BX33" s="706">
        <v>94.8</v>
      </c>
      <c r="BY33" s="663"/>
      <c r="BZ33" s="663"/>
      <c r="CA33" s="663"/>
      <c r="CB33" s="727"/>
      <c r="CD33" s="711" t="s">
        <v>315</v>
      </c>
      <c r="CE33" s="712"/>
      <c r="CF33" s="712"/>
      <c r="CG33" s="712"/>
      <c r="CH33" s="712"/>
      <c r="CI33" s="712"/>
      <c r="CJ33" s="712"/>
      <c r="CK33" s="712"/>
      <c r="CL33" s="712"/>
      <c r="CM33" s="712"/>
      <c r="CN33" s="712"/>
      <c r="CO33" s="712"/>
      <c r="CP33" s="712"/>
      <c r="CQ33" s="713"/>
      <c r="CR33" s="678">
        <v>48815665</v>
      </c>
      <c r="CS33" s="697"/>
      <c r="CT33" s="697"/>
      <c r="CU33" s="697"/>
      <c r="CV33" s="697"/>
      <c r="CW33" s="697"/>
      <c r="CX33" s="697"/>
      <c r="CY33" s="698"/>
      <c r="CZ33" s="681">
        <v>37.299999999999997</v>
      </c>
      <c r="DA33" s="699"/>
      <c r="DB33" s="699"/>
      <c r="DC33" s="700"/>
      <c r="DD33" s="684">
        <v>42063629</v>
      </c>
      <c r="DE33" s="697"/>
      <c r="DF33" s="697"/>
      <c r="DG33" s="697"/>
      <c r="DH33" s="697"/>
      <c r="DI33" s="697"/>
      <c r="DJ33" s="697"/>
      <c r="DK33" s="698"/>
      <c r="DL33" s="684">
        <v>25732376</v>
      </c>
      <c r="DM33" s="697"/>
      <c r="DN33" s="697"/>
      <c r="DO33" s="697"/>
      <c r="DP33" s="697"/>
      <c r="DQ33" s="697"/>
      <c r="DR33" s="697"/>
      <c r="DS33" s="697"/>
      <c r="DT33" s="697"/>
      <c r="DU33" s="697"/>
      <c r="DV33" s="698"/>
      <c r="DW33" s="681">
        <v>36.1</v>
      </c>
      <c r="DX33" s="699"/>
      <c r="DY33" s="699"/>
      <c r="DZ33" s="699"/>
      <c r="EA33" s="699"/>
      <c r="EB33" s="699"/>
      <c r="EC33" s="714"/>
    </row>
    <row r="34" spans="2:133" ht="11.25" customHeight="1">
      <c r="B34" s="675" t="s">
        <v>316</v>
      </c>
      <c r="C34" s="676"/>
      <c r="D34" s="676"/>
      <c r="E34" s="676"/>
      <c r="F34" s="676"/>
      <c r="G34" s="676"/>
      <c r="H34" s="676"/>
      <c r="I34" s="676"/>
      <c r="J34" s="676"/>
      <c r="K34" s="676"/>
      <c r="L34" s="676"/>
      <c r="M34" s="676"/>
      <c r="N34" s="676"/>
      <c r="O34" s="676"/>
      <c r="P34" s="676"/>
      <c r="Q34" s="677"/>
      <c r="R34" s="678">
        <v>9155937</v>
      </c>
      <c r="S34" s="679"/>
      <c r="T34" s="679"/>
      <c r="U34" s="679"/>
      <c r="V34" s="679"/>
      <c r="W34" s="679"/>
      <c r="X34" s="679"/>
      <c r="Y34" s="680"/>
      <c r="Z34" s="715">
        <v>6.8</v>
      </c>
      <c r="AA34" s="715"/>
      <c r="AB34" s="715"/>
      <c r="AC34" s="715"/>
      <c r="AD34" s="716">
        <v>131901</v>
      </c>
      <c r="AE34" s="716"/>
      <c r="AF34" s="716"/>
      <c r="AG34" s="716"/>
      <c r="AH34" s="716"/>
      <c r="AI34" s="716"/>
      <c r="AJ34" s="716"/>
      <c r="AK34" s="716"/>
      <c r="AL34" s="681">
        <v>0.2</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317</v>
      </c>
      <c r="CE34" s="712"/>
      <c r="CF34" s="712"/>
      <c r="CG34" s="712"/>
      <c r="CH34" s="712"/>
      <c r="CI34" s="712"/>
      <c r="CJ34" s="712"/>
      <c r="CK34" s="712"/>
      <c r="CL34" s="712"/>
      <c r="CM34" s="712"/>
      <c r="CN34" s="712"/>
      <c r="CO34" s="712"/>
      <c r="CP34" s="712"/>
      <c r="CQ34" s="713"/>
      <c r="CR34" s="678">
        <v>17619159</v>
      </c>
      <c r="CS34" s="679"/>
      <c r="CT34" s="679"/>
      <c r="CU34" s="679"/>
      <c r="CV34" s="679"/>
      <c r="CW34" s="679"/>
      <c r="CX34" s="679"/>
      <c r="CY34" s="680"/>
      <c r="CZ34" s="681">
        <v>13.5</v>
      </c>
      <c r="DA34" s="699"/>
      <c r="DB34" s="699"/>
      <c r="DC34" s="700"/>
      <c r="DD34" s="684">
        <v>13824660</v>
      </c>
      <c r="DE34" s="679"/>
      <c r="DF34" s="679"/>
      <c r="DG34" s="679"/>
      <c r="DH34" s="679"/>
      <c r="DI34" s="679"/>
      <c r="DJ34" s="679"/>
      <c r="DK34" s="680"/>
      <c r="DL34" s="684">
        <v>10944058</v>
      </c>
      <c r="DM34" s="679"/>
      <c r="DN34" s="679"/>
      <c r="DO34" s="679"/>
      <c r="DP34" s="679"/>
      <c r="DQ34" s="679"/>
      <c r="DR34" s="679"/>
      <c r="DS34" s="679"/>
      <c r="DT34" s="679"/>
      <c r="DU34" s="679"/>
      <c r="DV34" s="680"/>
      <c r="DW34" s="681">
        <v>15.4</v>
      </c>
      <c r="DX34" s="699"/>
      <c r="DY34" s="699"/>
      <c r="DZ34" s="699"/>
      <c r="EA34" s="699"/>
      <c r="EB34" s="699"/>
      <c r="EC34" s="714"/>
    </row>
    <row r="35" spans="2:133" ht="11.25" customHeight="1">
      <c r="B35" s="675" t="s">
        <v>318</v>
      </c>
      <c r="C35" s="676"/>
      <c r="D35" s="676"/>
      <c r="E35" s="676"/>
      <c r="F35" s="676"/>
      <c r="G35" s="676"/>
      <c r="H35" s="676"/>
      <c r="I35" s="676"/>
      <c r="J35" s="676"/>
      <c r="K35" s="676"/>
      <c r="L35" s="676"/>
      <c r="M35" s="676"/>
      <c r="N35" s="676"/>
      <c r="O35" s="676"/>
      <c r="P35" s="676"/>
      <c r="Q35" s="677"/>
      <c r="R35" s="678">
        <v>802786</v>
      </c>
      <c r="S35" s="679"/>
      <c r="T35" s="679"/>
      <c r="U35" s="679"/>
      <c r="V35" s="679"/>
      <c r="W35" s="679"/>
      <c r="X35" s="679"/>
      <c r="Y35" s="680"/>
      <c r="Z35" s="715">
        <v>0.6</v>
      </c>
      <c r="AA35" s="715"/>
      <c r="AB35" s="715"/>
      <c r="AC35" s="715"/>
      <c r="AD35" s="716" t="s">
        <v>129</v>
      </c>
      <c r="AE35" s="716"/>
      <c r="AF35" s="716"/>
      <c r="AG35" s="716"/>
      <c r="AH35" s="716"/>
      <c r="AI35" s="716"/>
      <c r="AJ35" s="716"/>
      <c r="AK35" s="716"/>
      <c r="AL35" s="681" t="s">
        <v>230</v>
      </c>
      <c r="AM35" s="682"/>
      <c r="AN35" s="682"/>
      <c r="AO35" s="717"/>
      <c r="AP35" s="235"/>
      <c r="AQ35" s="739" t="s">
        <v>319</v>
      </c>
      <c r="AR35" s="740"/>
      <c r="AS35" s="740"/>
      <c r="AT35" s="740"/>
      <c r="AU35" s="740"/>
      <c r="AV35" s="740"/>
      <c r="AW35" s="740"/>
      <c r="AX35" s="740"/>
      <c r="AY35" s="740"/>
      <c r="AZ35" s="740"/>
      <c r="BA35" s="740"/>
      <c r="BB35" s="740"/>
      <c r="BC35" s="740"/>
      <c r="BD35" s="740"/>
      <c r="BE35" s="740"/>
      <c r="BF35" s="741"/>
      <c r="BG35" s="739" t="s">
        <v>320</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321</v>
      </c>
      <c r="CE35" s="712"/>
      <c r="CF35" s="712"/>
      <c r="CG35" s="712"/>
      <c r="CH35" s="712"/>
      <c r="CI35" s="712"/>
      <c r="CJ35" s="712"/>
      <c r="CK35" s="712"/>
      <c r="CL35" s="712"/>
      <c r="CM35" s="712"/>
      <c r="CN35" s="712"/>
      <c r="CO35" s="712"/>
      <c r="CP35" s="712"/>
      <c r="CQ35" s="713"/>
      <c r="CR35" s="678">
        <v>1342577</v>
      </c>
      <c r="CS35" s="697"/>
      <c r="CT35" s="697"/>
      <c r="CU35" s="697"/>
      <c r="CV35" s="697"/>
      <c r="CW35" s="697"/>
      <c r="CX35" s="697"/>
      <c r="CY35" s="698"/>
      <c r="CZ35" s="681">
        <v>1</v>
      </c>
      <c r="DA35" s="699"/>
      <c r="DB35" s="699"/>
      <c r="DC35" s="700"/>
      <c r="DD35" s="684">
        <v>1182435</v>
      </c>
      <c r="DE35" s="697"/>
      <c r="DF35" s="697"/>
      <c r="DG35" s="697"/>
      <c r="DH35" s="697"/>
      <c r="DI35" s="697"/>
      <c r="DJ35" s="697"/>
      <c r="DK35" s="698"/>
      <c r="DL35" s="684">
        <v>1163399</v>
      </c>
      <c r="DM35" s="697"/>
      <c r="DN35" s="697"/>
      <c r="DO35" s="697"/>
      <c r="DP35" s="697"/>
      <c r="DQ35" s="697"/>
      <c r="DR35" s="697"/>
      <c r="DS35" s="697"/>
      <c r="DT35" s="697"/>
      <c r="DU35" s="697"/>
      <c r="DV35" s="698"/>
      <c r="DW35" s="681">
        <v>1.6</v>
      </c>
      <c r="DX35" s="699"/>
      <c r="DY35" s="699"/>
      <c r="DZ35" s="699"/>
      <c r="EA35" s="699"/>
      <c r="EB35" s="699"/>
      <c r="EC35" s="714"/>
    </row>
    <row r="36" spans="2:133" ht="11.25" customHeight="1">
      <c r="B36" s="675" t="s">
        <v>322</v>
      </c>
      <c r="C36" s="676"/>
      <c r="D36" s="676"/>
      <c r="E36" s="676"/>
      <c r="F36" s="676"/>
      <c r="G36" s="676"/>
      <c r="H36" s="676"/>
      <c r="I36" s="676"/>
      <c r="J36" s="676"/>
      <c r="K36" s="676"/>
      <c r="L36" s="676"/>
      <c r="M36" s="676"/>
      <c r="N36" s="676"/>
      <c r="O36" s="676"/>
      <c r="P36" s="676"/>
      <c r="Q36" s="677"/>
      <c r="R36" s="678">
        <v>294411</v>
      </c>
      <c r="S36" s="679"/>
      <c r="T36" s="679"/>
      <c r="U36" s="679"/>
      <c r="V36" s="679"/>
      <c r="W36" s="679"/>
      <c r="X36" s="679"/>
      <c r="Y36" s="680"/>
      <c r="Z36" s="715">
        <v>0.2</v>
      </c>
      <c r="AA36" s="715"/>
      <c r="AB36" s="715"/>
      <c r="AC36" s="715"/>
      <c r="AD36" s="716" t="s">
        <v>230</v>
      </c>
      <c r="AE36" s="716"/>
      <c r="AF36" s="716"/>
      <c r="AG36" s="716"/>
      <c r="AH36" s="716"/>
      <c r="AI36" s="716"/>
      <c r="AJ36" s="716"/>
      <c r="AK36" s="716"/>
      <c r="AL36" s="681" t="s">
        <v>129</v>
      </c>
      <c r="AM36" s="682"/>
      <c r="AN36" s="682"/>
      <c r="AO36" s="717"/>
      <c r="AP36" s="235"/>
      <c r="AQ36" s="730" t="s">
        <v>323</v>
      </c>
      <c r="AR36" s="731"/>
      <c r="AS36" s="731"/>
      <c r="AT36" s="731"/>
      <c r="AU36" s="731"/>
      <c r="AV36" s="731"/>
      <c r="AW36" s="731"/>
      <c r="AX36" s="731"/>
      <c r="AY36" s="732"/>
      <c r="AZ36" s="733">
        <v>11970697</v>
      </c>
      <c r="BA36" s="734"/>
      <c r="BB36" s="734"/>
      <c r="BC36" s="734"/>
      <c r="BD36" s="734"/>
      <c r="BE36" s="734"/>
      <c r="BF36" s="735"/>
      <c r="BG36" s="736" t="s">
        <v>324</v>
      </c>
      <c r="BH36" s="737"/>
      <c r="BI36" s="737"/>
      <c r="BJ36" s="737"/>
      <c r="BK36" s="737"/>
      <c r="BL36" s="737"/>
      <c r="BM36" s="737"/>
      <c r="BN36" s="737"/>
      <c r="BO36" s="737"/>
      <c r="BP36" s="737"/>
      <c r="BQ36" s="737"/>
      <c r="BR36" s="737"/>
      <c r="BS36" s="737"/>
      <c r="BT36" s="737"/>
      <c r="BU36" s="738"/>
      <c r="BV36" s="733">
        <v>93380</v>
      </c>
      <c r="BW36" s="734"/>
      <c r="BX36" s="734"/>
      <c r="BY36" s="734"/>
      <c r="BZ36" s="734"/>
      <c r="CA36" s="734"/>
      <c r="CB36" s="735"/>
      <c r="CD36" s="711" t="s">
        <v>325</v>
      </c>
      <c r="CE36" s="712"/>
      <c r="CF36" s="712"/>
      <c r="CG36" s="712"/>
      <c r="CH36" s="712"/>
      <c r="CI36" s="712"/>
      <c r="CJ36" s="712"/>
      <c r="CK36" s="712"/>
      <c r="CL36" s="712"/>
      <c r="CM36" s="712"/>
      <c r="CN36" s="712"/>
      <c r="CO36" s="712"/>
      <c r="CP36" s="712"/>
      <c r="CQ36" s="713"/>
      <c r="CR36" s="678">
        <v>10796312</v>
      </c>
      <c r="CS36" s="679"/>
      <c r="CT36" s="679"/>
      <c r="CU36" s="679"/>
      <c r="CV36" s="679"/>
      <c r="CW36" s="679"/>
      <c r="CX36" s="679"/>
      <c r="CY36" s="680"/>
      <c r="CZ36" s="681">
        <v>8.1999999999999993</v>
      </c>
      <c r="DA36" s="699"/>
      <c r="DB36" s="699"/>
      <c r="DC36" s="700"/>
      <c r="DD36" s="684">
        <v>10248226</v>
      </c>
      <c r="DE36" s="679"/>
      <c r="DF36" s="679"/>
      <c r="DG36" s="679"/>
      <c r="DH36" s="679"/>
      <c r="DI36" s="679"/>
      <c r="DJ36" s="679"/>
      <c r="DK36" s="680"/>
      <c r="DL36" s="684">
        <v>4737089</v>
      </c>
      <c r="DM36" s="679"/>
      <c r="DN36" s="679"/>
      <c r="DO36" s="679"/>
      <c r="DP36" s="679"/>
      <c r="DQ36" s="679"/>
      <c r="DR36" s="679"/>
      <c r="DS36" s="679"/>
      <c r="DT36" s="679"/>
      <c r="DU36" s="679"/>
      <c r="DV36" s="680"/>
      <c r="DW36" s="681">
        <v>6.6</v>
      </c>
      <c r="DX36" s="699"/>
      <c r="DY36" s="699"/>
      <c r="DZ36" s="699"/>
      <c r="EA36" s="699"/>
      <c r="EB36" s="699"/>
      <c r="EC36" s="714"/>
    </row>
    <row r="37" spans="2:133" ht="11.25" customHeight="1">
      <c r="B37" s="675" t="s">
        <v>326</v>
      </c>
      <c r="C37" s="676"/>
      <c r="D37" s="676"/>
      <c r="E37" s="676"/>
      <c r="F37" s="676"/>
      <c r="G37" s="676"/>
      <c r="H37" s="676"/>
      <c r="I37" s="676"/>
      <c r="J37" s="676"/>
      <c r="K37" s="676"/>
      <c r="L37" s="676"/>
      <c r="M37" s="676"/>
      <c r="N37" s="676"/>
      <c r="O37" s="676"/>
      <c r="P37" s="676"/>
      <c r="Q37" s="677"/>
      <c r="R37" s="678">
        <v>1852574</v>
      </c>
      <c r="S37" s="679"/>
      <c r="T37" s="679"/>
      <c r="U37" s="679"/>
      <c r="V37" s="679"/>
      <c r="W37" s="679"/>
      <c r="X37" s="679"/>
      <c r="Y37" s="680"/>
      <c r="Z37" s="715">
        <v>1.4</v>
      </c>
      <c r="AA37" s="715"/>
      <c r="AB37" s="715"/>
      <c r="AC37" s="715"/>
      <c r="AD37" s="716" t="s">
        <v>129</v>
      </c>
      <c r="AE37" s="716"/>
      <c r="AF37" s="716"/>
      <c r="AG37" s="716"/>
      <c r="AH37" s="716"/>
      <c r="AI37" s="716"/>
      <c r="AJ37" s="716"/>
      <c r="AK37" s="716"/>
      <c r="AL37" s="681" t="s">
        <v>129</v>
      </c>
      <c r="AM37" s="682"/>
      <c r="AN37" s="682"/>
      <c r="AO37" s="717"/>
      <c r="AQ37" s="718" t="s">
        <v>327</v>
      </c>
      <c r="AR37" s="719"/>
      <c r="AS37" s="719"/>
      <c r="AT37" s="719"/>
      <c r="AU37" s="719"/>
      <c r="AV37" s="719"/>
      <c r="AW37" s="719"/>
      <c r="AX37" s="719"/>
      <c r="AY37" s="720"/>
      <c r="AZ37" s="678">
        <v>746355</v>
      </c>
      <c r="BA37" s="679"/>
      <c r="BB37" s="679"/>
      <c r="BC37" s="679"/>
      <c r="BD37" s="697"/>
      <c r="BE37" s="697"/>
      <c r="BF37" s="721"/>
      <c r="BG37" s="711" t="s">
        <v>328</v>
      </c>
      <c r="BH37" s="712"/>
      <c r="BI37" s="712"/>
      <c r="BJ37" s="712"/>
      <c r="BK37" s="712"/>
      <c r="BL37" s="712"/>
      <c r="BM37" s="712"/>
      <c r="BN37" s="712"/>
      <c r="BO37" s="712"/>
      <c r="BP37" s="712"/>
      <c r="BQ37" s="712"/>
      <c r="BR37" s="712"/>
      <c r="BS37" s="712"/>
      <c r="BT37" s="712"/>
      <c r="BU37" s="713"/>
      <c r="BV37" s="678">
        <v>-33270</v>
      </c>
      <c r="BW37" s="679"/>
      <c r="BX37" s="679"/>
      <c r="BY37" s="679"/>
      <c r="BZ37" s="679"/>
      <c r="CA37" s="679"/>
      <c r="CB37" s="722"/>
      <c r="CD37" s="711" t="s">
        <v>329</v>
      </c>
      <c r="CE37" s="712"/>
      <c r="CF37" s="712"/>
      <c r="CG37" s="712"/>
      <c r="CH37" s="712"/>
      <c r="CI37" s="712"/>
      <c r="CJ37" s="712"/>
      <c r="CK37" s="712"/>
      <c r="CL37" s="712"/>
      <c r="CM37" s="712"/>
      <c r="CN37" s="712"/>
      <c r="CO37" s="712"/>
      <c r="CP37" s="712"/>
      <c r="CQ37" s="713"/>
      <c r="CR37" s="678">
        <v>18212</v>
      </c>
      <c r="CS37" s="697"/>
      <c r="CT37" s="697"/>
      <c r="CU37" s="697"/>
      <c r="CV37" s="697"/>
      <c r="CW37" s="697"/>
      <c r="CX37" s="697"/>
      <c r="CY37" s="698"/>
      <c r="CZ37" s="681">
        <v>0</v>
      </c>
      <c r="DA37" s="699"/>
      <c r="DB37" s="699"/>
      <c r="DC37" s="700"/>
      <c r="DD37" s="684">
        <v>18212</v>
      </c>
      <c r="DE37" s="697"/>
      <c r="DF37" s="697"/>
      <c r="DG37" s="697"/>
      <c r="DH37" s="697"/>
      <c r="DI37" s="697"/>
      <c r="DJ37" s="697"/>
      <c r="DK37" s="698"/>
      <c r="DL37" s="684">
        <v>18212</v>
      </c>
      <c r="DM37" s="697"/>
      <c r="DN37" s="697"/>
      <c r="DO37" s="697"/>
      <c r="DP37" s="697"/>
      <c r="DQ37" s="697"/>
      <c r="DR37" s="697"/>
      <c r="DS37" s="697"/>
      <c r="DT37" s="697"/>
      <c r="DU37" s="697"/>
      <c r="DV37" s="698"/>
      <c r="DW37" s="681">
        <v>0</v>
      </c>
      <c r="DX37" s="699"/>
      <c r="DY37" s="699"/>
      <c r="DZ37" s="699"/>
      <c r="EA37" s="699"/>
      <c r="EB37" s="699"/>
      <c r="EC37" s="714"/>
    </row>
    <row r="38" spans="2:133" ht="11.25" customHeight="1">
      <c r="B38" s="675" t="s">
        <v>330</v>
      </c>
      <c r="C38" s="676"/>
      <c r="D38" s="676"/>
      <c r="E38" s="676"/>
      <c r="F38" s="676"/>
      <c r="G38" s="676"/>
      <c r="H38" s="676"/>
      <c r="I38" s="676"/>
      <c r="J38" s="676"/>
      <c r="K38" s="676"/>
      <c r="L38" s="676"/>
      <c r="M38" s="676"/>
      <c r="N38" s="676"/>
      <c r="O38" s="676"/>
      <c r="P38" s="676"/>
      <c r="Q38" s="677"/>
      <c r="R38" s="678">
        <v>2248356</v>
      </c>
      <c r="S38" s="679"/>
      <c r="T38" s="679"/>
      <c r="U38" s="679"/>
      <c r="V38" s="679"/>
      <c r="W38" s="679"/>
      <c r="X38" s="679"/>
      <c r="Y38" s="680"/>
      <c r="Z38" s="715">
        <v>1.7</v>
      </c>
      <c r="AA38" s="715"/>
      <c r="AB38" s="715"/>
      <c r="AC38" s="715"/>
      <c r="AD38" s="716">
        <v>13127</v>
      </c>
      <c r="AE38" s="716"/>
      <c r="AF38" s="716"/>
      <c r="AG38" s="716"/>
      <c r="AH38" s="716"/>
      <c r="AI38" s="716"/>
      <c r="AJ38" s="716"/>
      <c r="AK38" s="716"/>
      <c r="AL38" s="681">
        <v>0</v>
      </c>
      <c r="AM38" s="682"/>
      <c r="AN38" s="682"/>
      <c r="AO38" s="717"/>
      <c r="AQ38" s="718" t="s">
        <v>331</v>
      </c>
      <c r="AR38" s="719"/>
      <c r="AS38" s="719"/>
      <c r="AT38" s="719"/>
      <c r="AU38" s="719"/>
      <c r="AV38" s="719"/>
      <c r="AW38" s="719"/>
      <c r="AX38" s="719"/>
      <c r="AY38" s="720"/>
      <c r="AZ38" s="678">
        <v>369985</v>
      </c>
      <c r="BA38" s="679"/>
      <c r="BB38" s="679"/>
      <c r="BC38" s="679"/>
      <c r="BD38" s="697"/>
      <c r="BE38" s="697"/>
      <c r="BF38" s="721"/>
      <c r="BG38" s="711" t="s">
        <v>332</v>
      </c>
      <c r="BH38" s="712"/>
      <c r="BI38" s="712"/>
      <c r="BJ38" s="712"/>
      <c r="BK38" s="712"/>
      <c r="BL38" s="712"/>
      <c r="BM38" s="712"/>
      <c r="BN38" s="712"/>
      <c r="BO38" s="712"/>
      <c r="BP38" s="712"/>
      <c r="BQ38" s="712"/>
      <c r="BR38" s="712"/>
      <c r="BS38" s="712"/>
      <c r="BT38" s="712"/>
      <c r="BU38" s="713"/>
      <c r="BV38" s="678">
        <v>43059</v>
      </c>
      <c r="BW38" s="679"/>
      <c r="BX38" s="679"/>
      <c r="BY38" s="679"/>
      <c r="BZ38" s="679"/>
      <c r="CA38" s="679"/>
      <c r="CB38" s="722"/>
      <c r="CD38" s="711" t="s">
        <v>333</v>
      </c>
      <c r="CE38" s="712"/>
      <c r="CF38" s="712"/>
      <c r="CG38" s="712"/>
      <c r="CH38" s="712"/>
      <c r="CI38" s="712"/>
      <c r="CJ38" s="712"/>
      <c r="CK38" s="712"/>
      <c r="CL38" s="712"/>
      <c r="CM38" s="712"/>
      <c r="CN38" s="712"/>
      <c r="CO38" s="712"/>
      <c r="CP38" s="712"/>
      <c r="CQ38" s="713"/>
      <c r="CR38" s="678">
        <v>11166540</v>
      </c>
      <c r="CS38" s="679"/>
      <c r="CT38" s="679"/>
      <c r="CU38" s="679"/>
      <c r="CV38" s="679"/>
      <c r="CW38" s="679"/>
      <c r="CX38" s="679"/>
      <c r="CY38" s="680"/>
      <c r="CZ38" s="681">
        <v>8.5</v>
      </c>
      <c r="DA38" s="699"/>
      <c r="DB38" s="699"/>
      <c r="DC38" s="700"/>
      <c r="DD38" s="684">
        <v>9198999</v>
      </c>
      <c r="DE38" s="679"/>
      <c r="DF38" s="679"/>
      <c r="DG38" s="679"/>
      <c r="DH38" s="679"/>
      <c r="DI38" s="679"/>
      <c r="DJ38" s="679"/>
      <c r="DK38" s="680"/>
      <c r="DL38" s="684">
        <v>8887830</v>
      </c>
      <c r="DM38" s="679"/>
      <c r="DN38" s="679"/>
      <c r="DO38" s="679"/>
      <c r="DP38" s="679"/>
      <c r="DQ38" s="679"/>
      <c r="DR38" s="679"/>
      <c r="DS38" s="679"/>
      <c r="DT38" s="679"/>
      <c r="DU38" s="679"/>
      <c r="DV38" s="680"/>
      <c r="DW38" s="681">
        <v>12.5</v>
      </c>
      <c r="DX38" s="699"/>
      <c r="DY38" s="699"/>
      <c r="DZ38" s="699"/>
      <c r="EA38" s="699"/>
      <c r="EB38" s="699"/>
      <c r="EC38" s="714"/>
    </row>
    <row r="39" spans="2:133" ht="11.25" customHeight="1">
      <c r="B39" s="675" t="s">
        <v>334</v>
      </c>
      <c r="C39" s="676"/>
      <c r="D39" s="676"/>
      <c r="E39" s="676"/>
      <c r="F39" s="676"/>
      <c r="G39" s="676"/>
      <c r="H39" s="676"/>
      <c r="I39" s="676"/>
      <c r="J39" s="676"/>
      <c r="K39" s="676"/>
      <c r="L39" s="676"/>
      <c r="M39" s="676"/>
      <c r="N39" s="676"/>
      <c r="O39" s="676"/>
      <c r="P39" s="676"/>
      <c r="Q39" s="677"/>
      <c r="R39" s="678">
        <v>14198800</v>
      </c>
      <c r="S39" s="679"/>
      <c r="T39" s="679"/>
      <c r="U39" s="679"/>
      <c r="V39" s="679"/>
      <c r="W39" s="679"/>
      <c r="X39" s="679"/>
      <c r="Y39" s="680"/>
      <c r="Z39" s="715">
        <v>10.5</v>
      </c>
      <c r="AA39" s="715"/>
      <c r="AB39" s="715"/>
      <c r="AC39" s="715"/>
      <c r="AD39" s="716" t="s">
        <v>129</v>
      </c>
      <c r="AE39" s="716"/>
      <c r="AF39" s="716"/>
      <c r="AG39" s="716"/>
      <c r="AH39" s="716"/>
      <c r="AI39" s="716"/>
      <c r="AJ39" s="716"/>
      <c r="AK39" s="716"/>
      <c r="AL39" s="681" t="s">
        <v>129</v>
      </c>
      <c r="AM39" s="682"/>
      <c r="AN39" s="682"/>
      <c r="AO39" s="717"/>
      <c r="AQ39" s="718" t="s">
        <v>335</v>
      </c>
      <c r="AR39" s="719"/>
      <c r="AS39" s="719"/>
      <c r="AT39" s="719"/>
      <c r="AU39" s="719"/>
      <c r="AV39" s="719"/>
      <c r="AW39" s="719"/>
      <c r="AX39" s="719"/>
      <c r="AY39" s="720"/>
      <c r="AZ39" s="678">
        <v>78700</v>
      </c>
      <c r="BA39" s="679"/>
      <c r="BB39" s="679"/>
      <c r="BC39" s="679"/>
      <c r="BD39" s="697"/>
      <c r="BE39" s="697"/>
      <c r="BF39" s="721"/>
      <c r="BG39" s="711" t="s">
        <v>336</v>
      </c>
      <c r="BH39" s="712"/>
      <c r="BI39" s="712"/>
      <c r="BJ39" s="712"/>
      <c r="BK39" s="712"/>
      <c r="BL39" s="712"/>
      <c r="BM39" s="712"/>
      <c r="BN39" s="712"/>
      <c r="BO39" s="712"/>
      <c r="BP39" s="712"/>
      <c r="BQ39" s="712"/>
      <c r="BR39" s="712"/>
      <c r="BS39" s="712"/>
      <c r="BT39" s="712"/>
      <c r="BU39" s="713"/>
      <c r="BV39" s="678">
        <v>67231</v>
      </c>
      <c r="BW39" s="679"/>
      <c r="BX39" s="679"/>
      <c r="BY39" s="679"/>
      <c r="BZ39" s="679"/>
      <c r="CA39" s="679"/>
      <c r="CB39" s="722"/>
      <c r="CD39" s="711" t="s">
        <v>337</v>
      </c>
      <c r="CE39" s="712"/>
      <c r="CF39" s="712"/>
      <c r="CG39" s="712"/>
      <c r="CH39" s="712"/>
      <c r="CI39" s="712"/>
      <c r="CJ39" s="712"/>
      <c r="CK39" s="712"/>
      <c r="CL39" s="712"/>
      <c r="CM39" s="712"/>
      <c r="CN39" s="712"/>
      <c r="CO39" s="712"/>
      <c r="CP39" s="712"/>
      <c r="CQ39" s="713"/>
      <c r="CR39" s="678">
        <v>7808041</v>
      </c>
      <c r="CS39" s="697"/>
      <c r="CT39" s="697"/>
      <c r="CU39" s="697"/>
      <c r="CV39" s="697"/>
      <c r="CW39" s="697"/>
      <c r="CX39" s="697"/>
      <c r="CY39" s="698"/>
      <c r="CZ39" s="681">
        <v>6</v>
      </c>
      <c r="DA39" s="699"/>
      <c r="DB39" s="699"/>
      <c r="DC39" s="700"/>
      <c r="DD39" s="684">
        <v>7609309</v>
      </c>
      <c r="DE39" s="697"/>
      <c r="DF39" s="697"/>
      <c r="DG39" s="697"/>
      <c r="DH39" s="697"/>
      <c r="DI39" s="697"/>
      <c r="DJ39" s="697"/>
      <c r="DK39" s="698"/>
      <c r="DL39" s="684" t="s">
        <v>230</v>
      </c>
      <c r="DM39" s="697"/>
      <c r="DN39" s="697"/>
      <c r="DO39" s="697"/>
      <c r="DP39" s="697"/>
      <c r="DQ39" s="697"/>
      <c r="DR39" s="697"/>
      <c r="DS39" s="697"/>
      <c r="DT39" s="697"/>
      <c r="DU39" s="697"/>
      <c r="DV39" s="698"/>
      <c r="DW39" s="681" t="s">
        <v>230</v>
      </c>
      <c r="DX39" s="699"/>
      <c r="DY39" s="699"/>
      <c r="DZ39" s="699"/>
      <c r="EA39" s="699"/>
      <c r="EB39" s="699"/>
      <c r="EC39" s="714"/>
    </row>
    <row r="40" spans="2:133" ht="11.25" customHeight="1">
      <c r="B40" s="675" t="s">
        <v>338</v>
      </c>
      <c r="C40" s="676"/>
      <c r="D40" s="676"/>
      <c r="E40" s="676"/>
      <c r="F40" s="676"/>
      <c r="G40" s="676"/>
      <c r="H40" s="676"/>
      <c r="I40" s="676"/>
      <c r="J40" s="676"/>
      <c r="K40" s="676"/>
      <c r="L40" s="676"/>
      <c r="M40" s="676"/>
      <c r="N40" s="676"/>
      <c r="O40" s="676"/>
      <c r="P40" s="676"/>
      <c r="Q40" s="677"/>
      <c r="R40" s="678" t="s">
        <v>145</v>
      </c>
      <c r="S40" s="679"/>
      <c r="T40" s="679"/>
      <c r="U40" s="679"/>
      <c r="V40" s="679"/>
      <c r="W40" s="679"/>
      <c r="X40" s="679"/>
      <c r="Y40" s="680"/>
      <c r="Z40" s="715" t="s">
        <v>145</v>
      </c>
      <c r="AA40" s="715"/>
      <c r="AB40" s="715"/>
      <c r="AC40" s="715"/>
      <c r="AD40" s="716" t="s">
        <v>230</v>
      </c>
      <c r="AE40" s="716"/>
      <c r="AF40" s="716"/>
      <c r="AG40" s="716"/>
      <c r="AH40" s="716"/>
      <c r="AI40" s="716"/>
      <c r="AJ40" s="716"/>
      <c r="AK40" s="716"/>
      <c r="AL40" s="681" t="s">
        <v>129</v>
      </c>
      <c r="AM40" s="682"/>
      <c r="AN40" s="682"/>
      <c r="AO40" s="717"/>
      <c r="AQ40" s="718" t="s">
        <v>339</v>
      </c>
      <c r="AR40" s="719"/>
      <c r="AS40" s="719"/>
      <c r="AT40" s="719"/>
      <c r="AU40" s="719"/>
      <c r="AV40" s="719"/>
      <c r="AW40" s="719"/>
      <c r="AX40" s="719"/>
      <c r="AY40" s="720"/>
      <c r="AZ40" s="678">
        <v>54113</v>
      </c>
      <c r="BA40" s="679"/>
      <c r="BB40" s="679"/>
      <c r="BC40" s="679"/>
      <c r="BD40" s="697"/>
      <c r="BE40" s="697"/>
      <c r="BF40" s="721"/>
      <c r="BG40" s="723" t="s">
        <v>340</v>
      </c>
      <c r="BH40" s="724"/>
      <c r="BI40" s="724"/>
      <c r="BJ40" s="724"/>
      <c r="BK40" s="724"/>
      <c r="BL40" s="236"/>
      <c r="BM40" s="712" t="s">
        <v>341</v>
      </c>
      <c r="BN40" s="712"/>
      <c r="BO40" s="712"/>
      <c r="BP40" s="712"/>
      <c r="BQ40" s="712"/>
      <c r="BR40" s="712"/>
      <c r="BS40" s="712"/>
      <c r="BT40" s="712"/>
      <c r="BU40" s="713"/>
      <c r="BV40" s="678">
        <v>101</v>
      </c>
      <c r="BW40" s="679"/>
      <c r="BX40" s="679"/>
      <c r="BY40" s="679"/>
      <c r="BZ40" s="679"/>
      <c r="CA40" s="679"/>
      <c r="CB40" s="722"/>
      <c r="CD40" s="711" t="s">
        <v>342</v>
      </c>
      <c r="CE40" s="712"/>
      <c r="CF40" s="712"/>
      <c r="CG40" s="712"/>
      <c r="CH40" s="712"/>
      <c r="CI40" s="712"/>
      <c r="CJ40" s="712"/>
      <c r="CK40" s="712"/>
      <c r="CL40" s="712"/>
      <c r="CM40" s="712"/>
      <c r="CN40" s="712"/>
      <c r="CO40" s="712"/>
      <c r="CP40" s="712"/>
      <c r="CQ40" s="713"/>
      <c r="CR40" s="678">
        <v>83036</v>
      </c>
      <c r="CS40" s="679"/>
      <c r="CT40" s="679"/>
      <c r="CU40" s="679"/>
      <c r="CV40" s="679"/>
      <c r="CW40" s="679"/>
      <c r="CX40" s="679"/>
      <c r="CY40" s="680"/>
      <c r="CZ40" s="681">
        <v>0.1</v>
      </c>
      <c r="DA40" s="699"/>
      <c r="DB40" s="699"/>
      <c r="DC40" s="700"/>
      <c r="DD40" s="684" t="s">
        <v>145</v>
      </c>
      <c r="DE40" s="679"/>
      <c r="DF40" s="679"/>
      <c r="DG40" s="679"/>
      <c r="DH40" s="679"/>
      <c r="DI40" s="679"/>
      <c r="DJ40" s="679"/>
      <c r="DK40" s="680"/>
      <c r="DL40" s="684" t="s">
        <v>145</v>
      </c>
      <c r="DM40" s="679"/>
      <c r="DN40" s="679"/>
      <c r="DO40" s="679"/>
      <c r="DP40" s="679"/>
      <c r="DQ40" s="679"/>
      <c r="DR40" s="679"/>
      <c r="DS40" s="679"/>
      <c r="DT40" s="679"/>
      <c r="DU40" s="679"/>
      <c r="DV40" s="680"/>
      <c r="DW40" s="681" t="s">
        <v>129</v>
      </c>
      <c r="DX40" s="699"/>
      <c r="DY40" s="699"/>
      <c r="DZ40" s="699"/>
      <c r="EA40" s="699"/>
      <c r="EB40" s="699"/>
      <c r="EC40" s="714"/>
    </row>
    <row r="41" spans="2:133" ht="11.25" customHeight="1">
      <c r="B41" s="675" t="s">
        <v>343</v>
      </c>
      <c r="C41" s="676"/>
      <c r="D41" s="676"/>
      <c r="E41" s="676"/>
      <c r="F41" s="676"/>
      <c r="G41" s="676"/>
      <c r="H41" s="676"/>
      <c r="I41" s="676"/>
      <c r="J41" s="676"/>
      <c r="K41" s="676"/>
      <c r="L41" s="676"/>
      <c r="M41" s="676"/>
      <c r="N41" s="676"/>
      <c r="O41" s="676"/>
      <c r="P41" s="676"/>
      <c r="Q41" s="677"/>
      <c r="R41" s="678">
        <v>4665100</v>
      </c>
      <c r="S41" s="679"/>
      <c r="T41" s="679"/>
      <c r="U41" s="679"/>
      <c r="V41" s="679"/>
      <c r="W41" s="679"/>
      <c r="X41" s="679"/>
      <c r="Y41" s="680"/>
      <c r="Z41" s="715">
        <v>3.5</v>
      </c>
      <c r="AA41" s="715"/>
      <c r="AB41" s="715"/>
      <c r="AC41" s="715"/>
      <c r="AD41" s="716" t="s">
        <v>129</v>
      </c>
      <c r="AE41" s="716"/>
      <c r="AF41" s="716"/>
      <c r="AG41" s="716"/>
      <c r="AH41" s="716"/>
      <c r="AI41" s="716"/>
      <c r="AJ41" s="716"/>
      <c r="AK41" s="716"/>
      <c r="AL41" s="681" t="s">
        <v>129</v>
      </c>
      <c r="AM41" s="682"/>
      <c r="AN41" s="682"/>
      <c r="AO41" s="717"/>
      <c r="AQ41" s="718" t="s">
        <v>344</v>
      </c>
      <c r="AR41" s="719"/>
      <c r="AS41" s="719"/>
      <c r="AT41" s="719"/>
      <c r="AU41" s="719"/>
      <c r="AV41" s="719"/>
      <c r="AW41" s="719"/>
      <c r="AX41" s="719"/>
      <c r="AY41" s="720"/>
      <c r="AZ41" s="678">
        <v>2515830</v>
      </c>
      <c r="BA41" s="679"/>
      <c r="BB41" s="679"/>
      <c r="BC41" s="679"/>
      <c r="BD41" s="697"/>
      <c r="BE41" s="697"/>
      <c r="BF41" s="721"/>
      <c r="BG41" s="723"/>
      <c r="BH41" s="724"/>
      <c r="BI41" s="724"/>
      <c r="BJ41" s="724"/>
      <c r="BK41" s="724"/>
      <c r="BL41" s="236"/>
      <c r="BM41" s="712" t="s">
        <v>345</v>
      </c>
      <c r="BN41" s="712"/>
      <c r="BO41" s="712"/>
      <c r="BP41" s="712"/>
      <c r="BQ41" s="712"/>
      <c r="BR41" s="712"/>
      <c r="BS41" s="712"/>
      <c r="BT41" s="712"/>
      <c r="BU41" s="713"/>
      <c r="BV41" s="678" t="s">
        <v>230</v>
      </c>
      <c r="BW41" s="679"/>
      <c r="BX41" s="679"/>
      <c r="BY41" s="679"/>
      <c r="BZ41" s="679"/>
      <c r="CA41" s="679"/>
      <c r="CB41" s="722"/>
      <c r="CD41" s="711" t="s">
        <v>346</v>
      </c>
      <c r="CE41" s="712"/>
      <c r="CF41" s="712"/>
      <c r="CG41" s="712"/>
      <c r="CH41" s="712"/>
      <c r="CI41" s="712"/>
      <c r="CJ41" s="712"/>
      <c r="CK41" s="712"/>
      <c r="CL41" s="712"/>
      <c r="CM41" s="712"/>
      <c r="CN41" s="712"/>
      <c r="CO41" s="712"/>
      <c r="CP41" s="712"/>
      <c r="CQ41" s="713"/>
      <c r="CR41" s="678" t="s">
        <v>129</v>
      </c>
      <c r="CS41" s="697"/>
      <c r="CT41" s="697"/>
      <c r="CU41" s="697"/>
      <c r="CV41" s="697"/>
      <c r="CW41" s="697"/>
      <c r="CX41" s="697"/>
      <c r="CY41" s="698"/>
      <c r="CZ41" s="681" t="s">
        <v>129</v>
      </c>
      <c r="DA41" s="699"/>
      <c r="DB41" s="699"/>
      <c r="DC41" s="700"/>
      <c r="DD41" s="684" t="s">
        <v>129</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c r="B42" s="659" t="s">
        <v>347</v>
      </c>
      <c r="C42" s="660"/>
      <c r="D42" s="660"/>
      <c r="E42" s="660"/>
      <c r="F42" s="660"/>
      <c r="G42" s="660"/>
      <c r="H42" s="660"/>
      <c r="I42" s="660"/>
      <c r="J42" s="660"/>
      <c r="K42" s="660"/>
      <c r="L42" s="660"/>
      <c r="M42" s="660"/>
      <c r="N42" s="660"/>
      <c r="O42" s="660"/>
      <c r="P42" s="660"/>
      <c r="Q42" s="661"/>
      <c r="R42" s="662">
        <v>134604507</v>
      </c>
      <c r="S42" s="701"/>
      <c r="T42" s="701"/>
      <c r="U42" s="701"/>
      <c r="V42" s="701"/>
      <c r="W42" s="701"/>
      <c r="X42" s="701"/>
      <c r="Y42" s="703"/>
      <c r="Z42" s="704">
        <v>100</v>
      </c>
      <c r="AA42" s="704"/>
      <c r="AB42" s="704"/>
      <c r="AC42" s="704"/>
      <c r="AD42" s="705">
        <v>66610094</v>
      </c>
      <c r="AE42" s="705"/>
      <c r="AF42" s="705"/>
      <c r="AG42" s="705"/>
      <c r="AH42" s="705"/>
      <c r="AI42" s="705"/>
      <c r="AJ42" s="705"/>
      <c r="AK42" s="705"/>
      <c r="AL42" s="665">
        <v>100</v>
      </c>
      <c r="AM42" s="706"/>
      <c r="AN42" s="706"/>
      <c r="AO42" s="707"/>
      <c r="AQ42" s="708" t="s">
        <v>331</v>
      </c>
      <c r="AR42" s="709"/>
      <c r="AS42" s="709"/>
      <c r="AT42" s="709"/>
      <c r="AU42" s="709"/>
      <c r="AV42" s="709"/>
      <c r="AW42" s="709"/>
      <c r="AX42" s="709"/>
      <c r="AY42" s="710"/>
      <c r="AZ42" s="662">
        <v>8205714</v>
      </c>
      <c r="BA42" s="701"/>
      <c r="BB42" s="701"/>
      <c r="BC42" s="701"/>
      <c r="BD42" s="663"/>
      <c r="BE42" s="663"/>
      <c r="BF42" s="727"/>
      <c r="BG42" s="725"/>
      <c r="BH42" s="726"/>
      <c r="BI42" s="726"/>
      <c r="BJ42" s="726"/>
      <c r="BK42" s="726"/>
      <c r="BL42" s="237"/>
      <c r="BM42" s="728" t="s">
        <v>348</v>
      </c>
      <c r="BN42" s="728"/>
      <c r="BO42" s="728"/>
      <c r="BP42" s="728"/>
      <c r="BQ42" s="728"/>
      <c r="BR42" s="728"/>
      <c r="BS42" s="728"/>
      <c r="BT42" s="728"/>
      <c r="BU42" s="729"/>
      <c r="BV42" s="662">
        <v>341</v>
      </c>
      <c r="BW42" s="701"/>
      <c r="BX42" s="701"/>
      <c r="BY42" s="701"/>
      <c r="BZ42" s="701"/>
      <c r="CA42" s="701"/>
      <c r="CB42" s="702"/>
      <c r="CD42" s="675" t="s">
        <v>349</v>
      </c>
      <c r="CE42" s="676"/>
      <c r="CF42" s="676"/>
      <c r="CG42" s="676"/>
      <c r="CH42" s="676"/>
      <c r="CI42" s="676"/>
      <c r="CJ42" s="676"/>
      <c r="CK42" s="676"/>
      <c r="CL42" s="676"/>
      <c r="CM42" s="676"/>
      <c r="CN42" s="676"/>
      <c r="CO42" s="676"/>
      <c r="CP42" s="676"/>
      <c r="CQ42" s="677"/>
      <c r="CR42" s="678">
        <v>16282259</v>
      </c>
      <c r="CS42" s="679"/>
      <c r="CT42" s="679"/>
      <c r="CU42" s="679"/>
      <c r="CV42" s="679"/>
      <c r="CW42" s="679"/>
      <c r="CX42" s="679"/>
      <c r="CY42" s="680"/>
      <c r="CZ42" s="681">
        <v>12.4</v>
      </c>
      <c r="DA42" s="682"/>
      <c r="DB42" s="682"/>
      <c r="DC42" s="683"/>
      <c r="DD42" s="684">
        <v>2642624</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c r="BV43" s="238"/>
      <c r="BW43" s="238"/>
      <c r="BX43" s="238"/>
      <c r="BY43" s="238"/>
      <c r="BZ43" s="238"/>
      <c r="CA43" s="238"/>
      <c r="CB43" s="238"/>
      <c r="CD43" s="675" t="s">
        <v>350</v>
      </c>
      <c r="CE43" s="676"/>
      <c r="CF43" s="676"/>
      <c r="CG43" s="676"/>
      <c r="CH43" s="676"/>
      <c r="CI43" s="676"/>
      <c r="CJ43" s="676"/>
      <c r="CK43" s="676"/>
      <c r="CL43" s="676"/>
      <c r="CM43" s="676"/>
      <c r="CN43" s="676"/>
      <c r="CO43" s="676"/>
      <c r="CP43" s="676"/>
      <c r="CQ43" s="677"/>
      <c r="CR43" s="678">
        <v>173343</v>
      </c>
      <c r="CS43" s="697"/>
      <c r="CT43" s="697"/>
      <c r="CU43" s="697"/>
      <c r="CV43" s="697"/>
      <c r="CW43" s="697"/>
      <c r="CX43" s="697"/>
      <c r="CY43" s="698"/>
      <c r="CZ43" s="681">
        <v>0.1</v>
      </c>
      <c r="DA43" s="699"/>
      <c r="DB43" s="699"/>
      <c r="DC43" s="700"/>
      <c r="DD43" s="684">
        <v>173343</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c r="CD44" s="691" t="s">
        <v>300</v>
      </c>
      <c r="CE44" s="692"/>
      <c r="CF44" s="675" t="s">
        <v>351</v>
      </c>
      <c r="CG44" s="676"/>
      <c r="CH44" s="676"/>
      <c r="CI44" s="676"/>
      <c r="CJ44" s="676"/>
      <c r="CK44" s="676"/>
      <c r="CL44" s="676"/>
      <c r="CM44" s="676"/>
      <c r="CN44" s="676"/>
      <c r="CO44" s="676"/>
      <c r="CP44" s="676"/>
      <c r="CQ44" s="677"/>
      <c r="CR44" s="678">
        <v>15973400</v>
      </c>
      <c r="CS44" s="679"/>
      <c r="CT44" s="679"/>
      <c r="CU44" s="679"/>
      <c r="CV44" s="679"/>
      <c r="CW44" s="679"/>
      <c r="CX44" s="679"/>
      <c r="CY44" s="680"/>
      <c r="CZ44" s="681">
        <v>12.2</v>
      </c>
      <c r="DA44" s="682"/>
      <c r="DB44" s="682"/>
      <c r="DC44" s="683"/>
      <c r="DD44" s="684">
        <v>2575456</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c r="CD45" s="693"/>
      <c r="CE45" s="694"/>
      <c r="CF45" s="675" t="s">
        <v>352</v>
      </c>
      <c r="CG45" s="676"/>
      <c r="CH45" s="676"/>
      <c r="CI45" s="676"/>
      <c r="CJ45" s="676"/>
      <c r="CK45" s="676"/>
      <c r="CL45" s="676"/>
      <c r="CM45" s="676"/>
      <c r="CN45" s="676"/>
      <c r="CO45" s="676"/>
      <c r="CP45" s="676"/>
      <c r="CQ45" s="677"/>
      <c r="CR45" s="678">
        <v>10533678</v>
      </c>
      <c r="CS45" s="697"/>
      <c r="CT45" s="697"/>
      <c r="CU45" s="697"/>
      <c r="CV45" s="697"/>
      <c r="CW45" s="697"/>
      <c r="CX45" s="697"/>
      <c r="CY45" s="698"/>
      <c r="CZ45" s="681">
        <v>8</v>
      </c>
      <c r="DA45" s="699"/>
      <c r="DB45" s="699"/>
      <c r="DC45" s="700"/>
      <c r="DD45" s="684">
        <v>472875</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c r="B46" s="230" t="s">
        <v>353</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354</v>
      </c>
      <c r="CG46" s="676"/>
      <c r="CH46" s="676"/>
      <c r="CI46" s="676"/>
      <c r="CJ46" s="676"/>
      <c r="CK46" s="676"/>
      <c r="CL46" s="676"/>
      <c r="CM46" s="676"/>
      <c r="CN46" s="676"/>
      <c r="CO46" s="676"/>
      <c r="CP46" s="676"/>
      <c r="CQ46" s="677"/>
      <c r="CR46" s="678">
        <v>5348675</v>
      </c>
      <c r="CS46" s="679"/>
      <c r="CT46" s="679"/>
      <c r="CU46" s="679"/>
      <c r="CV46" s="679"/>
      <c r="CW46" s="679"/>
      <c r="CX46" s="679"/>
      <c r="CY46" s="680"/>
      <c r="CZ46" s="681">
        <v>4.0999999999999996</v>
      </c>
      <c r="DA46" s="682"/>
      <c r="DB46" s="682"/>
      <c r="DC46" s="683"/>
      <c r="DD46" s="684">
        <v>2093034</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c r="B47" s="240" t="s">
        <v>355</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356</v>
      </c>
      <c r="CG47" s="676"/>
      <c r="CH47" s="676"/>
      <c r="CI47" s="676"/>
      <c r="CJ47" s="676"/>
      <c r="CK47" s="676"/>
      <c r="CL47" s="676"/>
      <c r="CM47" s="676"/>
      <c r="CN47" s="676"/>
      <c r="CO47" s="676"/>
      <c r="CP47" s="676"/>
      <c r="CQ47" s="677"/>
      <c r="CR47" s="678">
        <v>308859</v>
      </c>
      <c r="CS47" s="697"/>
      <c r="CT47" s="697"/>
      <c r="CU47" s="697"/>
      <c r="CV47" s="697"/>
      <c r="CW47" s="697"/>
      <c r="CX47" s="697"/>
      <c r="CY47" s="698"/>
      <c r="CZ47" s="681">
        <v>0.2</v>
      </c>
      <c r="DA47" s="699"/>
      <c r="DB47" s="699"/>
      <c r="DC47" s="700"/>
      <c r="DD47" s="684">
        <v>67168</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c r="B48" s="241" t="s">
        <v>357</v>
      </c>
      <c r="CD48" s="695"/>
      <c r="CE48" s="696"/>
      <c r="CF48" s="675" t="s">
        <v>358</v>
      </c>
      <c r="CG48" s="676"/>
      <c r="CH48" s="676"/>
      <c r="CI48" s="676"/>
      <c r="CJ48" s="676"/>
      <c r="CK48" s="676"/>
      <c r="CL48" s="676"/>
      <c r="CM48" s="676"/>
      <c r="CN48" s="676"/>
      <c r="CO48" s="676"/>
      <c r="CP48" s="676"/>
      <c r="CQ48" s="677"/>
      <c r="CR48" s="678" t="s">
        <v>145</v>
      </c>
      <c r="CS48" s="679"/>
      <c r="CT48" s="679"/>
      <c r="CU48" s="679"/>
      <c r="CV48" s="679"/>
      <c r="CW48" s="679"/>
      <c r="CX48" s="679"/>
      <c r="CY48" s="680"/>
      <c r="CZ48" s="681" t="s">
        <v>129</v>
      </c>
      <c r="DA48" s="682"/>
      <c r="DB48" s="682"/>
      <c r="DC48" s="683"/>
      <c r="DD48" s="684" t="s">
        <v>129</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c r="CD49" s="659" t="s">
        <v>359</v>
      </c>
      <c r="CE49" s="660"/>
      <c r="CF49" s="660"/>
      <c r="CG49" s="660"/>
      <c r="CH49" s="660"/>
      <c r="CI49" s="660"/>
      <c r="CJ49" s="660"/>
      <c r="CK49" s="660"/>
      <c r="CL49" s="660"/>
      <c r="CM49" s="660"/>
      <c r="CN49" s="660"/>
      <c r="CO49" s="660"/>
      <c r="CP49" s="660"/>
      <c r="CQ49" s="661"/>
      <c r="CR49" s="662">
        <v>130975246</v>
      </c>
      <c r="CS49" s="663"/>
      <c r="CT49" s="663"/>
      <c r="CU49" s="663"/>
      <c r="CV49" s="663"/>
      <c r="CW49" s="663"/>
      <c r="CX49" s="663"/>
      <c r="CY49" s="664"/>
      <c r="CZ49" s="665">
        <v>100</v>
      </c>
      <c r="DA49" s="666"/>
      <c r="DB49" s="666"/>
      <c r="DC49" s="667"/>
      <c r="DD49" s="668">
        <v>83976425</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aZhWFIb4jhXrZFZ2DXj18b+Yf+wNO77kRNdFm7DMj7kGNmaiFUzvhQqsFOJXNmiD2Yignsyjj7nBZ3PKOjagnQ==" saltValue="bME2Wsrs2CBBV2lyAABktg=="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S1" zoomScale="70" zoomScaleNormal="25" zoomScaleSheetLayoutView="70" workbookViewId="0">
      <selection activeCell="BG18" sqref="BG18"/>
    </sheetView>
  </sheetViews>
  <sheetFormatPr defaultColWidth="0" defaultRowHeight="13.5" zeroHeight="1"/>
  <cols>
    <col min="1" max="130" width="2.75" style="290" customWidth="1"/>
    <col min="131" max="131" width="1.625" style="290" customWidth="1"/>
    <col min="132" max="16384" width="9" style="290" hidden="1"/>
  </cols>
  <sheetData>
    <row r="1" spans="1:131" s="248" customFormat="1" ht="11.25" customHeight="1" thickBot="1">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c r="A2" s="249" t="s">
        <v>360</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361</v>
      </c>
      <c r="DK2" s="1204"/>
      <c r="DL2" s="1204"/>
      <c r="DM2" s="1204"/>
      <c r="DN2" s="1204"/>
      <c r="DO2" s="1205"/>
      <c r="DP2" s="250"/>
      <c r="DQ2" s="1203" t="s">
        <v>362</v>
      </c>
      <c r="DR2" s="1204"/>
      <c r="DS2" s="1204"/>
      <c r="DT2" s="1204"/>
      <c r="DU2" s="1204"/>
      <c r="DV2" s="1204"/>
      <c r="DW2" s="1204"/>
      <c r="DX2" s="1204"/>
      <c r="DY2" s="1204"/>
      <c r="DZ2" s="1205"/>
      <c r="EA2" s="251"/>
    </row>
    <row r="3" spans="1:131" s="248" customFormat="1" ht="11.25" customHeigh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c r="A4" s="1156" t="s">
        <v>363</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364</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c r="A5" s="1088" t="s">
        <v>365</v>
      </c>
      <c r="B5" s="1089"/>
      <c r="C5" s="1089"/>
      <c r="D5" s="1089"/>
      <c r="E5" s="1089"/>
      <c r="F5" s="1089"/>
      <c r="G5" s="1089"/>
      <c r="H5" s="1089"/>
      <c r="I5" s="1089"/>
      <c r="J5" s="1089"/>
      <c r="K5" s="1089"/>
      <c r="L5" s="1089"/>
      <c r="M5" s="1089"/>
      <c r="N5" s="1089"/>
      <c r="O5" s="1089"/>
      <c r="P5" s="1090"/>
      <c r="Q5" s="1094" t="s">
        <v>366</v>
      </c>
      <c r="R5" s="1095"/>
      <c r="S5" s="1095"/>
      <c r="T5" s="1095"/>
      <c r="U5" s="1096"/>
      <c r="V5" s="1094" t="s">
        <v>367</v>
      </c>
      <c r="W5" s="1095"/>
      <c r="X5" s="1095"/>
      <c r="Y5" s="1095"/>
      <c r="Z5" s="1096"/>
      <c r="AA5" s="1094" t="s">
        <v>368</v>
      </c>
      <c r="AB5" s="1095"/>
      <c r="AC5" s="1095"/>
      <c r="AD5" s="1095"/>
      <c r="AE5" s="1095"/>
      <c r="AF5" s="1206" t="s">
        <v>369</v>
      </c>
      <c r="AG5" s="1095"/>
      <c r="AH5" s="1095"/>
      <c r="AI5" s="1095"/>
      <c r="AJ5" s="1110"/>
      <c r="AK5" s="1095" t="s">
        <v>370</v>
      </c>
      <c r="AL5" s="1095"/>
      <c r="AM5" s="1095"/>
      <c r="AN5" s="1095"/>
      <c r="AO5" s="1096"/>
      <c r="AP5" s="1094" t="s">
        <v>371</v>
      </c>
      <c r="AQ5" s="1095"/>
      <c r="AR5" s="1095"/>
      <c r="AS5" s="1095"/>
      <c r="AT5" s="1096"/>
      <c r="AU5" s="1094" t="s">
        <v>372</v>
      </c>
      <c r="AV5" s="1095"/>
      <c r="AW5" s="1095"/>
      <c r="AX5" s="1095"/>
      <c r="AY5" s="1110"/>
      <c r="AZ5" s="257"/>
      <c r="BA5" s="257"/>
      <c r="BB5" s="257"/>
      <c r="BC5" s="257"/>
      <c r="BD5" s="257"/>
      <c r="BE5" s="258"/>
      <c r="BF5" s="258"/>
      <c r="BG5" s="258"/>
      <c r="BH5" s="258"/>
      <c r="BI5" s="258"/>
      <c r="BJ5" s="258"/>
      <c r="BK5" s="258"/>
      <c r="BL5" s="258"/>
      <c r="BM5" s="258"/>
      <c r="BN5" s="258"/>
      <c r="BO5" s="258"/>
      <c r="BP5" s="258"/>
      <c r="BQ5" s="1088" t="s">
        <v>373</v>
      </c>
      <c r="BR5" s="1089"/>
      <c r="BS5" s="1089"/>
      <c r="BT5" s="1089"/>
      <c r="BU5" s="1089"/>
      <c r="BV5" s="1089"/>
      <c r="BW5" s="1089"/>
      <c r="BX5" s="1089"/>
      <c r="BY5" s="1089"/>
      <c r="BZ5" s="1089"/>
      <c r="CA5" s="1089"/>
      <c r="CB5" s="1089"/>
      <c r="CC5" s="1089"/>
      <c r="CD5" s="1089"/>
      <c r="CE5" s="1089"/>
      <c r="CF5" s="1089"/>
      <c r="CG5" s="1090"/>
      <c r="CH5" s="1094" t="s">
        <v>374</v>
      </c>
      <c r="CI5" s="1095"/>
      <c r="CJ5" s="1095"/>
      <c r="CK5" s="1095"/>
      <c r="CL5" s="1096"/>
      <c r="CM5" s="1094" t="s">
        <v>375</v>
      </c>
      <c r="CN5" s="1095"/>
      <c r="CO5" s="1095"/>
      <c r="CP5" s="1095"/>
      <c r="CQ5" s="1096"/>
      <c r="CR5" s="1094" t="s">
        <v>376</v>
      </c>
      <c r="CS5" s="1095"/>
      <c r="CT5" s="1095"/>
      <c r="CU5" s="1095"/>
      <c r="CV5" s="1096"/>
      <c r="CW5" s="1094" t="s">
        <v>377</v>
      </c>
      <c r="CX5" s="1095"/>
      <c r="CY5" s="1095"/>
      <c r="CZ5" s="1095"/>
      <c r="DA5" s="1096"/>
      <c r="DB5" s="1094" t="s">
        <v>378</v>
      </c>
      <c r="DC5" s="1095"/>
      <c r="DD5" s="1095"/>
      <c r="DE5" s="1095"/>
      <c r="DF5" s="1096"/>
      <c r="DG5" s="1191" t="s">
        <v>379</v>
      </c>
      <c r="DH5" s="1192"/>
      <c r="DI5" s="1192"/>
      <c r="DJ5" s="1192"/>
      <c r="DK5" s="1193"/>
      <c r="DL5" s="1191" t="s">
        <v>380</v>
      </c>
      <c r="DM5" s="1192"/>
      <c r="DN5" s="1192"/>
      <c r="DO5" s="1192"/>
      <c r="DP5" s="1193"/>
      <c r="DQ5" s="1094" t="s">
        <v>381</v>
      </c>
      <c r="DR5" s="1095"/>
      <c r="DS5" s="1095"/>
      <c r="DT5" s="1095"/>
      <c r="DU5" s="1096"/>
      <c r="DV5" s="1094" t="s">
        <v>372</v>
      </c>
      <c r="DW5" s="1095"/>
      <c r="DX5" s="1095"/>
      <c r="DY5" s="1095"/>
      <c r="DZ5" s="1110"/>
      <c r="EA5" s="255"/>
    </row>
    <row r="6" spans="1:131" s="256" customFormat="1" ht="26.25" customHeight="1" thickBot="1">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c r="A7" s="259">
        <v>1</v>
      </c>
      <c r="B7" s="1143" t="s">
        <v>382</v>
      </c>
      <c r="C7" s="1144"/>
      <c r="D7" s="1144"/>
      <c r="E7" s="1144"/>
      <c r="F7" s="1144"/>
      <c r="G7" s="1144"/>
      <c r="H7" s="1144"/>
      <c r="I7" s="1144"/>
      <c r="J7" s="1144"/>
      <c r="K7" s="1144"/>
      <c r="L7" s="1144"/>
      <c r="M7" s="1144"/>
      <c r="N7" s="1144"/>
      <c r="O7" s="1144"/>
      <c r="P7" s="1145"/>
      <c r="Q7" s="1197">
        <v>133916</v>
      </c>
      <c r="R7" s="1198"/>
      <c r="S7" s="1198"/>
      <c r="T7" s="1198"/>
      <c r="U7" s="1198"/>
      <c r="V7" s="1198">
        <v>130318</v>
      </c>
      <c r="W7" s="1198"/>
      <c r="X7" s="1198"/>
      <c r="Y7" s="1198"/>
      <c r="Z7" s="1198"/>
      <c r="AA7" s="1198">
        <v>3597</v>
      </c>
      <c r="AB7" s="1198"/>
      <c r="AC7" s="1198"/>
      <c r="AD7" s="1198"/>
      <c r="AE7" s="1199"/>
      <c r="AF7" s="1200">
        <v>2716</v>
      </c>
      <c r="AG7" s="1201"/>
      <c r="AH7" s="1201"/>
      <c r="AI7" s="1201"/>
      <c r="AJ7" s="1202"/>
      <c r="AK7" s="1184">
        <v>294</v>
      </c>
      <c r="AL7" s="1185"/>
      <c r="AM7" s="1185"/>
      <c r="AN7" s="1185"/>
      <c r="AO7" s="1185"/>
      <c r="AP7" s="1185">
        <v>119281</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t="s">
        <v>612</v>
      </c>
      <c r="BT7" s="1189"/>
      <c r="BU7" s="1189"/>
      <c r="BV7" s="1189"/>
      <c r="BW7" s="1189"/>
      <c r="BX7" s="1189"/>
      <c r="BY7" s="1189"/>
      <c r="BZ7" s="1189"/>
      <c r="CA7" s="1189"/>
      <c r="CB7" s="1189"/>
      <c r="CC7" s="1189"/>
      <c r="CD7" s="1189"/>
      <c r="CE7" s="1189"/>
      <c r="CF7" s="1189"/>
      <c r="CG7" s="1190"/>
      <c r="CH7" s="1181">
        <v>-82</v>
      </c>
      <c r="CI7" s="1182"/>
      <c r="CJ7" s="1182"/>
      <c r="CK7" s="1182"/>
      <c r="CL7" s="1183"/>
      <c r="CM7" s="1181">
        <v>324</v>
      </c>
      <c r="CN7" s="1182"/>
      <c r="CO7" s="1182"/>
      <c r="CP7" s="1182"/>
      <c r="CQ7" s="1183"/>
      <c r="CR7" s="1181">
        <v>14</v>
      </c>
      <c r="CS7" s="1182"/>
      <c r="CT7" s="1182"/>
      <c r="CU7" s="1182"/>
      <c r="CV7" s="1183"/>
      <c r="CW7" s="1181" t="s">
        <v>617</v>
      </c>
      <c r="CX7" s="1182"/>
      <c r="CY7" s="1182"/>
      <c r="CZ7" s="1182"/>
      <c r="DA7" s="1183"/>
      <c r="DB7" s="1181" t="s">
        <v>617</v>
      </c>
      <c r="DC7" s="1182"/>
      <c r="DD7" s="1182"/>
      <c r="DE7" s="1182"/>
      <c r="DF7" s="1183"/>
      <c r="DG7" s="1181" t="s">
        <v>617</v>
      </c>
      <c r="DH7" s="1182"/>
      <c r="DI7" s="1182"/>
      <c r="DJ7" s="1182"/>
      <c r="DK7" s="1183"/>
      <c r="DL7" s="1181" t="s">
        <v>617</v>
      </c>
      <c r="DM7" s="1182"/>
      <c r="DN7" s="1182"/>
      <c r="DO7" s="1182"/>
      <c r="DP7" s="1183"/>
      <c r="DQ7" s="1181" t="s">
        <v>617</v>
      </c>
      <c r="DR7" s="1182"/>
      <c r="DS7" s="1182"/>
      <c r="DT7" s="1182"/>
      <c r="DU7" s="1183"/>
      <c r="DV7" s="1208"/>
      <c r="DW7" s="1209"/>
      <c r="DX7" s="1209"/>
      <c r="DY7" s="1209"/>
      <c r="DZ7" s="1210"/>
      <c r="EA7" s="255"/>
    </row>
    <row r="8" spans="1:131" s="256" customFormat="1" ht="26.25" customHeight="1">
      <c r="A8" s="262">
        <v>2</v>
      </c>
      <c r="B8" s="1130" t="s">
        <v>383</v>
      </c>
      <c r="C8" s="1131"/>
      <c r="D8" s="1131"/>
      <c r="E8" s="1131"/>
      <c r="F8" s="1131"/>
      <c r="G8" s="1131"/>
      <c r="H8" s="1131"/>
      <c r="I8" s="1131"/>
      <c r="J8" s="1131"/>
      <c r="K8" s="1131"/>
      <c r="L8" s="1131"/>
      <c r="M8" s="1131"/>
      <c r="N8" s="1131"/>
      <c r="O8" s="1131"/>
      <c r="P8" s="1132"/>
      <c r="Q8" s="1136">
        <v>171</v>
      </c>
      <c r="R8" s="1137"/>
      <c r="S8" s="1137"/>
      <c r="T8" s="1137"/>
      <c r="U8" s="1137"/>
      <c r="V8" s="1137">
        <v>171</v>
      </c>
      <c r="W8" s="1137"/>
      <c r="X8" s="1137"/>
      <c r="Y8" s="1137"/>
      <c r="Z8" s="1137"/>
      <c r="AA8" s="1137">
        <v>0</v>
      </c>
      <c r="AB8" s="1137"/>
      <c r="AC8" s="1137"/>
      <c r="AD8" s="1137"/>
      <c r="AE8" s="1138"/>
      <c r="AF8" s="1112" t="s">
        <v>384</v>
      </c>
      <c r="AG8" s="1113"/>
      <c r="AH8" s="1113"/>
      <c r="AI8" s="1113"/>
      <c r="AJ8" s="1114"/>
      <c r="AK8" s="1179">
        <v>49</v>
      </c>
      <c r="AL8" s="1180"/>
      <c r="AM8" s="1180"/>
      <c r="AN8" s="1180"/>
      <c r="AO8" s="1180"/>
      <c r="AP8" s="1180">
        <v>1008</v>
      </c>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t="s">
        <v>613</v>
      </c>
      <c r="BT8" s="1108"/>
      <c r="BU8" s="1108"/>
      <c r="BV8" s="1108"/>
      <c r="BW8" s="1108"/>
      <c r="BX8" s="1108"/>
      <c r="BY8" s="1108"/>
      <c r="BZ8" s="1108"/>
      <c r="CA8" s="1108"/>
      <c r="CB8" s="1108"/>
      <c r="CC8" s="1108"/>
      <c r="CD8" s="1108"/>
      <c r="CE8" s="1108"/>
      <c r="CF8" s="1108"/>
      <c r="CG8" s="1109"/>
      <c r="CH8" s="1082">
        <v>3</v>
      </c>
      <c r="CI8" s="1083"/>
      <c r="CJ8" s="1083"/>
      <c r="CK8" s="1083"/>
      <c r="CL8" s="1084"/>
      <c r="CM8" s="1082">
        <v>129</v>
      </c>
      <c r="CN8" s="1083"/>
      <c r="CO8" s="1083"/>
      <c r="CP8" s="1083"/>
      <c r="CQ8" s="1084"/>
      <c r="CR8" s="1082">
        <v>80</v>
      </c>
      <c r="CS8" s="1083"/>
      <c r="CT8" s="1083"/>
      <c r="CU8" s="1083"/>
      <c r="CV8" s="1084"/>
      <c r="CW8" s="1082">
        <v>15</v>
      </c>
      <c r="CX8" s="1083"/>
      <c r="CY8" s="1083"/>
      <c r="CZ8" s="1083"/>
      <c r="DA8" s="1084"/>
      <c r="DB8" s="1082" t="s">
        <v>617</v>
      </c>
      <c r="DC8" s="1083"/>
      <c r="DD8" s="1083"/>
      <c r="DE8" s="1083"/>
      <c r="DF8" s="1084"/>
      <c r="DG8" s="1082" t="s">
        <v>617</v>
      </c>
      <c r="DH8" s="1083"/>
      <c r="DI8" s="1083"/>
      <c r="DJ8" s="1083"/>
      <c r="DK8" s="1084"/>
      <c r="DL8" s="1082" t="s">
        <v>617</v>
      </c>
      <c r="DM8" s="1083"/>
      <c r="DN8" s="1083"/>
      <c r="DO8" s="1083"/>
      <c r="DP8" s="1084"/>
      <c r="DQ8" s="1082" t="s">
        <v>617</v>
      </c>
      <c r="DR8" s="1083"/>
      <c r="DS8" s="1083"/>
      <c r="DT8" s="1083"/>
      <c r="DU8" s="1084"/>
      <c r="DV8" s="1085"/>
      <c r="DW8" s="1086"/>
      <c r="DX8" s="1086"/>
      <c r="DY8" s="1086"/>
      <c r="DZ8" s="1087"/>
      <c r="EA8" s="255"/>
    </row>
    <row r="9" spans="1:131" s="256" customFormat="1" ht="26.25" customHeight="1">
      <c r="A9" s="262">
        <v>3</v>
      </c>
      <c r="B9" s="1130" t="s">
        <v>385</v>
      </c>
      <c r="C9" s="1131"/>
      <c r="D9" s="1131"/>
      <c r="E9" s="1131"/>
      <c r="F9" s="1131"/>
      <c r="G9" s="1131"/>
      <c r="H9" s="1131"/>
      <c r="I9" s="1131"/>
      <c r="J9" s="1131"/>
      <c r="K9" s="1131"/>
      <c r="L9" s="1131"/>
      <c r="M9" s="1131"/>
      <c r="N9" s="1131"/>
      <c r="O9" s="1131"/>
      <c r="P9" s="1132"/>
      <c r="Q9" s="1136">
        <v>128</v>
      </c>
      <c r="R9" s="1137"/>
      <c r="S9" s="1137"/>
      <c r="T9" s="1137"/>
      <c r="U9" s="1137"/>
      <c r="V9" s="1137">
        <v>97</v>
      </c>
      <c r="W9" s="1137"/>
      <c r="X9" s="1137"/>
      <c r="Y9" s="1137"/>
      <c r="Z9" s="1137"/>
      <c r="AA9" s="1137">
        <v>31</v>
      </c>
      <c r="AB9" s="1137"/>
      <c r="AC9" s="1137"/>
      <c r="AD9" s="1137"/>
      <c r="AE9" s="1138"/>
      <c r="AF9" s="1112">
        <v>20</v>
      </c>
      <c r="AG9" s="1113"/>
      <c r="AH9" s="1113"/>
      <c r="AI9" s="1113"/>
      <c r="AJ9" s="1114"/>
      <c r="AK9" s="1179">
        <v>20</v>
      </c>
      <c r="AL9" s="1180"/>
      <c r="AM9" s="1180"/>
      <c r="AN9" s="1180"/>
      <c r="AO9" s="1180"/>
      <c r="AP9" s="1180">
        <v>329</v>
      </c>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t="s">
        <v>614</v>
      </c>
      <c r="BT9" s="1108"/>
      <c r="BU9" s="1108"/>
      <c r="BV9" s="1108"/>
      <c r="BW9" s="1108"/>
      <c r="BX9" s="1108"/>
      <c r="BY9" s="1108"/>
      <c r="BZ9" s="1108"/>
      <c r="CA9" s="1108"/>
      <c r="CB9" s="1108"/>
      <c r="CC9" s="1108"/>
      <c r="CD9" s="1108"/>
      <c r="CE9" s="1108"/>
      <c r="CF9" s="1108"/>
      <c r="CG9" s="1109"/>
      <c r="CH9" s="1082">
        <v>5</v>
      </c>
      <c r="CI9" s="1083"/>
      <c r="CJ9" s="1083"/>
      <c r="CK9" s="1083"/>
      <c r="CL9" s="1084"/>
      <c r="CM9" s="1082">
        <v>276</v>
      </c>
      <c r="CN9" s="1083"/>
      <c r="CO9" s="1083"/>
      <c r="CP9" s="1083"/>
      <c r="CQ9" s="1084"/>
      <c r="CR9" s="1082">
        <v>30</v>
      </c>
      <c r="CS9" s="1083"/>
      <c r="CT9" s="1083"/>
      <c r="CU9" s="1083"/>
      <c r="CV9" s="1084"/>
      <c r="CW9" s="1082" t="s">
        <v>617</v>
      </c>
      <c r="CX9" s="1083"/>
      <c r="CY9" s="1083"/>
      <c r="CZ9" s="1083"/>
      <c r="DA9" s="1084"/>
      <c r="DB9" s="1082" t="s">
        <v>617</v>
      </c>
      <c r="DC9" s="1083"/>
      <c r="DD9" s="1083"/>
      <c r="DE9" s="1083"/>
      <c r="DF9" s="1084"/>
      <c r="DG9" s="1082" t="s">
        <v>617</v>
      </c>
      <c r="DH9" s="1083"/>
      <c r="DI9" s="1083"/>
      <c r="DJ9" s="1083"/>
      <c r="DK9" s="1084"/>
      <c r="DL9" s="1082" t="s">
        <v>617</v>
      </c>
      <c r="DM9" s="1083"/>
      <c r="DN9" s="1083"/>
      <c r="DO9" s="1083"/>
      <c r="DP9" s="1084"/>
      <c r="DQ9" s="1082" t="s">
        <v>617</v>
      </c>
      <c r="DR9" s="1083"/>
      <c r="DS9" s="1083"/>
      <c r="DT9" s="1083"/>
      <c r="DU9" s="1084"/>
      <c r="DV9" s="1085"/>
      <c r="DW9" s="1086"/>
      <c r="DX9" s="1086"/>
      <c r="DY9" s="1086"/>
      <c r="DZ9" s="1087"/>
      <c r="EA9" s="255"/>
    </row>
    <row r="10" spans="1:131" s="256" customFormat="1" ht="26.25" customHeight="1">
      <c r="A10" s="262">
        <v>4</v>
      </c>
      <c r="B10" s="1130" t="s">
        <v>386</v>
      </c>
      <c r="C10" s="1131"/>
      <c r="D10" s="1131"/>
      <c r="E10" s="1131"/>
      <c r="F10" s="1131"/>
      <c r="G10" s="1131"/>
      <c r="H10" s="1131"/>
      <c r="I10" s="1131"/>
      <c r="J10" s="1131"/>
      <c r="K10" s="1131"/>
      <c r="L10" s="1131"/>
      <c r="M10" s="1131"/>
      <c r="N10" s="1131"/>
      <c r="O10" s="1131"/>
      <c r="P10" s="1132"/>
      <c r="Q10" s="1136">
        <v>7728</v>
      </c>
      <c r="R10" s="1137"/>
      <c r="S10" s="1137"/>
      <c r="T10" s="1137"/>
      <c r="U10" s="1137"/>
      <c r="V10" s="1137">
        <v>7727</v>
      </c>
      <c r="W10" s="1137"/>
      <c r="X10" s="1137"/>
      <c r="Y10" s="1137"/>
      <c r="Z10" s="1137"/>
      <c r="AA10" s="1137">
        <v>1</v>
      </c>
      <c r="AB10" s="1137"/>
      <c r="AC10" s="1137"/>
      <c r="AD10" s="1137"/>
      <c r="AE10" s="1138"/>
      <c r="AF10" s="1112">
        <v>1</v>
      </c>
      <c r="AG10" s="1113"/>
      <c r="AH10" s="1113"/>
      <c r="AI10" s="1113"/>
      <c r="AJ10" s="1114"/>
      <c r="AK10" s="1179">
        <v>6856</v>
      </c>
      <c r="AL10" s="1180"/>
      <c r="AM10" s="1180"/>
      <c r="AN10" s="1180"/>
      <c r="AO10" s="1180"/>
      <c r="AP10" s="1180" t="s">
        <v>593</v>
      </c>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t="s">
        <v>616</v>
      </c>
      <c r="BS10" s="1107" t="s">
        <v>615</v>
      </c>
      <c r="BT10" s="1108"/>
      <c r="BU10" s="1108"/>
      <c r="BV10" s="1108"/>
      <c r="BW10" s="1108"/>
      <c r="BX10" s="1108"/>
      <c r="BY10" s="1108"/>
      <c r="BZ10" s="1108"/>
      <c r="CA10" s="1108"/>
      <c r="CB10" s="1108"/>
      <c r="CC10" s="1108"/>
      <c r="CD10" s="1108"/>
      <c r="CE10" s="1108"/>
      <c r="CF10" s="1108"/>
      <c r="CG10" s="1109"/>
      <c r="CH10" s="1082">
        <v>54</v>
      </c>
      <c r="CI10" s="1083"/>
      <c r="CJ10" s="1083"/>
      <c r="CK10" s="1083"/>
      <c r="CL10" s="1084"/>
      <c r="CM10" s="1082">
        <v>-730</v>
      </c>
      <c r="CN10" s="1083"/>
      <c r="CO10" s="1083"/>
      <c r="CP10" s="1083"/>
      <c r="CQ10" s="1084"/>
      <c r="CR10" s="1082">
        <v>1</v>
      </c>
      <c r="CS10" s="1083"/>
      <c r="CT10" s="1083"/>
      <c r="CU10" s="1083"/>
      <c r="CV10" s="1084"/>
      <c r="CW10" s="1082">
        <v>5724</v>
      </c>
      <c r="CX10" s="1083"/>
      <c r="CY10" s="1083"/>
      <c r="CZ10" s="1083"/>
      <c r="DA10" s="1084"/>
      <c r="DB10" s="1082" t="s">
        <v>617</v>
      </c>
      <c r="DC10" s="1083"/>
      <c r="DD10" s="1083"/>
      <c r="DE10" s="1083"/>
      <c r="DF10" s="1084"/>
      <c r="DG10" s="1082" t="s">
        <v>617</v>
      </c>
      <c r="DH10" s="1083"/>
      <c r="DI10" s="1083"/>
      <c r="DJ10" s="1083"/>
      <c r="DK10" s="1084"/>
      <c r="DL10" s="1082" t="s">
        <v>617</v>
      </c>
      <c r="DM10" s="1083"/>
      <c r="DN10" s="1083"/>
      <c r="DO10" s="1083"/>
      <c r="DP10" s="1084"/>
      <c r="DQ10" s="1082">
        <v>731</v>
      </c>
      <c r="DR10" s="1083"/>
      <c r="DS10" s="1083"/>
      <c r="DT10" s="1083"/>
      <c r="DU10" s="1084"/>
      <c r="DV10" s="1085"/>
      <c r="DW10" s="1086"/>
      <c r="DX10" s="1086"/>
      <c r="DY10" s="1086"/>
      <c r="DZ10" s="1087"/>
      <c r="EA10" s="255"/>
    </row>
    <row r="11" spans="1:131" s="256" customFormat="1" ht="26.25" customHeight="1">
      <c r="A11" s="262">
        <v>5</v>
      </c>
      <c r="B11" s="1130" t="s">
        <v>387</v>
      </c>
      <c r="C11" s="1131"/>
      <c r="D11" s="1131"/>
      <c r="E11" s="1131"/>
      <c r="F11" s="1131"/>
      <c r="G11" s="1131"/>
      <c r="H11" s="1131"/>
      <c r="I11" s="1131"/>
      <c r="J11" s="1131"/>
      <c r="K11" s="1131"/>
      <c r="L11" s="1131"/>
      <c r="M11" s="1131"/>
      <c r="N11" s="1131"/>
      <c r="O11" s="1131"/>
      <c r="P11" s="1132"/>
      <c r="Q11" s="1136">
        <v>1070</v>
      </c>
      <c r="R11" s="1137"/>
      <c r="S11" s="1137"/>
      <c r="T11" s="1137"/>
      <c r="U11" s="1137"/>
      <c r="V11" s="1137">
        <v>1070</v>
      </c>
      <c r="W11" s="1137"/>
      <c r="X11" s="1137"/>
      <c r="Y11" s="1137"/>
      <c r="Z11" s="1137"/>
      <c r="AA11" s="1137">
        <v>0</v>
      </c>
      <c r="AB11" s="1137"/>
      <c r="AC11" s="1137"/>
      <c r="AD11" s="1137"/>
      <c r="AE11" s="1138"/>
      <c r="AF11" s="1112" t="s">
        <v>129</v>
      </c>
      <c r="AG11" s="1113"/>
      <c r="AH11" s="1113"/>
      <c r="AI11" s="1113"/>
      <c r="AJ11" s="1114"/>
      <c r="AK11" s="1179" t="s">
        <v>592</v>
      </c>
      <c r="AL11" s="1180"/>
      <c r="AM11" s="1180"/>
      <c r="AN11" s="1180"/>
      <c r="AO11" s="1180"/>
      <c r="AP11" s="1180" t="s">
        <v>593</v>
      </c>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388</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c r="A23" s="265" t="s">
        <v>389</v>
      </c>
      <c r="B23" s="1037" t="s">
        <v>390</v>
      </c>
      <c r="C23" s="1038"/>
      <c r="D23" s="1038"/>
      <c r="E23" s="1038"/>
      <c r="F23" s="1038"/>
      <c r="G23" s="1038"/>
      <c r="H23" s="1038"/>
      <c r="I23" s="1038"/>
      <c r="J23" s="1038"/>
      <c r="K23" s="1038"/>
      <c r="L23" s="1038"/>
      <c r="M23" s="1038"/>
      <c r="N23" s="1038"/>
      <c r="O23" s="1038"/>
      <c r="P23" s="1039"/>
      <c r="Q23" s="1161">
        <v>134810</v>
      </c>
      <c r="R23" s="1162"/>
      <c r="S23" s="1162"/>
      <c r="T23" s="1162"/>
      <c r="U23" s="1162"/>
      <c r="V23" s="1162">
        <v>131181</v>
      </c>
      <c r="W23" s="1162"/>
      <c r="X23" s="1162"/>
      <c r="Y23" s="1162"/>
      <c r="Z23" s="1162"/>
      <c r="AA23" s="1162">
        <v>3629</v>
      </c>
      <c r="AB23" s="1162"/>
      <c r="AC23" s="1162"/>
      <c r="AD23" s="1162"/>
      <c r="AE23" s="1163"/>
      <c r="AF23" s="1164">
        <v>2737</v>
      </c>
      <c r="AG23" s="1162"/>
      <c r="AH23" s="1162"/>
      <c r="AI23" s="1162"/>
      <c r="AJ23" s="1165"/>
      <c r="AK23" s="1166"/>
      <c r="AL23" s="1167"/>
      <c r="AM23" s="1167"/>
      <c r="AN23" s="1167"/>
      <c r="AO23" s="1167"/>
      <c r="AP23" s="1162">
        <v>120617</v>
      </c>
      <c r="AQ23" s="1162"/>
      <c r="AR23" s="1162"/>
      <c r="AS23" s="1162"/>
      <c r="AT23" s="1162"/>
      <c r="AU23" s="1168"/>
      <c r="AV23" s="1168"/>
      <c r="AW23" s="1168"/>
      <c r="AX23" s="1168"/>
      <c r="AY23" s="1169"/>
      <c r="AZ23" s="1158" t="s">
        <v>391</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c r="A24" s="1157" t="s">
        <v>392</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c r="A25" s="1156" t="s">
        <v>393</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c r="A26" s="1088" t="s">
        <v>365</v>
      </c>
      <c r="B26" s="1089"/>
      <c r="C26" s="1089"/>
      <c r="D26" s="1089"/>
      <c r="E26" s="1089"/>
      <c r="F26" s="1089"/>
      <c r="G26" s="1089"/>
      <c r="H26" s="1089"/>
      <c r="I26" s="1089"/>
      <c r="J26" s="1089"/>
      <c r="K26" s="1089"/>
      <c r="L26" s="1089"/>
      <c r="M26" s="1089"/>
      <c r="N26" s="1089"/>
      <c r="O26" s="1089"/>
      <c r="P26" s="1090"/>
      <c r="Q26" s="1094" t="s">
        <v>394</v>
      </c>
      <c r="R26" s="1095"/>
      <c r="S26" s="1095"/>
      <c r="T26" s="1095"/>
      <c r="U26" s="1096"/>
      <c r="V26" s="1094" t="s">
        <v>395</v>
      </c>
      <c r="W26" s="1095"/>
      <c r="X26" s="1095"/>
      <c r="Y26" s="1095"/>
      <c r="Z26" s="1096"/>
      <c r="AA26" s="1094" t="s">
        <v>396</v>
      </c>
      <c r="AB26" s="1095"/>
      <c r="AC26" s="1095"/>
      <c r="AD26" s="1095"/>
      <c r="AE26" s="1095"/>
      <c r="AF26" s="1152" t="s">
        <v>397</v>
      </c>
      <c r="AG26" s="1101"/>
      <c r="AH26" s="1101"/>
      <c r="AI26" s="1101"/>
      <c r="AJ26" s="1153"/>
      <c r="AK26" s="1095" t="s">
        <v>398</v>
      </c>
      <c r="AL26" s="1095"/>
      <c r="AM26" s="1095"/>
      <c r="AN26" s="1095"/>
      <c r="AO26" s="1096"/>
      <c r="AP26" s="1094" t="s">
        <v>399</v>
      </c>
      <c r="AQ26" s="1095"/>
      <c r="AR26" s="1095"/>
      <c r="AS26" s="1095"/>
      <c r="AT26" s="1096"/>
      <c r="AU26" s="1094" t="s">
        <v>400</v>
      </c>
      <c r="AV26" s="1095"/>
      <c r="AW26" s="1095"/>
      <c r="AX26" s="1095"/>
      <c r="AY26" s="1096"/>
      <c r="AZ26" s="1094" t="s">
        <v>401</v>
      </c>
      <c r="BA26" s="1095"/>
      <c r="BB26" s="1095"/>
      <c r="BC26" s="1095"/>
      <c r="BD26" s="1096"/>
      <c r="BE26" s="1094" t="s">
        <v>372</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c r="A28" s="267">
        <v>1</v>
      </c>
      <c r="B28" s="1143" t="s">
        <v>402</v>
      </c>
      <c r="C28" s="1144"/>
      <c r="D28" s="1144"/>
      <c r="E28" s="1144"/>
      <c r="F28" s="1144"/>
      <c r="G28" s="1144"/>
      <c r="H28" s="1144"/>
      <c r="I28" s="1144"/>
      <c r="J28" s="1144"/>
      <c r="K28" s="1144"/>
      <c r="L28" s="1144"/>
      <c r="M28" s="1144"/>
      <c r="N28" s="1144"/>
      <c r="O28" s="1144"/>
      <c r="P28" s="1145"/>
      <c r="Q28" s="1146">
        <v>33141</v>
      </c>
      <c r="R28" s="1147"/>
      <c r="S28" s="1147"/>
      <c r="T28" s="1147"/>
      <c r="U28" s="1147"/>
      <c r="V28" s="1147">
        <v>33043</v>
      </c>
      <c r="W28" s="1147"/>
      <c r="X28" s="1147"/>
      <c r="Y28" s="1147"/>
      <c r="Z28" s="1147"/>
      <c r="AA28" s="1147">
        <v>97</v>
      </c>
      <c r="AB28" s="1147"/>
      <c r="AC28" s="1147"/>
      <c r="AD28" s="1147"/>
      <c r="AE28" s="1148"/>
      <c r="AF28" s="1149">
        <v>97</v>
      </c>
      <c r="AG28" s="1147"/>
      <c r="AH28" s="1147"/>
      <c r="AI28" s="1147"/>
      <c r="AJ28" s="1150"/>
      <c r="AK28" s="1151">
        <v>2516</v>
      </c>
      <c r="AL28" s="1139"/>
      <c r="AM28" s="1139"/>
      <c r="AN28" s="1139"/>
      <c r="AO28" s="1139"/>
      <c r="AP28" s="1139" t="s">
        <v>592</v>
      </c>
      <c r="AQ28" s="1139"/>
      <c r="AR28" s="1139"/>
      <c r="AS28" s="1139"/>
      <c r="AT28" s="1139"/>
      <c r="AU28" s="1139" t="s">
        <v>593</v>
      </c>
      <c r="AV28" s="1139"/>
      <c r="AW28" s="1139"/>
      <c r="AX28" s="1139"/>
      <c r="AY28" s="1139"/>
      <c r="AZ28" s="1140"/>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c r="A29" s="267">
        <v>2</v>
      </c>
      <c r="B29" s="1130" t="s">
        <v>403</v>
      </c>
      <c r="C29" s="1131"/>
      <c r="D29" s="1131"/>
      <c r="E29" s="1131"/>
      <c r="F29" s="1131"/>
      <c r="G29" s="1131"/>
      <c r="H29" s="1131"/>
      <c r="I29" s="1131"/>
      <c r="J29" s="1131"/>
      <c r="K29" s="1131"/>
      <c r="L29" s="1131"/>
      <c r="M29" s="1131"/>
      <c r="N29" s="1131"/>
      <c r="O29" s="1131"/>
      <c r="P29" s="1132"/>
      <c r="Q29" s="1136">
        <v>10</v>
      </c>
      <c r="R29" s="1137"/>
      <c r="S29" s="1137"/>
      <c r="T29" s="1137"/>
      <c r="U29" s="1137"/>
      <c r="V29" s="1137">
        <v>9</v>
      </c>
      <c r="W29" s="1137"/>
      <c r="X29" s="1137"/>
      <c r="Y29" s="1137"/>
      <c r="Z29" s="1137"/>
      <c r="AA29" s="1137">
        <v>1</v>
      </c>
      <c r="AB29" s="1137"/>
      <c r="AC29" s="1137"/>
      <c r="AD29" s="1137"/>
      <c r="AE29" s="1138"/>
      <c r="AF29" s="1112">
        <v>1</v>
      </c>
      <c r="AG29" s="1113"/>
      <c r="AH29" s="1113"/>
      <c r="AI29" s="1113"/>
      <c r="AJ29" s="1114"/>
      <c r="AK29" s="1073" t="s">
        <v>593</v>
      </c>
      <c r="AL29" s="1064"/>
      <c r="AM29" s="1064"/>
      <c r="AN29" s="1064"/>
      <c r="AO29" s="1064"/>
      <c r="AP29" s="1064" t="s">
        <v>594</v>
      </c>
      <c r="AQ29" s="1064"/>
      <c r="AR29" s="1064"/>
      <c r="AS29" s="1064"/>
      <c r="AT29" s="1064"/>
      <c r="AU29" s="1064" t="s">
        <v>594</v>
      </c>
      <c r="AV29" s="1064"/>
      <c r="AW29" s="1064"/>
      <c r="AX29" s="1064"/>
      <c r="AY29" s="1064"/>
      <c r="AZ29" s="1135"/>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c r="A30" s="267">
        <v>3</v>
      </c>
      <c r="B30" s="1130" t="s">
        <v>404</v>
      </c>
      <c r="C30" s="1131"/>
      <c r="D30" s="1131"/>
      <c r="E30" s="1131"/>
      <c r="F30" s="1131"/>
      <c r="G30" s="1131"/>
      <c r="H30" s="1131"/>
      <c r="I30" s="1131"/>
      <c r="J30" s="1131"/>
      <c r="K30" s="1131"/>
      <c r="L30" s="1131"/>
      <c r="M30" s="1131"/>
      <c r="N30" s="1131"/>
      <c r="O30" s="1131"/>
      <c r="P30" s="1132"/>
      <c r="Q30" s="1136">
        <v>28988</v>
      </c>
      <c r="R30" s="1137"/>
      <c r="S30" s="1137"/>
      <c r="T30" s="1137"/>
      <c r="U30" s="1137"/>
      <c r="V30" s="1137">
        <v>28295</v>
      </c>
      <c r="W30" s="1137"/>
      <c r="X30" s="1137"/>
      <c r="Y30" s="1137"/>
      <c r="Z30" s="1137"/>
      <c r="AA30" s="1137">
        <v>693</v>
      </c>
      <c r="AB30" s="1137"/>
      <c r="AC30" s="1137"/>
      <c r="AD30" s="1137"/>
      <c r="AE30" s="1138"/>
      <c r="AF30" s="1112">
        <v>693</v>
      </c>
      <c r="AG30" s="1113"/>
      <c r="AH30" s="1113"/>
      <c r="AI30" s="1113"/>
      <c r="AJ30" s="1114"/>
      <c r="AK30" s="1073">
        <v>4050</v>
      </c>
      <c r="AL30" s="1064"/>
      <c r="AM30" s="1064"/>
      <c r="AN30" s="1064"/>
      <c r="AO30" s="1064"/>
      <c r="AP30" s="1064" t="s">
        <v>593</v>
      </c>
      <c r="AQ30" s="1064"/>
      <c r="AR30" s="1064"/>
      <c r="AS30" s="1064"/>
      <c r="AT30" s="1064"/>
      <c r="AU30" s="1064" t="s">
        <v>593</v>
      </c>
      <c r="AV30" s="1064"/>
      <c r="AW30" s="1064"/>
      <c r="AX30" s="1064"/>
      <c r="AY30" s="1064"/>
      <c r="AZ30" s="1135"/>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c r="A31" s="267">
        <v>4</v>
      </c>
      <c r="B31" s="1130" t="s">
        <v>405</v>
      </c>
      <c r="C31" s="1131"/>
      <c r="D31" s="1131"/>
      <c r="E31" s="1131"/>
      <c r="F31" s="1131"/>
      <c r="G31" s="1131"/>
      <c r="H31" s="1131"/>
      <c r="I31" s="1131"/>
      <c r="J31" s="1131"/>
      <c r="K31" s="1131"/>
      <c r="L31" s="1131"/>
      <c r="M31" s="1131"/>
      <c r="N31" s="1131"/>
      <c r="O31" s="1131"/>
      <c r="P31" s="1132"/>
      <c r="Q31" s="1136">
        <v>4179</v>
      </c>
      <c r="R31" s="1137"/>
      <c r="S31" s="1137"/>
      <c r="T31" s="1137"/>
      <c r="U31" s="1137"/>
      <c r="V31" s="1137">
        <v>4158</v>
      </c>
      <c r="W31" s="1137"/>
      <c r="X31" s="1137"/>
      <c r="Y31" s="1137"/>
      <c r="Z31" s="1137"/>
      <c r="AA31" s="1137">
        <v>20</v>
      </c>
      <c r="AB31" s="1137"/>
      <c r="AC31" s="1137"/>
      <c r="AD31" s="1137"/>
      <c r="AE31" s="1138"/>
      <c r="AF31" s="1112">
        <v>20</v>
      </c>
      <c r="AG31" s="1113"/>
      <c r="AH31" s="1113"/>
      <c r="AI31" s="1113"/>
      <c r="AJ31" s="1114"/>
      <c r="AK31" s="1073">
        <v>694</v>
      </c>
      <c r="AL31" s="1064"/>
      <c r="AM31" s="1064"/>
      <c r="AN31" s="1064"/>
      <c r="AO31" s="1064"/>
      <c r="AP31" s="1064" t="s">
        <v>593</v>
      </c>
      <c r="AQ31" s="1064"/>
      <c r="AR31" s="1064"/>
      <c r="AS31" s="1064"/>
      <c r="AT31" s="1064"/>
      <c r="AU31" s="1064" t="s">
        <v>594</v>
      </c>
      <c r="AV31" s="1064"/>
      <c r="AW31" s="1064"/>
      <c r="AX31" s="1064"/>
      <c r="AY31" s="1064"/>
      <c r="AZ31" s="1135"/>
      <c r="BA31" s="1135"/>
      <c r="BB31" s="1135"/>
      <c r="BC31" s="1135"/>
      <c r="BD31" s="1135"/>
      <c r="BE31" s="1125"/>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c r="A32" s="267">
        <v>5</v>
      </c>
      <c r="B32" s="1130" t="s">
        <v>406</v>
      </c>
      <c r="C32" s="1131"/>
      <c r="D32" s="1131"/>
      <c r="E32" s="1131"/>
      <c r="F32" s="1131"/>
      <c r="G32" s="1131"/>
      <c r="H32" s="1131"/>
      <c r="I32" s="1131"/>
      <c r="J32" s="1131"/>
      <c r="K32" s="1131"/>
      <c r="L32" s="1131"/>
      <c r="M32" s="1131"/>
      <c r="N32" s="1131"/>
      <c r="O32" s="1131"/>
      <c r="P32" s="1132"/>
      <c r="Q32" s="1136">
        <v>275</v>
      </c>
      <c r="R32" s="1137"/>
      <c r="S32" s="1137"/>
      <c r="T32" s="1137"/>
      <c r="U32" s="1137"/>
      <c r="V32" s="1137">
        <v>243</v>
      </c>
      <c r="W32" s="1137"/>
      <c r="X32" s="1137"/>
      <c r="Y32" s="1137"/>
      <c r="Z32" s="1137"/>
      <c r="AA32" s="1137">
        <v>32</v>
      </c>
      <c r="AB32" s="1137"/>
      <c r="AC32" s="1137"/>
      <c r="AD32" s="1137"/>
      <c r="AE32" s="1138"/>
      <c r="AF32" s="1112">
        <v>32</v>
      </c>
      <c r="AG32" s="1113"/>
      <c r="AH32" s="1113"/>
      <c r="AI32" s="1113"/>
      <c r="AJ32" s="1114"/>
      <c r="AK32" s="1073" t="s">
        <v>593</v>
      </c>
      <c r="AL32" s="1064"/>
      <c r="AM32" s="1064"/>
      <c r="AN32" s="1064"/>
      <c r="AO32" s="1064"/>
      <c r="AP32" s="1064">
        <v>6</v>
      </c>
      <c r="AQ32" s="1064"/>
      <c r="AR32" s="1064"/>
      <c r="AS32" s="1064"/>
      <c r="AT32" s="1064"/>
      <c r="AU32" s="1064">
        <v>1</v>
      </c>
      <c r="AV32" s="1064"/>
      <c r="AW32" s="1064"/>
      <c r="AX32" s="1064"/>
      <c r="AY32" s="1064"/>
      <c r="AZ32" s="1135"/>
      <c r="BA32" s="1135"/>
      <c r="BB32" s="1135"/>
      <c r="BC32" s="1135"/>
      <c r="BD32" s="1135"/>
      <c r="BE32" s="1125"/>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c r="A33" s="267">
        <v>6</v>
      </c>
      <c r="B33" s="1130" t="s">
        <v>407</v>
      </c>
      <c r="C33" s="1131"/>
      <c r="D33" s="1131"/>
      <c r="E33" s="1131"/>
      <c r="F33" s="1131"/>
      <c r="G33" s="1131"/>
      <c r="H33" s="1131"/>
      <c r="I33" s="1131"/>
      <c r="J33" s="1131"/>
      <c r="K33" s="1131"/>
      <c r="L33" s="1131"/>
      <c r="M33" s="1131"/>
      <c r="N33" s="1131"/>
      <c r="O33" s="1131"/>
      <c r="P33" s="1132"/>
      <c r="Q33" s="1136">
        <v>7361</v>
      </c>
      <c r="R33" s="1137"/>
      <c r="S33" s="1137"/>
      <c r="T33" s="1137"/>
      <c r="U33" s="1137"/>
      <c r="V33" s="1137">
        <v>5781</v>
      </c>
      <c r="W33" s="1137"/>
      <c r="X33" s="1137"/>
      <c r="Y33" s="1137"/>
      <c r="Z33" s="1137"/>
      <c r="AA33" s="1137">
        <v>1580</v>
      </c>
      <c r="AB33" s="1137"/>
      <c r="AC33" s="1137"/>
      <c r="AD33" s="1137"/>
      <c r="AE33" s="1138"/>
      <c r="AF33" s="1112">
        <v>4280</v>
      </c>
      <c r="AG33" s="1113"/>
      <c r="AH33" s="1113"/>
      <c r="AI33" s="1113"/>
      <c r="AJ33" s="1114"/>
      <c r="AK33" s="1073">
        <v>54</v>
      </c>
      <c r="AL33" s="1064"/>
      <c r="AM33" s="1064"/>
      <c r="AN33" s="1064"/>
      <c r="AO33" s="1064"/>
      <c r="AP33" s="1064">
        <v>17930</v>
      </c>
      <c r="AQ33" s="1064"/>
      <c r="AR33" s="1064"/>
      <c r="AS33" s="1064"/>
      <c r="AT33" s="1064"/>
      <c r="AU33" s="1064">
        <v>556</v>
      </c>
      <c r="AV33" s="1064"/>
      <c r="AW33" s="1064"/>
      <c r="AX33" s="1064"/>
      <c r="AY33" s="1064"/>
      <c r="AZ33" s="1135" t="s">
        <v>593</v>
      </c>
      <c r="BA33" s="1135"/>
      <c r="BB33" s="1135"/>
      <c r="BC33" s="1135"/>
      <c r="BD33" s="1135"/>
      <c r="BE33" s="1125" t="s">
        <v>408</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c r="A34" s="267">
        <v>7</v>
      </c>
      <c r="B34" s="1130" t="s">
        <v>409</v>
      </c>
      <c r="C34" s="1131"/>
      <c r="D34" s="1131"/>
      <c r="E34" s="1131"/>
      <c r="F34" s="1131"/>
      <c r="G34" s="1131"/>
      <c r="H34" s="1131"/>
      <c r="I34" s="1131"/>
      <c r="J34" s="1131"/>
      <c r="K34" s="1131"/>
      <c r="L34" s="1131"/>
      <c r="M34" s="1131"/>
      <c r="N34" s="1131"/>
      <c r="O34" s="1131"/>
      <c r="P34" s="1132"/>
      <c r="Q34" s="1136">
        <v>4316</v>
      </c>
      <c r="R34" s="1137"/>
      <c r="S34" s="1137"/>
      <c r="T34" s="1137"/>
      <c r="U34" s="1137"/>
      <c r="V34" s="1137">
        <v>3739</v>
      </c>
      <c r="W34" s="1137"/>
      <c r="X34" s="1137"/>
      <c r="Y34" s="1137"/>
      <c r="Z34" s="1137"/>
      <c r="AA34" s="1137">
        <v>576</v>
      </c>
      <c r="AB34" s="1137"/>
      <c r="AC34" s="1137"/>
      <c r="AD34" s="1137"/>
      <c r="AE34" s="1138"/>
      <c r="AF34" s="1112">
        <v>15616</v>
      </c>
      <c r="AG34" s="1113"/>
      <c r="AH34" s="1113"/>
      <c r="AI34" s="1113"/>
      <c r="AJ34" s="1114"/>
      <c r="AK34" s="1073">
        <v>4</v>
      </c>
      <c r="AL34" s="1064"/>
      <c r="AM34" s="1064"/>
      <c r="AN34" s="1064"/>
      <c r="AO34" s="1064"/>
      <c r="AP34" s="1064" t="s">
        <v>595</v>
      </c>
      <c r="AQ34" s="1064"/>
      <c r="AR34" s="1064"/>
      <c r="AS34" s="1064"/>
      <c r="AT34" s="1064"/>
      <c r="AU34" s="1064" t="s">
        <v>604</v>
      </c>
      <c r="AV34" s="1064"/>
      <c r="AW34" s="1064"/>
      <c r="AX34" s="1064"/>
      <c r="AY34" s="1064"/>
      <c r="AZ34" s="1135" t="s">
        <v>593</v>
      </c>
      <c r="BA34" s="1135"/>
      <c r="BB34" s="1135"/>
      <c r="BC34" s="1135"/>
      <c r="BD34" s="1135"/>
      <c r="BE34" s="1125" t="s">
        <v>410</v>
      </c>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c r="A35" s="267">
        <v>8</v>
      </c>
      <c r="B35" s="1130" t="s">
        <v>411</v>
      </c>
      <c r="C35" s="1131"/>
      <c r="D35" s="1131"/>
      <c r="E35" s="1131"/>
      <c r="F35" s="1131"/>
      <c r="G35" s="1131"/>
      <c r="H35" s="1131"/>
      <c r="I35" s="1131"/>
      <c r="J35" s="1131"/>
      <c r="K35" s="1131"/>
      <c r="L35" s="1131"/>
      <c r="M35" s="1131"/>
      <c r="N35" s="1131"/>
      <c r="O35" s="1131"/>
      <c r="P35" s="1132"/>
      <c r="Q35" s="1136">
        <v>9585</v>
      </c>
      <c r="R35" s="1137"/>
      <c r="S35" s="1137"/>
      <c r="T35" s="1137"/>
      <c r="U35" s="1137"/>
      <c r="V35" s="1137">
        <v>8967</v>
      </c>
      <c r="W35" s="1137"/>
      <c r="X35" s="1137"/>
      <c r="Y35" s="1137"/>
      <c r="Z35" s="1137"/>
      <c r="AA35" s="1137">
        <v>618</v>
      </c>
      <c r="AB35" s="1137"/>
      <c r="AC35" s="1137"/>
      <c r="AD35" s="1137"/>
      <c r="AE35" s="1138"/>
      <c r="AF35" s="1112">
        <v>2651</v>
      </c>
      <c r="AG35" s="1113"/>
      <c r="AH35" s="1113"/>
      <c r="AI35" s="1113"/>
      <c r="AJ35" s="1114"/>
      <c r="AK35" s="1073">
        <v>746</v>
      </c>
      <c r="AL35" s="1064"/>
      <c r="AM35" s="1064"/>
      <c r="AN35" s="1064"/>
      <c r="AO35" s="1064"/>
      <c r="AP35" s="1064">
        <v>38306</v>
      </c>
      <c r="AQ35" s="1064"/>
      <c r="AR35" s="1064"/>
      <c r="AS35" s="1064"/>
      <c r="AT35" s="1064"/>
      <c r="AU35" s="1064">
        <v>7201</v>
      </c>
      <c r="AV35" s="1064"/>
      <c r="AW35" s="1064"/>
      <c r="AX35" s="1064"/>
      <c r="AY35" s="1064"/>
      <c r="AZ35" s="1135" t="s">
        <v>594</v>
      </c>
      <c r="BA35" s="1135"/>
      <c r="BB35" s="1135"/>
      <c r="BC35" s="1135"/>
      <c r="BD35" s="1135"/>
      <c r="BE35" s="1125" t="s">
        <v>408</v>
      </c>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c r="A36" s="267">
        <v>9</v>
      </c>
      <c r="B36" s="1130" t="s">
        <v>412</v>
      </c>
      <c r="C36" s="1131"/>
      <c r="D36" s="1131"/>
      <c r="E36" s="1131"/>
      <c r="F36" s="1131"/>
      <c r="G36" s="1131"/>
      <c r="H36" s="1131"/>
      <c r="I36" s="1131"/>
      <c r="J36" s="1131"/>
      <c r="K36" s="1131"/>
      <c r="L36" s="1131"/>
      <c r="M36" s="1131"/>
      <c r="N36" s="1131"/>
      <c r="O36" s="1131"/>
      <c r="P36" s="1132"/>
      <c r="Q36" s="1136">
        <v>375</v>
      </c>
      <c r="R36" s="1137"/>
      <c r="S36" s="1137"/>
      <c r="T36" s="1137"/>
      <c r="U36" s="1137"/>
      <c r="V36" s="1137">
        <v>366</v>
      </c>
      <c r="W36" s="1137"/>
      <c r="X36" s="1137"/>
      <c r="Y36" s="1137"/>
      <c r="Z36" s="1137"/>
      <c r="AA36" s="1137">
        <v>9</v>
      </c>
      <c r="AB36" s="1137"/>
      <c r="AC36" s="1137"/>
      <c r="AD36" s="1137"/>
      <c r="AE36" s="1138"/>
      <c r="AF36" s="1112">
        <v>9</v>
      </c>
      <c r="AG36" s="1113"/>
      <c r="AH36" s="1113"/>
      <c r="AI36" s="1113"/>
      <c r="AJ36" s="1114"/>
      <c r="AK36" s="1073">
        <v>21</v>
      </c>
      <c r="AL36" s="1064"/>
      <c r="AM36" s="1064"/>
      <c r="AN36" s="1064"/>
      <c r="AO36" s="1064"/>
      <c r="AP36" s="1064">
        <v>7</v>
      </c>
      <c r="AQ36" s="1064"/>
      <c r="AR36" s="1064"/>
      <c r="AS36" s="1064"/>
      <c r="AT36" s="1064"/>
      <c r="AU36" s="1064">
        <v>1</v>
      </c>
      <c r="AV36" s="1064"/>
      <c r="AW36" s="1064"/>
      <c r="AX36" s="1064"/>
      <c r="AY36" s="1064"/>
      <c r="AZ36" s="1135" t="s">
        <v>594</v>
      </c>
      <c r="BA36" s="1135"/>
      <c r="BB36" s="1135"/>
      <c r="BC36" s="1135"/>
      <c r="BD36" s="1135"/>
      <c r="BE36" s="1125" t="s">
        <v>413</v>
      </c>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c r="A37" s="267">
        <v>10</v>
      </c>
      <c r="B37" s="1130" t="s">
        <v>414</v>
      </c>
      <c r="C37" s="1131"/>
      <c r="D37" s="1131"/>
      <c r="E37" s="1131"/>
      <c r="F37" s="1131"/>
      <c r="G37" s="1131"/>
      <c r="H37" s="1131"/>
      <c r="I37" s="1131"/>
      <c r="J37" s="1131"/>
      <c r="K37" s="1131"/>
      <c r="L37" s="1131"/>
      <c r="M37" s="1131"/>
      <c r="N37" s="1131"/>
      <c r="O37" s="1131"/>
      <c r="P37" s="1132"/>
      <c r="Q37" s="1136">
        <v>694</v>
      </c>
      <c r="R37" s="1137"/>
      <c r="S37" s="1137"/>
      <c r="T37" s="1137"/>
      <c r="U37" s="1137"/>
      <c r="V37" s="1137">
        <v>694</v>
      </c>
      <c r="W37" s="1137"/>
      <c r="X37" s="1137"/>
      <c r="Y37" s="1137"/>
      <c r="Z37" s="1137"/>
      <c r="AA37" s="1137" t="s">
        <v>595</v>
      </c>
      <c r="AB37" s="1137"/>
      <c r="AC37" s="1137"/>
      <c r="AD37" s="1137"/>
      <c r="AE37" s="1138"/>
      <c r="AF37" s="1112" t="s">
        <v>415</v>
      </c>
      <c r="AG37" s="1113"/>
      <c r="AH37" s="1113"/>
      <c r="AI37" s="1113"/>
      <c r="AJ37" s="1114"/>
      <c r="AK37" s="1073" t="s">
        <v>593</v>
      </c>
      <c r="AL37" s="1064"/>
      <c r="AM37" s="1064"/>
      <c r="AN37" s="1064"/>
      <c r="AO37" s="1064"/>
      <c r="AP37" s="1064" t="s">
        <v>592</v>
      </c>
      <c r="AQ37" s="1064"/>
      <c r="AR37" s="1064"/>
      <c r="AS37" s="1064"/>
      <c r="AT37" s="1064"/>
      <c r="AU37" s="1064" t="s">
        <v>604</v>
      </c>
      <c r="AV37" s="1064"/>
      <c r="AW37" s="1064"/>
      <c r="AX37" s="1064"/>
      <c r="AY37" s="1064"/>
      <c r="AZ37" s="1135" t="s">
        <v>593</v>
      </c>
      <c r="BA37" s="1135"/>
      <c r="BB37" s="1135"/>
      <c r="BC37" s="1135"/>
      <c r="BD37" s="1135"/>
      <c r="BE37" s="1125" t="s">
        <v>416</v>
      </c>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417</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c r="A63" s="265" t="s">
        <v>389</v>
      </c>
      <c r="B63" s="1037" t="s">
        <v>418</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23400</v>
      </c>
      <c r="AG63" s="1052"/>
      <c r="AH63" s="1052"/>
      <c r="AI63" s="1052"/>
      <c r="AJ63" s="1123"/>
      <c r="AK63" s="1124"/>
      <c r="AL63" s="1056"/>
      <c r="AM63" s="1056"/>
      <c r="AN63" s="1056"/>
      <c r="AO63" s="1056"/>
      <c r="AP63" s="1052"/>
      <c r="AQ63" s="1052"/>
      <c r="AR63" s="1052"/>
      <c r="AS63" s="1052"/>
      <c r="AT63" s="1052"/>
      <c r="AU63" s="1052"/>
      <c r="AV63" s="1052"/>
      <c r="AW63" s="1052"/>
      <c r="AX63" s="1052"/>
      <c r="AY63" s="1052"/>
      <c r="AZ63" s="1118"/>
      <c r="BA63" s="1118"/>
      <c r="BB63" s="1118"/>
      <c r="BC63" s="1118"/>
      <c r="BD63" s="1118"/>
      <c r="BE63" s="1053"/>
      <c r="BF63" s="1053"/>
      <c r="BG63" s="1053"/>
      <c r="BH63" s="1053"/>
      <c r="BI63" s="1054"/>
      <c r="BJ63" s="1119" t="s">
        <v>391</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c r="A65" s="253" t="s">
        <v>419</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c r="A66" s="1088" t="s">
        <v>420</v>
      </c>
      <c r="B66" s="1089"/>
      <c r="C66" s="1089"/>
      <c r="D66" s="1089"/>
      <c r="E66" s="1089"/>
      <c r="F66" s="1089"/>
      <c r="G66" s="1089"/>
      <c r="H66" s="1089"/>
      <c r="I66" s="1089"/>
      <c r="J66" s="1089"/>
      <c r="K66" s="1089"/>
      <c r="L66" s="1089"/>
      <c r="M66" s="1089"/>
      <c r="N66" s="1089"/>
      <c r="O66" s="1089"/>
      <c r="P66" s="1090"/>
      <c r="Q66" s="1094" t="s">
        <v>421</v>
      </c>
      <c r="R66" s="1095"/>
      <c r="S66" s="1095"/>
      <c r="T66" s="1095"/>
      <c r="U66" s="1096"/>
      <c r="V66" s="1094" t="s">
        <v>422</v>
      </c>
      <c r="W66" s="1095"/>
      <c r="X66" s="1095"/>
      <c r="Y66" s="1095"/>
      <c r="Z66" s="1096"/>
      <c r="AA66" s="1094" t="s">
        <v>423</v>
      </c>
      <c r="AB66" s="1095"/>
      <c r="AC66" s="1095"/>
      <c r="AD66" s="1095"/>
      <c r="AE66" s="1096"/>
      <c r="AF66" s="1100" t="s">
        <v>424</v>
      </c>
      <c r="AG66" s="1101"/>
      <c r="AH66" s="1101"/>
      <c r="AI66" s="1101"/>
      <c r="AJ66" s="1102"/>
      <c r="AK66" s="1094" t="s">
        <v>398</v>
      </c>
      <c r="AL66" s="1089"/>
      <c r="AM66" s="1089"/>
      <c r="AN66" s="1089"/>
      <c r="AO66" s="1090"/>
      <c r="AP66" s="1094" t="s">
        <v>425</v>
      </c>
      <c r="AQ66" s="1095"/>
      <c r="AR66" s="1095"/>
      <c r="AS66" s="1095"/>
      <c r="AT66" s="1096"/>
      <c r="AU66" s="1094" t="s">
        <v>426</v>
      </c>
      <c r="AV66" s="1095"/>
      <c r="AW66" s="1095"/>
      <c r="AX66" s="1095"/>
      <c r="AY66" s="1096"/>
      <c r="AZ66" s="1094" t="s">
        <v>372</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c r="A68" s="259">
        <v>1</v>
      </c>
      <c r="B68" s="1078" t="s">
        <v>605</v>
      </c>
      <c r="C68" s="1079"/>
      <c r="D68" s="1079"/>
      <c r="E68" s="1079"/>
      <c r="F68" s="1079"/>
      <c r="G68" s="1079"/>
      <c r="H68" s="1079"/>
      <c r="I68" s="1079"/>
      <c r="J68" s="1079"/>
      <c r="K68" s="1079"/>
      <c r="L68" s="1079"/>
      <c r="M68" s="1079"/>
      <c r="N68" s="1079"/>
      <c r="O68" s="1079"/>
      <c r="P68" s="1080"/>
      <c r="Q68" s="1081">
        <v>3348</v>
      </c>
      <c r="R68" s="1075"/>
      <c r="S68" s="1075"/>
      <c r="T68" s="1075"/>
      <c r="U68" s="1075"/>
      <c r="V68" s="1075">
        <v>3273</v>
      </c>
      <c r="W68" s="1075"/>
      <c r="X68" s="1075"/>
      <c r="Y68" s="1075"/>
      <c r="Z68" s="1075"/>
      <c r="AA68" s="1075">
        <v>75</v>
      </c>
      <c r="AB68" s="1075"/>
      <c r="AC68" s="1075"/>
      <c r="AD68" s="1075"/>
      <c r="AE68" s="1075"/>
      <c r="AF68" s="1075">
        <v>75</v>
      </c>
      <c r="AG68" s="1075"/>
      <c r="AH68" s="1075"/>
      <c r="AI68" s="1075"/>
      <c r="AJ68" s="1075"/>
      <c r="AK68" s="1075">
        <v>453</v>
      </c>
      <c r="AL68" s="1075"/>
      <c r="AM68" s="1075"/>
      <c r="AN68" s="1075"/>
      <c r="AO68" s="1075"/>
      <c r="AP68" s="1075" t="s">
        <v>610</v>
      </c>
      <c r="AQ68" s="1075"/>
      <c r="AR68" s="1075"/>
      <c r="AS68" s="1075"/>
      <c r="AT68" s="1075"/>
      <c r="AU68" s="1075" t="s">
        <v>604</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c r="A69" s="262">
        <v>2</v>
      </c>
      <c r="B69" s="1067" t="s">
        <v>606</v>
      </c>
      <c r="C69" s="1068"/>
      <c r="D69" s="1068"/>
      <c r="E69" s="1068"/>
      <c r="F69" s="1068"/>
      <c r="G69" s="1068"/>
      <c r="H69" s="1068"/>
      <c r="I69" s="1068"/>
      <c r="J69" s="1068"/>
      <c r="K69" s="1068"/>
      <c r="L69" s="1068"/>
      <c r="M69" s="1068"/>
      <c r="N69" s="1068"/>
      <c r="O69" s="1068"/>
      <c r="P69" s="1069"/>
      <c r="Q69" s="1070">
        <v>79</v>
      </c>
      <c r="R69" s="1064"/>
      <c r="S69" s="1064"/>
      <c r="T69" s="1064"/>
      <c r="U69" s="1064"/>
      <c r="V69" s="1064">
        <v>75</v>
      </c>
      <c r="W69" s="1064"/>
      <c r="X69" s="1064"/>
      <c r="Y69" s="1064"/>
      <c r="Z69" s="1064"/>
      <c r="AA69" s="1064">
        <v>4</v>
      </c>
      <c r="AB69" s="1064"/>
      <c r="AC69" s="1064"/>
      <c r="AD69" s="1064"/>
      <c r="AE69" s="1064"/>
      <c r="AF69" s="1064">
        <v>4</v>
      </c>
      <c r="AG69" s="1064"/>
      <c r="AH69" s="1064"/>
      <c r="AI69" s="1064"/>
      <c r="AJ69" s="1064"/>
      <c r="AK69" s="1064" t="s">
        <v>611</v>
      </c>
      <c r="AL69" s="1064"/>
      <c r="AM69" s="1064"/>
      <c r="AN69" s="1064"/>
      <c r="AO69" s="1064"/>
      <c r="AP69" s="1064" t="s">
        <v>604</v>
      </c>
      <c r="AQ69" s="1064"/>
      <c r="AR69" s="1064"/>
      <c r="AS69" s="1064"/>
      <c r="AT69" s="1064"/>
      <c r="AU69" s="1064" t="s">
        <v>604</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c r="A70" s="262">
        <v>3</v>
      </c>
      <c r="B70" s="1067" t="s">
        <v>607</v>
      </c>
      <c r="C70" s="1068"/>
      <c r="D70" s="1068"/>
      <c r="E70" s="1068"/>
      <c r="F70" s="1068"/>
      <c r="G70" s="1068"/>
      <c r="H70" s="1068"/>
      <c r="I70" s="1068"/>
      <c r="J70" s="1068"/>
      <c r="K70" s="1068"/>
      <c r="L70" s="1068"/>
      <c r="M70" s="1068"/>
      <c r="N70" s="1068"/>
      <c r="O70" s="1068"/>
      <c r="P70" s="1069"/>
      <c r="Q70" s="1070">
        <v>275</v>
      </c>
      <c r="R70" s="1064"/>
      <c r="S70" s="1064"/>
      <c r="T70" s="1064"/>
      <c r="U70" s="1064"/>
      <c r="V70" s="1064">
        <v>203</v>
      </c>
      <c r="W70" s="1064"/>
      <c r="X70" s="1064"/>
      <c r="Y70" s="1064"/>
      <c r="Z70" s="1064"/>
      <c r="AA70" s="1064">
        <v>72</v>
      </c>
      <c r="AB70" s="1064"/>
      <c r="AC70" s="1064"/>
      <c r="AD70" s="1064"/>
      <c r="AE70" s="1064"/>
      <c r="AF70" s="1064">
        <v>72</v>
      </c>
      <c r="AG70" s="1064"/>
      <c r="AH70" s="1064"/>
      <c r="AI70" s="1064"/>
      <c r="AJ70" s="1064"/>
      <c r="AK70" s="1064" t="s">
        <v>604</v>
      </c>
      <c r="AL70" s="1064"/>
      <c r="AM70" s="1064"/>
      <c r="AN70" s="1064"/>
      <c r="AO70" s="1064"/>
      <c r="AP70" s="1064" t="s">
        <v>604</v>
      </c>
      <c r="AQ70" s="1064"/>
      <c r="AR70" s="1064"/>
      <c r="AS70" s="1064"/>
      <c r="AT70" s="1064"/>
      <c r="AU70" s="1064" t="s">
        <v>604</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c r="A71" s="262">
        <v>4</v>
      </c>
      <c r="B71" s="1067" t="s">
        <v>608</v>
      </c>
      <c r="C71" s="1068"/>
      <c r="D71" s="1068"/>
      <c r="E71" s="1068"/>
      <c r="F71" s="1068"/>
      <c r="G71" s="1068"/>
      <c r="H71" s="1068"/>
      <c r="I71" s="1068"/>
      <c r="J71" s="1068"/>
      <c r="K71" s="1068"/>
      <c r="L71" s="1068"/>
      <c r="M71" s="1068"/>
      <c r="N71" s="1068"/>
      <c r="O71" s="1068"/>
      <c r="P71" s="1069"/>
      <c r="Q71" s="1070">
        <v>168695</v>
      </c>
      <c r="R71" s="1064"/>
      <c r="S71" s="1064"/>
      <c r="T71" s="1064"/>
      <c r="U71" s="1064"/>
      <c r="V71" s="1064">
        <v>162592</v>
      </c>
      <c r="W71" s="1064"/>
      <c r="X71" s="1064"/>
      <c r="Y71" s="1064"/>
      <c r="Z71" s="1064"/>
      <c r="AA71" s="1064">
        <v>6103</v>
      </c>
      <c r="AB71" s="1064"/>
      <c r="AC71" s="1064"/>
      <c r="AD71" s="1064"/>
      <c r="AE71" s="1064"/>
      <c r="AF71" s="1064">
        <v>6103</v>
      </c>
      <c r="AG71" s="1064"/>
      <c r="AH71" s="1064"/>
      <c r="AI71" s="1064"/>
      <c r="AJ71" s="1064"/>
      <c r="AK71" s="1064">
        <v>1266</v>
      </c>
      <c r="AL71" s="1064"/>
      <c r="AM71" s="1064"/>
      <c r="AN71" s="1064"/>
      <c r="AO71" s="1064"/>
      <c r="AP71" s="1064" t="s">
        <v>604</v>
      </c>
      <c r="AQ71" s="1064"/>
      <c r="AR71" s="1064"/>
      <c r="AS71" s="1064"/>
      <c r="AT71" s="1064"/>
      <c r="AU71" s="1064" t="s">
        <v>603</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c r="A72" s="262">
        <v>5</v>
      </c>
      <c r="B72" s="1067" t="s">
        <v>609</v>
      </c>
      <c r="C72" s="1068"/>
      <c r="D72" s="1068"/>
      <c r="E72" s="1068"/>
      <c r="F72" s="1068"/>
      <c r="G72" s="1068"/>
      <c r="H72" s="1068"/>
      <c r="I72" s="1068"/>
      <c r="J72" s="1068"/>
      <c r="K72" s="1068"/>
      <c r="L72" s="1068"/>
      <c r="M72" s="1068"/>
      <c r="N72" s="1068"/>
      <c r="O72" s="1068"/>
      <c r="P72" s="1069"/>
      <c r="Q72" s="1070" t="s">
        <v>604</v>
      </c>
      <c r="R72" s="1064"/>
      <c r="S72" s="1064"/>
      <c r="T72" s="1064"/>
      <c r="U72" s="1064"/>
      <c r="V72" s="1064" t="s">
        <v>604</v>
      </c>
      <c r="W72" s="1064"/>
      <c r="X72" s="1064"/>
      <c r="Y72" s="1064"/>
      <c r="Z72" s="1064"/>
      <c r="AA72" s="1064" t="s">
        <v>604</v>
      </c>
      <c r="AB72" s="1064"/>
      <c r="AC72" s="1064"/>
      <c r="AD72" s="1064"/>
      <c r="AE72" s="1064"/>
      <c r="AF72" s="1064" t="s">
        <v>603</v>
      </c>
      <c r="AG72" s="1064"/>
      <c r="AH72" s="1064"/>
      <c r="AI72" s="1064"/>
      <c r="AJ72" s="1064"/>
      <c r="AK72" s="1064" t="s">
        <v>603</v>
      </c>
      <c r="AL72" s="1064"/>
      <c r="AM72" s="1064"/>
      <c r="AN72" s="1064"/>
      <c r="AO72" s="1064"/>
      <c r="AP72" s="1064" t="s">
        <v>604</v>
      </c>
      <c r="AQ72" s="1064"/>
      <c r="AR72" s="1064"/>
      <c r="AS72" s="1064"/>
      <c r="AT72" s="1064"/>
      <c r="AU72" s="1064" t="s">
        <v>604</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c r="A73" s="262">
        <v>6</v>
      </c>
      <c r="B73" s="1067"/>
      <c r="C73" s="1068"/>
      <c r="D73" s="1068"/>
      <c r="E73" s="1068"/>
      <c r="F73" s="1068"/>
      <c r="G73" s="1068"/>
      <c r="H73" s="1068"/>
      <c r="I73" s="1068"/>
      <c r="J73" s="1068"/>
      <c r="K73" s="1068"/>
      <c r="L73" s="1068"/>
      <c r="M73" s="1068"/>
      <c r="N73" s="1068"/>
      <c r="O73" s="1068"/>
      <c r="P73" s="1069"/>
      <c r="Q73" s="1070"/>
      <c r="R73" s="1064"/>
      <c r="S73" s="1064"/>
      <c r="T73" s="1064"/>
      <c r="U73" s="1064"/>
      <c r="V73" s="1064"/>
      <c r="W73" s="1064"/>
      <c r="X73" s="1064"/>
      <c r="Y73" s="1064"/>
      <c r="Z73" s="1064"/>
      <c r="AA73" s="1064"/>
      <c r="AB73" s="1064"/>
      <c r="AC73" s="1064"/>
      <c r="AD73" s="1064"/>
      <c r="AE73" s="1064"/>
      <c r="AF73" s="1064"/>
      <c r="AG73" s="1064"/>
      <c r="AH73" s="1064"/>
      <c r="AI73" s="1064"/>
      <c r="AJ73" s="1064"/>
      <c r="AK73" s="1064"/>
      <c r="AL73" s="1064"/>
      <c r="AM73" s="1064"/>
      <c r="AN73" s="1064"/>
      <c r="AO73" s="1064"/>
      <c r="AP73" s="1064"/>
      <c r="AQ73" s="1064"/>
      <c r="AR73" s="1064"/>
      <c r="AS73" s="1064"/>
      <c r="AT73" s="1064"/>
      <c r="AU73" s="1064"/>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c r="A74" s="262">
        <v>7</v>
      </c>
      <c r="B74" s="1067"/>
      <c r="C74" s="1068"/>
      <c r="D74" s="1068"/>
      <c r="E74" s="1068"/>
      <c r="F74" s="1068"/>
      <c r="G74" s="1068"/>
      <c r="H74" s="1068"/>
      <c r="I74" s="1068"/>
      <c r="J74" s="1068"/>
      <c r="K74" s="1068"/>
      <c r="L74" s="1068"/>
      <c r="M74" s="1068"/>
      <c r="N74" s="1068"/>
      <c r="O74" s="1068"/>
      <c r="P74" s="1069"/>
      <c r="Q74" s="1070"/>
      <c r="R74" s="1064"/>
      <c r="S74" s="1064"/>
      <c r="T74" s="1064"/>
      <c r="U74" s="1064"/>
      <c r="V74" s="1064"/>
      <c r="W74" s="1064"/>
      <c r="X74" s="1064"/>
      <c r="Y74" s="1064"/>
      <c r="Z74" s="1064"/>
      <c r="AA74" s="1064"/>
      <c r="AB74" s="1064"/>
      <c r="AC74" s="1064"/>
      <c r="AD74" s="1064"/>
      <c r="AE74" s="1064"/>
      <c r="AF74" s="1064"/>
      <c r="AG74" s="1064"/>
      <c r="AH74" s="1064"/>
      <c r="AI74" s="1064"/>
      <c r="AJ74" s="1064"/>
      <c r="AK74" s="1064"/>
      <c r="AL74" s="1064"/>
      <c r="AM74" s="1064"/>
      <c r="AN74" s="1064"/>
      <c r="AO74" s="1064"/>
      <c r="AP74" s="1064"/>
      <c r="AQ74" s="1064"/>
      <c r="AR74" s="1064"/>
      <c r="AS74" s="1064"/>
      <c r="AT74" s="1064"/>
      <c r="AU74" s="1064"/>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c r="A75" s="262">
        <v>8</v>
      </c>
      <c r="B75" s="1067"/>
      <c r="C75" s="1068"/>
      <c r="D75" s="1068"/>
      <c r="E75" s="1068"/>
      <c r="F75" s="1068"/>
      <c r="G75" s="1068"/>
      <c r="H75" s="1068"/>
      <c r="I75" s="1068"/>
      <c r="J75" s="1068"/>
      <c r="K75" s="1068"/>
      <c r="L75" s="1068"/>
      <c r="M75" s="1068"/>
      <c r="N75" s="1068"/>
      <c r="O75" s="1068"/>
      <c r="P75" s="1069"/>
      <c r="Q75" s="1071"/>
      <c r="R75" s="1072"/>
      <c r="S75" s="1072"/>
      <c r="T75" s="1072"/>
      <c r="U75" s="1073"/>
      <c r="V75" s="1074"/>
      <c r="W75" s="1072"/>
      <c r="X75" s="1072"/>
      <c r="Y75" s="1072"/>
      <c r="Z75" s="1073"/>
      <c r="AA75" s="1074"/>
      <c r="AB75" s="1072"/>
      <c r="AC75" s="1072"/>
      <c r="AD75" s="1072"/>
      <c r="AE75" s="1073"/>
      <c r="AF75" s="1074"/>
      <c r="AG75" s="1072"/>
      <c r="AH75" s="1072"/>
      <c r="AI75" s="1072"/>
      <c r="AJ75" s="1073"/>
      <c r="AK75" s="1074"/>
      <c r="AL75" s="1072"/>
      <c r="AM75" s="1072"/>
      <c r="AN75" s="1072"/>
      <c r="AO75" s="1073"/>
      <c r="AP75" s="1074"/>
      <c r="AQ75" s="1072"/>
      <c r="AR75" s="1072"/>
      <c r="AS75" s="1072"/>
      <c r="AT75" s="1073"/>
      <c r="AU75" s="1074"/>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c r="A76" s="262">
        <v>9</v>
      </c>
      <c r="B76" s="1067"/>
      <c r="C76" s="1068"/>
      <c r="D76" s="1068"/>
      <c r="E76" s="1068"/>
      <c r="F76" s="1068"/>
      <c r="G76" s="1068"/>
      <c r="H76" s="1068"/>
      <c r="I76" s="1068"/>
      <c r="J76" s="1068"/>
      <c r="K76" s="1068"/>
      <c r="L76" s="1068"/>
      <c r="M76" s="1068"/>
      <c r="N76" s="1068"/>
      <c r="O76" s="1068"/>
      <c r="P76" s="1069"/>
      <c r="Q76" s="1071"/>
      <c r="R76" s="1072"/>
      <c r="S76" s="1072"/>
      <c r="T76" s="1072"/>
      <c r="U76" s="1073"/>
      <c r="V76" s="1074"/>
      <c r="W76" s="1072"/>
      <c r="X76" s="1072"/>
      <c r="Y76" s="1072"/>
      <c r="Z76" s="1073"/>
      <c r="AA76" s="1074"/>
      <c r="AB76" s="1072"/>
      <c r="AC76" s="1072"/>
      <c r="AD76" s="1072"/>
      <c r="AE76" s="1073"/>
      <c r="AF76" s="1074"/>
      <c r="AG76" s="1072"/>
      <c r="AH76" s="1072"/>
      <c r="AI76" s="1072"/>
      <c r="AJ76" s="1073"/>
      <c r="AK76" s="1074"/>
      <c r="AL76" s="1072"/>
      <c r="AM76" s="1072"/>
      <c r="AN76" s="1072"/>
      <c r="AO76" s="1073"/>
      <c r="AP76" s="1074"/>
      <c r="AQ76" s="1072"/>
      <c r="AR76" s="1072"/>
      <c r="AS76" s="1072"/>
      <c r="AT76" s="1073"/>
      <c r="AU76" s="1074"/>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c r="A88" s="265" t="s">
        <v>389</v>
      </c>
      <c r="B88" s="1037" t="s">
        <v>427</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c r="AG88" s="1052"/>
      <c r="AH88" s="1052"/>
      <c r="AI88" s="1052"/>
      <c r="AJ88" s="1052"/>
      <c r="AK88" s="1056"/>
      <c r="AL88" s="1056"/>
      <c r="AM88" s="1056"/>
      <c r="AN88" s="1056"/>
      <c r="AO88" s="1056"/>
      <c r="AP88" s="1052"/>
      <c r="AQ88" s="1052"/>
      <c r="AR88" s="1052"/>
      <c r="AS88" s="1052"/>
      <c r="AT88" s="1052"/>
      <c r="AU88" s="1052"/>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389</v>
      </c>
      <c r="BR102" s="1037" t="s">
        <v>428</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429</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430</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c r="A107" s="276" t="s">
        <v>431</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432</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c r="A108" s="1031" t="s">
        <v>433</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434</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c r="A109" s="986" t="s">
        <v>435</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436</v>
      </c>
      <c r="AB109" s="987"/>
      <c r="AC109" s="987"/>
      <c r="AD109" s="987"/>
      <c r="AE109" s="988"/>
      <c r="AF109" s="989" t="s">
        <v>303</v>
      </c>
      <c r="AG109" s="987"/>
      <c r="AH109" s="987"/>
      <c r="AI109" s="987"/>
      <c r="AJ109" s="988"/>
      <c r="AK109" s="989" t="s">
        <v>302</v>
      </c>
      <c r="AL109" s="987"/>
      <c r="AM109" s="987"/>
      <c r="AN109" s="987"/>
      <c r="AO109" s="988"/>
      <c r="AP109" s="989" t="s">
        <v>437</v>
      </c>
      <c r="AQ109" s="987"/>
      <c r="AR109" s="987"/>
      <c r="AS109" s="987"/>
      <c r="AT109" s="1018"/>
      <c r="AU109" s="986" t="s">
        <v>435</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436</v>
      </c>
      <c r="BR109" s="987"/>
      <c r="BS109" s="987"/>
      <c r="BT109" s="987"/>
      <c r="BU109" s="988"/>
      <c r="BV109" s="989" t="s">
        <v>303</v>
      </c>
      <c r="BW109" s="987"/>
      <c r="BX109" s="987"/>
      <c r="BY109" s="987"/>
      <c r="BZ109" s="988"/>
      <c r="CA109" s="989" t="s">
        <v>302</v>
      </c>
      <c r="CB109" s="987"/>
      <c r="CC109" s="987"/>
      <c r="CD109" s="987"/>
      <c r="CE109" s="988"/>
      <c r="CF109" s="1025" t="s">
        <v>437</v>
      </c>
      <c r="CG109" s="1025"/>
      <c r="CH109" s="1025"/>
      <c r="CI109" s="1025"/>
      <c r="CJ109" s="1025"/>
      <c r="CK109" s="989" t="s">
        <v>438</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436</v>
      </c>
      <c r="DH109" s="987"/>
      <c r="DI109" s="987"/>
      <c r="DJ109" s="987"/>
      <c r="DK109" s="988"/>
      <c r="DL109" s="989" t="s">
        <v>303</v>
      </c>
      <c r="DM109" s="987"/>
      <c r="DN109" s="987"/>
      <c r="DO109" s="987"/>
      <c r="DP109" s="988"/>
      <c r="DQ109" s="989" t="s">
        <v>302</v>
      </c>
      <c r="DR109" s="987"/>
      <c r="DS109" s="987"/>
      <c r="DT109" s="987"/>
      <c r="DU109" s="988"/>
      <c r="DV109" s="989" t="s">
        <v>437</v>
      </c>
      <c r="DW109" s="987"/>
      <c r="DX109" s="987"/>
      <c r="DY109" s="987"/>
      <c r="DZ109" s="1018"/>
    </row>
    <row r="110" spans="1:131" s="247" customFormat="1" ht="26.25" customHeight="1">
      <c r="A110" s="889" t="s">
        <v>439</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12893380</v>
      </c>
      <c r="AB110" s="980"/>
      <c r="AC110" s="980"/>
      <c r="AD110" s="980"/>
      <c r="AE110" s="981"/>
      <c r="AF110" s="982">
        <v>12478925</v>
      </c>
      <c r="AG110" s="980"/>
      <c r="AH110" s="980"/>
      <c r="AI110" s="980"/>
      <c r="AJ110" s="981"/>
      <c r="AK110" s="982">
        <v>11489067</v>
      </c>
      <c r="AL110" s="980"/>
      <c r="AM110" s="980"/>
      <c r="AN110" s="980"/>
      <c r="AO110" s="981"/>
      <c r="AP110" s="983">
        <v>19</v>
      </c>
      <c r="AQ110" s="984"/>
      <c r="AR110" s="984"/>
      <c r="AS110" s="984"/>
      <c r="AT110" s="985"/>
      <c r="AU110" s="1019" t="s">
        <v>72</v>
      </c>
      <c r="AV110" s="1020"/>
      <c r="AW110" s="1020"/>
      <c r="AX110" s="1020"/>
      <c r="AY110" s="1020"/>
      <c r="AZ110" s="945" t="s">
        <v>440</v>
      </c>
      <c r="BA110" s="890"/>
      <c r="BB110" s="890"/>
      <c r="BC110" s="890"/>
      <c r="BD110" s="890"/>
      <c r="BE110" s="890"/>
      <c r="BF110" s="890"/>
      <c r="BG110" s="890"/>
      <c r="BH110" s="890"/>
      <c r="BI110" s="890"/>
      <c r="BJ110" s="890"/>
      <c r="BK110" s="890"/>
      <c r="BL110" s="890"/>
      <c r="BM110" s="890"/>
      <c r="BN110" s="890"/>
      <c r="BO110" s="890"/>
      <c r="BP110" s="891"/>
      <c r="BQ110" s="946">
        <v>118861444</v>
      </c>
      <c r="BR110" s="927"/>
      <c r="BS110" s="927"/>
      <c r="BT110" s="927"/>
      <c r="BU110" s="927"/>
      <c r="BV110" s="927">
        <v>116138635</v>
      </c>
      <c r="BW110" s="927"/>
      <c r="BX110" s="927"/>
      <c r="BY110" s="927"/>
      <c r="BZ110" s="927"/>
      <c r="CA110" s="927">
        <v>120617305</v>
      </c>
      <c r="CB110" s="927"/>
      <c r="CC110" s="927"/>
      <c r="CD110" s="927"/>
      <c r="CE110" s="927"/>
      <c r="CF110" s="951">
        <v>200</v>
      </c>
      <c r="CG110" s="952"/>
      <c r="CH110" s="952"/>
      <c r="CI110" s="952"/>
      <c r="CJ110" s="952"/>
      <c r="CK110" s="1015" t="s">
        <v>441</v>
      </c>
      <c r="CL110" s="901"/>
      <c r="CM110" s="976" t="s">
        <v>442</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129</v>
      </c>
      <c r="DH110" s="927"/>
      <c r="DI110" s="927"/>
      <c r="DJ110" s="927"/>
      <c r="DK110" s="927"/>
      <c r="DL110" s="927">
        <v>1136228</v>
      </c>
      <c r="DM110" s="927"/>
      <c r="DN110" s="927"/>
      <c r="DO110" s="927"/>
      <c r="DP110" s="927"/>
      <c r="DQ110" s="927">
        <v>1101291</v>
      </c>
      <c r="DR110" s="927"/>
      <c r="DS110" s="927"/>
      <c r="DT110" s="927"/>
      <c r="DU110" s="927"/>
      <c r="DV110" s="928">
        <v>1.8</v>
      </c>
      <c r="DW110" s="928"/>
      <c r="DX110" s="928"/>
      <c r="DY110" s="928"/>
      <c r="DZ110" s="929"/>
    </row>
    <row r="111" spans="1:131" s="247" customFormat="1" ht="26.25" customHeight="1">
      <c r="A111" s="856" t="s">
        <v>443</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129</v>
      </c>
      <c r="AB111" s="1008"/>
      <c r="AC111" s="1008"/>
      <c r="AD111" s="1008"/>
      <c r="AE111" s="1009"/>
      <c r="AF111" s="1010" t="s">
        <v>444</v>
      </c>
      <c r="AG111" s="1008"/>
      <c r="AH111" s="1008"/>
      <c r="AI111" s="1008"/>
      <c r="AJ111" s="1009"/>
      <c r="AK111" s="1010" t="s">
        <v>129</v>
      </c>
      <c r="AL111" s="1008"/>
      <c r="AM111" s="1008"/>
      <c r="AN111" s="1008"/>
      <c r="AO111" s="1009"/>
      <c r="AP111" s="1011" t="s">
        <v>129</v>
      </c>
      <c r="AQ111" s="1012"/>
      <c r="AR111" s="1012"/>
      <c r="AS111" s="1012"/>
      <c r="AT111" s="1013"/>
      <c r="AU111" s="1021"/>
      <c r="AV111" s="1022"/>
      <c r="AW111" s="1022"/>
      <c r="AX111" s="1022"/>
      <c r="AY111" s="1022"/>
      <c r="AZ111" s="897" t="s">
        <v>445</v>
      </c>
      <c r="BA111" s="832"/>
      <c r="BB111" s="832"/>
      <c r="BC111" s="832"/>
      <c r="BD111" s="832"/>
      <c r="BE111" s="832"/>
      <c r="BF111" s="832"/>
      <c r="BG111" s="832"/>
      <c r="BH111" s="832"/>
      <c r="BI111" s="832"/>
      <c r="BJ111" s="832"/>
      <c r="BK111" s="832"/>
      <c r="BL111" s="832"/>
      <c r="BM111" s="832"/>
      <c r="BN111" s="832"/>
      <c r="BO111" s="832"/>
      <c r="BP111" s="833"/>
      <c r="BQ111" s="898">
        <v>306598</v>
      </c>
      <c r="BR111" s="899"/>
      <c r="BS111" s="899"/>
      <c r="BT111" s="899"/>
      <c r="BU111" s="899"/>
      <c r="BV111" s="899">
        <v>1349503</v>
      </c>
      <c r="BW111" s="899"/>
      <c r="BX111" s="899"/>
      <c r="BY111" s="899"/>
      <c r="BZ111" s="899"/>
      <c r="CA111" s="899">
        <v>1274373</v>
      </c>
      <c r="CB111" s="899"/>
      <c r="CC111" s="899"/>
      <c r="CD111" s="899"/>
      <c r="CE111" s="899"/>
      <c r="CF111" s="960">
        <v>2.1</v>
      </c>
      <c r="CG111" s="961"/>
      <c r="CH111" s="961"/>
      <c r="CI111" s="961"/>
      <c r="CJ111" s="961"/>
      <c r="CK111" s="1016"/>
      <c r="CL111" s="903"/>
      <c r="CM111" s="906" t="s">
        <v>446</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v>298841</v>
      </c>
      <c r="DH111" s="899"/>
      <c r="DI111" s="899"/>
      <c r="DJ111" s="899"/>
      <c r="DK111" s="899"/>
      <c r="DL111" s="899">
        <v>213275</v>
      </c>
      <c r="DM111" s="899"/>
      <c r="DN111" s="899"/>
      <c r="DO111" s="899"/>
      <c r="DP111" s="899"/>
      <c r="DQ111" s="899">
        <v>173082</v>
      </c>
      <c r="DR111" s="899"/>
      <c r="DS111" s="899"/>
      <c r="DT111" s="899"/>
      <c r="DU111" s="899"/>
      <c r="DV111" s="876">
        <v>0.3</v>
      </c>
      <c r="DW111" s="876"/>
      <c r="DX111" s="876"/>
      <c r="DY111" s="876"/>
      <c r="DZ111" s="877"/>
    </row>
    <row r="112" spans="1:131" s="247" customFormat="1" ht="26.25" customHeight="1">
      <c r="A112" s="1001" t="s">
        <v>447</v>
      </c>
      <c r="B112" s="1002"/>
      <c r="C112" s="832" t="s">
        <v>448</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129</v>
      </c>
      <c r="AB112" s="862"/>
      <c r="AC112" s="862"/>
      <c r="AD112" s="862"/>
      <c r="AE112" s="863"/>
      <c r="AF112" s="864" t="s">
        <v>129</v>
      </c>
      <c r="AG112" s="862"/>
      <c r="AH112" s="862"/>
      <c r="AI112" s="862"/>
      <c r="AJ112" s="863"/>
      <c r="AK112" s="864" t="s">
        <v>449</v>
      </c>
      <c r="AL112" s="862"/>
      <c r="AM112" s="862"/>
      <c r="AN112" s="862"/>
      <c r="AO112" s="863"/>
      <c r="AP112" s="909" t="s">
        <v>129</v>
      </c>
      <c r="AQ112" s="910"/>
      <c r="AR112" s="910"/>
      <c r="AS112" s="910"/>
      <c r="AT112" s="911"/>
      <c r="AU112" s="1021"/>
      <c r="AV112" s="1022"/>
      <c r="AW112" s="1022"/>
      <c r="AX112" s="1022"/>
      <c r="AY112" s="1022"/>
      <c r="AZ112" s="897" t="s">
        <v>450</v>
      </c>
      <c r="BA112" s="832"/>
      <c r="BB112" s="832"/>
      <c r="BC112" s="832"/>
      <c r="BD112" s="832"/>
      <c r="BE112" s="832"/>
      <c r="BF112" s="832"/>
      <c r="BG112" s="832"/>
      <c r="BH112" s="832"/>
      <c r="BI112" s="832"/>
      <c r="BJ112" s="832"/>
      <c r="BK112" s="832"/>
      <c r="BL112" s="832"/>
      <c r="BM112" s="832"/>
      <c r="BN112" s="832"/>
      <c r="BO112" s="832"/>
      <c r="BP112" s="833"/>
      <c r="BQ112" s="898">
        <v>15280045</v>
      </c>
      <c r="BR112" s="899"/>
      <c r="BS112" s="899"/>
      <c r="BT112" s="899"/>
      <c r="BU112" s="899"/>
      <c r="BV112" s="899">
        <v>10714927</v>
      </c>
      <c r="BW112" s="899"/>
      <c r="BX112" s="899"/>
      <c r="BY112" s="899"/>
      <c r="BZ112" s="899"/>
      <c r="CA112" s="899">
        <v>7758611</v>
      </c>
      <c r="CB112" s="899"/>
      <c r="CC112" s="899"/>
      <c r="CD112" s="899"/>
      <c r="CE112" s="899"/>
      <c r="CF112" s="960">
        <v>12.9</v>
      </c>
      <c r="CG112" s="961"/>
      <c r="CH112" s="961"/>
      <c r="CI112" s="961"/>
      <c r="CJ112" s="961"/>
      <c r="CK112" s="1016"/>
      <c r="CL112" s="903"/>
      <c r="CM112" s="906" t="s">
        <v>451</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129</v>
      </c>
      <c r="DH112" s="899"/>
      <c r="DI112" s="899"/>
      <c r="DJ112" s="899"/>
      <c r="DK112" s="899"/>
      <c r="DL112" s="899" t="s">
        <v>129</v>
      </c>
      <c r="DM112" s="899"/>
      <c r="DN112" s="899"/>
      <c r="DO112" s="899"/>
      <c r="DP112" s="899"/>
      <c r="DQ112" s="899" t="s">
        <v>415</v>
      </c>
      <c r="DR112" s="899"/>
      <c r="DS112" s="899"/>
      <c r="DT112" s="899"/>
      <c r="DU112" s="899"/>
      <c r="DV112" s="876" t="s">
        <v>452</v>
      </c>
      <c r="DW112" s="876"/>
      <c r="DX112" s="876"/>
      <c r="DY112" s="876"/>
      <c r="DZ112" s="877"/>
    </row>
    <row r="113" spans="1:130" s="247" customFormat="1" ht="26.25" customHeight="1">
      <c r="A113" s="1003"/>
      <c r="B113" s="1004"/>
      <c r="C113" s="832" t="s">
        <v>453</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1059155</v>
      </c>
      <c r="AB113" s="1008"/>
      <c r="AC113" s="1008"/>
      <c r="AD113" s="1008"/>
      <c r="AE113" s="1009"/>
      <c r="AF113" s="1010">
        <v>1509039</v>
      </c>
      <c r="AG113" s="1008"/>
      <c r="AH113" s="1008"/>
      <c r="AI113" s="1008"/>
      <c r="AJ113" s="1009"/>
      <c r="AK113" s="1010">
        <v>582682</v>
      </c>
      <c r="AL113" s="1008"/>
      <c r="AM113" s="1008"/>
      <c r="AN113" s="1008"/>
      <c r="AO113" s="1009"/>
      <c r="AP113" s="1011">
        <v>1</v>
      </c>
      <c r="AQ113" s="1012"/>
      <c r="AR113" s="1012"/>
      <c r="AS113" s="1012"/>
      <c r="AT113" s="1013"/>
      <c r="AU113" s="1021"/>
      <c r="AV113" s="1022"/>
      <c r="AW113" s="1022"/>
      <c r="AX113" s="1022"/>
      <c r="AY113" s="1022"/>
      <c r="AZ113" s="897" t="s">
        <v>454</v>
      </c>
      <c r="BA113" s="832"/>
      <c r="BB113" s="832"/>
      <c r="BC113" s="832"/>
      <c r="BD113" s="832"/>
      <c r="BE113" s="832"/>
      <c r="BF113" s="832"/>
      <c r="BG113" s="832"/>
      <c r="BH113" s="832"/>
      <c r="BI113" s="832"/>
      <c r="BJ113" s="832"/>
      <c r="BK113" s="832"/>
      <c r="BL113" s="832"/>
      <c r="BM113" s="832"/>
      <c r="BN113" s="832"/>
      <c r="BO113" s="832"/>
      <c r="BP113" s="833"/>
      <c r="BQ113" s="898" t="s">
        <v>129</v>
      </c>
      <c r="BR113" s="899"/>
      <c r="BS113" s="899"/>
      <c r="BT113" s="899"/>
      <c r="BU113" s="899"/>
      <c r="BV113" s="899" t="s">
        <v>129</v>
      </c>
      <c r="BW113" s="899"/>
      <c r="BX113" s="899"/>
      <c r="BY113" s="899"/>
      <c r="BZ113" s="899"/>
      <c r="CA113" s="899" t="s">
        <v>455</v>
      </c>
      <c r="CB113" s="899"/>
      <c r="CC113" s="899"/>
      <c r="CD113" s="899"/>
      <c r="CE113" s="899"/>
      <c r="CF113" s="960" t="s">
        <v>129</v>
      </c>
      <c r="CG113" s="961"/>
      <c r="CH113" s="961"/>
      <c r="CI113" s="961"/>
      <c r="CJ113" s="961"/>
      <c r="CK113" s="1016"/>
      <c r="CL113" s="903"/>
      <c r="CM113" s="906" t="s">
        <v>456</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457</v>
      </c>
      <c r="DH113" s="862"/>
      <c r="DI113" s="862"/>
      <c r="DJ113" s="862"/>
      <c r="DK113" s="863"/>
      <c r="DL113" s="864" t="s">
        <v>129</v>
      </c>
      <c r="DM113" s="862"/>
      <c r="DN113" s="862"/>
      <c r="DO113" s="862"/>
      <c r="DP113" s="863"/>
      <c r="DQ113" s="864" t="s">
        <v>129</v>
      </c>
      <c r="DR113" s="862"/>
      <c r="DS113" s="862"/>
      <c r="DT113" s="862"/>
      <c r="DU113" s="863"/>
      <c r="DV113" s="909" t="s">
        <v>129</v>
      </c>
      <c r="DW113" s="910"/>
      <c r="DX113" s="910"/>
      <c r="DY113" s="910"/>
      <c r="DZ113" s="911"/>
    </row>
    <row r="114" spans="1:130" s="247" customFormat="1" ht="26.25" customHeight="1">
      <c r="A114" s="1003"/>
      <c r="B114" s="1004"/>
      <c r="C114" s="832" t="s">
        <v>458</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t="s">
        <v>129</v>
      </c>
      <c r="AB114" s="862"/>
      <c r="AC114" s="862"/>
      <c r="AD114" s="862"/>
      <c r="AE114" s="863"/>
      <c r="AF114" s="864" t="s">
        <v>459</v>
      </c>
      <c r="AG114" s="862"/>
      <c r="AH114" s="862"/>
      <c r="AI114" s="862"/>
      <c r="AJ114" s="863"/>
      <c r="AK114" s="864" t="s">
        <v>129</v>
      </c>
      <c r="AL114" s="862"/>
      <c r="AM114" s="862"/>
      <c r="AN114" s="862"/>
      <c r="AO114" s="863"/>
      <c r="AP114" s="909" t="s">
        <v>459</v>
      </c>
      <c r="AQ114" s="910"/>
      <c r="AR114" s="910"/>
      <c r="AS114" s="910"/>
      <c r="AT114" s="911"/>
      <c r="AU114" s="1021"/>
      <c r="AV114" s="1022"/>
      <c r="AW114" s="1022"/>
      <c r="AX114" s="1022"/>
      <c r="AY114" s="1022"/>
      <c r="AZ114" s="897" t="s">
        <v>460</v>
      </c>
      <c r="BA114" s="832"/>
      <c r="BB114" s="832"/>
      <c r="BC114" s="832"/>
      <c r="BD114" s="832"/>
      <c r="BE114" s="832"/>
      <c r="BF114" s="832"/>
      <c r="BG114" s="832"/>
      <c r="BH114" s="832"/>
      <c r="BI114" s="832"/>
      <c r="BJ114" s="832"/>
      <c r="BK114" s="832"/>
      <c r="BL114" s="832"/>
      <c r="BM114" s="832"/>
      <c r="BN114" s="832"/>
      <c r="BO114" s="832"/>
      <c r="BP114" s="833"/>
      <c r="BQ114" s="898">
        <v>14891356</v>
      </c>
      <c r="BR114" s="899"/>
      <c r="BS114" s="899"/>
      <c r="BT114" s="899"/>
      <c r="BU114" s="899"/>
      <c r="BV114" s="899">
        <v>14104769</v>
      </c>
      <c r="BW114" s="899"/>
      <c r="BX114" s="899"/>
      <c r="BY114" s="899"/>
      <c r="BZ114" s="899"/>
      <c r="CA114" s="899">
        <v>14055728</v>
      </c>
      <c r="CB114" s="899"/>
      <c r="CC114" s="899"/>
      <c r="CD114" s="899"/>
      <c r="CE114" s="899"/>
      <c r="CF114" s="960">
        <v>23.3</v>
      </c>
      <c r="CG114" s="961"/>
      <c r="CH114" s="961"/>
      <c r="CI114" s="961"/>
      <c r="CJ114" s="961"/>
      <c r="CK114" s="1016"/>
      <c r="CL114" s="903"/>
      <c r="CM114" s="906" t="s">
        <v>461</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129</v>
      </c>
      <c r="DH114" s="862"/>
      <c r="DI114" s="862"/>
      <c r="DJ114" s="862"/>
      <c r="DK114" s="863"/>
      <c r="DL114" s="864" t="s">
        <v>462</v>
      </c>
      <c r="DM114" s="862"/>
      <c r="DN114" s="862"/>
      <c r="DO114" s="862"/>
      <c r="DP114" s="863"/>
      <c r="DQ114" s="864" t="s">
        <v>129</v>
      </c>
      <c r="DR114" s="862"/>
      <c r="DS114" s="862"/>
      <c r="DT114" s="862"/>
      <c r="DU114" s="863"/>
      <c r="DV114" s="909" t="s">
        <v>129</v>
      </c>
      <c r="DW114" s="910"/>
      <c r="DX114" s="910"/>
      <c r="DY114" s="910"/>
      <c r="DZ114" s="911"/>
    </row>
    <row r="115" spans="1:130" s="247" customFormat="1" ht="26.25" customHeight="1">
      <c r="A115" s="1003"/>
      <c r="B115" s="1004"/>
      <c r="C115" s="832" t="s">
        <v>463</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115678</v>
      </c>
      <c r="AB115" s="1008"/>
      <c r="AC115" s="1008"/>
      <c r="AD115" s="1008"/>
      <c r="AE115" s="1009"/>
      <c r="AF115" s="1010">
        <v>107713</v>
      </c>
      <c r="AG115" s="1008"/>
      <c r="AH115" s="1008"/>
      <c r="AI115" s="1008"/>
      <c r="AJ115" s="1009"/>
      <c r="AK115" s="1010">
        <v>4082083</v>
      </c>
      <c r="AL115" s="1008"/>
      <c r="AM115" s="1008"/>
      <c r="AN115" s="1008"/>
      <c r="AO115" s="1009"/>
      <c r="AP115" s="1011">
        <v>6.8</v>
      </c>
      <c r="AQ115" s="1012"/>
      <c r="AR115" s="1012"/>
      <c r="AS115" s="1012"/>
      <c r="AT115" s="1013"/>
      <c r="AU115" s="1021"/>
      <c r="AV115" s="1022"/>
      <c r="AW115" s="1022"/>
      <c r="AX115" s="1022"/>
      <c r="AY115" s="1022"/>
      <c r="AZ115" s="897" t="s">
        <v>464</v>
      </c>
      <c r="BA115" s="832"/>
      <c r="BB115" s="832"/>
      <c r="BC115" s="832"/>
      <c r="BD115" s="832"/>
      <c r="BE115" s="832"/>
      <c r="BF115" s="832"/>
      <c r="BG115" s="832"/>
      <c r="BH115" s="832"/>
      <c r="BI115" s="832"/>
      <c r="BJ115" s="832"/>
      <c r="BK115" s="832"/>
      <c r="BL115" s="832"/>
      <c r="BM115" s="832"/>
      <c r="BN115" s="832"/>
      <c r="BO115" s="832"/>
      <c r="BP115" s="833"/>
      <c r="BQ115" s="898">
        <v>5636974</v>
      </c>
      <c r="BR115" s="899"/>
      <c r="BS115" s="899"/>
      <c r="BT115" s="899"/>
      <c r="BU115" s="899"/>
      <c r="BV115" s="899">
        <v>4768633</v>
      </c>
      <c r="BW115" s="899"/>
      <c r="BX115" s="899"/>
      <c r="BY115" s="899"/>
      <c r="BZ115" s="899"/>
      <c r="CA115" s="899">
        <v>731162</v>
      </c>
      <c r="CB115" s="899"/>
      <c r="CC115" s="899"/>
      <c r="CD115" s="899"/>
      <c r="CE115" s="899"/>
      <c r="CF115" s="960">
        <v>1.2</v>
      </c>
      <c r="CG115" s="961"/>
      <c r="CH115" s="961"/>
      <c r="CI115" s="961"/>
      <c r="CJ115" s="961"/>
      <c r="CK115" s="1016"/>
      <c r="CL115" s="903"/>
      <c r="CM115" s="897" t="s">
        <v>465</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459</v>
      </c>
      <c r="DH115" s="862"/>
      <c r="DI115" s="862"/>
      <c r="DJ115" s="862"/>
      <c r="DK115" s="863"/>
      <c r="DL115" s="864" t="s">
        <v>129</v>
      </c>
      <c r="DM115" s="862"/>
      <c r="DN115" s="862"/>
      <c r="DO115" s="862"/>
      <c r="DP115" s="863"/>
      <c r="DQ115" s="864" t="s">
        <v>129</v>
      </c>
      <c r="DR115" s="862"/>
      <c r="DS115" s="862"/>
      <c r="DT115" s="862"/>
      <c r="DU115" s="863"/>
      <c r="DV115" s="909" t="s">
        <v>415</v>
      </c>
      <c r="DW115" s="910"/>
      <c r="DX115" s="910"/>
      <c r="DY115" s="910"/>
      <c r="DZ115" s="911"/>
    </row>
    <row r="116" spans="1:130" s="247" customFormat="1" ht="26.25" customHeight="1">
      <c r="A116" s="1005"/>
      <c r="B116" s="1006"/>
      <c r="C116" s="965" t="s">
        <v>466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v>556</v>
      </c>
      <c r="AB116" s="862"/>
      <c r="AC116" s="862"/>
      <c r="AD116" s="862"/>
      <c r="AE116" s="863"/>
      <c r="AF116" s="864">
        <v>19</v>
      </c>
      <c r="AG116" s="862"/>
      <c r="AH116" s="862"/>
      <c r="AI116" s="862"/>
      <c r="AJ116" s="863"/>
      <c r="AK116" s="864">
        <v>232</v>
      </c>
      <c r="AL116" s="862"/>
      <c r="AM116" s="862"/>
      <c r="AN116" s="862"/>
      <c r="AO116" s="863"/>
      <c r="AP116" s="909">
        <v>0</v>
      </c>
      <c r="AQ116" s="910"/>
      <c r="AR116" s="910"/>
      <c r="AS116" s="910"/>
      <c r="AT116" s="911"/>
      <c r="AU116" s="1021"/>
      <c r="AV116" s="1022"/>
      <c r="AW116" s="1022"/>
      <c r="AX116" s="1022"/>
      <c r="AY116" s="1022"/>
      <c r="AZ116" s="948" t="s">
        <v>467</v>
      </c>
      <c r="BA116" s="949"/>
      <c r="BB116" s="949"/>
      <c r="BC116" s="949"/>
      <c r="BD116" s="949"/>
      <c r="BE116" s="949"/>
      <c r="BF116" s="949"/>
      <c r="BG116" s="949"/>
      <c r="BH116" s="949"/>
      <c r="BI116" s="949"/>
      <c r="BJ116" s="949"/>
      <c r="BK116" s="949"/>
      <c r="BL116" s="949"/>
      <c r="BM116" s="949"/>
      <c r="BN116" s="949"/>
      <c r="BO116" s="949"/>
      <c r="BP116" s="950"/>
      <c r="BQ116" s="898" t="s">
        <v>129</v>
      </c>
      <c r="BR116" s="899"/>
      <c r="BS116" s="899"/>
      <c r="BT116" s="899"/>
      <c r="BU116" s="899"/>
      <c r="BV116" s="899" t="s">
        <v>129</v>
      </c>
      <c r="BW116" s="899"/>
      <c r="BX116" s="899"/>
      <c r="BY116" s="899"/>
      <c r="BZ116" s="899"/>
      <c r="CA116" s="899" t="s">
        <v>129</v>
      </c>
      <c r="CB116" s="899"/>
      <c r="CC116" s="899"/>
      <c r="CD116" s="899"/>
      <c r="CE116" s="899"/>
      <c r="CF116" s="960" t="s">
        <v>444</v>
      </c>
      <c r="CG116" s="961"/>
      <c r="CH116" s="961"/>
      <c r="CI116" s="961"/>
      <c r="CJ116" s="961"/>
      <c r="CK116" s="1016"/>
      <c r="CL116" s="903"/>
      <c r="CM116" s="906" t="s">
        <v>468</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v>7757</v>
      </c>
      <c r="DH116" s="862"/>
      <c r="DI116" s="862"/>
      <c r="DJ116" s="862"/>
      <c r="DK116" s="863"/>
      <c r="DL116" s="864" t="s">
        <v>129</v>
      </c>
      <c r="DM116" s="862"/>
      <c r="DN116" s="862"/>
      <c r="DO116" s="862"/>
      <c r="DP116" s="863"/>
      <c r="DQ116" s="864" t="s">
        <v>129</v>
      </c>
      <c r="DR116" s="862"/>
      <c r="DS116" s="862"/>
      <c r="DT116" s="862"/>
      <c r="DU116" s="863"/>
      <c r="DV116" s="909" t="s">
        <v>452</v>
      </c>
      <c r="DW116" s="910"/>
      <c r="DX116" s="910"/>
      <c r="DY116" s="910"/>
      <c r="DZ116" s="911"/>
    </row>
    <row r="117" spans="1:130" s="247" customFormat="1" ht="26.25" customHeight="1">
      <c r="A117" s="986" t="s">
        <v>185</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469</v>
      </c>
      <c r="Z117" s="988"/>
      <c r="AA117" s="993">
        <v>14068769</v>
      </c>
      <c r="AB117" s="994"/>
      <c r="AC117" s="994"/>
      <c r="AD117" s="994"/>
      <c r="AE117" s="995"/>
      <c r="AF117" s="996">
        <v>14095696</v>
      </c>
      <c r="AG117" s="994"/>
      <c r="AH117" s="994"/>
      <c r="AI117" s="994"/>
      <c r="AJ117" s="995"/>
      <c r="AK117" s="996">
        <v>16154064</v>
      </c>
      <c r="AL117" s="994"/>
      <c r="AM117" s="994"/>
      <c r="AN117" s="994"/>
      <c r="AO117" s="995"/>
      <c r="AP117" s="997"/>
      <c r="AQ117" s="998"/>
      <c r="AR117" s="998"/>
      <c r="AS117" s="998"/>
      <c r="AT117" s="999"/>
      <c r="AU117" s="1021"/>
      <c r="AV117" s="1022"/>
      <c r="AW117" s="1022"/>
      <c r="AX117" s="1022"/>
      <c r="AY117" s="1022"/>
      <c r="AZ117" s="948" t="s">
        <v>470</v>
      </c>
      <c r="BA117" s="949"/>
      <c r="BB117" s="949"/>
      <c r="BC117" s="949"/>
      <c r="BD117" s="949"/>
      <c r="BE117" s="949"/>
      <c r="BF117" s="949"/>
      <c r="BG117" s="949"/>
      <c r="BH117" s="949"/>
      <c r="BI117" s="949"/>
      <c r="BJ117" s="949"/>
      <c r="BK117" s="949"/>
      <c r="BL117" s="949"/>
      <c r="BM117" s="949"/>
      <c r="BN117" s="949"/>
      <c r="BO117" s="949"/>
      <c r="BP117" s="950"/>
      <c r="BQ117" s="898" t="s">
        <v>415</v>
      </c>
      <c r="BR117" s="899"/>
      <c r="BS117" s="899"/>
      <c r="BT117" s="899"/>
      <c r="BU117" s="899"/>
      <c r="BV117" s="899" t="s">
        <v>129</v>
      </c>
      <c r="BW117" s="899"/>
      <c r="BX117" s="899"/>
      <c r="BY117" s="899"/>
      <c r="BZ117" s="899"/>
      <c r="CA117" s="899" t="s">
        <v>129</v>
      </c>
      <c r="CB117" s="899"/>
      <c r="CC117" s="899"/>
      <c r="CD117" s="899"/>
      <c r="CE117" s="899"/>
      <c r="CF117" s="960" t="s">
        <v>129</v>
      </c>
      <c r="CG117" s="961"/>
      <c r="CH117" s="961"/>
      <c r="CI117" s="961"/>
      <c r="CJ117" s="961"/>
      <c r="CK117" s="1016"/>
      <c r="CL117" s="903"/>
      <c r="CM117" s="906" t="s">
        <v>471</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444</v>
      </c>
      <c r="DH117" s="862"/>
      <c r="DI117" s="862"/>
      <c r="DJ117" s="862"/>
      <c r="DK117" s="863"/>
      <c r="DL117" s="864" t="s">
        <v>129</v>
      </c>
      <c r="DM117" s="862"/>
      <c r="DN117" s="862"/>
      <c r="DO117" s="862"/>
      <c r="DP117" s="863"/>
      <c r="DQ117" s="864" t="s">
        <v>459</v>
      </c>
      <c r="DR117" s="862"/>
      <c r="DS117" s="862"/>
      <c r="DT117" s="862"/>
      <c r="DU117" s="863"/>
      <c r="DV117" s="909" t="s">
        <v>457</v>
      </c>
      <c r="DW117" s="910"/>
      <c r="DX117" s="910"/>
      <c r="DY117" s="910"/>
      <c r="DZ117" s="911"/>
    </row>
    <row r="118" spans="1:130" s="247" customFormat="1" ht="26.25" customHeight="1">
      <c r="A118" s="986" t="s">
        <v>438</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436</v>
      </c>
      <c r="AB118" s="987"/>
      <c r="AC118" s="987"/>
      <c r="AD118" s="987"/>
      <c r="AE118" s="988"/>
      <c r="AF118" s="989" t="s">
        <v>303</v>
      </c>
      <c r="AG118" s="987"/>
      <c r="AH118" s="987"/>
      <c r="AI118" s="987"/>
      <c r="AJ118" s="988"/>
      <c r="AK118" s="989" t="s">
        <v>302</v>
      </c>
      <c r="AL118" s="987"/>
      <c r="AM118" s="987"/>
      <c r="AN118" s="987"/>
      <c r="AO118" s="988"/>
      <c r="AP118" s="990" t="s">
        <v>437</v>
      </c>
      <c r="AQ118" s="991"/>
      <c r="AR118" s="991"/>
      <c r="AS118" s="991"/>
      <c r="AT118" s="992"/>
      <c r="AU118" s="1021"/>
      <c r="AV118" s="1022"/>
      <c r="AW118" s="1022"/>
      <c r="AX118" s="1022"/>
      <c r="AY118" s="1022"/>
      <c r="AZ118" s="964" t="s">
        <v>472</v>
      </c>
      <c r="BA118" s="965"/>
      <c r="BB118" s="965"/>
      <c r="BC118" s="965"/>
      <c r="BD118" s="965"/>
      <c r="BE118" s="965"/>
      <c r="BF118" s="965"/>
      <c r="BG118" s="965"/>
      <c r="BH118" s="965"/>
      <c r="BI118" s="965"/>
      <c r="BJ118" s="965"/>
      <c r="BK118" s="965"/>
      <c r="BL118" s="965"/>
      <c r="BM118" s="965"/>
      <c r="BN118" s="965"/>
      <c r="BO118" s="965"/>
      <c r="BP118" s="966"/>
      <c r="BQ118" s="967" t="s">
        <v>444</v>
      </c>
      <c r="BR118" s="930"/>
      <c r="BS118" s="930"/>
      <c r="BT118" s="930"/>
      <c r="BU118" s="930"/>
      <c r="BV118" s="930" t="s">
        <v>129</v>
      </c>
      <c r="BW118" s="930"/>
      <c r="BX118" s="930"/>
      <c r="BY118" s="930"/>
      <c r="BZ118" s="930"/>
      <c r="CA118" s="930" t="s">
        <v>459</v>
      </c>
      <c r="CB118" s="930"/>
      <c r="CC118" s="930"/>
      <c r="CD118" s="930"/>
      <c r="CE118" s="930"/>
      <c r="CF118" s="960" t="s">
        <v>129</v>
      </c>
      <c r="CG118" s="961"/>
      <c r="CH118" s="961"/>
      <c r="CI118" s="961"/>
      <c r="CJ118" s="961"/>
      <c r="CK118" s="1016"/>
      <c r="CL118" s="903"/>
      <c r="CM118" s="906" t="s">
        <v>473</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129</v>
      </c>
      <c r="DH118" s="862"/>
      <c r="DI118" s="862"/>
      <c r="DJ118" s="862"/>
      <c r="DK118" s="863"/>
      <c r="DL118" s="864" t="s">
        <v>455</v>
      </c>
      <c r="DM118" s="862"/>
      <c r="DN118" s="862"/>
      <c r="DO118" s="862"/>
      <c r="DP118" s="863"/>
      <c r="DQ118" s="864" t="s">
        <v>129</v>
      </c>
      <c r="DR118" s="862"/>
      <c r="DS118" s="862"/>
      <c r="DT118" s="862"/>
      <c r="DU118" s="863"/>
      <c r="DV118" s="909" t="s">
        <v>444</v>
      </c>
      <c r="DW118" s="910"/>
      <c r="DX118" s="910"/>
      <c r="DY118" s="910"/>
      <c r="DZ118" s="911"/>
    </row>
    <row r="119" spans="1:130" s="247" customFormat="1" ht="26.25" customHeight="1">
      <c r="A119" s="900" t="s">
        <v>441</v>
      </c>
      <c r="B119" s="901"/>
      <c r="C119" s="976" t="s">
        <v>442</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129</v>
      </c>
      <c r="AB119" s="980"/>
      <c r="AC119" s="980"/>
      <c r="AD119" s="980"/>
      <c r="AE119" s="981"/>
      <c r="AF119" s="982">
        <v>14391</v>
      </c>
      <c r="AG119" s="980"/>
      <c r="AH119" s="980"/>
      <c r="AI119" s="980"/>
      <c r="AJ119" s="981"/>
      <c r="AK119" s="982">
        <v>4041887</v>
      </c>
      <c r="AL119" s="980"/>
      <c r="AM119" s="980"/>
      <c r="AN119" s="980"/>
      <c r="AO119" s="981"/>
      <c r="AP119" s="983">
        <v>6.7</v>
      </c>
      <c r="AQ119" s="984"/>
      <c r="AR119" s="984"/>
      <c r="AS119" s="984"/>
      <c r="AT119" s="985"/>
      <c r="AU119" s="1023"/>
      <c r="AV119" s="1024"/>
      <c r="AW119" s="1024"/>
      <c r="AX119" s="1024"/>
      <c r="AY119" s="1024"/>
      <c r="AZ119" s="278" t="s">
        <v>185</v>
      </c>
      <c r="BA119" s="278"/>
      <c r="BB119" s="278"/>
      <c r="BC119" s="278"/>
      <c r="BD119" s="278"/>
      <c r="BE119" s="278"/>
      <c r="BF119" s="278"/>
      <c r="BG119" s="278"/>
      <c r="BH119" s="278"/>
      <c r="BI119" s="278"/>
      <c r="BJ119" s="278"/>
      <c r="BK119" s="278"/>
      <c r="BL119" s="278"/>
      <c r="BM119" s="278"/>
      <c r="BN119" s="278"/>
      <c r="BO119" s="962" t="s">
        <v>474</v>
      </c>
      <c r="BP119" s="963"/>
      <c r="BQ119" s="967">
        <v>154976417</v>
      </c>
      <c r="BR119" s="930"/>
      <c r="BS119" s="930"/>
      <c r="BT119" s="930"/>
      <c r="BU119" s="930"/>
      <c r="BV119" s="930">
        <v>147076467</v>
      </c>
      <c r="BW119" s="930"/>
      <c r="BX119" s="930"/>
      <c r="BY119" s="930"/>
      <c r="BZ119" s="930"/>
      <c r="CA119" s="930">
        <v>144437179</v>
      </c>
      <c r="CB119" s="930"/>
      <c r="CC119" s="930"/>
      <c r="CD119" s="930"/>
      <c r="CE119" s="930"/>
      <c r="CF119" s="828"/>
      <c r="CG119" s="829"/>
      <c r="CH119" s="829"/>
      <c r="CI119" s="829"/>
      <c r="CJ119" s="919"/>
      <c r="CK119" s="1017"/>
      <c r="CL119" s="905"/>
      <c r="CM119" s="923" t="s">
        <v>475</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452</v>
      </c>
      <c r="DH119" s="845"/>
      <c r="DI119" s="845"/>
      <c r="DJ119" s="845"/>
      <c r="DK119" s="846"/>
      <c r="DL119" s="847" t="s">
        <v>129</v>
      </c>
      <c r="DM119" s="845"/>
      <c r="DN119" s="845"/>
      <c r="DO119" s="845"/>
      <c r="DP119" s="846"/>
      <c r="DQ119" s="847" t="s">
        <v>129</v>
      </c>
      <c r="DR119" s="845"/>
      <c r="DS119" s="845"/>
      <c r="DT119" s="845"/>
      <c r="DU119" s="846"/>
      <c r="DV119" s="933" t="s">
        <v>129</v>
      </c>
      <c r="DW119" s="934"/>
      <c r="DX119" s="934"/>
      <c r="DY119" s="934"/>
      <c r="DZ119" s="935"/>
    </row>
    <row r="120" spans="1:130" s="247" customFormat="1" ht="26.25" customHeight="1">
      <c r="A120" s="902"/>
      <c r="B120" s="903"/>
      <c r="C120" s="906" t="s">
        <v>446</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v>89756</v>
      </c>
      <c r="AB120" s="862"/>
      <c r="AC120" s="862"/>
      <c r="AD120" s="862"/>
      <c r="AE120" s="863"/>
      <c r="AF120" s="864">
        <v>85565</v>
      </c>
      <c r="AG120" s="862"/>
      <c r="AH120" s="862"/>
      <c r="AI120" s="862"/>
      <c r="AJ120" s="863"/>
      <c r="AK120" s="864">
        <v>40196</v>
      </c>
      <c r="AL120" s="862"/>
      <c r="AM120" s="862"/>
      <c r="AN120" s="862"/>
      <c r="AO120" s="863"/>
      <c r="AP120" s="909">
        <v>0.1</v>
      </c>
      <c r="AQ120" s="910"/>
      <c r="AR120" s="910"/>
      <c r="AS120" s="910"/>
      <c r="AT120" s="911"/>
      <c r="AU120" s="968" t="s">
        <v>476</v>
      </c>
      <c r="AV120" s="969"/>
      <c r="AW120" s="969"/>
      <c r="AX120" s="969"/>
      <c r="AY120" s="970"/>
      <c r="AZ120" s="945" t="s">
        <v>477</v>
      </c>
      <c r="BA120" s="890"/>
      <c r="BB120" s="890"/>
      <c r="BC120" s="890"/>
      <c r="BD120" s="890"/>
      <c r="BE120" s="890"/>
      <c r="BF120" s="890"/>
      <c r="BG120" s="890"/>
      <c r="BH120" s="890"/>
      <c r="BI120" s="890"/>
      <c r="BJ120" s="890"/>
      <c r="BK120" s="890"/>
      <c r="BL120" s="890"/>
      <c r="BM120" s="890"/>
      <c r="BN120" s="890"/>
      <c r="BO120" s="890"/>
      <c r="BP120" s="891"/>
      <c r="BQ120" s="946">
        <v>9900421</v>
      </c>
      <c r="BR120" s="927"/>
      <c r="BS120" s="927"/>
      <c r="BT120" s="927"/>
      <c r="BU120" s="927"/>
      <c r="BV120" s="927">
        <v>9880604</v>
      </c>
      <c r="BW120" s="927"/>
      <c r="BX120" s="927"/>
      <c r="BY120" s="927"/>
      <c r="BZ120" s="927"/>
      <c r="CA120" s="927">
        <v>17678992</v>
      </c>
      <c r="CB120" s="927"/>
      <c r="CC120" s="927"/>
      <c r="CD120" s="927"/>
      <c r="CE120" s="927"/>
      <c r="CF120" s="951">
        <v>29.3</v>
      </c>
      <c r="CG120" s="952"/>
      <c r="CH120" s="952"/>
      <c r="CI120" s="952"/>
      <c r="CJ120" s="952"/>
      <c r="CK120" s="953" t="s">
        <v>478</v>
      </c>
      <c r="CL120" s="937"/>
      <c r="CM120" s="937"/>
      <c r="CN120" s="937"/>
      <c r="CO120" s="938"/>
      <c r="CP120" s="957" t="s">
        <v>479</v>
      </c>
      <c r="CQ120" s="958"/>
      <c r="CR120" s="958"/>
      <c r="CS120" s="958"/>
      <c r="CT120" s="958"/>
      <c r="CU120" s="958"/>
      <c r="CV120" s="958"/>
      <c r="CW120" s="958"/>
      <c r="CX120" s="958"/>
      <c r="CY120" s="958"/>
      <c r="CZ120" s="958"/>
      <c r="DA120" s="958"/>
      <c r="DB120" s="958"/>
      <c r="DC120" s="958"/>
      <c r="DD120" s="958"/>
      <c r="DE120" s="958"/>
      <c r="DF120" s="959"/>
      <c r="DG120" s="946">
        <v>14221254</v>
      </c>
      <c r="DH120" s="927"/>
      <c r="DI120" s="927"/>
      <c r="DJ120" s="927"/>
      <c r="DK120" s="927"/>
      <c r="DL120" s="927">
        <v>9883794</v>
      </c>
      <c r="DM120" s="927"/>
      <c r="DN120" s="927"/>
      <c r="DO120" s="927"/>
      <c r="DP120" s="927"/>
      <c r="DQ120" s="927">
        <v>7201455</v>
      </c>
      <c r="DR120" s="927"/>
      <c r="DS120" s="927"/>
      <c r="DT120" s="927"/>
      <c r="DU120" s="927"/>
      <c r="DV120" s="928">
        <v>11.9</v>
      </c>
      <c r="DW120" s="928"/>
      <c r="DX120" s="928"/>
      <c r="DY120" s="928"/>
      <c r="DZ120" s="929"/>
    </row>
    <row r="121" spans="1:130" s="247" customFormat="1" ht="26.25" customHeight="1">
      <c r="A121" s="902"/>
      <c r="B121" s="903"/>
      <c r="C121" s="948" t="s">
        <v>480</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459</v>
      </c>
      <c r="AB121" s="862"/>
      <c r="AC121" s="862"/>
      <c r="AD121" s="862"/>
      <c r="AE121" s="863"/>
      <c r="AF121" s="864" t="s">
        <v>459</v>
      </c>
      <c r="AG121" s="862"/>
      <c r="AH121" s="862"/>
      <c r="AI121" s="862"/>
      <c r="AJ121" s="863"/>
      <c r="AK121" s="864" t="s">
        <v>129</v>
      </c>
      <c r="AL121" s="862"/>
      <c r="AM121" s="862"/>
      <c r="AN121" s="862"/>
      <c r="AO121" s="863"/>
      <c r="AP121" s="909" t="s">
        <v>129</v>
      </c>
      <c r="AQ121" s="910"/>
      <c r="AR121" s="910"/>
      <c r="AS121" s="910"/>
      <c r="AT121" s="911"/>
      <c r="AU121" s="971"/>
      <c r="AV121" s="972"/>
      <c r="AW121" s="972"/>
      <c r="AX121" s="972"/>
      <c r="AY121" s="973"/>
      <c r="AZ121" s="897" t="s">
        <v>481</v>
      </c>
      <c r="BA121" s="832"/>
      <c r="BB121" s="832"/>
      <c r="BC121" s="832"/>
      <c r="BD121" s="832"/>
      <c r="BE121" s="832"/>
      <c r="BF121" s="832"/>
      <c r="BG121" s="832"/>
      <c r="BH121" s="832"/>
      <c r="BI121" s="832"/>
      <c r="BJ121" s="832"/>
      <c r="BK121" s="832"/>
      <c r="BL121" s="832"/>
      <c r="BM121" s="832"/>
      <c r="BN121" s="832"/>
      <c r="BO121" s="832"/>
      <c r="BP121" s="833"/>
      <c r="BQ121" s="898">
        <v>27412682</v>
      </c>
      <c r="BR121" s="899"/>
      <c r="BS121" s="899"/>
      <c r="BT121" s="899"/>
      <c r="BU121" s="899"/>
      <c r="BV121" s="899">
        <v>26546570</v>
      </c>
      <c r="BW121" s="899"/>
      <c r="BX121" s="899"/>
      <c r="BY121" s="899"/>
      <c r="BZ121" s="899"/>
      <c r="CA121" s="899">
        <v>28153529</v>
      </c>
      <c r="CB121" s="899"/>
      <c r="CC121" s="899"/>
      <c r="CD121" s="899"/>
      <c r="CE121" s="899"/>
      <c r="CF121" s="960">
        <v>46.7</v>
      </c>
      <c r="CG121" s="961"/>
      <c r="CH121" s="961"/>
      <c r="CI121" s="961"/>
      <c r="CJ121" s="961"/>
      <c r="CK121" s="954"/>
      <c r="CL121" s="940"/>
      <c r="CM121" s="940"/>
      <c r="CN121" s="940"/>
      <c r="CO121" s="941"/>
      <c r="CP121" s="920" t="s">
        <v>482</v>
      </c>
      <c r="CQ121" s="921"/>
      <c r="CR121" s="921"/>
      <c r="CS121" s="921"/>
      <c r="CT121" s="921"/>
      <c r="CU121" s="921"/>
      <c r="CV121" s="921"/>
      <c r="CW121" s="921"/>
      <c r="CX121" s="921"/>
      <c r="CY121" s="921"/>
      <c r="CZ121" s="921"/>
      <c r="DA121" s="921"/>
      <c r="DB121" s="921"/>
      <c r="DC121" s="921"/>
      <c r="DD121" s="921"/>
      <c r="DE121" s="921"/>
      <c r="DF121" s="922"/>
      <c r="DG121" s="898">
        <v>983607</v>
      </c>
      <c r="DH121" s="899"/>
      <c r="DI121" s="899"/>
      <c r="DJ121" s="899"/>
      <c r="DK121" s="899"/>
      <c r="DL121" s="899">
        <v>807128</v>
      </c>
      <c r="DM121" s="899"/>
      <c r="DN121" s="899"/>
      <c r="DO121" s="899"/>
      <c r="DP121" s="899"/>
      <c r="DQ121" s="899">
        <v>555828</v>
      </c>
      <c r="DR121" s="899"/>
      <c r="DS121" s="899"/>
      <c r="DT121" s="899"/>
      <c r="DU121" s="899"/>
      <c r="DV121" s="876">
        <v>0.9</v>
      </c>
      <c r="DW121" s="876"/>
      <c r="DX121" s="876"/>
      <c r="DY121" s="876"/>
      <c r="DZ121" s="877"/>
    </row>
    <row r="122" spans="1:130" s="247" customFormat="1" ht="26.25" customHeight="1">
      <c r="A122" s="902"/>
      <c r="B122" s="903"/>
      <c r="C122" s="906" t="s">
        <v>461</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129</v>
      </c>
      <c r="AB122" s="862"/>
      <c r="AC122" s="862"/>
      <c r="AD122" s="862"/>
      <c r="AE122" s="863"/>
      <c r="AF122" s="864" t="s">
        <v>444</v>
      </c>
      <c r="AG122" s="862"/>
      <c r="AH122" s="862"/>
      <c r="AI122" s="862"/>
      <c r="AJ122" s="863"/>
      <c r="AK122" s="864" t="s">
        <v>129</v>
      </c>
      <c r="AL122" s="862"/>
      <c r="AM122" s="862"/>
      <c r="AN122" s="862"/>
      <c r="AO122" s="863"/>
      <c r="AP122" s="909" t="s">
        <v>129</v>
      </c>
      <c r="AQ122" s="910"/>
      <c r="AR122" s="910"/>
      <c r="AS122" s="910"/>
      <c r="AT122" s="911"/>
      <c r="AU122" s="971"/>
      <c r="AV122" s="972"/>
      <c r="AW122" s="972"/>
      <c r="AX122" s="972"/>
      <c r="AY122" s="973"/>
      <c r="AZ122" s="964" t="s">
        <v>483</v>
      </c>
      <c r="BA122" s="965"/>
      <c r="BB122" s="965"/>
      <c r="BC122" s="965"/>
      <c r="BD122" s="965"/>
      <c r="BE122" s="965"/>
      <c r="BF122" s="965"/>
      <c r="BG122" s="965"/>
      <c r="BH122" s="965"/>
      <c r="BI122" s="965"/>
      <c r="BJ122" s="965"/>
      <c r="BK122" s="965"/>
      <c r="BL122" s="965"/>
      <c r="BM122" s="965"/>
      <c r="BN122" s="965"/>
      <c r="BO122" s="965"/>
      <c r="BP122" s="966"/>
      <c r="BQ122" s="967">
        <v>107626037</v>
      </c>
      <c r="BR122" s="930"/>
      <c r="BS122" s="930"/>
      <c r="BT122" s="930"/>
      <c r="BU122" s="930"/>
      <c r="BV122" s="930">
        <v>106551006</v>
      </c>
      <c r="BW122" s="930"/>
      <c r="BX122" s="930"/>
      <c r="BY122" s="930"/>
      <c r="BZ122" s="930"/>
      <c r="CA122" s="930">
        <v>107192340</v>
      </c>
      <c r="CB122" s="930"/>
      <c r="CC122" s="930"/>
      <c r="CD122" s="930"/>
      <c r="CE122" s="930"/>
      <c r="CF122" s="931">
        <v>177.7</v>
      </c>
      <c r="CG122" s="932"/>
      <c r="CH122" s="932"/>
      <c r="CI122" s="932"/>
      <c r="CJ122" s="932"/>
      <c r="CK122" s="954"/>
      <c r="CL122" s="940"/>
      <c r="CM122" s="940"/>
      <c r="CN122" s="940"/>
      <c r="CO122" s="941"/>
      <c r="CP122" s="920" t="s">
        <v>484</v>
      </c>
      <c r="CQ122" s="921"/>
      <c r="CR122" s="921"/>
      <c r="CS122" s="921"/>
      <c r="CT122" s="921"/>
      <c r="CU122" s="921"/>
      <c r="CV122" s="921"/>
      <c r="CW122" s="921"/>
      <c r="CX122" s="921"/>
      <c r="CY122" s="921"/>
      <c r="CZ122" s="921"/>
      <c r="DA122" s="921"/>
      <c r="DB122" s="921"/>
      <c r="DC122" s="921"/>
      <c r="DD122" s="921"/>
      <c r="DE122" s="921"/>
      <c r="DF122" s="922"/>
      <c r="DG122" s="898">
        <v>67213</v>
      </c>
      <c r="DH122" s="899"/>
      <c r="DI122" s="899"/>
      <c r="DJ122" s="899"/>
      <c r="DK122" s="899"/>
      <c r="DL122" s="899">
        <v>22507</v>
      </c>
      <c r="DM122" s="899"/>
      <c r="DN122" s="899"/>
      <c r="DO122" s="899"/>
      <c r="DP122" s="899"/>
      <c r="DQ122" s="899">
        <v>812</v>
      </c>
      <c r="DR122" s="899"/>
      <c r="DS122" s="899"/>
      <c r="DT122" s="899"/>
      <c r="DU122" s="899"/>
      <c r="DV122" s="876">
        <v>0</v>
      </c>
      <c r="DW122" s="876"/>
      <c r="DX122" s="876"/>
      <c r="DY122" s="876"/>
      <c r="DZ122" s="877"/>
    </row>
    <row r="123" spans="1:130" s="247" customFormat="1" ht="26.25" customHeight="1">
      <c r="A123" s="902"/>
      <c r="B123" s="903"/>
      <c r="C123" s="906" t="s">
        <v>468</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v>25922</v>
      </c>
      <c r="AB123" s="862"/>
      <c r="AC123" s="862"/>
      <c r="AD123" s="862"/>
      <c r="AE123" s="863"/>
      <c r="AF123" s="864">
        <v>7757</v>
      </c>
      <c r="AG123" s="862"/>
      <c r="AH123" s="862"/>
      <c r="AI123" s="862"/>
      <c r="AJ123" s="863"/>
      <c r="AK123" s="864" t="s">
        <v>129</v>
      </c>
      <c r="AL123" s="862"/>
      <c r="AM123" s="862"/>
      <c r="AN123" s="862"/>
      <c r="AO123" s="863"/>
      <c r="AP123" s="909" t="s">
        <v>462</v>
      </c>
      <c r="AQ123" s="910"/>
      <c r="AR123" s="910"/>
      <c r="AS123" s="910"/>
      <c r="AT123" s="911"/>
      <c r="AU123" s="974"/>
      <c r="AV123" s="975"/>
      <c r="AW123" s="975"/>
      <c r="AX123" s="975"/>
      <c r="AY123" s="975"/>
      <c r="AZ123" s="278" t="s">
        <v>185</v>
      </c>
      <c r="BA123" s="278"/>
      <c r="BB123" s="278"/>
      <c r="BC123" s="278"/>
      <c r="BD123" s="278"/>
      <c r="BE123" s="278"/>
      <c r="BF123" s="278"/>
      <c r="BG123" s="278"/>
      <c r="BH123" s="278"/>
      <c r="BI123" s="278"/>
      <c r="BJ123" s="278"/>
      <c r="BK123" s="278"/>
      <c r="BL123" s="278"/>
      <c r="BM123" s="278"/>
      <c r="BN123" s="278"/>
      <c r="BO123" s="962" t="s">
        <v>485</v>
      </c>
      <c r="BP123" s="963"/>
      <c r="BQ123" s="917">
        <v>144939140</v>
      </c>
      <c r="BR123" s="918"/>
      <c r="BS123" s="918"/>
      <c r="BT123" s="918"/>
      <c r="BU123" s="918"/>
      <c r="BV123" s="918">
        <v>142978180</v>
      </c>
      <c r="BW123" s="918"/>
      <c r="BX123" s="918"/>
      <c r="BY123" s="918"/>
      <c r="BZ123" s="918"/>
      <c r="CA123" s="918">
        <v>153024861</v>
      </c>
      <c r="CB123" s="918"/>
      <c r="CC123" s="918"/>
      <c r="CD123" s="918"/>
      <c r="CE123" s="918"/>
      <c r="CF123" s="828"/>
      <c r="CG123" s="829"/>
      <c r="CH123" s="829"/>
      <c r="CI123" s="829"/>
      <c r="CJ123" s="919"/>
      <c r="CK123" s="954"/>
      <c r="CL123" s="940"/>
      <c r="CM123" s="940"/>
      <c r="CN123" s="940"/>
      <c r="CO123" s="941"/>
      <c r="CP123" s="920" t="s">
        <v>412</v>
      </c>
      <c r="CQ123" s="921"/>
      <c r="CR123" s="921"/>
      <c r="CS123" s="921"/>
      <c r="CT123" s="921"/>
      <c r="CU123" s="921"/>
      <c r="CV123" s="921"/>
      <c r="CW123" s="921"/>
      <c r="CX123" s="921"/>
      <c r="CY123" s="921"/>
      <c r="CZ123" s="921"/>
      <c r="DA123" s="921"/>
      <c r="DB123" s="921"/>
      <c r="DC123" s="921"/>
      <c r="DD123" s="921"/>
      <c r="DE123" s="921"/>
      <c r="DF123" s="922"/>
      <c r="DG123" s="861">
        <v>2137</v>
      </c>
      <c r="DH123" s="862"/>
      <c r="DI123" s="862"/>
      <c r="DJ123" s="862"/>
      <c r="DK123" s="863"/>
      <c r="DL123" s="864">
        <v>1498</v>
      </c>
      <c r="DM123" s="862"/>
      <c r="DN123" s="862"/>
      <c r="DO123" s="862"/>
      <c r="DP123" s="863"/>
      <c r="DQ123" s="864">
        <v>516</v>
      </c>
      <c r="DR123" s="862"/>
      <c r="DS123" s="862"/>
      <c r="DT123" s="862"/>
      <c r="DU123" s="863"/>
      <c r="DV123" s="909">
        <v>0</v>
      </c>
      <c r="DW123" s="910"/>
      <c r="DX123" s="910"/>
      <c r="DY123" s="910"/>
      <c r="DZ123" s="911"/>
    </row>
    <row r="124" spans="1:130" s="247" customFormat="1" ht="26.25" customHeight="1" thickBot="1">
      <c r="A124" s="902"/>
      <c r="B124" s="903"/>
      <c r="C124" s="906" t="s">
        <v>471</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455</v>
      </c>
      <c r="AB124" s="862"/>
      <c r="AC124" s="862"/>
      <c r="AD124" s="862"/>
      <c r="AE124" s="863"/>
      <c r="AF124" s="864" t="s">
        <v>459</v>
      </c>
      <c r="AG124" s="862"/>
      <c r="AH124" s="862"/>
      <c r="AI124" s="862"/>
      <c r="AJ124" s="863"/>
      <c r="AK124" s="864" t="s">
        <v>455</v>
      </c>
      <c r="AL124" s="862"/>
      <c r="AM124" s="862"/>
      <c r="AN124" s="862"/>
      <c r="AO124" s="863"/>
      <c r="AP124" s="909" t="s">
        <v>129</v>
      </c>
      <c r="AQ124" s="910"/>
      <c r="AR124" s="910"/>
      <c r="AS124" s="910"/>
      <c r="AT124" s="911"/>
      <c r="AU124" s="912" t="s">
        <v>486</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16.899999999999999</v>
      </c>
      <c r="BR124" s="916"/>
      <c r="BS124" s="916"/>
      <c r="BT124" s="916"/>
      <c r="BU124" s="916"/>
      <c r="BV124" s="916">
        <v>6.8</v>
      </c>
      <c r="BW124" s="916"/>
      <c r="BX124" s="916"/>
      <c r="BY124" s="916"/>
      <c r="BZ124" s="916"/>
      <c r="CA124" s="916" t="s">
        <v>129</v>
      </c>
      <c r="CB124" s="916"/>
      <c r="CC124" s="916"/>
      <c r="CD124" s="916"/>
      <c r="CE124" s="916"/>
      <c r="CF124" s="806"/>
      <c r="CG124" s="807"/>
      <c r="CH124" s="807"/>
      <c r="CI124" s="807"/>
      <c r="CJ124" s="947"/>
      <c r="CK124" s="955"/>
      <c r="CL124" s="955"/>
      <c r="CM124" s="955"/>
      <c r="CN124" s="955"/>
      <c r="CO124" s="956"/>
      <c r="CP124" s="920" t="s">
        <v>487</v>
      </c>
      <c r="CQ124" s="921"/>
      <c r="CR124" s="921"/>
      <c r="CS124" s="921"/>
      <c r="CT124" s="921"/>
      <c r="CU124" s="921"/>
      <c r="CV124" s="921"/>
      <c r="CW124" s="921"/>
      <c r="CX124" s="921"/>
      <c r="CY124" s="921"/>
      <c r="CZ124" s="921"/>
      <c r="DA124" s="921"/>
      <c r="DB124" s="921"/>
      <c r="DC124" s="921"/>
      <c r="DD124" s="921"/>
      <c r="DE124" s="921"/>
      <c r="DF124" s="922"/>
      <c r="DG124" s="844">
        <v>5834</v>
      </c>
      <c r="DH124" s="845"/>
      <c r="DI124" s="845"/>
      <c r="DJ124" s="845"/>
      <c r="DK124" s="846"/>
      <c r="DL124" s="847" t="s">
        <v>459</v>
      </c>
      <c r="DM124" s="845"/>
      <c r="DN124" s="845"/>
      <c r="DO124" s="845"/>
      <c r="DP124" s="846"/>
      <c r="DQ124" s="847" t="s">
        <v>459</v>
      </c>
      <c r="DR124" s="845"/>
      <c r="DS124" s="845"/>
      <c r="DT124" s="845"/>
      <c r="DU124" s="846"/>
      <c r="DV124" s="933" t="s">
        <v>129</v>
      </c>
      <c r="DW124" s="934"/>
      <c r="DX124" s="934"/>
      <c r="DY124" s="934"/>
      <c r="DZ124" s="935"/>
    </row>
    <row r="125" spans="1:130" s="247" customFormat="1" ht="26.25" customHeight="1">
      <c r="A125" s="902"/>
      <c r="B125" s="903"/>
      <c r="C125" s="906" t="s">
        <v>473</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459</v>
      </c>
      <c r="AB125" s="862"/>
      <c r="AC125" s="862"/>
      <c r="AD125" s="862"/>
      <c r="AE125" s="863"/>
      <c r="AF125" s="864" t="s">
        <v>459</v>
      </c>
      <c r="AG125" s="862"/>
      <c r="AH125" s="862"/>
      <c r="AI125" s="862"/>
      <c r="AJ125" s="863"/>
      <c r="AK125" s="864" t="s">
        <v>459</v>
      </c>
      <c r="AL125" s="862"/>
      <c r="AM125" s="862"/>
      <c r="AN125" s="862"/>
      <c r="AO125" s="863"/>
      <c r="AP125" s="909" t="s">
        <v>129</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488</v>
      </c>
      <c r="CL125" s="937"/>
      <c r="CM125" s="937"/>
      <c r="CN125" s="937"/>
      <c r="CO125" s="938"/>
      <c r="CP125" s="945" t="s">
        <v>489</v>
      </c>
      <c r="CQ125" s="890"/>
      <c r="CR125" s="890"/>
      <c r="CS125" s="890"/>
      <c r="CT125" s="890"/>
      <c r="CU125" s="890"/>
      <c r="CV125" s="890"/>
      <c r="CW125" s="890"/>
      <c r="CX125" s="890"/>
      <c r="CY125" s="890"/>
      <c r="CZ125" s="890"/>
      <c r="DA125" s="890"/>
      <c r="DB125" s="890"/>
      <c r="DC125" s="890"/>
      <c r="DD125" s="890"/>
      <c r="DE125" s="890"/>
      <c r="DF125" s="891"/>
      <c r="DG125" s="946" t="s">
        <v>459</v>
      </c>
      <c r="DH125" s="927"/>
      <c r="DI125" s="927"/>
      <c r="DJ125" s="927"/>
      <c r="DK125" s="927"/>
      <c r="DL125" s="927" t="s">
        <v>462</v>
      </c>
      <c r="DM125" s="927"/>
      <c r="DN125" s="927"/>
      <c r="DO125" s="927"/>
      <c r="DP125" s="927"/>
      <c r="DQ125" s="927" t="s">
        <v>129</v>
      </c>
      <c r="DR125" s="927"/>
      <c r="DS125" s="927"/>
      <c r="DT125" s="927"/>
      <c r="DU125" s="927"/>
      <c r="DV125" s="928" t="s">
        <v>459</v>
      </c>
      <c r="DW125" s="928"/>
      <c r="DX125" s="928"/>
      <c r="DY125" s="928"/>
      <c r="DZ125" s="929"/>
    </row>
    <row r="126" spans="1:130" s="247" customFormat="1" ht="26.25" customHeight="1" thickBot="1">
      <c r="A126" s="902"/>
      <c r="B126" s="903"/>
      <c r="C126" s="906" t="s">
        <v>475</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459</v>
      </c>
      <c r="AB126" s="862"/>
      <c r="AC126" s="862"/>
      <c r="AD126" s="862"/>
      <c r="AE126" s="863"/>
      <c r="AF126" s="864" t="s">
        <v>459</v>
      </c>
      <c r="AG126" s="862"/>
      <c r="AH126" s="862"/>
      <c r="AI126" s="862"/>
      <c r="AJ126" s="863"/>
      <c r="AK126" s="864" t="s">
        <v>459</v>
      </c>
      <c r="AL126" s="862"/>
      <c r="AM126" s="862"/>
      <c r="AN126" s="862"/>
      <c r="AO126" s="863"/>
      <c r="AP126" s="909" t="s">
        <v>129</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490</v>
      </c>
      <c r="CQ126" s="832"/>
      <c r="CR126" s="832"/>
      <c r="CS126" s="832"/>
      <c r="CT126" s="832"/>
      <c r="CU126" s="832"/>
      <c r="CV126" s="832"/>
      <c r="CW126" s="832"/>
      <c r="CX126" s="832"/>
      <c r="CY126" s="832"/>
      <c r="CZ126" s="832"/>
      <c r="DA126" s="832"/>
      <c r="DB126" s="832"/>
      <c r="DC126" s="832"/>
      <c r="DD126" s="832"/>
      <c r="DE126" s="832"/>
      <c r="DF126" s="833"/>
      <c r="DG126" s="898" t="s">
        <v>459</v>
      </c>
      <c r="DH126" s="899"/>
      <c r="DI126" s="899"/>
      <c r="DJ126" s="899"/>
      <c r="DK126" s="899"/>
      <c r="DL126" s="899" t="s">
        <v>459</v>
      </c>
      <c r="DM126" s="899"/>
      <c r="DN126" s="899"/>
      <c r="DO126" s="899"/>
      <c r="DP126" s="899"/>
      <c r="DQ126" s="899" t="s">
        <v>459</v>
      </c>
      <c r="DR126" s="899"/>
      <c r="DS126" s="899"/>
      <c r="DT126" s="899"/>
      <c r="DU126" s="899"/>
      <c r="DV126" s="876" t="s">
        <v>459</v>
      </c>
      <c r="DW126" s="876"/>
      <c r="DX126" s="876"/>
      <c r="DY126" s="876"/>
      <c r="DZ126" s="877"/>
    </row>
    <row r="127" spans="1:130" s="247" customFormat="1" ht="26.25" customHeight="1">
      <c r="A127" s="904"/>
      <c r="B127" s="905"/>
      <c r="C127" s="923" t="s">
        <v>491</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459</v>
      </c>
      <c r="AB127" s="862"/>
      <c r="AC127" s="862"/>
      <c r="AD127" s="862"/>
      <c r="AE127" s="863"/>
      <c r="AF127" s="864" t="s">
        <v>129</v>
      </c>
      <c r="AG127" s="862"/>
      <c r="AH127" s="862"/>
      <c r="AI127" s="862"/>
      <c r="AJ127" s="863"/>
      <c r="AK127" s="864" t="s">
        <v>459</v>
      </c>
      <c r="AL127" s="862"/>
      <c r="AM127" s="862"/>
      <c r="AN127" s="862"/>
      <c r="AO127" s="863"/>
      <c r="AP127" s="909" t="s">
        <v>459</v>
      </c>
      <c r="AQ127" s="910"/>
      <c r="AR127" s="910"/>
      <c r="AS127" s="910"/>
      <c r="AT127" s="911"/>
      <c r="AU127" s="283"/>
      <c r="AV127" s="283"/>
      <c r="AW127" s="283"/>
      <c r="AX127" s="926" t="s">
        <v>492</v>
      </c>
      <c r="AY127" s="894"/>
      <c r="AZ127" s="894"/>
      <c r="BA127" s="894"/>
      <c r="BB127" s="894"/>
      <c r="BC127" s="894"/>
      <c r="BD127" s="894"/>
      <c r="BE127" s="895"/>
      <c r="BF127" s="893" t="s">
        <v>493</v>
      </c>
      <c r="BG127" s="894"/>
      <c r="BH127" s="894"/>
      <c r="BI127" s="894"/>
      <c r="BJ127" s="894"/>
      <c r="BK127" s="894"/>
      <c r="BL127" s="895"/>
      <c r="BM127" s="893" t="s">
        <v>494</v>
      </c>
      <c r="BN127" s="894"/>
      <c r="BO127" s="894"/>
      <c r="BP127" s="894"/>
      <c r="BQ127" s="894"/>
      <c r="BR127" s="894"/>
      <c r="BS127" s="895"/>
      <c r="BT127" s="893" t="s">
        <v>495</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496</v>
      </c>
      <c r="CQ127" s="832"/>
      <c r="CR127" s="832"/>
      <c r="CS127" s="832"/>
      <c r="CT127" s="832"/>
      <c r="CU127" s="832"/>
      <c r="CV127" s="832"/>
      <c r="CW127" s="832"/>
      <c r="CX127" s="832"/>
      <c r="CY127" s="832"/>
      <c r="CZ127" s="832"/>
      <c r="DA127" s="832"/>
      <c r="DB127" s="832"/>
      <c r="DC127" s="832"/>
      <c r="DD127" s="832"/>
      <c r="DE127" s="832"/>
      <c r="DF127" s="833"/>
      <c r="DG127" s="898">
        <v>5636974</v>
      </c>
      <c r="DH127" s="899"/>
      <c r="DI127" s="899"/>
      <c r="DJ127" s="899"/>
      <c r="DK127" s="899"/>
      <c r="DL127" s="899">
        <v>4768633</v>
      </c>
      <c r="DM127" s="899"/>
      <c r="DN127" s="899"/>
      <c r="DO127" s="899"/>
      <c r="DP127" s="899"/>
      <c r="DQ127" s="899">
        <v>731162</v>
      </c>
      <c r="DR127" s="899"/>
      <c r="DS127" s="899"/>
      <c r="DT127" s="899"/>
      <c r="DU127" s="899"/>
      <c r="DV127" s="876">
        <v>1.2</v>
      </c>
      <c r="DW127" s="876"/>
      <c r="DX127" s="876"/>
      <c r="DY127" s="876"/>
      <c r="DZ127" s="877"/>
    </row>
    <row r="128" spans="1:130" s="247" customFormat="1" ht="26.25" customHeight="1" thickBot="1">
      <c r="A128" s="878" t="s">
        <v>497</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498</v>
      </c>
      <c r="X128" s="880"/>
      <c r="Y128" s="880"/>
      <c r="Z128" s="881"/>
      <c r="AA128" s="882">
        <v>4366791</v>
      </c>
      <c r="AB128" s="883"/>
      <c r="AC128" s="883"/>
      <c r="AD128" s="883"/>
      <c r="AE128" s="884"/>
      <c r="AF128" s="885">
        <v>4590092</v>
      </c>
      <c r="AG128" s="883"/>
      <c r="AH128" s="883"/>
      <c r="AI128" s="883"/>
      <c r="AJ128" s="884"/>
      <c r="AK128" s="885">
        <v>3833437</v>
      </c>
      <c r="AL128" s="883"/>
      <c r="AM128" s="883"/>
      <c r="AN128" s="883"/>
      <c r="AO128" s="884"/>
      <c r="AP128" s="886"/>
      <c r="AQ128" s="887"/>
      <c r="AR128" s="887"/>
      <c r="AS128" s="887"/>
      <c r="AT128" s="888"/>
      <c r="AU128" s="283"/>
      <c r="AV128" s="283"/>
      <c r="AW128" s="283"/>
      <c r="AX128" s="889" t="s">
        <v>499</v>
      </c>
      <c r="AY128" s="890"/>
      <c r="AZ128" s="890"/>
      <c r="BA128" s="890"/>
      <c r="BB128" s="890"/>
      <c r="BC128" s="890"/>
      <c r="BD128" s="890"/>
      <c r="BE128" s="891"/>
      <c r="BF128" s="868" t="s">
        <v>462</v>
      </c>
      <c r="BG128" s="869"/>
      <c r="BH128" s="869"/>
      <c r="BI128" s="869"/>
      <c r="BJ128" s="869"/>
      <c r="BK128" s="869"/>
      <c r="BL128" s="892"/>
      <c r="BM128" s="868">
        <v>11.25</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500</v>
      </c>
      <c r="CQ128" s="810"/>
      <c r="CR128" s="810"/>
      <c r="CS128" s="810"/>
      <c r="CT128" s="810"/>
      <c r="CU128" s="810"/>
      <c r="CV128" s="810"/>
      <c r="CW128" s="810"/>
      <c r="CX128" s="810"/>
      <c r="CY128" s="810"/>
      <c r="CZ128" s="810"/>
      <c r="DA128" s="810"/>
      <c r="DB128" s="810"/>
      <c r="DC128" s="810"/>
      <c r="DD128" s="810"/>
      <c r="DE128" s="810"/>
      <c r="DF128" s="811"/>
      <c r="DG128" s="872" t="s">
        <v>501</v>
      </c>
      <c r="DH128" s="873"/>
      <c r="DI128" s="873"/>
      <c r="DJ128" s="873"/>
      <c r="DK128" s="873"/>
      <c r="DL128" s="873" t="s">
        <v>502</v>
      </c>
      <c r="DM128" s="873"/>
      <c r="DN128" s="873"/>
      <c r="DO128" s="873"/>
      <c r="DP128" s="873"/>
      <c r="DQ128" s="873" t="s">
        <v>503</v>
      </c>
      <c r="DR128" s="873"/>
      <c r="DS128" s="873"/>
      <c r="DT128" s="873"/>
      <c r="DU128" s="873"/>
      <c r="DV128" s="874" t="s">
        <v>504</v>
      </c>
      <c r="DW128" s="874"/>
      <c r="DX128" s="874"/>
      <c r="DY128" s="874"/>
      <c r="DZ128" s="875"/>
    </row>
    <row r="129" spans="1:131" s="247" customFormat="1" ht="26.25" customHeight="1">
      <c r="A129" s="856" t="s">
        <v>107</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505</v>
      </c>
      <c r="X129" s="859"/>
      <c r="Y129" s="859"/>
      <c r="Z129" s="860"/>
      <c r="AA129" s="861">
        <v>68527257</v>
      </c>
      <c r="AB129" s="862"/>
      <c r="AC129" s="862"/>
      <c r="AD129" s="862"/>
      <c r="AE129" s="863"/>
      <c r="AF129" s="864">
        <v>69382038</v>
      </c>
      <c r="AG129" s="862"/>
      <c r="AH129" s="862"/>
      <c r="AI129" s="862"/>
      <c r="AJ129" s="863"/>
      <c r="AK129" s="864">
        <v>69408090</v>
      </c>
      <c r="AL129" s="862"/>
      <c r="AM129" s="862"/>
      <c r="AN129" s="862"/>
      <c r="AO129" s="863"/>
      <c r="AP129" s="865"/>
      <c r="AQ129" s="866"/>
      <c r="AR129" s="866"/>
      <c r="AS129" s="866"/>
      <c r="AT129" s="867"/>
      <c r="AU129" s="285"/>
      <c r="AV129" s="285"/>
      <c r="AW129" s="285"/>
      <c r="AX129" s="831" t="s">
        <v>506</v>
      </c>
      <c r="AY129" s="832"/>
      <c r="AZ129" s="832"/>
      <c r="BA129" s="832"/>
      <c r="BB129" s="832"/>
      <c r="BC129" s="832"/>
      <c r="BD129" s="832"/>
      <c r="BE129" s="833"/>
      <c r="BF129" s="851" t="s">
        <v>507</v>
      </c>
      <c r="BG129" s="852"/>
      <c r="BH129" s="852"/>
      <c r="BI129" s="852"/>
      <c r="BJ129" s="852"/>
      <c r="BK129" s="852"/>
      <c r="BL129" s="853"/>
      <c r="BM129" s="851">
        <v>16.25</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c r="A130" s="856" t="s">
        <v>508</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509</v>
      </c>
      <c r="X130" s="859"/>
      <c r="Y130" s="859"/>
      <c r="Z130" s="860"/>
      <c r="AA130" s="861">
        <v>9299281</v>
      </c>
      <c r="AB130" s="862"/>
      <c r="AC130" s="862"/>
      <c r="AD130" s="862"/>
      <c r="AE130" s="863"/>
      <c r="AF130" s="864">
        <v>9271955</v>
      </c>
      <c r="AG130" s="862"/>
      <c r="AH130" s="862"/>
      <c r="AI130" s="862"/>
      <c r="AJ130" s="863"/>
      <c r="AK130" s="864">
        <v>9093900</v>
      </c>
      <c r="AL130" s="862"/>
      <c r="AM130" s="862"/>
      <c r="AN130" s="862"/>
      <c r="AO130" s="863"/>
      <c r="AP130" s="865"/>
      <c r="AQ130" s="866"/>
      <c r="AR130" s="866"/>
      <c r="AS130" s="866"/>
      <c r="AT130" s="867"/>
      <c r="AU130" s="285"/>
      <c r="AV130" s="285"/>
      <c r="AW130" s="285"/>
      <c r="AX130" s="831" t="s">
        <v>510</v>
      </c>
      <c r="AY130" s="832"/>
      <c r="AZ130" s="832"/>
      <c r="BA130" s="832"/>
      <c r="BB130" s="832"/>
      <c r="BC130" s="832"/>
      <c r="BD130" s="832"/>
      <c r="BE130" s="833"/>
      <c r="BF130" s="834">
        <v>2.1</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511</v>
      </c>
      <c r="X131" s="842"/>
      <c r="Y131" s="842"/>
      <c r="Z131" s="843"/>
      <c r="AA131" s="844">
        <v>59227976</v>
      </c>
      <c r="AB131" s="845"/>
      <c r="AC131" s="845"/>
      <c r="AD131" s="845"/>
      <c r="AE131" s="846"/>
      <c r="AF131" s="847">
        <v>60110083</v>
      </c>
      <c r="AG131" s="845"/>
      <c r="AH131" s="845"/>
      <c r="AI131" s="845"/>
      <c r="AJ131" s="846"/>
      <c r="AK131" s="847">
        <v>60314190</v>
      </c>
      <c r="AL131" s="845"/>
      <c r="AM131" s="845"/>
      <c r="AN131" s="845"/>
      <c r="AO131" s="846"/>
      <c r="AP131" s="848"/>
      <c r="AQ131" s="849"/>
      <c r="AR131" s="849"/>
      <c r="AS131" s="849"/>
      <c r="AT131" s="850"/>
      <c r="AU131" s="285"/>
      <c r="AV131" s="285"/>
      <c r="AW131" s="285"/>
      <c r="AX131" s="809" t="s">
        <v>512</v>
      </c>
      <c r="AY131" s="810"/>
      <c r="AZ131" s="810"/>
      <c r="BA131" s="810"/>
      <c r="BB131" s="810"/>
      <c r="BC131" s="810"/>
      <c r="BD131" s="810"/>
      <c r="BE131" s="811"/>
      <c r="BF131" s="812" t="s">
        <v>129</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c r="A132" s="818" t="s">
        <v>513</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514</v>
      </c>
      <c r="W132" s="822"/>
      <c r="X132" s="822"/>
      <c r="Y132" s="822"/>
      <c r="Z132" s="823"/>
      <c r="AA132" s="824">
        <v>0.67991011499999998</v>
      </c>
      <c r="AB132" s="825"/>
      <c r="AC132" s="825"/>
      <c r="AD132" s="825"/>
      <c r="AE132" s="826"/>
      <c r="AF132" s="827">
        <v>0.38870184200000002</v>
      </c>
      <c r="AG132" s="825"/>
      <c r="AH132" s="825"/>
      <c r="AI132" s="825"/>
      <c r="AJ132" s="826"/>
      <c r="AK132" s="827">
        <v>5.349863772</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515</v>
      </c>
      <c r="W133" s="801"/>
      <c r="X133" s="801"/>
      <c r="Y133" s="801"/>
      <c r="Z133" s="802"/>
      <c r="AA133" s="803">
        <v>2.8</v>
      </c>
      <c r="AB133" s="804"/>
      <c r="AC133" s="804"/>
      <c r="AD133" s="804"/>
      <c r="AE133" s="805"/>
      <c r="AF133" s="803">
        <v>1.2</v>
      </c>
      <c r="AG133" s="804"/>
      <c r="AH133" s="804"/>
      <c r="AI133" s="804"/>
      <c r="AJ133" s="805"/>
      <c r="AK133" s="803">
        <v>2.1</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sheetData>
  <sheetProtection algorithmName="SHA-512" hashValue="omL2fMC6ztizIhaRIKAvQpxxs+ZM6BrGIcIArN4ptZlTdUo/kCOmuP2O1HHMPVhVyNOgHn48DeNKkdX6MnX1mQ==" saltValue="p791J5r8Y4l8lvpyd/Ir2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BQ1" zoomScaleNormal="85" zoomScaleSheetLayoutView="100" workbookViewId="0">
      <selection activeCell="CH10" sqref="CH10:CL10"/>
    </sheetView>
  </sheetViews>
  <sheetFormatPr defaultColWidth="0" defaultRowHeight="13.5" customHeight="1" zeroHeight="1"/>
  <cols>
    <col min="1" max="120" width="2.75" style="292" customWidth="1"/>
    <col min="121" max="121" width="0" style="291" hidden="1" customWidth="1"/>
    <col min="122" max="16384" width="9" style="291" hidden="1"/>
  </cols>
  <sheetData>
    <row r="1" spans="1:120">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row r="3" spans="1:120"/>
    <row r="4" spans="1:120"/>
    <row r="5" spans="1:120"/>
    <row r="6" spans="1:120"/>
    <row r="7" spans="1:120"/>
    <row r="8" spans="1:120"/>
    <row r="9" spans="1:120"/>
    <row r="10" spans="1:120"/>
    <row r="11" spans="1:120"/>
    <row r="12" spans="1:120"/>
    <row r="13" spans="1:120"/>
    <row r="14" spans="1:120"/>
    <row r="15" spans="1:120"/>
    <row r="16" spans="1:120">
      <c r="DP16" s="291"/>
    </row>
    <row r="17" spans="119:120">
      <c r="DP17" s="291"/>
    </row>
    <row r="18" spans="119:120"/>
    <row r="19" spans="119:120"/>
    <row r="20" spans="119:120">
      <c r="DO20" s="291"/>
      <c r="DP20" s="291"/>
    </row>
    <row r="21" spans="119:120">
      <c r="DP21" s="291"/>
    </row>
    <row r="22" spans="119:120"/>
    <row r="23" spans="119:120">
      <c r="DO23" s="291"/>
      <c r="DP23" s="291"/>
    </row>
    <row r="24" spans="119:120">
      <c r="DP24" s="291"/>
    </row>
    <row r="25" spans="119:120">
      <c r="DP25" s="291"/>
    </row>
    <row r="26" spans="119:120">
      <c r="DO26" s="291"/>
      <c r="DP26" s="291"/>
    </row>
    <row r="27" spans="119:120"/>
    <row r="28" spans="119:120">
      <c r="DO28" s="291"/>
      <c r="DP28" s="291"/>
    </row>
    <row r="29" spans="119:120">
      <c r="DP29" s="291"/>
    </row>
    <row r="30" spans="119:120"/>
    <row r="31" spans="119:120">
      <c r="DO31" s="291"/>
      <c r="DP31" s="291"/>
    </row>
    <row r="32" spans="119:120"/>
    <row r="33" spans="98:120">
      <c r="DO33" s="291"/>
      <c r="DP33" s="291"/>
    </row>
    <row r="34" spans="98:120">
      <c r="DM34" s="291"/>
    </row>
    <row r="35" spans="98:120">
      <c r="CT35" s="291"/>
      <c r="CU35" s="291"/>
      <c r="CV35" s="291"/>
      <c r="CY35" s="291"/>
      <c r="CZ35" s="291"/>
      <c r="DA35" s="291"/>
      <c r="DD35" s="291"/>
      <c r="DE35" s="291"/>
      <c r="DF35" s="291"/>
      <c r="DI35" s="291"/>
      <c r="DJ35" s="291"/>
      <c r="DK35" s="291"/>
      <c r="DM35" s="291"/>
      <c r="DN35" s="291"/>
      <c r="DO35" s="291"/>
      <c r="DP35" s="291"/>
    </row>
    <row r="36" spans="98:120"/>
    <row r="37" spans="98:120">
      <c r="CW37" s="291"/>
      <c r="DB37" s="291"/>
      <c r="DG37" s="291"/>
      <c r="DL37" s="291"/>
      <c r="DP37" s="291"/>
    </row>
    <row r="38" spans="98:120">
      <c r="CT38" s="291"/>
      <c r="CU38" s="291"/>
      <c r="CV38" s="291"/>
      <c r="CW38" s="291"/>
      <c r="CY38" s="291"/>
      <c r="CZ38" s="291"/>
      <c r="DA38" s="291"/>
      <c r="DB38" s="291"/>
      <c r="DD38" s="291"/>
      <c r="DE38" s="291"/>
      <c r="DF38" s="291"/>
      <c r="DG38" s="291"/>
      <c r="DI38" s="291"/>
      <c r="DJ38" s="291"/>
      <c r="DK38" s="291"/>
      <c r="DL38" s="291"/>
      <c r="DN38" s="291"/>
      <c r="DO38" s="291"/>
      <c r="DP38" s="291"/>
    </row>
    <row r="39" spans="98:120"/>
    <row r="40" spans="98:120"/>
    <row r="41" spans="98:120"/>
    <row r="42" spans="98:120"/>
    <row r="43" spans="98:120"/>
    <row r="44" spans="98:120"/>
    <row r="45" spans="98:120"/>
    <row r="46" spans="98:120"/>
    <row r="47" spans="98:120"/>
    <row r="48" spans="98:120"/>
    <row r="49" spans="22:120">
      <c r="DN49" s="291"/>
      <c r="DO49" s="291"/>
      <c r="DP49" s="291"/>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1"/>
      <c r="CS63" s="291"/>
      <c r="CX63" s="291"/>
      <c r="DC63" s="291"/>
      <c r="DH63" s="291"/>
    </row>
    <row r="64" spans="22:120">
      <c r="V64" s="291"/>
    </row>
    <row r="65" spans="15:120">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c r="Q66" s="291"/>
      <c r="S66" s="291"/>
      <c r="U66" s="291"/>
      <c r="DM66" s="291"/>
    </row>
    <row r="67" spans="15:120">
      <c r="O67" s="291"/>
      <c r="P67" s="291"/>
      <c r="R67" s="291"/>
      <c r="T67" s="291"/>
      <c r="Y67" s="291"/>
      <c r="CT67" s="291"/>
      <c r="CV67" s="291"/>
      <c r="CW67" s="291"/>
      <c r="CY67" s="291"/>
      <c r="DA67" s="291"/>
      <c r="DB67" s="291"/>
      <c r="DD67" s="291"/>
      <c r="DF67" s="291"/>
      <c r="DG67" s="291"/>
      <c r="DI67" s="291"/>
      <c r="DK67" s="291"/>
      <c r="DL67" s="291"/>
      <c r="DN67" s="291"/>
      <c r="DO67" s="291"/>
      <c r="DP67" s="291"/>
    </row>
    <row r="68" spans="15:120"/>
    <row r="69" spans="15:120"/>
    <row r="70" spans="15:120"/>
    <row r="71" spans="15:120"/>
    <row r="72" spans="15:120">
      <c r="DP72" s="291"/>
    </row>
    <row r="73" spans="15:120">
      <c r="DP73" s="291"/>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1"/>
      <c r="CX96" s="291"/>
      <c r="DC96" s="291"/>
      <c r="DH96" s="291"/>
    </row>
    <row r="97" spans="24:120">
      <c r="CS97" s="291"/>
      <c r="CX97" s="291"/>
      <c r="DC97" s="291"/>
      <c r="DH97" s="291"/>
      <c r="DP97" s="292" t="s">
        <v>516</v>
      </c>
    </row>
    <row r="98" spans="24:120" hidden="1">
      <c r="CS98" s="291"/>
      <c r="CX98" s="291"/>
      <c r="DC98" s="291"/>
      <c r="DH98" s="291"/>
    </row>
    <row r="99" spans="24:120" hidden="1">
      <c r="CS99" s="291"/>
      <c r="CX99" s="291"/>
      <c r="DC99" s="291"/>
      <c r="DH99" s="291"/>
    </row>
    <row r="101" spans="24:120" ht="12" hidden="1" customHeight="1">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c r="CU102" s="291"/>
      <c r="CZ102" s="291"/>
      <c r="DE102" s="291"/>
      <c r="DJ102" s="291"/>
      <c r="DM102" s="291"/>
    </row>
    <row r="103" spans="24:120" hidden="1">
      <c r="CT103" s="291"/>
      <c r="CV103" s="291"/>
      <c r="CW103" s="291"/>
      <c r="CY103" s="291"/>
      <c r="DA103" s="291"/>
      <c r="DB103" s="291"/>
      <c r="DD103" s="291"/>
      <c r="DF103" s="291"/>
      <c r="DG103" s="291"/>
      <c r="DI103" s="291"/>
      <c r="DK103" s="291"/>
      <c r="DL103" s="291"/>
      <c r="DM103" s="291"/>
      <c r="DN103" s="291"/>
      <c r="DO103" s="291"/>
      <c r="DP103" s="291"/>
    </row>
    <row r="104" spans="24:120" hidden="1">
      <c r="CV104" s="291"/>
      <c r="CW104" s="291"/>
      <c r="DA104" s="291"/>
      <c r="DB104" s="291"/>
      <c r="DF104" s="291"/>
      <c r="DG104" s="291"/>
      <c r="DK104" s="291"/>
      <c r="DL104" s="291"/>
      <c r="DN104" s="291"/>
      <c r="DO104" s="291"/>
      <c r="DP104" s="291"/>
    </row>
    <row r="105" spans="24:120" ht="12.75" hidden="1" customHeight="1"/>
  </sheetData>
  <sheetProtection algorithmName="SHA-512" hashValue="REqCsa/xSErfQYJHpM6baQLOEgw7Frd6HSRZkvj1vedIJE+QaUa8LMgnIyOevsG4ioXwyKhQNqCb8L4kyEVlbg==" saltValue="ZILiXPbdcTr4C0mIIXdXI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activeCell="CH10" sqref="CH10:CL10"/>
    </sheetView>
  </sheetViews>
  <sheetFormatPr defaultColWidth="0" defaultRowHeight="13.5" customHeight="1" zeroHeight="1"/>
  <cols>
    <col min="1" max="116" width="2.625" style="292" customWidth="1"/>
    <col min="117" max="16384" width="9" style="291" hidden="1"/>
  </cols>
  <sheetData>
    <row r="1" spans="2:116">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row r="3" spans="2:116"/>
    <row r="4" spans="2:116">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row r="7" spans="2:116"/>
    <row r="8" spans="2:116"/>
    <row r="9" spans="2:116"/>
    <row r="10" spans="2:116"/>
    <row r="11" spans="2:116"/>
    <row r="12" spans="2:116"/>
    <row r="13" spans="2:116"/>
    <row r="14" spans="2:116"/>
    <row r="15" spans="2:116"/>
    <row r="16" spans="2:116"/>
    <row r="17" spans="9:116"/>
    <row r="18" spans="9:116">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row r="20" spans="9:116"/>
    <row r="21" spans="9:116">
      <c r="DL21" s="291"/>
    </row>
    <row r="22" spans="9:116">
      <c r="DI22" s="291"/>
      <c r="DJ22" s="291"/>
      <c r="DK22" s="291"/>
      <c r="DL22" s="291"/>
    </row>
    <row r="23" spans="9:116">
      <c r="CY23" s="291"/>
      <c r="CZ23" s="291"/>
      <c r="DA23" s="291"/>
      <c r="DB23" s="291"/>
      <c r="DC23" s="291"/>
      <c r="DD23" s="291"/>
      <c r="DE23" s="291"/>
      <c r="DF23" s="291"/>
      <c r="DG23" s="291"/>
      <c r="DH23" s="291"/>
      <c r="DI23" s="291"/>
      <c r="DJ23" s="291"/>
      <c r="DK23" s="291"/>
      <c r="DL23" s="291"/>
    </row>
    <row r="24" spans="9:116"/>
    <row r="25" spans="9:116"/>
    <row r="26" spans="9:116"/>
    <row r="27" spans="9:116"/>
    <row r="28" spans="9:116"/>
    <row r="29" spans="9:116"/>
    <row r="30" spans="9:116"/>
    <row r="31" spans="9:116"/>
    <row r="32" spans="9:116"/>
    <row r="33" spans="15:116"/>
    <row r="34" spans="15:116"/>
    <row r="35" spans="15:116">
      <c r="CZ35" s="291"/>
      <c r="DA35" s="291"/>
      <c r="DB35" s="291"/>
      <c r="DC35" s="291"/>
      <c r="DD35" s="291"/>
      <c r="DE35" s="291"/>
      <c r="DF35" s="291"/>
      <c r="DG35" s="291"/>
      <c r="DH35" s="291"/>
      <c r="DI35" s="291"/>
      <c r="DJ35" s="291"/>
      <c r="DK35" s="291"/>
      <c r="DL35" s="291"/>
    </row>
    <row r="36" spans="15:116"/>
    <row r="37" spans="15:116">
      <c r="DL37" s="291"/>
    </row>
    <row r="38" spans="15:116">
      <c r="DI38" s="291"/>
      <c r="DJ38" s="291"/>
      <c r="DK38" s="291"/>
      <c r="DL38" s="291"/>
    </row>
    <row r="39" spans="15:116"/>
    <row r="40" spans="15:116"/>
    <row r="41" spans="15:116"/>
    <row r="42" spans="15:116"/>
    <row r="43" spans="15:116">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c r="DL44" s="291"/>
    </row>
    <row r="45" spans="15:116"/>
    <row r="46" spans="15:116">
      <c r="DA46" s="291"/>
      <c r="DB46" s="291"/>
      <c r="DC46" s="291"/>
      <c r="DD46" s="291"/>
      <c r="DE46" s="291"/>
      <c r="DF46" s="291"/>
      <c r="DG46" s="291"/>
      <c r="DH46" s="291"/>
      <c r="DI46" s="291"/>
      <c r="DJ46" s="291"/>
      <c r="DK46" s="291"/>
      <c r="DL46" s="291"/>
    </row>
    <row r="47" spans="15:116"/>
    <row r="48" spans="15:116"/>
    <row r="49" spans="104:116"/>
    <row r="50" spans="104:116">
      <c r="CZ50" s="291"/>
      <c r="DA50" s="291"/>
      <c r="DB50" s="291"/>
      <c r="DC50" s="291"/>
      <c r="DD50" s="291"/>
      <c r="DE50" s="291"/>
      <c r="DF50" s="291"/>
      <c r="DG50" s="291"/>
      <c r="DH50" s="291"/>
      <c r="DI50" s="291"/>
      <c r="DJ50" s="291"/>
      <c r="DK50" s="291"/>
      <c r="DL50" s="291"/>
    </row>
    <row r="51" spans="104:116"/>
    <row r="52" spans="104:116"/>
    <row r="53" spans="104:116">
      <c r="DL53" s="291"/>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1"/>
      <c r="DD67" s="291"/>
      <c r="DE67" s="291"/>
      <c r="DF67" s="291"/>
      <c r="DG67" s="291"/>
      <c r="DH67" s="291"/>
      <c r="DI67" s="291"/>
      <c r="DJ67" s="291"/>
      <c r="DK67" s="291"/>
      <c r="DL67" s="291"/>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WKvzu5o+7DLcLVFb8336kY+zF0d2miTT+E2715J0fNQoHkC+DsXDUKTDTLx7sRVkY2RGkgJrZwqr0yPkmvmLSA==" saltValue="zaH8718jXbuMRGvMGeoOy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election activeCell="CH10" sqref="CH10:CL10"/>
    </sheetView>
  </sheetViews>
  <sheetFormatPr defaultColWidth="0" defaultRowHeight="13.5" customHeight="1" zeroHeight="1"/>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c r="AS1" s="294"/>
      <c r="AT1" s="294"/>
    </row>
    <row r="2" spans="1:46">
      <c r="AS2" s="294"/>
      <c r="AT2" s="294"/>
    </row>
    <row r="3" spans="1:46">
      <c r="AS3" s="294"/>
      <c r="AT3" s="294"/>
    </row>
    <row r="4" spans="1:46">
      <c r="AS4" s="294"/>
      <c r="AT4" s="294"/>
    </row>
    <row r="5" spans="1:46" ht="17.25">
      <c r="A5" s="295" t="s">
        <v>517</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518</v>
      </c>
      <c r="AL6" s="299"/>
      <c r="AM6" s="299"/>
      <c r="AN6" s="299"/>
      <c r="AO6" s="294"/>
      <c r="AP6" s="294"/>
      <c r="AQ6" s="294"/>
      <c r="AR6" s="294"/>
    </row>
    <row r="7" spans="1:46">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519</v>
      </c>
      <c r="AP7" s="304"/>
      <c r="AQ7" s="305" t="s">
        <v>520</v>
      </c>
      <c r="AR7" s="306"/>
    </row>
    <row r="8" spans="1:46">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521</v>
      </c>
      <c r="AQ8" s="311" t="s">
        <v>522</v>
      </c>
      <c r="AR8" s="312" t="s">
        <v>523</v>
      </c>
    </row>
    <row r="9" spans="1:46">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524</v>
      </c>
      <c r="AL9" s="1231"/>
      <c r="AM9" s="1231"/>
      <c r="AN9" s="1232"/>
      <c r="AO9" s="313">
        <v>19836737</v>
      </c>
      <c r="AP9" s="313">
        <v>57696</v>
      </c>
      <c r="AQ9" s="314">
        <v>58073</v>
      </c>
      <c r="AR9" s="315">
        <v>-0.6</v>
      </c>
    </row>
    <row r="10" spans="1:46">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525</v>
      </c>
      <c r="AL10" s="1231"/>
      <c r="AM10" s="1231"/>
      <c r="AN10" s="1232"/>
      <c r="AO10" s="316">
        <v>1412288</v>
      </c>
      <c r="AP10" s="316">
        <v>4108</v>
      </c>
      <c r="AQ10" s="317">
        <v>2762</v>
      </c>
      <c r="AR10" s="318">
        <v>48.7</v>
      </c>
    </row>
    <row r="11" spans="1:46" ht="13.5" customHeight="1">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526</v>
      </c>
      <c r="AL11" s="1231"/>
      <c r="AM11" s="1231"/>
      <c r="AN11" s="1232"/>
      <c r="AO11" s="316">
        <v>2642</v>
      </c>
      <c r="AP11" s="316">
        <v>8</v>
      </c>
      <c r="AQ11" s="317">
        <v>1714</v>
      </c>
      <c r="AR11" s="318">
        <v>-99.5</v>
      </c>
    </row>
    <row r="12" spans="1:46" ht="13.5" customHeight="1">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527</v>
      </c>
      <c r="AL12" s="1231"/>
      <c r="AM12" s="1231"/>
      <c r="AN12" s="1232"/>
      <c r="AO12" s="316">
        <v>44419</v>
      </c>
      <c r="AP12" s="316">
        <v>129</v>
      </c>
      <c r="AQ12" s="317">
        <v>632</v>
      </c>
      <c r="AR12" s="318">
        <v>-79.599999999999994</v>
      </c>
    </row>
    <row r="13" spans="1:46" ht="13.5" customHeight="1">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528</v>
      </c>
      <c r="AL13" s="1231"/>
      <c r="AM13" s="1231"/>
      <c r="AN13" s="1232"/>
      <c r="AO13" s="316" t="s">
        <v>529</v>
      </c>
      <c r="AP13" s="316" t="s">
        <v>529</v>
      </c>
      <c r="AQ13" s="317">
        <v>9</v>
      </c>
      <c r="AR13" s="318" t="s">
        <v>529</v>
      </c>
    </row>
    <row r="14" spans="1:46" ht="13.5" customHeight="1">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530</v>
      </c>
      <c r="AL14" s="1231"/>
      <c r="AM14" s="1231"/>
      <c r="AN14" s="1232"/>
      <c r="AO14" s="316">
        <v>384467</v>
      </c>
      <c r="AP14" s="316">
        <v>1118</v>
      </c>
      <c r="AQ14" s="317">
        <v>1980</v>
      </c>
      <c r="AR14" s="318">
        <v>-43.5</v>
      </c>
    </row>
    <row r="15" spans="1:46" ht="13.5" customHeight="1">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531</v>
      </c>
      <c r="AL15" s="1231"/>
      <c r="AM15" s="1231"/>
      <c r="AN15" s="1232"/>
      <c r="AO15" s="316">
        <v>173343</v>
      </c>
      <c r="AP15" s="316">
        <v>504</v>
      </c>
      <c r="AQ15" s="317">
        <v>1379</v>
      </c>
      <c r="AR15" s="318">
        <v>-63.5</v>
      </c>
    </row>
    <row r="16" spans="1:46">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532</v>
      </c>
      <c r="AL16" s="1234"/>
      <c r="AM16" s="1234"/>
      <c r="AN16" s="1235"/>
      <c r="AO16" s="316">
        <v>-1202574</v>
      </c>
      <c r="AP16" s="316">
        <v>-3498</v>
      </c>
      <c r="AQ16" s="317">
        <v>-3914</v>
      </c>
      <c r="AR16" s="318">
        <v>-10.6</v>
      </c>
    </row>
    <row r="17" spans="1:46">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185</v>
      </c>
      <c r="AL17" s="1234"/>
      <c r="AM17" s="1234"/>
      <c r="AN17" s="1235"/>
      <c r="AO17" s="316">
        <v>20651322</v>
      </c>
      <c r="AP17" s="316">
        <v>60065</v>
      </c>
      <c r="AQ17" s="317">
        <v>62636</v>
      </c>
      <c r="AR17" s="318">
        <v>-4.0999999999999996</v>
      </c>
    </row>
    <row r="18" spans="1:46">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533</v>
      </c>
      <c r="AL19" s="294"/>
      <c r="AM19" s="294"/>
      <c r="AN19" s="294"/>
      <c r="AO19" s="294"/>
      <c r="AP19" s="294"/>
      <c r="AQ19" s="294"/>
      <c r="AR19" s="294"/>
    </row>
    <row r="20" spans="1:46">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534</v>
      </c>
      <c r="AP20" s="324" t="s">
        <v>535</v>
      </c>
      <c r="AQ20" s="325" t="s">
        <v>536</v>
      </c>
      <c r="AR20" s="326"/>
    </row>
    <row r="21" spans="1:46" s="332" customFormat="1">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537</v>
      </c>
      <c r="AL21" s="1228"/>
      <c r="AM21" s="1228"/>
      <c r="AN21" s="1229"/>
      <c r="AO21" s="328">
        <v>6.07</v>
      </c>
      <c r="AP21" s="329">
        <v>6.32</v>
      </c>
      <c r="AQ21" s="330">
        <v>-0.25</v>
      </c>
      <c r="AR21" s="299"/>
      <c r="AS21" s="331"/>
      <c r="AT21" s="327"/>
    </row>
    <row r="22" spans="1:46" s="332" customFormat="1">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538</v>
      </c>
      <c r="AL22" s="1228"/>
      <c r="AM22" s="1228"/>
      <c r="AN22" s="1229"/>
      <c r="AO22" s="333">
        <v>100.1</v>
      </c>
      <c r="AP22" s="334">
        <v>99.9</v>
      </c>
      <c r="AQ22" s="335">
        <v>0.2</v>
      </c>
      <c r="AR22" s="319"/>
      <c r="AS22" s="331"/>
      <c r="AT22" s="327"/>
    </row>
    <row r="23" spans="1:46" s="332" customFormat="1">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c r="A26" s="299" t="s">
        <v>539</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c r="A27" s="340"/>
      <c r="AO27" s="294"/>
      <c r="AP27" s="294"/>
      <c r="AQ27" s="294"/>
      <c r="AR27" s="294"/>
      <c r="AS27" s="294"/>
      <c r="AT27" s="294"/>
    </row>
    <row r="28" spans="1:46" ht="17.25">
      <c r="A28" s="295" t="s">
        <v>540</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541</v>
      </c>
      <c r="AL29" s="299"/>
      <c r="AM29" s="299"/>
      <c r="AN29" s="299"/>
      <c r="AO29" s="294"/>
      <c r="AP29" s="294"/>
      <c r="AQ29" s="294"/>
      <c r="AR29" s="294"/>
      <c r="AS29" s="342"/>
    </row>
    <row r="30" spans="1:46">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519</v>
      </c>
      <c r="AP30" s="304"/>
      <c r="AQ30" s="305" t="s">
        <v>520</v>
      </c>
      <c r="AR30" s="306"/>
    </row>
    <row r="31" spans="1:46">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521</v>
      </c>
      <c r="AQ31" s="311" t="s">
        <v>522</v>
      </c>
      <c r="AR31" s="312" t="s">
        <v>523</v>
      </c>
    </row>
    <row r="32" spans="1:46" ht="27" customHeight="1">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542</v>
      </c>
      <c r="AL32" s="1219"/>
      <c r="AM32" s="1219"/>
      <c r="AN32" s="1220"/>
      <c r="AO32" s="343">
        <v>11489067</v>
      </c>
      <c r="AP32" s="343">
        <v>33416</v>
      </c>
      <c r="AQ32" s="344">
        <v>36995</v>
      </c>
      <c r="AR32" s="345">
        <v>-9.6999999999999993</v>
      </c>
    </row>
    <row r="33" spans="1:46" ht="13.5" customHeight="1">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543</v>
      </c>
      <c r="AL33" s="1219"/>
      <c r="AM33" s="1219"/>
      <c r="AN33" s="1220"/>
      <c r="AO33" s="343" t="s">
        <v>529</v>
      </c>
      <c r="AP33" s="343" t="s">
        <v>529</v>
      </c>
      <c r="AQ33" s="344">
        <v>3</v>
      </c>
      <c r="AR33" s="345" t="s">
        <v>529</v>
      </c>
    </row>
    <row r="34" spans="1:46" ht="27" customHeight="1">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544</v>
      </c>
      <c r="AL34" s="1219"/>
      <c r="AM34" s="1219"/>
      <c r="AN34" s="1220"/>
      <c r="AO34" s="343" t="s">
        <v>529</v>
      </c>
      <c r="AP34" s="343" t="s">
        <v>529</v>
      </c>
      <c r="AQ34" s="344">
        <v>81</v>
      </c>
      <c r="AR34" s="345" t="s">
        <v>529</v>
      </c>
    </row>
    <row r="35" spans="1:46" ht="27" customHeight="1">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545</v>
      </c>
      <c r="AL35" s="1219"/>
      <c r="AM35" s="1219"/>
      <c r="AN35" s="1220"/>
      <c r="AO35" s="343">
        <v>582682</v>
      </c>
      <c r="AP35" s="343">
        <v>1695</v>
      </c>
      <c r="AQ35" s="344">
        <v>8919</v>
      </c>
      <c r="AR35" s="345">
        <v>-81</v>
      </c>
    </row>
    <row r="36" spans="1:46" ht="27" customHeight="1">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546</v>
      </c>
      <c r="AL36" s="1219"/>
      <c r="AM36" s="1219"/>
      <c r="AN36" s="1220"/>
      <c r="AO36" s="343" t="s">
        <v>529</v>
      </c>
      <c r="AP36" s="343" t="s">
        <v>529</v>
      </c>
      <c r="AQ36" s="344">
        <v>380</v>
      </c>
      <c r="AR36" s="345" t="s">
        <v>529</v>
      </c>
    </row>
    <row r="37" spans="1:46" ht="13.5" customHeight="1">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547</v>
      </c>
      <c r="AL37" s="1219"/>
      <c r="AM37" s="1219"/>
      <c r="AN37" s="1220"/>
      <c r="AO37" s="343">
        <v>4082083</v>
      </c>
      <c r="AP37" s="343">
        <v>11873</v>
      </c>
      <c r="AQ37" s="344">
        <v>886</v>
      </c>
      <c r="AR37" s="345">
        <v>1240.0999999999999</v>
      </c>
    </row>
    <row r="38" spans="1:46" ht="27" customHeight="1">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548</v>
      </c>
      <c r="AL38" s="1222"/>
      <c r="AM38" s="1222"/>
      <c r="AN38" s="1223"/>
      <c r="AO38" s="346">
        <v>232</v>
      </c>
      <c r="AP38" s="346">
        <v>1</v>
      </c>
      <c r="AQ38" s="347">
        <v>1</v>
      </c>
      <c r="AR38" s="335">
        <v>0</v>
      </c>
      <c r="AS38" s="342"/>
    </row>
    <row r="39" spans="1:46">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549</v>
      </c>
      <c r="AL39" s="1222"/>
      <c r="AM39" s="1222"/>
      <c r="AN39" s="1223"/>
      <c r="AO39" s="343">
        <v>-3833437</v>
      </c>
      <c r="AP39" s="343">
        <v>-11150</v>
      </c>
      <c r="AQ39" s="344">
        <v>-8108</v>
      </c>
      <c r="AR39" s="345">
        <v>37.5</v>
      </c>
      <c r="AS39" s="342"/>
    </row>
    <row r="40" spans="1:46" ht="27" customHeight="1">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550</v>
      </c>
      <c r="AL40" s="1219"/>
      <c r="AM40" s="1219"/>
      <c r="AN40" s="1220"/>
      <c r="AO40" s="343">
        <v>-9093900</v>
      </c>
      <c r="AP40" s="343">
        <v>-26450</v>
      </c>
      <c r="AQ40" s="344">
        <v>-28743</v>
      </c>
      <c r="AR40" s="345">
        <v>-8</v>
      </c>
      <c r="AS40" s="342"/>
    </row>
    <row r="41" spans="1:46">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295</v>
      </c>
      <c r="AL41" s="1225"/>
      <c r="AM41" s="1225"/>
      <c r="AN41" s="1226"/>
      <c r="AO41" s="343">
        <v>3226727</v>
      </c>
      <c r="AP41" s="343">
        <v>9385</v>
      </c>
      <c r="AQ41" s="344">
        <v>10414</v>
      </c>
      <c r="AR41" s="345">
        <v>-9.9</v>
      </c>
      <c r="AS41" s="342"/>
    </row>
    <row r="42" spans="1:46">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551</v>
      </c>
      <c r="AL42" s="294"/>
      <c r="AM42" s="294"/>
      <c r="AN42" s="294"/>
      <c r="AO42" s="294"/>
      <c r="AP42" s="294"/>
      <c r="AQ42" s="319"/>
      <c r="AR42" s="319"/>
      <c r="AS42" s="342"/>
    </row>
    <row r="43" spans="1:46">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c r="A47" s="352" t="s">
        <v>552</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553</v>
      </c>
      <c r="AL48" s="353"/>
      <c r="AM48" s="353"/>
      <c r="AN48" s="353"/>
      <c r="AO48" s="353"/>
      <c r="AP48" s="353"/>
      <c r="AQ48" s="354"/>
      <c r="AR48" s="353"/>
    </row>
    <row r="49" spans="1:44" ht="13.5" customHeight="1">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519</v>
      </c>
      <c r="AN49" s="1213" t="s">
        <v>554</v>
      </c>
      <c r="AO49" s="1214"/>
      <c r="AP49" s="1214"/>
      <c r="AQ49" s="1214"/>
      <c r="AR49" s="1215"/>
    </row>
    <row r="50" spans="1:44">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555</v>
      </c>
      <c r="AO50" s="360" t="s">
        <v>556</v>
      </c>
      <c r="AP50" s="361" t="s">
        <v>557</v>
      </c>
      <c r="AQ50" s="362" t="s">
        <v>558</v>
      </c>
      <c r="AR50" s="363" t="s">
        <v>559</v>
      </c>
    </row>
    <row r="51" spans="1:44">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560</v>
      </c>
      <c r="AL51" s="356"/>
      <c r="AM51" s="364">
        <v>11969644</v>
      </c>
      <c r="AN51" s="365">
        <v>34955</v>
      </c>
      <c r="AO51" s="366">
        <v>-25.4</v>
      </c>
      <c r="AP51" s="367">
        <v>50880</v>
      </c>
      <c r="AQ51" s="368">
        <v>-1.4</v>
      </c>
      <c r="AR51" s="369">
        <v>-24</v>
      </c>
    </row>
    <row r="52" spans="1:44">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561</v>
      </c>
      <c r="AM52" s="372">
        <v>5737195</v>
      </c>
      <c r="AN52" s="373">
        <v>16754</v>
      </c>
      <c r="AO52" s="374">
        <v>-18.899999999999999</v>
      </c>
      <c r="AP52" s="375">
        <v>27819</v>
      </c>
      <c r="AQ52" s="376">
        <v>7.5</v>
      </c>
      <c r="AR52" s="377">
        <v>-26.4</v>
      </c>
    </row>
    <row r="53" spans="1:44">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562</v>
      </c>
      <c r="AL53" s="356"/>
      <c r="AM53" s="364">
        <v>11498093</v>
      </c>
      <c r="AN53" s="365">
        <v>33568</v>
      </c>
      <c r="AO53" s="366">
        <v>-4</v>
      </c>
      <c r="AP53" s="367">
        <v>46395</v>
      </c>
      <c r="AQ53" s="368">
        <v>-8.8000000000000007</v>
      </c>
      <c r="AR53" s="369">
        <v>4.8</v>
      </c>
    </row>
    <row r="54" spans="1:44">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561</v>
      </c>
      <c r="AM54" s="372">
        <v>6770095</v>
      </c>
      <c r="AN54" s="373">
        <v>19765</v>
      </c>
      <c r="AO54" s="374">
        <v>18</v>
      </c>
      <c r="AP54" s="375">
        <v>26304</v>
      </c>
      <c r="AQ54" s="376">
        <v>-5.4</v>
      </c>
      <c r="AR54" s="377">
        <v>23.4</v>
      </c>
    </row>
    <row r="55" spans="1:44">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563</v>
      </c>
      <c r="AL55" s="356"/>
      <c r="AM55" s="364">
        <v>10714946</v>
      </c>
      <c r="AN55" s="365">
        <v>31288</v>
      </c>
      <c r="AO55" s="366">
        <v>-6.8</v>
      </c>
      <c r="AP55" s="367">
        <v>48088</v>
      </c>
      <c r="AQ55" s="368">
        <v>3.6</v>
      </c>
      <c r="AR55" s="369">
        <v>-10.4</v>
      </c>
    </row>
    <row r="56" spans="1:44">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561</v>
      </c>
      <c r="AM56" s="372">
        <v>5825548</v>
      </c>
      <c r="AN56" s="373">
        <v>17011</v>
      </c>
      <c r="AO56" s="374">
        <v>-13.9</v>
      </c>
      <c r="AP56" s="375">
        <v>25183</v>
      </c>
      <c r="AQ56" s="376">
        <v>-4.3</v>
      </c>
      <c r="AR56" s="377">
        <v>-9.6</v>
      </c>
    </row>
    <row r="57" spans="1:44">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564</v>
      </c>
      <c r="AL57" s="356"/>
      <c r="AM57" s="364">
        <v>13281110</v>
      </c>
      <c r="AN57" s="365">
        <v>38726</v>
      </c>
      <c r="AO57" s="366">
        <v>23.8</v>
      </c>
      <c r="AP57" s="367">
        <v>46457</v>
      </c>
      <c r="AQ57" s="368">
        <v>-3.4</v>
      </c>
      <c r="AR57" s="369">
        <v>27.2</v>
      </c>
    </row>
    <row r="58" spans="1:44">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561</v>
      </c>
      <c r="AM58" s="372">
        <v>4022716</v>
      </c>
      <c r="AN58" s="373">
        <v>11730</v>
      </c>
      <c r="AO58" s="374">
        <v>-31</v>
      </c>
      <c r="AP58" s="375">
        <v>24020</v>
      </c>
      <c r="AQ58" s="376">
        <v>-4.5999999999999996</v>
      </c>
      <c r="AR58" s="377">
        <v>-26.4</v>
      </c>
    </row>
    <row r="59" spans="1:44">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565</v>
      </c>
      <c r="AL59" s="356"/>
      <c r="AM59" s="364">
        <v>15973400</v>
      </c>
      <c r="AN59" s="365">
        <v>46459</v>
      </c>
      <c r="AO59" s="366">
        <v>20</v>
      </c>
      <c r="AP59" s="367">
        <v>51849</v>
      </c>
      <c r="AQ59" s="368">
        <v>11.6</v>
      </c>
      <c r="AR59" s="369">
        <v>8.4</v>
      </c>
    </row>
    <row r="60" spans="1:44">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561</v>
      </c>
      <c r="AM60" s="372">
        <v>5348675</v>
      </c>
      <c r="AN60" s="373">
        <v>15557</v>
      </c>
      <c r="AO60" s="374">
        <v>32.6</v>
      </c>
      <c r="AP60" s="375">
        <v>26326</v>
      </c>
      <c r="AQ60" s="376">
        <v>9.6</v>
      </c>
      <c r="AR60" s="377">
        <v>23</v>
      </c>
    </row>
    <row r="61" spans="1:44">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566</v>
      </c>
      <c r="AL61" s="378"/>
      <c r="AM61" s="379">
        <v>12687439</v>
      </c>
      <c r="AN61" s="380">
        <v>36999</v>
      </c>
      <c r="AO61" s="381">
        <v>1.5</v>
      </c>
      <c r="AP61" s="382">
        <v>48734</v>
      </c>
      <c r="AQ61" s="383">
        <v>0.3</v>
      </c>
      <c r="AR61" s="369">
        <v>1.2</v>
      </c>
    </row>
    <row r="62" spans="1:44">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561</v>
      </c>
      <c r="AM62" s="372">
        <v>5540846</v>
      </c>
      <c r="AN62" s="373">
        <v>16163</v>
      </c>
      <c r="AO62" s="374">
        <v>-2.6</v>
      </c>
      <c r="AP62" s="375">
        <v>25930</v>
      </c>
      <c r="AQ62" s="376">
        <v>0.6</v>
      </c>
      <c r="AR62" s="377">
        <v>-3.2</v>
      </c>
    </row>
    <row r="63" spans="1:44">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c r="AK67" s="294"/>
      <c r="AL67" s="294"/>
      <c r="AM67" s="294"/>
      <c r="AN67" s="294"/>
      <c r="AO67" s="294"/>
      <c r="AP67" s="294"/>
      <c r="AQ67" s="294"/>
      <c r="AR67" s="294"/>
      <c r="AS67" s="294"/>
      <c r="AT67" s="294"/>
    </row>
    <row r="68" spans="1:46" ht="13.5" hidden="1" customHeight="1">
      <c r="AK68" s="294"/>
      <c r="AL68" s="294"/>
      <c r="AM68" s="294"/>
      <c r="AN68" s="294"/>
      <c r="AO68" s="294"/>
      <c r="AP68" s="294"/>
      <c r="AQ68" s="294"/>
      <c r="AR68" s="294"/>
    </row>
    <row r="69" spans="1:46" ht="13.5" hidden="1" customHeight="1">
      <c r="AK69" s="294"/>
      <c r="AL69" s="294"/>
      <c r="AM69" s="294"/>
      <c r="AN69" s="294"/>
      <c r="AO69" s="294"/>
      <c r="AP69" s="294"/>
      <c r="AQ69" s="294"/>
      <c r="AR69" s="294"/>
    </row>
    <row r="70" spans="1:46" hidden="1">
      <c r="AK70" s="294"/>
      <c r="AL70" s="294"/>
      <c r="AM70" s="294"/>
      <c r="AN70" s="294"/>
      <c r="AO70" s="294"/>
      <c r="AP70" s="294"/>
      <c r="AQ70" s="294"/>
      <c r="AR70" s="294"/>
    </row>
    <row r="71" spans="1:46" hidden="1">
      <c r="AK71" s="294"/>
      <c r="AL71" s="294"/>
      <c r="AM71" s="294"/>
      <c r="AN71" s="294"/>
      <c r="AO71" s="294"/>
      <c r="AP71" s="294"/>
      <c r="AQ71" s="294"/>
      <c r="AR71" s="294"/>
    </row>
    <row r="72" spans="1:46" hidden="1">
      <c r="AK72" s="294"/>
      <c r="AL72" s="294"/>
      <c r="AM72" s="294"/>
      <c r="AN72" s="294"/>
      <c r="AO72" s="294"/>
      <c r="AP72" s="294"/>
      <c r="AQ72" s="294"/>
      <c r="AR72" s="294"/>
    </row>
    <row r="73" spans="1:46" hidden="1">
      <c r="AK73" s="294"/>
      <c r="AL73" s="294"/>
      <c r="AM73" s="294"/>
      <c r="AN73" s="294"/>
      <c r="AO73" s="294"/>
      <c r="AP73" s="294"/>
      <c r="AQ73" s="294"/>
      <c r="AR73" s="294"/>
    </row>
    <row r="74" spans="1:46" hidden="1"/>
  </sheetData>
  <sheetProtection algorithmName="SHA-512" hashValue="R00AA7WOSjyvYzeiak3Nn/9+ukEsF/EcRckjYgHa12n0NOVzwxNghOQKmbvixmD7F69wfU7yXrWjXxpbrWo23Q==" saltValue="IkYXgx9A6VhVxQgcL/pEe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CH10" sqref="CH10:CL10"/>
    </sheetView>
  </sheetViews>
  <sheetFormatPr defaultColWidth="0" defaultRowHeight="13.5" customHeight="1" zeroHeight="1"/>
  <cols>
    <col min="1" max="125" width="2.5" style="292" customWidth="1"/>
    <col min="126" max="16384" width="9" style="291" hidden="1"/>
  </cols>
  <sheetData>
    <row r="1" spans="2:125"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c r="B2" s="291"/>
      <c r="DG2" s="291"/>
    </row>
    <row r="3" spans="2:12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row r="5" spans="2:125"/>
    <row r="6" spans="2:125"/>
    <row r="7" spans="2:125"/>
    <row r="8" spans="2:125"/>
    <row r="9" spans="2:125">
      <c r="DU9" s="291"/>
    </row>
    <row r="10" spans="2:125"/>
    <row r="11" spans="2:125"/>
    <row r="12" spans="2:125"/>
    <row r="13" spans="2:125"/>
    <row r="14" spans="2:125"/>
    <row r="15" spans="2:125"/>
    <row r="16" spans="2:125"/>
    <row r="17" spans="125:125">
      <c r="DU17" s="291"/>
    </row>
    <row r="18" spans="125:125"/>
    <row r="19" spans="125:125"/>
    <row r="20" spans="125:125">
      <c r="DU20" s="291"/>
    </row>
    <row r="21" spans="125:125">
      <c r="DU21" s="291"/>
    </row>
    <row r="22" spans="125:125"/>
    <row r="23" spans="125:125"/>
    <row r="24" spans="125:125"/>
    <row r="25" spans="125:125"/>
    <row r="26" spans="125:125"/>
    <row r="27" spans="125:125"/>
    <row r="28" spans="125:125">
      <c r="DU28" s="291"/>
    </row>
    <row r="29" spans="125:125"/>
    <row r="30" spans="125:125"/>
    <row r="31" spans="125:125"/>
    <row r="32" spans="125:125"/>
    <row r="33" spans="2:125">
      <c r="B33" s="291"/>
      <c r="G33" s="291"/>
      <c r="I33" s="291"/>
    </row>
    <row r="34" spans="2:125">
      <c r="C34" s="291"/>
      <c r="P34" s="291"/>
      <c r="DE34" s="291"/>
      <c r="DH34" s="291"/>
    </row>
    <row r="35" spans="2:125">
      <c r="D35" s="291"/>
      <c r="E35" s="291"/>
      <c r="DG35" s="291"/>
      <c r="DJ35" s="291"/>
      <c r="DP35" s="291"/>
      <c r="DQ35" s="291"/>
      <c r="DR35" s="291"/>
      <c r="DS35" s="291"/>
      <c r="DT35" s="291"/>
      <c r="DU35" s="291"/>
    </row>
    <row r="36" spans="2:12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c r="DU37" s="291"/>
    </row>
    <row r="38" spans="2:125">
      <c r="DT38" s="291"/>
      <c r="DU38" s="291"/>
    </row>
    <row r="39" spans="2:125"/>
    <row r="40" spans="2:125">
      <c r="DH40" s="291"/>
    </row>
    <row r="41" spans="2:125">
      <c r="DE41" s="291"/>
    </row>
    <row r="42" spans="2:125">
      <c r="DG42" s="291"/>
      <c r="DJ42" s="291"/>
    </row>
    <row r="43" spans="2:12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c r="DU44" s="291"/>
    </row>
    <row r="45" spans="2:125"/>
    <row r="46" spans="2:125"/>
    <row r="47" spans="2:125"/>
    <row r="48" spans="2:125">
      <c r="DT48" s="291"/>
      <c r="DU48" s="291"/>
    </row>
    <row r="49" spans="120:125">
      <c r="DU49" s="291"/>
    </row>
    <row r="50" spans="120:125">
      <c r="DU50" s="291"/>
    </row>
    <row r="51" spans="120:125">
      <c r="DP51" s="291"/>
      <c r="DQ51" s="291"/>
      <c r="DR51" s="291"/>
      <c r="DS51" s="291"/>
      <c r="DT51" s="291"/>
      <c r="DU51" s="291"/>
    </row>
    <row r="52" spans="120:125"/>
    <row r="53" spans="120:125"/>
    <row r="54" spans="120:125">
      <c r="DU54" s="291"/>
    </row>
    <row r="55" spans="120:125"/>
    <row r="56" spans="120:125"/>
    <row r="57" spans="120:125"/>
    <row r="58" spans="120:125">
      <c r="DU58" s="291"/>
    </row>
    <row r="59" spans="120:125"/>
    <row r="60" spans="120:125"/>
    <row r="61" spans="120:125"/>
    <row r="62" spans="120:125"/>
    <row r="63" spans="120:125">
      <c r="DU63" s="291"/>
    </row>
    <row r="64" spans="120:125">
      <c r="DT64" s="291"/>
      <c r="DU64" s="291"/>
    </row>
    <row r="65" spans="123:125"/>
    <row r="66" spans="123:125"/>
    <row r="67" spans="123:125"/>
    <row r="68" spans="123:125"/>
    <row r="69" spans="123:125">
      <c r="DS69" s="291"/>
      <c r="DT69" s="291"/>
      <c r="DU69" s="291"/>
    </row>
    <row r="70" spans="123:125"/>
    <row r="71" spans="123:125"/>
    <row r="72" spans="123:125"/>
    <row r="73" spans="123:125"/>
    <row r="74" spans="123:125"/>
    <row r="75" spans="123:125"/>
    <row r="76" spans="123:125"/>
    <row r="77" spans="123:125"/>
    <row r="78" spans="123:125"/>
    <row r="79" spans="123:125"/>
    <row r="80" spans="123:125"/>
    <row r="81" spans="116:125"/>
    <row r="82" spans="116:125">
      <c r="DL82" s="291"/>
    </row>
    <row r="83" spans="116:125">
      <c r="DM83" s="291"/>
      <c r="DN83" s="291"/>
      <c r="DO83" s="291"/>
      <c r="DP83" s="291"/>
      <c r="DQ83" s="291"/>
      <c r="DR83" s="291"/>
      <c r="DS83" s="291"/>
      <c r="DT83" s="291"/>
      <c r="DU83" s="291"/>
    </row>
    <row r="84" spans="116:125"/>
    <row r="85" spans="116:125"/>
    <row r="86" spans="116:125"/>
    <row r="87" spans="116:125"/>
    <row r="88" spans="116:125">
      <c r="DU88" s="291"/>
    </row>
    <row r="89" spans="116:125"/>
    <row r="90" spans="116:125"/>
    <row r="91" spans="116:125"/>
    <row r="92" spans="116:125" ht="13.5" customHeight="1"/>
    <row r="93" spans="116:125" ht="13.5" customHeight="1"/>
    <row r="94" spans="116:125" ht="13.5" customHeight="1">
      <c r="DS94" s="291"/>
      <c r="DT94" s="291"/>
      <c r="DU94" s="291"/>
    </row>
    <row r="95" spans="116:125" ht="13.5" customHeight="1">
      <c r="DU95" s="291"/>
    </row>
    <row r="96" spans="116:125" ht="13.5" customHeight="1"/>
    <row r="97" spans="124:125" ht="13.5" customHeight="1"/>
    <row r="98" spans="124:125" ht="13.5" customHeight="1"/>
    <row r="99" spans="124:125" ht="13.5" customHeight="1"/>
    <row r="100" spans="124:125" ht="13.5" customHeight="1"/>
    <row r="101" spans="124:125" ht="13.5" customHeight="1">
      <c r="DU101" s="291"/>
    </row>
    <row r="102" spans="124:125" ht="13.5" customHeight="1"/>
    <row r="103" spans="124:125" ht="13.5" customHeight="1"/>
    <row r="104" spans="124:125" ht="13.5" customHeight="1">
      <c r="DT104" s="291"/>
      <c r="DU104" s="291"/>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1" t="s">
        <v>568</v>
      </c>
    </row>
    <row r="120" spans="125:125" ht="13.5" hidden="1" customHeight="1"/>
    <row r="121" spans="125:125" ht="13.5" hidden="1" customHeight="1">
      <c r="DU121" s="291"/>
    </row>
  </sheetData>
  <sheetProtection algorithmName="SHA-512" hashValue="4aHp4ZTvBCn5SYDilqRu2AUZXd6vkEjrQtYMDZwtjk5LZl+kZ9Ui3wr5wDSU1F3opvSQO0UHjXlap5WZombo5g==" saltValue="cHHUGqkD0K1iSUWDRvOXh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CH10" sqref="CH10:CL10"/>
    </sheetView>
  </sheetViews>
  <sheetFormatPr defaultColWidth="0" defaultRowHeight="13.5" customHeight="1" zeroHeight="1"/>
  <cols>
    <col min="1" max="125" width="2.5" style="292" customWidth="1"/>
    <col min="126" max="142" width="0" style="291" hidden="1" customWidth="1"/>
    <col min="143" max="16384" width="9" style="291" hidden="1"/>
  </cols>
  <sheetData>
    <row r="1" spans="1:125"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c r="B2" s="291"/>
      <c r="T2" s="291"/>
    </row>
    <row r="3" spans="1:12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1"/>
      <c r="G33" s="291"/>
      <c r="I33" s="291"/>
    </row>
    <row r="34" spans="2:125">
      <c r="C34" s="291"/>
      <c r="P34" s="291"/>
      <c r="R34" s="291"/>
      <c r="U34" s="291"/>
    </row>
    <row r="35" spans="2:12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c r="F36" s="291"/>
      <c r="H36" s="291"/>
      <c r="J36" s="291"/>
      <c r="K36" s="291"/>
      <c r="L36" s="291"/>
      <c r="M36" s="291"/>
      <c r="N36" s="291"/>
      <c r="O36" s="291"/>
      <c r="Q36" s="291"/>
      <c r="S36" s="291"/>
      <c r="V36" s="291"/>
    </row>
    <row r="37" spans="2:125"/>
    <row r="38" spans="2:125"/>
    <row r="39" spans="2:125"/>
    <row r="40" spans="2:125">
      <c r="U40" s="291"/>
    </row>
    <row r="41" spans="2:125">
      <c r="R41" s="291"/>
    </row>
    <row r="42" spans="2:12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c r="Q43" s="291"/>
      <c r="S43" s="291"/>
      <c r="V43" s="291"/>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2" t="s">
        <v>569</v>
      </c>
    </row>
  </sheetData>
  <sheetProtection algorithmName="SHA-512" hashValue="781WG4S1pSAQUuTWLTN9IFA5rnI3s9nJ/mlvewqRILxQKGTG0jid72TDGsIOzZpDys8LkFklJ51likOxUHWa2w==" saltValue="+s68Ti39zifXuUYsk9zJS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8" zoomScale="57" zoomScaleNormal="57" zoomScaleSheetLayoutView="100" workbookViewId="0">
      <selection activeCell="CH10" sqref="CH10:CL10"/>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570</v>
      </c>
      <c r="G46" s="8" t="s">
        <v>571</v>
      </c>
      <c r="H46" s="8" t="s">
        <v>572</v>
      </c>
      <c r="I46" s="8" t="s">
        <v>573</v>
      </c>
      <c r="J46" s="9" t="s">
        <v>574</v>
      </c>
    </row>
    <row r="47" spans="2:10" ht="57.75" customHeight="1">
      <c r="B47" s="10"/>
      <c r="C47" s="1236" t="s">
        <v>3</v>
      </c>
      <c r="D47" s="1236"/>
      <c r="E47" s="1237"/>
      <c r="F47" s="11">
        <v>8.43</v>
      </c>
      <c r="G47" s="12">
        <v>4.96</v>
      </c>
      <c r="H47" s="12">
        <v>4.91</v>
      </c>
      <c r="I47" s="12">
        <v>4.8600000000000003</v>
      </c>
      <c r="J47" s="13">
        <v>7.18</v>
      </c>
    </row>
    <row r="48" spans="2:10" ht="57.75" customHeight="1">
      <c r="B48" s="14"/>
      <c r="C48" s="1238" t="s">
        <v>4</v>
      </c>
      <c r="D48" s="1238"/>
      <c r="E48" s="1239"/>
      <c r="F48" s="15">
        <v>2.0099999999999998</v>
      </c>
      <c r="G48" s="16">
        <v>1.29</v>
      </c>
      <c r="H48" s="16">
        <v>5.09</v>
      </c>
      <c r="I48" s="16">
        <v>1.89</v>
      </c>
      <c r="J48" s="17">
        <v>3.94</v>
      </c>
    </row>
    <row r="49" spans="2:10" ht="57.75" customHeight="1" thickBot="1">
      <c r="B49" s="18"/>
      <c r="C49" s="1240" t="s">
        <v>5</v>
      </c>
      <c r="D49" s="1240"/>
      <c r="E49" s="1241"/>
      <c r="F49" s="19">
        <v>0.34</v>
      </c>
      <c r="G49" s="20" t="s">
        <v>575</v>
      </c>
      <c r="H49" s="20">
        <v>3.95</v>
      </c>
      <c r="I49" s="20">
        <v>3.3</v>
      </c>
      <c r="J49" s="21">
        <v>4.3899999999999997</v>
      </c>
    </row>
    <row r="50" spans="2:10" ht="13.5" customHeight="1"/>
  </sheetData>
  <sheetProtection algorithmName="SHA-512" hashValue="hj6NQG4i00jvfCuuiD3MMh+MwiEDI0t6xyMmeTai+diFJbF4VCKrSckZTr2WQjbT2souL4p+2b7d4P/eM5xVKw==" saltValue="QekpexTujreF47EljrbFI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大津市役所</cp:lastModifiedBy>
  <cp:lastPrinted>2021-10-26T06:40:47Z</cp:lastPrinted>
  <dcterms:created xsi:type="dcterms:W3CDTF">2021-02-05T03:10:05Z</dcterms:created>
  <dcterms:modified xsi:type="dcterms:W3CDTF">2021-10-26T06:44:48Z</dcterms:modified>
  <cp:category/>
</cp:coreProperties>
</file>