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r\共有情報\総務課\▼財政\■財政状況資料集関係\2022_09_06　【920（火）正午〆】令和２年度財政状況資料集の作成および提出について（２回目）\提出\"/>
    </mc:Choice>
  </mc:AlternateContent>
  <bookViews>
    <workbookView xWindow="0" yWindow="0" windowWidth="10215" windowHeight="7695" tabRatio="897" firstSheet="11"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E35" i="10"/>
  <c r="CO34" i="10"/>
  <c r="C34" i="10"/>
  <c r="C35" i="10" s="1"/>
  <c r="C36"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l="1"/>
  <c r="BW34" i="10"/>
  <c r="BW35" i="10" s="1"/>
  <c r="BW36" i="10" s="1"/>
  <c r="BW37" i="10" s="1"/>
  <c r="BW38" i="10" s="1"/>
  <c r="BW39" i="10" s="1"/>
  <c r="BW40" i="10" s="1"/>
  <c r="BW41" i="10" s="1"/>
  <c r="BW42" i="10" s="1"/>
  <c r="BW43" i="10" s="1"/>
  <c r="BE34" i="10"/>
</calcChain>
</file>

<file path=xl/sharedStrings.xml><?xml version="1.0" encoding="utf-8"?>
<sst xmlns="http://schemas.openxmlformats.org/spreadsheetml/2006/main" count="1147" uniqueCount="617">
  <si>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</si>
  <si>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</si>
  <si>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</si>
  <si>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</si>
  <si>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</si>
  <si>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</si>
  <si>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</si>
  <si>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</si>
  <si>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</si>
  <si>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</si>
  <si>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</si>
  <si>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</si>
  <si>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</si>
  <si>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</si>
  <si>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</si>
  <si>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</si>
  <si>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</si>
  <si>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</si>
  <si>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</si>
  <si>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</si>
  <si>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</si>
  <si>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</si>
  <si>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</si>
  <si>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</si>
  <si>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</si>
  <si>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</si>
  <si>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</si>
  <si>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</si>
  <si>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</si>
  <si>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</si>
  <si>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</si>
  <si>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</si>
  <si>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</si>
  <si>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</si>
  <si>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</si>
  <si>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</si>
  <si>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</si>
  <si>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</si>
  <si>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</si>
  <si>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</si>
  <si>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</si>
  <si>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</si>
  <si>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</si>
  <si>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</si>
  <si>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</si>
  <si>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</si>
  <si>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</si>
  <si>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</si>
  <si>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</si>
  <si>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</si>
  <si>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</si>
  <si>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</si>
  <si>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</si>
  <si>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</si>
  <si>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</si>
  <si>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</si>
  <si>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</si>
  <si>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</si>
  <si>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</si>
  <si>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</si>
  <si>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</si>
  <si>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</si>
  <si>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</si>
  <si>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</si>
  <si>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</si>
  <si>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</si>
  <si>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</si>
  <si>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</si>
  <si>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</si>
  <si>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</si>
  <si>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</si>
  <si>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</si>
  <si>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</si>
  <si>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</si>
  <si>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</si>
  <si>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</si>
  <si>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</si>
  <si>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</si>
  <si>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</si>
  <si>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</si>
  <si>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</si>
  <si>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</si>
  <si>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</si>
  <si>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</si>
  <si>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</si>
  <si>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</si>
  <si>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</si>
  <si>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</si>
  <si>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</si>
  <si>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</si>
  <si>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</si>
  <si>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</si>
  <si>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</si>
  <si>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</si>
  <si>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</si>
  <si>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</si>
  <si>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</si>
  <si>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</si>
  <si>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多賀町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</si>
  <si>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</si>
  <si>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</si>
  <si>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</si>
  <si>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</si>
  <si>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</si>
  <si>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</si>
  <si>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</si>
  <si>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</si>
  <si>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</si>
  <si>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</si>
  <si>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</si>
  <si>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</si>
  <si>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</si>
  <si>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</si>
  <si>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</si>
  <si>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</si>
  <si>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</si>
  <si>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</si>
  <si>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</si>
  <si>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</si>
  <si>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</si>
  <si>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</si>
  <si>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</si>
  <si>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</si>
  <si>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</si>
  <si>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</si>
  <si>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</si>
  <si>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</si>
  <si>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</si>
  <si>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</si>
  <si>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</si>
  <si>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</si>
  <si>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</si>
  <si>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</si>
  <si>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</si>
  <si>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</si>
  <si>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</si>
  <si>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</si>
  <si>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</si>
  <si>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</si>
  <si>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</si>
  <si>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</si>
  <si>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</si>
  <si>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</si>
  <si>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</si>
  <si>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</si>
  <si>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</si>
  <si>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</si>
  <si>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</si>
  <si>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</si>
  <si>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</si>
  <si>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</si>
  <si>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</si>
  <si>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</si>
  <si>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</si>
  <si>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</si>
  <si>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</si>
  <si>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</si>
  <si>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</si>
  <si>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</si>
  <si>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</si>
  <si>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</si>
  <si>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</si>
  <si>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</si>
  <si>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</si>
  <si>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</si>
  <si>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</si>
  <si>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</si>
  <si>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</si>
  <si>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</si>
  <si>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</si>
  <si>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</si>
  <si>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</si>
  <si>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</si>
  <si>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</si>
  <si>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</si>
  <si>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</si>
  <si>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</si>
  <si>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</si>
  <si>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</si>
  <si>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</si>
  <si>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</si>
  <si>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</si>
  <si>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</si>
  <si>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</si>
  <si>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</si>
  <si>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</si>
  <si>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</si>
  <si>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</si>
  <si>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</si>
  <si>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</si>
  <si>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</si>
  <si>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</si>
  <si>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</si>
  <si>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</si>
  <si>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</si>
  <si>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</si>
  <si>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</si>
  <si>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</si>
  <si>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</si>
  <si>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</si>
  <si>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</si>
  <si>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</si>
  <si>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</si>
  <si>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</si>
  <si>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</si>
  <si>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</si>
  <si>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</si>
  <si>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</si>
  <si>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</si>
  <si>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</si>
  <si>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</si>
  <si>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</si>
  <si>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滋賀県多賀町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</si>
  <si>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</si>
  <si>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</si>
  <si>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</si>
  <si>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</si>
  <si>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</si>
  <si>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</si>
  <si>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</si>
  <si>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</si>
  <si>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</si>
  <si>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</si>
  <si>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</si>
  <si>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</si>
  <si>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</si>
  <si>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</si>
  <si>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</si>
  <si>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</si>
  <si>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</si>
  <si>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</si>
  <si>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</si>
  <si>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</si>
  <si>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</si>
  <si>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</si>
  <si>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</si>
  <si>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</si>
  <si>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</si>
  <si>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</si>
  <si>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</si>
  <si>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</si>
  <si>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</si>
  <si>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</si>
  <si>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</si>
  <si>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</si>
  <si>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</si>
  <si>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</si>
  <si>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</si>
  <si>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</si>
  <si>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</si>
  <si>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</si>
  <si>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</si>
  <si>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</si>
  <si>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</si>
  <si>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</si>
  <si>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</si>
  <si>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</si>
  <si>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</si>
  <si>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</si>
  <si>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</si>
  <si>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</si>
  <si>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</si>
  <si>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</si>
  <si>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</si>
  <si>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</si>
  <si>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</si>
  <si>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</si>
  <si>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</si>
  <si>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</si>
  <si>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</si>
  <si>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</si>
  <si>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</si>
  <si>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</si>
  <si>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</si>
  <si>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</si>
  <si>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</si>
  <si>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</si>
  <si>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</si>
  <si>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</si>
  <si>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</si>
  <si>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</si>
  <si>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</si>
  <si>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</si>
  <si>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</si>
  <si>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</si>
  <si>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</si>
  <si>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</si>
  <si>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</si>
  <si>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</si>
  <si>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</si>
  <si>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</si>
  <si>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</si>
  <si>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</si>
  <si>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</si>
  <si>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</si>
  <si>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</si>
  <si>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</si>
  <si>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</si>
  <si>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</si>
  <si>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</si>
  <si>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</si>
  <si>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</si>
  <si>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</si>
  <si>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</si>
  <si>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</si>
  <si>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</si>
  <si>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</si>
  <si>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</si>
  <si>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</si>
  <si>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</si>
  <si>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</si>
  <si>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</si>
  <si>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</si>
  <si>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</si>
  <si>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</si>
  <si>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</si>
  <si>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</si>
  <si>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</si>
  <si>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</si>
  <si>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</si>
  <si>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</si>
  <si>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</si>
  <si>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</si>
  <si>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</si>
  <si>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</si>
  <si>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</si>
  <si>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</si>
  <si>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</si>
  <si>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</si>
  <si>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</si>
  <si>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</si>
  <si>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</si>
  <si>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</si>
  <si>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</si>
  <si>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</si>
  <si>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</si>
  <si>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</si>
  <si>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</si>
  <si>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</si>
  <si>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</si>
  <si>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</si>
  <si>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</si>
  <si>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</si>
  <si>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</si>
  <si>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</si>
  <si>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</si>
  <si>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</si>
  <si>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</si>
  <si>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</si>
  <si>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</si>
  <si>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</si>
  <si>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</si>
  <si>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</si>
  <si>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</si>
  <si>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</si>
  <si>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</si>
  <si>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</si>
  <si>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</si>
  <si>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</si>
  <si>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</si>
  <si>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</si>
  <si>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</si>
  <si>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</si>
  <si>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</si>
  <si>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</si>
  <si>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</si>
  <si>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滋賀県多賀町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</si>
  <si>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</si>
  <si>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</si>
  <si>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</si>
  <si>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</si>
  <si>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</si>
  <si>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</si>
  <si>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</si>
  <si>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</si>
  <si>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</si>
  <si>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</si>
  <si>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</si>
  <si>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</si>
  <si>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</si>
  <si>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</si>
  <si>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</si>
  <si>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</si>
  <si>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</si>
  <si>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</si>
  <si>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</si>
  <si>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</si>
  <si>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育英事業特別会計</t>
    <phoneticPr fontId="5"/>
  </si>
  <si>
    <t>びわ湖東部中核工業団地公共緑地維持管理特別会計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</si>
  <si>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</si>
  <si>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</si>
  <si>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</si>
  <si>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</si>
  <si>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</si>
  <si>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</si>
  <si>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</si>
  <si>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</si>
  <si>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</si>
  <si>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</si>
  <si>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</si>
  <si>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</si>
  <si>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</si>
  <si>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</si>
  <si>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</si>
  <si>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</si>
  <si>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</si>
  <si>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</si>
  <si>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</si>
  <si>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</si>
  <si>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</si>
  <si>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</si>
  <si>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</si>
  <si>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</si>
  <si>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</si>
  <si>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</si>
  <si>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</si>
  <si>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</si>
  <si>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</si>
  <si>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</si>
  <si>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</si>
  <si>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</si>
  <si>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</si>
  <si>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</si>
  <si>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</si>
  <si>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</si>
  <si>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</si>
  <si>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</si>
  <si>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</si>
  <si>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</si>
  <si>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</si>
  <si>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</si>
  <si>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</si>
  <si>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</si>
  <si>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</si>
  <si>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</si>
  <si>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</si>
  <si>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</si>
  <si>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</si>
  <si>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</si>
  <si>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</si>
  <si>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</si>
  <si>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</si>
  <si>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</si>
  <si>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</si>
  <si>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</si>
  <si>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</si>
  <si>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</si>
  <si>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</si>
  <si>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</si>
  <si>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</si>
  <si>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</si>
  <si>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</si>
  <si>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</si>
  <si>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</si>
  <si>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</si>
  <si>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</si>
  <si>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</si>
  <si>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</si>
  <si>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</si>
  <si>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</si>
  <si>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</si>
  <si>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</si>
  <si>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</si>
  <si>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</si>
  <si>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</si>
  <si>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</si>
  <si>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</si>
  <si>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</si>
  <si>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</si>
  <si>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</si>
  <si>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</si>
  <si>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</si>
  <si>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</si>
  <si>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</si>
  <si>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</si>
  <si>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</si>
  <si>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</si>
  <si>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t>
    <phoneticPr fontId="5"/>
  </si>
  <si>
    <t xml:space="preserve">充当可能特定歳入 </t>
    <rPh sb="0" eb="2">
      <t>ジュウトウ</t>
    </rPh>
    <rPh sb="2" eb="4">
      <t>カノウ</t>
    </rPh>
    <rPh sb="4" eb="6">
      <t>トクテイ</t>
    </rPh>
    <rPh sb="6" eb="8">
      <t>サイニュウ</t>
    </rPh>
    <phoneticPr fontId="31"/>
  </si>
  <si>
    <t>下水道事業会計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</si>
  <si>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</si>
  <si>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農業集落排水事業特別会計</t>
    <phoneticPr fontId="5"/>
  </si>
  <si>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</si>
  <si>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</si>
  <si>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</si>
  <si>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</si>
  <si>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</si>
  <si>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</si>
  <si>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</si>
  <si>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</si>
  <si>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</si>
  <si>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</si>
  <si>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</si>
  <si>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</si>
  <si>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</si>
  <si>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</si>
  <si>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</si>
  <si>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</si>
  <si>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</si>
  <si>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</si>
  <si>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</si>
  <si>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</si>
  <si>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</si>
  <si>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</si>
  <si>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</si>
  <si>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</si>
  <si>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</si>
  <si>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</si>
  <si>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</si>
  <si>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</si>
  <si>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</si>
  <si>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</si>
  <si>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</si>
  <si>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</si>
  <si>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</si>
  <si>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</si>
  <si>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</si>
  <si>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</si>
  <si>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</si>
  <si>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</si>
  <si>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</si>
  <si>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</si>
  <si>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</si>
  <si>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</si>
  <si>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</si>
  <si>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</si>
  <si>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</si>
  <si>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</si>
  <si>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</si>
  <si>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</si>
  <si>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</si>
  <si>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</si>
  <si>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</si>
  <si>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</si>
  <si>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</si>
  <si>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</si>
  <si>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</si>
  <si>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</si>
  <si>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</si>
  <si>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</si>
  <si>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</si>
  <si>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</si>
  <si>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</si>
  <si>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</si>
  <si>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</si>
  <si>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</si>
  <si>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</si>
  <si>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</si>
  <si>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</si>
  <si>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</si>
  <si>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</si>
  <si>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</si>
  <si>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</si>
  <si>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</si>
  <si>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</si>
  <si>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</si>
  <si>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</si>
  <si>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</si>
  <si>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</si>
  <si>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</si>
  <si>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</si>
  <si>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</si>
  <si>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</si>
  <si>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</si>
  <si>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</si>
  <si>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</si>
  <si>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</si>
  <si>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0.73</t>
  </si>
  <si>
    <t>水道事業会計</t>
  </si>
  <si>
    <t>一般会計</t>
  </si>
  <si>
    <t>国民健康保険特別会計</t>
  </si>
  <si>
    <t>介護保険事業特別会計</t>
  </si>
  <si>
    <t>下水道事業会計</t>
  </si>
  <si>
    <t>農業集落排水事業特別会計</t>
  </si>
  <si>
    <t>後期高齢者医療事業特別会計</t>
  </si>
  <si>
    <t>びわ湖東部中核工業団地公共緑地維持管理特別会計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</si>
  <si>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</si>
  <si>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</si>
  <si>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</si>
  <si>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</si>
  <si>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</si>
  <si>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</si>
  <si>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</si>
  <si>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</si>
  <si>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</si>
  <si>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湖東広域衛生管理組合</t>
    <rPh sb="0" eb="2">
      <t>コトウ</t>
    </rPh>
    <rPh sb="2" eb="4">
      <t>コウイキ</t>
    </rPh>
    <rPh sb="4" eb="6">
      <t>エイセイ</t>
    </rPh>
    <rPh sb="6" eb="8">
      <t>カンリ</t>
    </rPh>
    <rPh sb="8" eb="10">
      <t>クミアイ</t>
    </rPh>
    <phoneticPr fontId="2"/>
  </si>
  <si>
    <t>彦根愛知犬上広域行政組合</t>
    <rPh sb="0" eb="2">
      <t>ヒコネ</t>
    </rPh>
    <rPh sb="2" eb="4">
      <t>エチ</t>
    </rPh>
    <rPh sb="4" eb="6">
      <t>イヌカミ</t>
    </rPh>
    <rPh sb="6" eb="8">
      <t>コウイキ</t>
    </rPh>
    <rPh sb="8" eb="10">
      <t>ギョウセイ</t>
    </rPh>
    <rPh sb="10" eb="12">
      <t>クミアイ</t>
    </rPh>
    <phoneticPr fontId="2"/>
  </si>
  <si>
    <t>大滝山林組合（一般会計）</t>
    <rPh sb="0" eb="2">
      <t>オオタキ</t>
    </rPh>
    <rPh sb="2" eb="4">
      <t>サンリン</t>
    </rPh>
    <rPh sb="4" eb="6">
      <t>クミアイ</t>
    </rPh>
    <rPh sb="7" eb="9">
      <t>イッパン</t>
    </rPh>
    <rPh sb="9" eb="11">
      <t>カイケイ</t>
    </rPh>
    <phoneticPr fontId="2"/>
  </si>
  <si>
    <t>大滝山林組合（林産物栽培特別会計）</t>
    <rPh sb="0" eb="2">
      <t>オオタキ</t>
    </rPh>
    <rPh sb="2" eb="4">
      <t>サンリン</t>
    </rPh>
    <rPh sb="4" eb="6">
      <t>クミアイ</t>
    </rPh>
    <rPh sb="7" eb="9">
      <t>リンサン</t>
    </rPh>
    <rPh sb="9" eb="10">
      <t>ブツ</t>
    </rPh>
    <rPh sb="10" eb="12">
      <t>サイバイ</t>
    </rPh>
    <rPh sb="12" eb="14">
      <t>トクベツ</t>
    </rPh>
    <rPh sb="14" eb="16">
      <t>カイケイ</t>
    </rPh>
    <phoneticPr fontId="2"/>
  </si>
  <si>
    <t>大滝山林組合（高取山森林空間利活用特別会計）</t>
    <rPh sb="0" eb="2">
      <t>オオタキ</t>
    </rPh>
    <rPh sb="2" eb="4">
      <t>サンリン</t>
    </rPh>
    <rPh sb="4" eb="6">
      <t>クミアイ</t>
    </rPh>
    <rPh sb="7" eb="9">
      <t>タカトリ</t>
    </rPh>
    <rPh sb="9" eb="10">
      <t>ヤマ</t>
    </rPh>
    <rPh sb="10" eb="12">
      <t>シンリン</t>
    </rPh>
    <rPh sb="12" eb="14">
      <t>クウカン</t>
    </rPh>
    <rPh sb="14" eb="17">
      <t>リカツヨウ</t>
    </rPh>
    <rPh sb="17" eb="19">
      <t>トクベツ</t>
    </rPh>
    <rPh sb="19" eb="21">
      <t>カイケイ</t>
    </rPh>
    <phoneticPr fontId="2"/>
  </si>
  <si>
    <t>彦根市犬上郡営林組合</t>
    <rPh sb="0" eb="3">
      <t>ヒコネシ</t>
    </rPh>
    <rPh sb="3" eb="5">
      <t>イヌカミ</t>
    </rPh>
    <rPh sb="5" eb="6">
      <t>グン</t>
    </rPh>
    <rPh sb="6" eb="8">
      <t>エイリン</t>
    </rPh>
    <rPh sb="8" eb="10">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</si>
  <si>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</si>
  <si>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</si>
  <si>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</si>
  <si>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</si>
  <si>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</si>
  <si>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びわ湖東部中核工業団地公共緑地維持管理基金</t>
    <rPh sb="2" eb="3">
      <t>コ</t>
    </rPh>
    <rPh sb="3" eb="5">
      <t>トウブ</t>
    </rPh>
    <rPh sb="5" eb="7">
      <t>チュウカク</t>
    </rPh>
    <rPh sb="7" eb="9">
      <t>コウギョウ</t>
    </rPh>
    <rPh sb="9" eb="11">
      <t>ダンチ</t>
    </rPh>
    <rPh sb="11" eb="13">
      <t>コウキョウ</t>
    </rPh>
    <rPh sb="13" eb="15">
      <t>リョクチ</t>
    </rPh>
    <rPh sb="15" eb="17">
      <t>イジ</t>
    </rPh>
    <rPh sb="17" eb="19">
      <t>カンリ</t>
    </rPh>
    <rPh sb="19" eb="21">
      <t>キキン</t>
    </rPh>
    <phoneticPr fontId="2"/>
  </si>
  <si>
    <t>公共施設等維持管理基金</t>
    <rPh sb="0" eb="2">
      <t>コウキョウ</t>
    </rPh>
    <rPh sb="2" eb="4">
      <t>シセツ</t>
    </rPh>
    <rPh sb="4" eb="5">
      <t>トウ</t>
    </rPh>
    <rPh sb="5" eb="7">
      <t>イジ</t>
    </rPh>
    <rPh sb="7" eb="9">
      <t>カンリ</t>
    </rPh>
    <rPh sb="9" eb="11">
      <t>キキン</t>
    </rPh>
    <phoneticPr fontId="5"/>
  </si>
  <si>
    <t>社会福祉基金</t>
    <rPh sb="0" eb="2">
      <t>シャカイ</t>
    </rPh>
    <rPh sb="2" eb="4">
      <t>フクシ</t>
    </rPh>
    <rPh sb="4" eb="6">
      <t>キキン</t>
    </rPh>
    <phoneticPr fontId="5"/>
  </si>
  <si>
    <t>育英事業基金</t>
    <rPh sb="0" eb="2">
      <t>イクエイ</t>
    </rPh>
    <rPh sb="2" eb="4">
      <t>ジギョウ</t>
    </rPh>
    <rPh sb="4" eb="6">
      <t>キキン</t>
    </rPh>
    <phoneticPr fontId="5"/>
  </si>
  <si>
    <t>ふるさと水と土の保全基金</t>
    <rPh sb="4" eb="5">
      <t>ミズ</t>
    </rPh>
    <rPh sb="6" eb="7">
      <t>ツチ</t>
    </rPh>
    <rPh sb="8" eb="10">
      <t>ホゼン</t>
    </rPh>
    <rPh sb="10" eb="12">
      <t>キキン</t>
    </rPh>
    <phoneticPr fontId="5"/>
  </si>
  <si>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</si>
  <si>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</si>
  <si>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</si>
  <si>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</si>
  <si>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</si>
  <si>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</si>
  <si>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</si>
  <si>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</si>
  <si>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</si>
  <si>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</si>
  <si>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</si>
  <si>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</si>
  <si>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</si>
  <si>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</si>
  <si>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将来負担比率は、７．４ポイント減少し、５３．２％となり、有形固定資産減価償却率は、２．４ポイント増加し、５１．９％となっている。
　将来負担比率の減少は、減債基金、社会福祉基金、公共施設等維持管理基金への積立を実施したことにより、充当可能財源が増加したことが主な要因である。
　有形固定資産減価償却率の増加は、通常の減価償却が進んだことによるものである。類似団体との比較では、資産の老朽化は進んでいないと言えるが、公共施設の老朽化に対応した対策が必要となっている。</t>
    <rPh sb="16" eb="18">
      <t>ゲンショウ</t>
    </rPh>
    <rPh sb="78" eb="80">
      <t>ゲンサイ</t>
    </rPh>
    <rPh sb="80" eb="82">
      <t>キキン</t>
    </rPh>
    <rPh sb="83" eb="85">
      <t>シャカイ</t>
    </rPh>
    <rPh sb="85" eb="87">
      <t>フクシ</t>
    </rPh>
    <rPh sb="87" eb="89">
      <t>キキン</t>
    </rPh>
    <rPh sb="106" eb="108">
      <t>ジッシ</t>
    </rPh>
    <phoneticPr fontId="5"/>
  </si>
  <si>
    <t>　将来負担比率は、前年度と比較して７．４ポイント減少し、５３．２％となっている。これは減債基金、社会福祉基金、公共施設等維持管理基金への積立を実施したことにより、充当可能財源が増加したことが主な要因である。実質公債費比率は、前年度と比較して０．３ポイント減少し、７．４％となっている。これは、令和２年度に、下水道事業が地方公営企業法適用となったことにより、資本的収入に対する一般会計からの繰入を出資金で受けることとなったことから、公営企業債の元利償還金に対する繰入金が減少したことが要因である。そのことにより、単年度の数値としては最も小さな数値となり、３ヶ年平均値も良化させることとなった。今後は、一部事務組合における施設更新が控えており、新たな公債費負担が生じることで、将来負担比率、実質公債費比率ともに上昇が見込まれることから、償還額を超える地方債の発行を行わないよう、計画的な地方債の発行に努める必要がある。</t>
    <rPh sb="43" eb="45">
      <t>ゲンサイ</t>
    </rPh>
    <rPh sb="48" eb="50">
      <t>シャカイ</t>
    </rPh>
    <rPh sb="50" eb="52">
      <t>フクシ</t>
    </rPh>
    <rPh sb="52" eb="54">
      <t>キキン</t>
    </rPh>
    <rPh sb="71" eb="73">
      <t>ジッシ</t>
    </rPh>
    <rPh sb="112" eb="115">
      <t>ゼンネンド</t>
    </rPh>
    <rPh sb="116" eb="118">
      <t>ヒカク</t>
    </rPh>
    <rPh sb="127" eb="129">
      <t>ゲンショウ</t>
    </rPh>
    <rPh sb="146" eb="147">
      <t>レイ</t>
    </rPh>
    <rPh sb="147" eb="148">
      <t>ワ</t>
    </rPh>
    <rPh sb="149" eb="150">
      <t>ネン</t>
    </rPh>
    <rPh sb="150" eb="151">
      <t>ド</t>
    </rPh>
    <rPh sb="153" eb="156">
      <t>ゲスイドウ</t>
    </rPh>
    <rPh sb="156" eb="158">
      <t>ジギョウ</t>
    </rPh>
    <rPh sb="159" eb="161">
      <t>チホウ</t>
    </rPh>
    <rPh sb="161" eb="163">
      <t>コウエイ</t>
    </rPh>
    <rPh sb="163" eb="165">
      <t>キギョウ</t>
    </rPh>
    <rPh sb="165" eb="166">
      <t>ホウ</t>
    </rPh>
    <rPh sb="166" eb="168">
      <t>テキヨウ</t>
    </rPh>
    <rPh sb="178" eb="181">
      <t>シホンテキ</t>
    </rPh>
    <rPh sb="181" eb="183">
      <t>シュウニュウ</t>
    </rPh>
    <rPh sb="184" eb="185">
      <t>タイ</t>
    </rPh>
    <rPh sb="187" eb="189">
      <t>イッパン</t>
    </rPh>
    <rPh sb="189" eb="191">
      <t>カイケイ</t>
    </rPh>
    <rPh sb="194" eb="196">
      <t>クリイレ</t>
    </rPh>
    <rPh sb="197" eb="200">
      <t>シュッシキン</t>
    </rPh>
    <rPh sb="201" eb="202">
      <t>ウ</t>
    </rPh>
    <rPh sb="215" eb="217">
      <t>コウエイ</t>
    </rPh>
    <rPh sb="217" eb="219">
      <t>キギョウ</t>
    </rPh>
    <rPh sb="219" eb="220">
      <t>サイ</t>
    </rPh>
    <rPh sb="221" eb="223">
      <t>ガンリ</t>
    </rPh>
    <rPh sb="223" eb="226">
      <t>ショウカンキン</t>
    </rPh>
    <rPh sb="227" eb="228">
      <t>タイ</t>
    </rPh>
    <rPh sb="230" eb="232">
      <t>クリイレ</t>
    </rPh>
    <rPh sb="232" eb="233">
      <t>キン</t>
    </rPh>
    <rPh sb="234" eb="236">
      <t>ゲンショウ</t>
    </rPh>
    <rPh sb="241" eb="243">
      <t>ヨウイン</t>
    </rPh>
    <rPh sb="255" eb="258">
      <t>タンネンド</t>
    </rPh>
    <rPh sb="259" eb="261">
      <t>スウチ</t>
    </rPh>
    <rPh sb="265" eb="266">
      <t>モット</t>
    </rPh>
    <rPh sb="267" eb="268">
      <t>チイ</t>
    </rPh>
    <rPh sb="270" eb="272">
      <t>スウチ</t>
    </rPh>
    <rPh sb="278" eb="279">
      <t>ネン</t>
    </rPh>
    <rPh sb="279" eb="281">
      <t>ヘイキン</t>
    </rPh>
    <rPh sb="281" eb="282">
      <t>チ</t>
    </rPh>
    <rPh sb="283" eb="285">
      <t>リョウカ</t>
    </rPh>
    <rPh sb="314" eb="315">
      <t>ヒカ</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</si>
</sst>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138651</c:v>
                </c:pt>
                <c:pt idx="1">
                  <c:v>122882</c:v>
                </c:pt>
                <c:pt idx="2">
                  <c:v>114790</c:v>
                </c:pt>
                <c:pt idx="3">
                  <c:v>126262</c:v>
                </c:pt>
                <c:pt idx="4">
                  <c:v>126525</c:v>
                </c:pt>
              </c:numCache>
            </c:numRef>
          </c:val>
          <c:smooth val="0"/>
          <c:extLst xmlns:c16r2="http://schemas.microsoft.com/office/drawing/2015/06/chart">
            <c:ext xmlns:c16="http://schemas.microsoft.com/office/drawing/2014/chart" uri="{C3380CC4-5D6E-409C-BE32-E72D297353CC}">
              <c16:uniqueId val="{00000000-10C3-4990-B313-4C33D6E8B39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100431</c:v>
                </c:pt>
                <c:pt idx="1">
                  <c:v>149087</c:v>
                </c:pt>
                <c:pt idx="2">
                  <c:v>178855</c:v>
                </c:pt>
                <c:pt idx="3">
                  <c:v>96862</c:v>
                </c:pt>
                <c:pt idx="4">
                  <c:v>71833</c:v>
                </c:pt>
              </c:numCache>
            </c:numRef>
          </c:val>
          <c:smooth val="0"/>
          <c:extLst xmlns:c16r2="http://schemas.microsoft.com/office/drawing/2015/06/chart">
            <c:ext xmlns:c16="http://schemas.microsoft.com/office/drawing/2014/chart" uri="{C3380CC4-5D6E-409C-BE32-E72D297353CC}">
              <c16:uniqueId val="{00000001-10C3-4990-B313-4C33D6E8B393}"/>
            </c:ext>
          </c:extLst>
        </c:ser>
        <c:dLbls>
          <c:showLegendKey val="0"/>
          <c:showVal val="0"/>
          <c:showCatName val="0"/>
          <c:showSerName val="0"/>
          <c:showPercent val="0"/>
          <c:showBubbleSize val="0"/>
        </c:dLbls>
        <c:marker val="1"/>
        <c:smooth val="0"/>
        <c:axId val="250058432"/>
        <c:axId val="246170472"/>
      </c:lineChart>
      <c:catAx>
        <c:axId val="25005843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6170472"/>
        <c:crosses val="autoZero"/>
        <c:auto val="1"/>
        <c:lblAlgn val="ctr"/>
        <c:lblOffset val="100"/>
        <c:tickLblSkip val="1"/>
        <c:tickMarkSkip val="1"/>
        <c:noMultiLvlLbl val="0"/>
      </c:catAx>
      <c:valAx>
        <c:axId val="246170472"/>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005843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7.08</c:v>
                </c:pt>
                <c:pt idx="1">
                  <c:v>6.14</c:v>
                </c:pt>
                <c:pt idx="2">
                  <c:v>9.2799999999999994</c:v>
                </c:pt>
                <c:pt idx="3">
                  <c:v>9.0299999999999994</c:v>
                </c:pt>
                <c:pt idx="4">
                  <c:v>7.71</c:v>
                </c:pt>
              </c:numCache>
            </c:numRef>
          </c:val>
          <c:extLst xmlns:c16r2="http://schemas.microsoft.com/office/drawing/2015/06/chart">
            <c:ext xmlns:c16="http://schemas.microsoft.com/office/drawing/2014/chart" uri="{C3380CC4-5D6E-409C-BE32-E72D297353CC}">
              <c16:uniqueId val="{00000000-979B-4ABF-A0C9-925CB10306C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33.130000000000003</c:v>
                </c:pt>
                <c:pt idx="1">
                  <c:v>30.69</c:v>
                </c:pt>
                <c:pt idx="2">
                  <c:v>32.590000000000003</c:v>
                </c:pt>
                <c:pt idx="3">
                  <c:v>35.64</c:v>
                </c:pt>
                <c:pt idx="4">
                  <c:v>33.450000000000003</c:v>
                </c:pt>
              </c:numCache>
            </c:numRef>
          </c:val>
          <c:extLst xmlns:c16r2="http://schemas.microsoft.com/office/drawing/2015/06/chart">
            <c:ext xmlns:c16="http://schemas.microsoft.com/office/drawing/2014/chart" uri="{C3380CC4-5D6E-409C-BE32-E72D297353CC}">
              <c16:uniqueId val="{00000001-979B-4ABF-A0C9-925CB10306CD}"/>
            </c:ext>
          </c:extLst>
        </c:ser>
        <c:dLbls>
          <c:showLegendKey val="0"/>
          <c:showVal val="0"/>
          <c:showCatName val="0"/>
          <c:showSerName val="0"/>
          <c:showPercent val="0"/>
          <c:showBubbleSize val="0"/>
        </c:dLbls>
        <c:gapWidth val="250"/>
        <c:overlap val="100"/>
        <c:axId val="189247680"/>
        <c:axId val="18924807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2.54</c:v>
                </c:pt>
                <c:pt idx="1">
                  <c:v>2.98</c:v>
                </c:pt>
                <c:pt idx="2">
                  <c:v>5.18</c:v>
                </c:pt>
                <c:pt idx="3">
                  <c:v>4.6100000000000003</c:v>
                </c:pt>
                <c:pt idx="4">
                  <c:v>-0.73</c:v>
                </c:pt>
              </c:numCache>
            </c:numRef>
          </c:val>
          <c:smooth val="0"/>
          <c:extLst xmlns:c16r2="http://schemas.microsoft.com/office/drawing/2015/06/chart">
            <c:ext xmlns:c16="http://schemas.microsoft.com/office/drawing/2014/chart" uri="{C3380CC4-5D6E-409C-BE32-E72D297353CC}">
              <c16:uniqueId val="{00000002-979B-4ABF-A0C9-925CB10306CD}"/>
            </c:ext>
          </c:extLst>
        </c:ser>
        <c:dLbls>
          <c:showLegendKey val="0"/>
          <c:showVal val="0"/>
          <c:showCatName val="0"/>
          <c:showSerName val="0"/>
          <c:showPercent val="0"/>
          <c:showBubbleSize val="0"/>
        </c:dLbls>
        <c:marker val="1"/>
        <c:smooth val="0"/>
        <c:axId val="189247680"/>
        <c:axId val="189248072"/>
      </c:lineChart>
      <c:catAx>
        <c:axId val="189247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9248072"/>
        <c:crosses val="autoZero"/>
        <c:auto val="1"/>
        <c:lblAlgn val="ctr"/>
        <c:lblOffset val="100"/>
        <c:tickLblSkip val="1"/>
        <c:tickMarkSkip val="1"/>
        <c:noMultiLvlLbl val="0"/>
      </c:catAx>
      <c:valAx>
        <c:axId val="1892480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92476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2.0699999999999998</c:v>
                </c:pt>
                <c:pt idx="2">
                  <c:v>#N/A</c:v>
                </c:pt>
                <c:pt idx="3">
                  <c:v>1.53</c:v>
                </c:pt>
                <c:pt idx="4">
                  <c:v>#N/A</c:v>
                </c:pt>
                <c:pt idx="5">
                  <c:v>0.32</c:v>
                </c:pt>
                <c:pt idx="6">
                  <c:v>#N/A</c:v>
                </c:pt>
                <c:pt idx="7">
                  <c:v>1.51</c:v>
                </c:pt>
                <c:pt idx="8">
                  <c:v>#N/A</c:v>
                </c:pt>
                <c:pt idx="9">
                  <c:v>0</c:v>
                </c:pt>
              </c:numCache>
            </c:numRef>
          </c:val>
          <c:extLst xmlns:c16r2="http://schemas.microsoft.com/office/drawing/2015/06/chart">
            <c:ext xmlns:c16="http://schemas.microsoft.com/office/drawing/2014/chart" uri="{C3380CC4-5D6E-409C-BE32-E72D297353CC}">
              <c16:uniqueId val="{00000000-C5AF-401E-8B92-2B2C569AD9E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C5AF-401E-8B92-2B2C569AD9EA}"/>
            </c:ext>
          </c:extLst>
        </c:ser>
        <c:ser>
          <c:idx val="2"/>
          <c:order val="2"/>
          <c:tx>
            <c:strRef>
              <c:f>データシート!$A$29</c:f>
              <c:strCache>
                <c:ptCount val="1"/>
                <c:pt idx="0">
                  <c:v>びわ湖東部中核工業団地公共緑地維持管理特別会計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xmlns:c16r2="http://schemas.microsoft.com/office/drawing/2015/06/chart">
            <c:ext xmlns:c16="http://schemas.microsoft.com/office/drawing/2014/chart" uri="{C3380CC4-5D6E-409C-BE32-E72D297353CC}">
              <c16:uniqueId val="{00000002-C5AF-401E-8B92-2B2C569AD9EA}"/>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7.0000000000000007E-2</c:v>
                </c:pt>
                <c:pt idx="2">
                  <c:v>#N/A</c:v>
                </c:pt>
                <c:pt idx="3">
                  <c:v>0.04</c:v>
                </c:pt>
                <c:pt idx="4">
                  <c:v>#N/A</c:v>
                </c:pt>
                <c:pt idx="5">
                  <c:v>0.03</c:v>
                </c:pt>
                <c:pt idx="6">
                  <c:v>#N/A</c:v>
                </c:pt>
                <c:pt idx="7">
                  <c:v>0.03</c:v>
                </c:pt>
                <c:pt idx="8">
                  <c:v>#N/A</c:v>
                </c:pt>
                <c:pt idx="9">
                  <c:v>0.04</c:v>
                </c:pt>
              </c:numCache>
            </c:numRef>
          </c:val>
          <c:extLst xmlns:c16r2="http://schemas.microsoft.com/office/drawing/2015/06/chart">
            <c:ext xmlns:c16="http://schemas.microsoft.com/office/drawing/2014/chart" uri="{C3380CC4-5D6E-409C-BE32-E72D297353CC}">
              <c16:uniqueId val="{00000003-C5AF-401E-8B92-2B2C569AD9EA}"/>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0.21</c:v>
                </c:pt>
                <c:pt idx="2">
                  <c:v>#N/A</c:v>
                </c:pt>
                <c:pt idx="3">
                  <c:v>0.28999999999999998</c:v>
                </c:pt>
                <c:pt idx="4">
                  <c:v>#N/A</c:v>
                </c:pt>
                <c:pt idx="5">
                  <c:v>0.28000000000000003</c:v>
                </c:pt>
                <c:pt idx="6">
                  <c:v>#N/A</c:v>
                </c:pt>
                <c:pt idx="7">
                  <c:v>0.11</c:v>
                </c:pt>
                <c:pt idx="8">
                  <c:v>#N/A</c:v>
                </c:pt>
                <c:pt idx="9">
                  <c:v>0.08</c:v>
                </c:pt>
              </c:numCache>
            </c:numRef>
          </c:val>
          <c:extLst xmlns:c16r2="http://schemas.microsoft.com/office/drawing/2015/06/chart">
            <c:ext xmlns:c16="http://schemas.microsoft.com/office/drawing/2014/chart" uri="{C3380CC4-5D6E-409C-BE32-E72D297353CC}">
              <c16:uniqueId val="{00000004-C5AF-401E-8B92-2B2C569AD9EA}"/>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0.63</c:v>
                </c:pt>
              </c:numCache>
            </c:numRef>
          </c:val>
          <c:extLst xmlns:c16r2="http://schemas.microsoft.com/office/drawing/2015/06/chart">
            <c:ext xmlns:c16="http://schemas.microsoft.com/office/drawing/2014/chart" uri="{C3380CC4-5D6E-409C-BE32-E72D297353CC}">
              <c16:uniqueId val="{00000005-C5AF-401E-8B92-2B2C569AD9EA}"/>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0.21</c:v>
                </c:pt>
                <c:pt idx="2">
                  <c:v>#N/A</c:v>
                </c:pt>
                <c:pt idx="3">
                  <c:v>0.01</c:v>
                </c:pt>
                <c:pt idx="4">
                  <c:v>#N/A</c:v>
                </c:pt>
                <c:pt idx="5">
                  <c:v>0.74</c:v>
                </c:pt>
                <c:pt idx="6">
                  <c:v>#N/A</c:v>
                </c:pt>
                <c:pt idx="7">
                  <c:v>0.72</c:v>
                </c:pt>
                <c:pt idx="8">
                  <c:v>#N/A</c:v>
                </c:pt>
                <c:pt idx="9">
                  <c:v>0.92</c:v>
                </c:pt>
              </c:numCache>
            </c:numRef>
          </c:val>
          <c:extLst xmlns:c16r2="http://schemas.microsoft.com/office/drawing/2015/06/chart">
            <c:ext xmlns:c16="http://schemas.microsoft.com/office/drawing/2014/chart" uri="{C3380CC4-5D6E-409C-BE32-E72D297353CC}">
              <c16:uniqueId val="{00000006-C5AF-401E-8B92-2B2C569AD9EA}"/>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0.83</c:v>
                </c:pt>
                <c:pt idx="2">
                  <c:v>#N/A</c:v>
                </c:pt>
                <c:pt idx="3">
                  <c:v>1.1100000000000001</c:v>
                </c:pt>
                <c:pt idx="4">
                  <c:v>#N/A</c:v>
                </c:pt>
                <c:pt idx="5">
                  <c:v>1.1200000000000001</c:v>
                </c:pt>
                <c:pt idx="6">
                  <c:v>#N/A</c:v>
                </c:pt>
                <c:pt idx="7">
                  <c:v>1.1000000000000001</c:v>
                </c:pt>
                <c:pt idx="8">
                  <c:v>#N/A</c:v>
                </c:pt>
                <c:pt idx="9">
                  <c:v>1.44</c:v>
                </c:pt>
              </c:numCache>
            </c:numRef>
          </c:val>
          <c:extLst xmlns:c16r2="http://schemas.microsoft.com/office/drawing/2015/06/chart">
            <c:ext xmlns:c16="http://schemas.microsoft.com/office/drawing/2014/chart" uri="{C3380CC4-5D6E-409C-BE32-E72D297353CC}">
              <c16:uniqueId val="{00000007-C5AF-401E-8B92-2B2C569AD9E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7.06</c:v>
                </c:pt>
                <c:pt idx="2">
                  <c:v>#N/A</c:v>
                </c:pt>
                <c:pt idx="3">
                  <c:v>6.11</c:v>
                </c:pt>
                <c:pt idx="4">
                  <c:v>#N/A</c:v>
                </c:pt>
                <c:pt idx="5">
                  <c:v>9.26</c:v>
                </c:pt>
                <c:pt idx="6">
                  <c:v>#N/A</c:v>
                </c:pt>
                <c:pt idx="7">
                  <c:v>9.01</c:v>
                </c:pt>
                <c:pt idx="8">
                  <c:v>#N/A</c:v>
                </c:pt>
                <c:pt idx="9">
                  <c:v>7.69</c:v>
                </c:pt>
              </c:numCache>
            </c:numRef>
          </c:val>
          <c:extLst xmlns:c16r2="http://schemas.microsoft.com/office/drawing/2015/06/chart">
            <c:ext xmlns:c16="http://schemas.microsoft.com/office/drawing/2014/chart" uri="{C3380CC4-5D6E-409C-BE32-E72D297353CC}">
              <c16:uniqueId val="{00000008-C5AF-401E-8B92-2B2C569AD9E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13.63</c:v>
                </c:pt>
                <c:pt idx="2">
                  <c:v>#N/A</c:v>
                </c:pt>
                <c:pt idx="3">
                  <c:v>13.11</c:v>
                </c:pt>
                <c:pt idx="4">
                  <c:v>#N/A</c:v>
                </c:pt>
                <c:pt idx="5">
                  <c:v>13.84</c:v>
                </c:pt>
                <c:pt idx="6">
                  <c:v>#N/A</c:v>
                </c:pt>
                <c:pt idx="7">
                  <c:v>16.43</c:v>
                </c:pt>
                <c:pt idx="8">
                  <c:v>#N/A</c:v>
                </c:pt>
                <c:pt idx="9">
                  <c:v>16.850000000000001</c:v>
                </c:pt>
              </c:numCache>
            </c:numRef>
          </c:val>
          <c:extLst xmlns:c16r2="http://schemas.microsoft.com/office/drawing/2015/06/chart">
            <c:ext xmlns:c16="http://schemas.microsoft.com/office/drawing/2014/chart" uri="{C3380CC4-5D6E-409C-BE32-E72D297353CC}">
              <c16:uniqueId val="{00000009-C5AF-401E-8B92-2B2C569AD9EA}"/>
            </c:ext>
          </c:extLst>
        </c:ser>
        <c:dLbls>
          <c:showLegendKey val="0"/>
          <c:showVal val="0"/>
          <c:showCatName val="0"/>
          <c:showSerName val="0"/>
          <c:showPercent val="0"/>
          <c:showBubbleSize val="0"/>
        </c:dLbls>
        <c:gapWidth val="150"/>
        <c:overlap val="100"/>
        <c:axId val="189248856"/>
        <c:axId val="432861888"/>
      </c:barChart>
      <c:catAx>
        <c:axId val="1892488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2861888"/>
        <c:crosses val="autoZero"/>
        <c:auto val="1"/>
        <c:lblAlgn val="ctr"/>
        <c:lblOffset val="100"/>
        <c:tickLblSkip val="1"/>
        <c:tickMarkSkip val="1"/>
        <c:noMultiLvlLbl val="0"/>
      </c:catAx>
      <c:valAx>
        <c:axId val="4328618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924885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435</c:v>
                </c:pt>
                <c:pt idx="5">
                  <c:v>438</c:v>
                </c:pt>
                <c:pt idx="8">
                  <c:v>436</c:v>
                </c:pt>
                <c:pt idx="11">
                  <c:v>438</c:v>
                </c:pt>
                <c:pt idx="14">
                  <c:v>439</c:v>
                </c:pt>
              </c:numCache>
            </c:numRef>
          </c:val>
          <c:extLst xmlns:c16r2="http://schemas.microsoft.com/office/drawing/2015/06/chart">
            <c:ext xmlns:c16="http://schemas.microsoft.com/office/drawing/2014/chart" uri="{C3380CC4-5D6E-409C-BE32-E72D297353CC}">
              <c16:uniqueId val="{00000000-B42A-4441-A86B-30B001FE75A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B42A-4441-A86B-30B001FE75A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c:v>
                </c:pt>
                <c:pt idx="3">
                  <c:v>4</c:v>
                </c:pt>
                <c:pt idx="6">
                  <c:v>4</c:v>
                </c:pt>
                <c:pt idx="9">
                  <c:v>4</c:v>
                </c:pt>
                <c:pt idx="12">
                  <c:v>4</c:v>
                </c:pt>
              </c:numCache>
            </c:numRef>
          </c:val>
          <c:extLst xmlns:c16r2="http://schemas.microsoft.com/office/drawing/2015/06/chart">
            <c:ext xmlns:c16="http://schemas.microsoft.com/office/drawing/2014/chart" uri="{C3380CC4-5D6E-409C-BE32-E72D297353CC}">
              <c16:uniqueId val="{00000002-B42A-4441-A86B-30B001FE75A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c:v>
                </c:pt>
                <c:pt idx="3">
                  <c:v>1</c:v>
                </c:pt>
                <c:pt idx="6">
                  <c:v>2</c:v>
                </c:pt>
                <c:pt idx="9">
                  <c:v>3</c:v>
                </c:pt>
                <c:pt idx="12">
                  <c:v>4</c:v>
                </c:pt>
              </c:numCache>
            </c:numRef>
          </c:val>
          <c:extLst xmlns:c16r2="http://schemas.microsoft.com/office/drawing/2015/06/chart">
            <c:ext xmlns:c16="http://schemas.microsoft.com/office/drawing/2014/chart" uri="{C3380CC4-5D6E-409C-BE32-E72D297353CC}">
              <c16:uniqueId val="{00000003-B42A-4441-A86B-30B001FE75A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175</c:v>
                </c:pt>
                <c:pt idx="3">
                  <c:v>172</c:v>
                </c:pt>
                <c:pt idx="6">
                  <c:v>171</c:v>
                </c:pt>
                <c:pt idx="9">
                  <c:v>170</c:v>
                </c:pt>
                <c:pt idx="12">
                  <c:v>143</c:v>
                </c:pt>
              </c:numCache>
            </c:numRef>
          </c:val>
          <c:extLst xmlns:c16r2="http://schemas.microsoft.com/office/drawing/2015/06/chart">
            <c:ext xmlns:c16="http://schemas.microsoft.com/office/drawing/2014/chart" uri="{C3380CC4-5D6E-409C-BE32-E72D297353CC}">
              <c16:uniqueId val="{00000004-B42A-4441-A86B-30B001FE75A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42A-4441-A86B-30B001FE75A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B42A-4441-A86B-30B001FE75A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412</c:v>
                </c:pt>
                <c:pt idx="3">
                  <c:v>455</c:v>
                </c:pt>
                <c:pt idx="6">
                  <c:v>443</c:v>
                </c:pt>
                <c:pt idx="9">
                  <c:v>465</c:v>
                </c:pt>
                <c:pt idx="12">
                  <c:v>482</c:v>
                </c:pt>
              </c:numCache>
            </c:numRef>
          </c:val>
          <c:extLst xmlns:c16r2="http://schemas.microsoft.com/office/drawing/2015/06/chart">
            <c:ext xmlns:c16="http://schemas.microsoft.com/office/drawing/2014/chart" uri="{C3380CC4-5D6E-409C-BE32-E72D297353CC}">
              <c16:uniqueId val="{00000007-B42A-4441-A86B-30B001FE75A3}"/>
            </c:ext>
          </c:extLst>
        </c:ser>
        <c:dLbls>
          <c:showLegendKey val="0"/>
          <c:showVal val="0"/>
          <c:showCatName val="0"/>
          <c:showSerName val="0"/>
          <c:showPercent val="0"/>
          <c:showBubbleSize val="0"/>
        </c:dLbls>
        <c:gapWidth val="100"/>
        <c:overlap val="100"/>
        <c:axId val="432863064"/>
        <c:axId val="43286345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154</c:v>
                </c:pt>
                <c:pt idx="2">
                  <c:v>#N/A</c:v>
                </c:pt>
                <c:pt idx="3">
                  <c:v>#N/A</c:v>
                </c:pt>
                <c:pt idx="4">
                  <c:v>194</c:v>
                </c:pt>
                <c:pt idx="5">
                  <c:v>#N/A</c:v>
                </c:pt>
                <c:pt idx="6">
                  <c:v>#N/A</c:v>
                </c:pt>
                <c:pt idx="7">
                  <c:v>184</c:v>
                </c:pt>
                <c:pt idx="8">
                  <c:v>#N/A</c:v>
                </c:pt>
                <c:pt idx="9">
                  <c:v>#N/A</c:v>
                </c:pt>
                <c:pt idx="10">
                  <c:v>204</c:v>
                </c:pt>
                <c:pt idx="11">
                  <c:v>#N/A</c:v>
                </c:pt>
                <c:pt idx="12">
                  <c:v>#N/A</c:v>
                </c:pt>
                <c:pt idx="13">
                  <c:v>194</c:v>
                </c:pt>
                <c:pt idx="14">
                  <c:v>#N/A</c:v>
                </c:pt>
              </c:numCache>
            </c:numRef>
          </c:val>
          <c:smooth val="0"/>
          <c:extLst xmlns:c16r2="http://schemas.microsoft.com/office/drawing/2015/06/chart">
            <c:ext xmlns:c16="http://schemas.microsoft.com/office/drawing/2014/chart" uri="{C3380CC4-5D6E-409C-BE32-E72D297353CC}">
              <c16:uniqueId val="{00000008-B42A-4441-A86B-30B001FE75A3}"/>
            </c:ext>
          </c:extLst>
        </c:ser>
        <c:dLbls>
          <c:showLegendKey val="0"/>
          <c:showVal val="0"/>
          <c:showCatName val="0"/>
          <c:showSerName val="0"/>
          <c:showPercent val="0"/>
          <c:showBubbleSize val="0"/>
        </c:dLbls>
        <c:marker val="1"/>
        <c:smooth val="0"/>
        <c:axId val="432863064"/>
        <c:axId val="432863456"/>
      </c:lineChart>
      <c:catAx>
        <c:axId val="4328630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32863456"/>
        <c:crosses val="autoZero"/>
        <c:auto val="1"/>
        <c:lblAlgn val="ctr"/>
        <c:lblOffset val="100"/>
        <c:tickLblSkip val="1"/>
        <c:tickMarkSkip val="1"/>
        <c:noMultiLvlLbl val="0"/>
      </c:catAx>
      <c:valAx>
        <c:axId val="4328634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28630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5242</c:v>
                </c:pt>
                <c:pt idx="5">
                  <c:v>5216</c:v>
                </c:pt>
                <c:pt idx="8">
                  <c:v>5114</c:v>
                </c:pt>
                <c:pt idx="11">
                  <c:v>5064</c:v>
                </c:pt>
                <c:pt idx="14">
                  <c:v>4969</c:v>
                </c:pt>
              </c:numCache>
            </c:numRef>
          </c:val>
          <c:extLst xmlns:c16r2="http://schemas.microsoft.com/office/drawing/2015/06/chart">
            <c:ext xmlns:c16="http://schemas.microsoft.com/office/drawing/2014/chart" uri="{C3380CC4-5D6E-409C-BE32-E72D297353CC}">
              <c16:uniqueId val="{00000000-AAD8-4099-BD4C-B5006F469F8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AAD8-4099-BD4C-B5006F469F8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2519</c:v>
                </c:pt>
                <c:pt idx="5">
                  <c:v>2105</c:v>
                </c:pt>
                <c:pt idx="8">
                  <c:v>1632</c:v>
                </c:pt>
                <c:pt idx="11">
                  <c:v>1822</c:v>
                </c:pt>
                <c:pt idx="14">
                  <c:v>1897</c:v>
                </c:pt>
              </c:numCache>
            </c:numRef>
          </c:val>
          <c:extLst xmlns:c16r2="http://schemas.microsoft.com/office/drawing/2015/06/chart">
            <c:ext xmlns:c16="http://schemas.microsoft.com/office/drawing/2014/chart" uri="{C3380CC4-5D6E-409C-BE32-E72D297353CC}">
              <c16:uniqueId val="{00000002-AAD8-4099-BD4C-B5006F469F8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AD8-4099-BD4C-B5006F469F8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AD8-4099-BD4C-B5006F469F8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AD8-4099-BD4C-B5006F469F8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827</c:v>
                </c:pt>
                <c:pt idx="3">
                  <c:v>797</c:v>
                </c:pt>
                <c:pt idx="6">
                  <c:v>779</c:v>
                </c:pt>
                <c:pt idx="9">
                  <c:v>764</c:v>
                </c:pt>
                <c:pt idx="12">
                  <c:v>800</c:v>
                </c:pt>
              </c:numCache>
            </c:numRef>
          </c:val>
          <c:extLst xmlns:c16r2="http://schemas.microsoft.com/office/drawing/2015/06/chart">
            <c:ext xmlns:c16="http://schemas.microsoft.com/office/drawing/2014/chart" uri="{C3380CC4-5D6E-409C-BE32-E72D297353CC}">
              <c16:uniqueId val="{00000006-AAD8-4099-BD4C-B5006F469F8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40</c:v>
                </c:pt>
                <c:pt idx="3">
                  <c:v>39</c:v>
                </c:pt>
                <c:pt idx="6">
                  <c:v>36</c:v>
                </c:pt>
                <c:pt idx="9">
                  <c:v>33</c:v>
                </c:pt>
                <c:pt idx="12">
                  <c:v>23</c:v>
                </c:pt>
              </c:numCache>
            </c:numRef>
          </c:val>
          <c:extLst xmlns:c16r2="http://schemas.microsoft.com/office/drawing/2015/06/chart">
            <c:ext xmlns:c16="http://schemas.microsoft.com/office/drawing/2014/chart" uri="{C3380CC4-5D6E-409C-BE32-E72D297353CC}">
              <c16:uniqueId val="{00000007-AAD8-4099-BD4C-B5006F469F8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2432</c:v>
                </c:pt>
                <c:pt idx="3">
                  <c:v>2537</c:v>
                </c:pt>
                <c:pt idx="6">
                  <c:v>2483</c:v>
                </c:pt>
                <c:pt idx="9">
                  <c:v>2346</c:v>
                </c:pt>
                <c:pt idx="12">
                  <c:v>2258</c:v>
                </c:pt>
              </c:numCache>
            </c:numRef>
          </c:val>
          <c:extLst xmlns:c16r2="http://schemas.microsoft.com/office/drawing/2015/06/chart">
            <c:ext xmlns:c16="http://schemas.microsoft.com/office/drawing/2014/chart" uri="{C3380CC4-5D6E-409C-BE32-E72D297353CC}">
              <c16:uniqueId val="{00000008-AAD8-4099-BD4C-B5006F469F8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6</c:v>
                </c:pt>
                <c:pt idx="3">
                  <c:v>39</c:v>
                </c:pt>
                <c:pt idx="6">
                  <c:v>35</c:v>
                </c:pt>
                <c:pt idx="9">
                  <c:v>31</c:v>
                </c:pt>
                <c:pt idx="12">
                  <c:v>27</c:v>
                </c:pt>
              </c:numCache>
            </c:numRef>
          </c:val>
          <c:extLst xmlns:c16r2="http://schemas.microsoft.com/office/drawing/2015/06/chart">
            <c:ext xmlns:c16="http://schemas.microsoft.com/office/drawing/2014/chart" uri="{C3380CC4-5D6E-409C-BE32-E72D297353CC}">
              <c16:uniqueId val="{00000009-AAD8-4099-BD4C-B5006F469F8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5218</c:v>
                </c:pt>
                <c:pt idx="3">
                  <c:v>5347</c:v>
                </c:pt>
                <c:pt idx="6">
                  <c:v>5302</c:v>
                </c:pt>
                <c:pt idx="9">
                  <c:v>5280</c:v>
                </c:pt>
                <c:pt idx="12">
                  <c:v>5240</c:v>
                </c:pt>
              </c:numCache>
            </c:numRef>
          </c:val>
          <c:extLst xmlns:c16r2="http://schemas.microsoft.com/office/drawing/2015/06/chart">
            <c:ext xmlns:c16="http://schemas.microsoft.com/office/drawing/2014/chart" uri="{C3380CC4-5D6E-409C-BE32-E72D297353CC}">
              <c16:uniqueId val="{0000000A-AAD8-4099-BD4C-B5006F469F8C}"/>
            </c:ext>
          </c:extLst>
        </c:ser>
        <c:dLbls>
          <c:showLegendKey val="0"/>
          <c:showVal val="0"/>
          <c:showCatName val="0"/>
          <c:showSerName val="0"/>
          <c:showPercent val="0"/>
          <c:showBubbleSize val="0"/>
        </c:dLbls>
        <c:gapWidth val="100"/>
        <c:overlap val="100"/>
        <c:axId val="432863848"/>
        <c:axId val="4328646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760</c:v>
                </c:pt>
                <c:pt idx="2">
                  <c:v>#N/A</c:v>
                </c:pt>
                <c:pt idx="3">
                  <c:v>#N/A</c:v>
                </c:pt>
                <c:pt idx="4">
                  <c:v>1438</c:v>
                </c:pt>
                <c:pt idx="5">
                  <c:v>#N/A</c:v>
                </c:pt>
                <c:pt idx="6">
                  <c:v>#N/A</c:v>
                </c:pt>
                <c:pt idx="7">
                  <c:v>1889</c:v>
                </c:pt>
                <c:pt idx="8">
                  <c:v>#N/A</c:v>
                </c:pt>
                <c:pt idx="9">
                  <c:v>#N/A</c:v>
                </c:pt>
                <c:pt idx="10">
                  <c:v>1567</c:v>
                </c:pt>
                <c:pt idx="11">
                  <c:v>#N/A</c:v>
                </c:pt>
                <c:pt idx="12">
                  <c:v>#N/A</c:v>
                </c:pt>
                <c:pt idx="13">
                  <c:v>1481</c:v>
                </c:pt>
                <c:pt idx="14">
                  <c:v>#N/A</c:v>
                </c:pt>
              </c:numCache>
            </c:numRef>
          </c:val>
          <c:smooth val="0"/>
          <c:extLst xmlns:c16r2="http://schemas.microsoft.com/office/drawing/2015/06/chart">
            <c:ext xmlns:c16="http://schemas.microsoft.com/office/drawing/2014/chart" uri="{C3380CC4-5D6E-409C-BE32-E72D297353CC}">
              <c16:uniqueId val="{0000000B-AAD8-4099-BD4C-B5006F469F8C}"/>
            </c:ext>
          </c:extLst>
        </c:ser>
        <c:dLbls>
          <c:showLegendKey val="0"/>
          <c:showVal val="0"/>
          <c:showCatName val="0"/>
          <c:showSerName val="0"/>
          <c:showPercent val="0"/>
          <c:showBubbleSize val="0"/>
        </c:dLbls>
        <c:marker val="1"/>
        <c:smooth val="0"/>
        <c:axId val="432863848"/>
        <c:axId val="432864632"/>
      </c:lineChart>
      <c:catAx>
        <c:axId val="432863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32864632"/>
        <c:crosses val="autoZero"/>
        <c:auto val="1"/>
        <c:lblAlgn val="ctr"/>
        <c:lblOffset val="100"/>
        <c:tickLblSkip val="1"/>
        <c:tickMarkSkip val="1"/>
        <c:noMultiLvlLbl val="0"/>
      </c:catAx>
      <c:valAx>
        <c:axId val="4328646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328638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965</c:v>
                </c:pt>
                <c:pt idx="1">
                  <c:v>1077</c:v>
                </c:pt>
                <c:pt idx="2">
                  <c:v>1077</c:v>
                </c:pt>
              </c:numCache>
            </c:numRef>
          </c:val>
          <c:extLst xmlns:c16r2="http://schemas.microsoft.com/office/drawing/2015/06/chart">
            <c:ext xmlns:c16="http://schemas.microsoft.com/office/drawing/2014/chart" uri="{C3380CC4-5D6E-409C-BE32-E72D297353CC}">
              <c16:uniqueId val="{00000000-4CCD-400D-9A22-7595FB1D013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80</c:v>
                </c:pt>
                <c:pt idx="1">
                  <c:v>50</c:v>
                </c:pt>
                <c:pt idx="2">
                  <c:v>60</c:v>
                </c:pt>
              </c:numCache>
            </c:numRef>
          </c:val>
          <c:extLst xmlns:c16r2="http://schemas.microsoft.com/office/drawing/2015/06/chart">
            <c:ext xmlns:c16="http://schemas.microsoft.com/office/drawing/2014/chart" uri="{C3380CC4-5D6E-409C-BE32-E72D297353CC}">
              <c16:uniqueId val="{00000001-4CCD-400D-9A22-7595FB1D013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696</c:v>
                </c:pt>
                <c:pt idx="1">
                  <c:v>597</c:v>
                </c:pt>
                <c:pt idx="2">
                  <c:v>645</c:v>
                </c:pt>
              </c:numCache>
            </c:numRef>
          </c:val>
          <c:extLst xmlns:c16r2="http://schemas.microsoft.com/office/drawing/2015/06/chart">
            <c:ext xmlns:c16="http://schemas.microsoft.com/office/drawing/2014/chart" uri="{C3380CC4-5D6E-409C-BE32-E72D297353CC}">
              <c16:uniqueId val="{00000002-4CCD-400D-9A22-7595FB1D013A}"/>
            </c:ext>
          </c:extLst>
        </c:ser>
        <c:dLbls>
          <c:showLegendKey val="0"/>
          <c:showVal val="0"/>
          <c:showCatName val="0"/>
          <c:showSerName val="0"/>
          <c:showPercent val="0"/>
          <c:showBubbleSize val="0"/>
        </c:dLbls>
        <c:gapWidth val="120"/>
        <c:overlap val="100"/>
        <c:axId val="432798864"/>
        <c:axId val="432799256"/>
      </c:barChart>
      <c:catAx>
        <c:axId val="432798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32799256"/>
        <c:crosses val="autoZero"/>
        <c:auto val="1"/>
        <c:lblAlgn val="ctr"/>
        <c:lblOffset val="100"/>
        <c:tickLblSkip val="1"/>
        <c:tickMarkSkip val="1"/>
        <c:noMultiLvlLbl val="0"/>
      </c:catAx>
      <c:valAx>
        <c:axId val="4327992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327988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C7E-4BAA-AA7A-807F2745D988}"/>
                </c:ext>
                <c:ext xmlns:c15="http://schemas.microsoft.com/office/drawing/2012/chart" uri="{CE6537A1-D6FC-4f65-9D91-7224C49458BB}">
                  <c15:dlblFieldTable>
                    <c15:dlblFTEntry>
                      <c15:txfldGUID>{0C386AA8-DFF7-4C04-9E91-312DFA5B7AE5}</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C7E-4BAA-AA7A-807F2745D988}"/>
                </c:ext>
                <c:ext xmlns:c15="http://schemas.microsoft.com/office/drawing/2012/chart" uri="{CE6537A1-D6FC-4f65-9D91-7224C49458BB}">
                  <c15:dlblFieldTable>
                    <c15:dlblFTEntry>
                      <c15:txfldGUID>{3801C2A9-83DC-4924-9AEF-1B8878D3121F}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C7E-4BAA-AA7A-807F2745D988}"/>
                </c:ext>
                <c:ext xmlns:c15="http://schemas.microsoft.com/office/drawing/2012/chart" uri="{CE6537A1-D6FC-4f65-9D91-7224C49458BB}">
                  <c15:dlblFieldTable>
                    <c15:dlblFTEntry>
                      <c15:txfldGUID>{7627AFD1-D82B-46B4-9776-9A186453BF65}</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C7E-4BAA-AA7A-807F2745D988}"/>
                </c:ext>
                <c:ext xmlns:c15="http://schemas.microsoft.com/office/drawing/2012/chart" uri="{CE6537A1-D6FC-4f65-9D91-7224C49458BB}">
                  <c15:dlblFieldTable>
                    <c15:dlblFTEntry>
                      <c15:txfldGUID>{B7DC14E0-33BE-4751-94AA-17A766A79F44}</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C7E-4BAA-AA7A-807F2745D988}"/>
                </c:ext>
                <c:ext xmlns:c15="http://schemas.microsoft.com/office/drawing/2012/chart" uri="{CE6537A1-D6FC-4f65-9D91-7224C49458BB}">
                  <c15:dlblFieldTable>
                    <c15:dlblFTEntry>
                      <c15:txfldGUID>{0A5D533E-4760-48E8-8B06-FB64C59E77CF}</c15:txfldGUID>
                      <c15:f>#REF!</c15:f>
                      <c15:dlblFieldTableCache>
                        <c:ptCount val="1"/>
                        <c:pt idx="0">
                          <c:v>#REF!</c:v>
                        </c:pt>
                      </c15:dlblFieldTableCache>
                    </c15:dlblFTEntry>
                  </c15:dlblFieldTable>
                  <c15:showDataLabelsRange val="0"/>
                </c:ext>
              </c:extLst>
            </c:dLbl>
            <c:dLbl>
              <c:idx val="8"/>
              <c:layout>
                <c:manualLayout>
                  <c:x val="-2.7005722293588694E-2"/>
                  <c:y val="-6.4739042105865174E-2"/>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C7E-4BAA-AA7A-807F2745D988}"/>
                </c:ext>
                <c:ext xmlns:c15="http://schemas.microsoft.com/office/drawing/2012/chart" uri="{CE6537A1-D6FC-4f65-9D91-7224C49458BB}">
                  <c15:layout/>
                  <c15:dlblFieldTable>
                    <c15:dlblFTEntry>
                      <c15:txfldGUID>{E05A2C94-A86B-40BA-A791-3CFAB732E8F4}</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C7E-4BAA-AA7A-807F2745D988}"/>
                </c:ext>
                <c:ext xmlns:c15="http://schemas.microsoft.com/office/drawing/2012/chart" uri="{CE6537A1-D6FC-4f65-9D91-7224C49458BB}">
                  <c15:layout/>
                  <c15:dlblFieldTable>
                    <c15:dlblFTEntry>
                      <c15:txfldGUID>{FCE020AC-4F18-4CEF-962A-A3E4376A1D1B}</c15:txfldGUID>
                      <c15:f>公会計指標分析・財政指標組合せ分析表!$CF$50</c15:f>
                      <c15:dlblFieldTableCache>
                        <c:ptCount val="1"/>
                        <c:pt idx="0">
                          <c:v>H30</c:v>
                        </c:pt>
                      </c15:dlblFieldTableCache>
                    </c15:dlblFTEntry>
                  </c15:dlblFieldTable>
                  <c15:showDataLabelsRange val="0"/>
                </c:ext>
              </c:extLst>
            </c:dLbl>
            <c:dLbl>
              <c:idx val="24"/>
              <c:layout>
                <c:manualLayout>
                  <c:x val="-3.7155228826217766E-2"/>
                  <c:y val="-6.473904210586517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C7E-4BAA-AA7A-807F2745D988}"/>
                </c:ext>
                <c:ext xmlns:c15="http://schemas.microsoft.com/office/drawing/2012/chart" uri="{CE6537A1-D6FC-4f65-9D91-7224C49458BB}">
                  <c15:layout/>
                  <c15:dlblFieldTable>
                    <c15:dlblFTEntry>
                      <c15:txfldGUID>{9B06661C-90DF-41DA-8A10-782A8AFCA895}</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C7E-4BAA-AA7A-807F2745D988}"/>
                </c:ext>
                <c:ext xmlns:c15="http://schemas.microsoft.com/office/drawing/2012/chart" uri="{CE6537A1-D6FC-4f65-9D91-7224C49458BB}">
                  <c15:layout/>
                  <c15:dlblFieldTable>
                    <c15:dlblFTEntry>
                      <c15:txfldGUID>{BA443DB1-71A6-4318-80EA-8D5E7B049426}</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48.9</c:v>
                </c:pt>
                <c:pt idx="16">
                  <c:v>48.1</c:v>
                </c:pt>
                <c:pt idx="24">
                  <c:v>49.5</c:v>
                </c:pt>
                <c:pt idx="32">
                  <c:v>51.9</c:v>
                </c:pt>
              </c:numCache>
            </c:numRef>
          </c:xVal>
          <c:yVal>
            <c:numRef>
              <c:f>公会計指標分析・財政指標組合せ分析表!$BP$51:$DC$51</c:f>
              <c:numCache>
                <c:formatCode>#,##0.0;"▲ "#,##0.0</c:formatCode>
                <c:ptCount val="40"/>
                <c:pt idx="8">
                  <c:v>57.2</c:v>
                </c:pt>
                <c:pt idx="16">
                  <c:v>74.7</c:v>
                </c:pt>
                <c:pt idx="24">
                  <c:v>60.6</c:v>
                </c:pt>
                <c:pt idx="32">
                  <c:v>53.2</c:v>
                </c:pt>
              </c:numCache>
            </c:numRef>
          </c:yVal>
          <c:smooth val="0"/>
          <c:extLst xmlns:c16r2="http://schemas.microsoft.com/office/drawing/2015/06/chart">
            <c:ext xmlns:c16="http://schemas.microsoft.com/office/drawing/2014/chart" uri="{C3380CC4-5D6E-409C-BE32-E72D297353CC}">
              <c16:uniqueId val="{00000009-EC7E-4BAA-AA7A-807F2745D98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C7E-4BAA-AA7A-807F2745D988}"/>
                </c:ext>
                <c:ext xmlns:c15="http://schemas.microsoft.com/office/drawing/2012/chart" uri="{CE6537A1-D6FC-4f65-9D91-7224C49458BB}">
                  <c15:dlblFieldTable>
                    <c15:dlblFTEntry>
                      <c15:txfldGUID>{44E824F6-163B-449A-B213-9861E9ADCED0}</c15:txfldGUID>
                      <c15:f>公会計指標分析・財政指標組合せ分析表!$BP$50</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C7E-4BAA-AA7A-807F2745D988}"/>
                </c:ext>
                <c:ext xmlns:c15="http://schemas.microsoft.com/office/drawing/2012/chart" uri="{CE6537A1-D6FC-4f65-9D91-7224C49458BB}">
                  <c15:dlblFieldTable>
                    <c15:dlblFTEntry>
                      <c15:txfldGUID>{7182D95E-63C6-4D43-AD99-D01336CE107A}</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C7E-4BAA-AA7A-807F2745D988}"/>
                </c:ext>
                <c:ext xmlns:c15="http://schemas.microsoft.com/office/drawing/2012/chart" uri="{CE6537A1-D6FC-4f65-9D91-7224C49458BB}">
                  <c15:dlblFieldTable>
                    <c15:dlblFTEntry>
                      <c15:txfldGUID>{613BEA74-E2ED-4E65-BF2D-056B436404B3}</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C7E-4BAA-AA7A-807F2745D988}"/>
                </c:ext>
                <c:ext xmlns:c15="http://schemas.microsoft.com/office/drawing/2012/chart" uri="{CE6537A1-D6FC-4f65-9D91-7224C49458BB}">
                  <c15:dlblFieldTable>
                    <c15:dlblFTEntry>
                      <c15:txfldGUID>{B644F548-C2B0-46EE-940A-50ACBA94C9BB}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C7E-4BAA-AA7A-807F2745D988}"/>
                </c:ext>
                <c:ext xmlns:c15="http://schemas.microsoft.com/office/drawing/2012/chart" uri="{CE6537A1-D6FC-4f65-9D91-7224C49458BB}">
                  <c15:dlblFieldTable>
                    <c15:dlblFTEntry>
                      <c15:txfldGUID>{820E538E-D2D2-42E4-B0C5-17597FD751F7}</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C7E-4BAA-AA7A-807F2745D988}"/>
                </c:ext>
                <c:ext xmlns:c15="http://schemas.microsoft.com/office/drawing/2012/chart" uri="{CE6537A1-D6FC-4f65-9D91-7224C49458BB}">
                  <c15:layout/>
                  <c15:dlblFieldTable>
                    <c15:dlblFTEntry>
                      <c15:txfldGUID>{05CAA8EA-31D9-4FE9-8FC8-48FC68574499}</c15:txfldGUID>
                      <c15:f>公会計指標分析・財政指標組合せ分析表!$BX$50</c15:f>
                      <c15:dlblFieldTableCache>
                        <c:ptCount val="1"/>
                        <c:pt idx="0">
                          <c:v>H29</c:v>
                        </c:pt>
                      </c15:dlblFieldTableCache>
                    </c15:dlblFTEntry>
                  </c15:dlblFieldTable>
                  <c15:showDataLabelsRange val="0"/>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C7E-4BAA-AA7A-807F2745D988}"/>
                </c:ext>
                <c:ext xmlns:c15="http://schemas.microsoft.com/office/drawing/2012/chart" uri="{CE6537A1-D6FC-4f65-9D91-7224C49458BB}">
                  <c15:layout/>
                  <c15:dlblFieldTable>
                    <c15:dlblFTEntry>
                      <c15:txfldGUID>{5EE365CE-E67E-4D82-A5A6-D29C00EB7CE5}</c15:txfldGUID>
                      <c15:f>公会計指標分析・財政指標組合せ分析表!$CF$50</c15:f>
                      <c15:dlblFieldTableCache>
                        <c:ptCount val="1"/>
                        <c:pt idx="0">
                          <c:v>H30</c:v>
                        </c:pt>
                      </c15:dlblFieldTableCache>
                    </c15:dlblFTEntry>
                  </c15:dlblFieldTable>
                  <c15:showDataLabelsRange val="0"/>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C7E-4BAA-AA7A-807F2745D988}"/>
                </c:ext>
                <c:ext xmlns:c15="http://schemas.microsoft.com/office/drawing/2012/chart" uri="{CE6537A1-D6FC-4f65-9D91-7224C49458BB}">
                  <c15:layout/>
                  <c15:dlblFieldTable>
                    <c15:dlblFTEntry>
                      <c15:txfldGUID>{22BA8EDD-804B-46CD-81EA-C610C09F941A}</c15:txfldGUID>
                      <c15:f>公会計指標分析・財政指標組合せ分析表!$CN$50</c15:f>
                      <c15:dlblFieldTableCache>
                        <c:ptCount val="1"/>
                        <c:pt idx="0">
                          <c:v>R01</c:v>
                        </c:pt>
                      </c15:dlblFieldTableCache>
                    </c15:dlblFTEntry>
                  </c15:dlblFieldTable>
                  <c15:showDataLabelsRange val="0"/>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C7E-4BAA-AA7A-807F2745D988}"/>
                </c:ext>
                <c:ext xmlns:c15="http://schemas.microsoft.com/office/drawing/2012/chart" uri="{CE6537A1-D6FC-4f65-9D91-7224C49458BB}">
                  <c15:layout/>
                  <c15:dlblFieldTable>
                    <c15:dlblFTEntry>
                      <c15:txfldGUID>{5F55F819-560E-4026-9833-D8D1366B6F47}</c15:txfldGUID>
                      <c15:f>公会計指標分析・財政指標組合せ分析表!$CV$50</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59.1</c:v>
                </c:pt>
                <c:pt idx="16">
                  <c:v>61.2</c:v>
                </c:pt>
                <c:pt idx="24">
                  <c:v>62.9</c:v>
                </c:pt>
                <c:pt idx="32">
                  <c:v>64.2</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EC7E-4BAA-AA7A-807F2745D988}"/>
            </c:ext>
          </c:extLst>
        </c:ser>
        <c:dLbls>
          <c:showLegendKey val="0"/>
          <c:showVal val="1"/>
          <c:showCatName val="0"/>
          <c:showSerName val="0"/>
          <c:showPercent val="0"/>
          <c:showBubbleSize val="0"/>
        </c:dLbls>
        <c:axId val="432865024"/>
        <c:axId val="432800040"/>
      </c:scatterChart>
      <c:valAx>
        <c:axId val="432865024"/>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2800040"/>
        <c:crosses val="autoZero"/>
        <c:crossBetween val="midCat"/>
      </c:valAx>
      <c:valAx>
        <c:axId val="4328000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32865024"/>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4C6-4699-9FBB-DDB0DEED1DD9}"/>
                </c:ext>
                <c:ext xmlns:c15="http://schemas.microsoft.com/office/drawing/2012/chart" uri="{CE6537A1-D6FC-4f65-9D91-7224C49458BB}">
                  <c15:layout/>
                  <c15:dlblFieldTable>
                    <c15:dlblFTEntry>
                      <c15:txfldGUID>{8B93BF47-BFB5-4AF8-A6B5-904A8BE2D6B3}</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4C6-4699-9FBB-DDB0DEED1DD9}"/>
                </c:ext>
                <c:ext xmlns:c15="http://schemas.microsoft.com/office/drawing/2012/chart" uri="{CE6537A1-D6FC-4f65-9D91-7224C49458BB}">
                  <c15:dlblFieldTable>
                    <c15:dlblFTEntry>
                      <c15:txfldGUID>{1B7381E4-14BC-40AB-9F36-FD96F73E1B5F}</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4C6-4699-9FBB-DDB0DEED1DD9}"/>
                </c:ext>
                <c:ext xmlns:c15="http://schemas.microsoft.com/office/drawing/2012/chart" uri="{CE6537A1-D6FC-4f65-9D91-7224C49458BB}">
                  <c15:dlblFieldTable>
                    <c15:dlblFTEntry>
                      <c15:txfldGUID>{916BB393-8813-4B04-AF3C-090891451020}</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4C6-4699-9FBB-DDB0DEED1DD9}"/>
                </c:ext>
                <c:ext xmlns:c15="http://schemas.microsoft.com/office/drawing/2012/chart" uri="{CE6537A1-D6FC-4f65-9D91-7224C49458BB}">
                  <c15:dlblFieldTable>
                    <c15:dlblFTEntry>
                      <c15:txfldGUID>{3DF9A6F1-5853-4DFB-8585-83EDC8B0384C}</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4C6-4699-9FBB-DDB0DEED1DD9}"/>
                </c:ext>
                <c:ext xmlns:c15="http://schemas.microsoft.com/office/drawing/2012/chart" uri="{CE6537A1-D6FC-4f65-9D91-7224C49458BB}">
                  <c15:dlblFieldTable>
                    <c15:dlblFTEntry>
                      <c15:txfldGUID>{F6228521-F291-4A7B-B699-EE1D3E965CF0}</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4C6-4699-9FBB-DDB0DEED1DD9}"/>
                </c:ext>
                <c:ext xmlns:c15="http://schemas.microsoft.com/office/drawing/2012/chart" uri="{CE6537A1-D6FC-4f65-9D91-7224C49458BB}">
                  <c15:layout/>
                  <c15:dlblFieldTable>
                    <c15:dlblFTEntry>
                      <c15:txfldGUID>{F17A34BC-2F5E-4B1B-A4E3-A2F2478A11A5}</c15:txfldGUID>
                      <c15:f>公会計指標分析・財政指標組合せ分析表!$BX$72</c15:f>
                      <c15:dlblFieldTableCache>
                        <c:ptCount val="1"/>
                        <c:pt idx="0">
                          <c:v>H29</c:v>
                        </c:pt>
                      </c15:dlblFieldTableCache>
                    </c15:dlblFTEntry>
                  </c15:dlblFieldTable>
                  <c15:showDataLabelsRange val="0"/>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4C6-4699-9FBB-DDB0DEED1DD9}"/>
                </c:ext>
                <c:ext xmlns:c15="http://schemas.microsoft.com/office/drawing/2012/chart" uri="{CE6537A1-D6FC-4f65-9D91-7224C49458BB}">
                  <c15:layout/>
                  <c15:dlblFieldTable>
                    <c15:dlblFTEntry>
                      <c15:txfldGUID>{F59EF06A-C400-4700-988E-3E548B89EBDB}</c15:txfldGUID>
                      <c15:f>公会計指標分析・財政指標組合せ分析表!$CF$72</c15:f>
                      <c15:dlblFieldTableCache>
                        <c:ptCount val="1"/>
                        <c:pt idx="0">
                          <c:v>H30</c:v>
                        </c:pt>
                      </c15:dlblFieldTableCache>
                    </c15:dlblFTEntry>
                  </c15:dlblFieldTable>
                  <c15:showDataLabelsRange val="0"/>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4C6-4699-9FBB-DDB0DEED1DD9}"/>
                </c:ext>
                <c:ext xmlns:c15="http://schemas.microsoft.com/office/drawing/2012/chart" uri="{CE6537A1-D6FC-4f65-9D91-7224C49458BB}">
                  <c15:layout/>
                  <c15:dlblFieldTable>
                    <c15:dlblFTEntry>
                      <c15:txfldGUID>{52119F52-358C-45F4-903F-CE6E8A823065}</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44C6-4699-9FBB-DDB0DEED1DD9}"/>
                </c:ext>
                <c:ext xmlns:c15="http://schemas.microsoft.com/office/drawing/2012/chart" uri="{CE6537A1-D6FC-4f65-9D91-7224C49458BB}">
                  <c15:layout/>
                  <c15:dlblFieldTable>
                    <c15:dlblFTEntry>
                      <c15:txfldGUID>{D495C09B-C23A-4CE5-8A25-55CF684DCDF8}</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5.4</c:v>
                </c:pt>
                <c:pt idx="8">
                  <c:v>6.6</c:v>
                </c:pt>
                <c:pt idx="16">
                  <c:v>7.2</c:v>
                </c:pt>
                <c:pt idx="24">
                  <c:v>7.7</c:v>
                </c:pt>
                <c:pt idx="32">
                  <c:v>7.4</c:v>
                </c:pt>
              </c:numCache>
            </c:numRef>
          </c:xVal>
          <c:yVal>
            <c:numRef>
              <c:f>公会計指標分析・財政指標組合せ分析表!$BP$73:$DC$73</c:f>
              <c:numCache>
                <c:formatCode>#,##0.0;"▲ "#,##0.0</c:formatCode>
                <c:ptCount val="40"/>
                <c:pt idx="0">
                  <c:v>30.2</c:v>
                </c:pt>
                <c:pt idx="8">
                  <c:v>57.2</c:v>
                </c:pt>
                <c:pt idx="16">
                  <c:v>74.7</c:v>
                </c:pt>
                <c:pt idx="24">
                  <c:v>60.6</c:v>
                </c:pt>
                <c:pt idx="32">
                  <c:v>53.2</c:v>
                </c:pt>
              </c:numCache>
            </c:numRef>
          </c:yVal>
          <c:smooth val="0"/>
          <c:extLst xmlns:c16r2="http://schemas.microsoft.com/office/drawing/2015/06/chart">
            <c:ext xmlns:c16="http://schemas.microsoft.com/office/drawing/2014/chart" uri="{C3380CC4-5D6E-409C-BE32-E72D297353CC}">
              <c16:uniqueId val="{00000009-44C6-4699-9FBB-DDB0DEED1DD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4566143090820539E-2"/>
                  <c:y val="-8.1337372860052048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44C6-4699-9FBB-DDB0DEED1DD9}"/>
                </c:ext>
                <c:ext xmlns:c15="http://schemas.microsoft.com/office/drawing/2012/chart" uri="{CE6537A1-D6FC-4f65-9D91-7224C49458BB}">
                  <c15:layout/>
                  <c15:dlblFieldTable>
                    <c15:dlblFTEntry>
                      <c15:txfldGUID>{3BA3597A-395C-4BB4-8DB6-9E0823FE3A2F}</c15:txfldGUID>
                      <c15:f>公会計指標分析・財政指標組合せ分析表!$BP$72</c15:f>
                      <c15:dlblFieldTableCache>
                        <c:ptCount val="1"/>
                        <c:pt idx="0">
                          <c:v>H28</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44C6-4699-9FBB-DDB0DEED1DD9}"/>
                </c:ext>
                <c:ext xmlns:c15="http://schemas.microsoft.com/office/drawing/2012/chart" uri="{CE6537A1-D6FC-4f65-9D91-7224C49458BB}">
                  <c15:dlblFieldTable>
                    <c15:dlblFTEntry>
                      <c15:txfldGUID>{40507AE3-D428-4F45-A8E2-16B3BC5F2C85}</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44C6-4699-9FBB-DDB0DEED1DD9}"/>
                </c:ext>
                <c:ext xmlns:c15="http://schemas.microsoft.com/office/drawing/2012/chart" uri="{CE6537A1-D6FC-4f65-9D91-7224C49458BB}">
                  <c15:dlblFieldTable>
                    <c15:dlblFTEntry>
                      <c15:txfldGUID>{614AD738-8117-4439-AAD1-CCA51DB8F28E}</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44C6-4699-9FBB-DDB0DEED1DD9}"/>
                </c:ext>
                <c:ext xmlns:c15="http://schemas.microsoft.com/office/drawing/2012/chart" uri="{CE6537A1-D6FC-4f65-9D91-7224C49458BB}">
                  <c15:dlblFieldTable>
                    <c15:dlblFTEntry>
                      <c15:txfldGUID>{FC2F4FE2-3C6F-4C85-A0F9-DF7B6138C00A}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44C6-4699-9FBB-DDB0DEED1DD9}"/>
                </c:ext>
                <c:ext xmlns:c15="http://schemas.microsoft.com/office/drawing/2012/chart" uri="{CE6537A1-D6FC-4f65-9D91-7224C49458BB}">
                  <c15:dlblFieldTable>
                    <c15:dlblFTEntry>
                      <c15:txfldGUID>{76B01ECA-8A49-42C2-B96D-299F315CD52D}</c15:txfldGUID>
                      <c15:f>#REF!</c15:f>
                      <c15:dlblFieldTableCache>
                        <c:ptCount val="1"/>
                        <c:pt idx="0">
                          <c:v>#REF!</c:v>
                        </c:pt>
                      </c15:dlblFieldTableCache>
                    </c15:dlblFTEntry>
                  </c15:dlblFieldTable>
                  <c15:showDataLabelsRange val="0"/>
                </c:ext>
              </c:extLst>
            </c:dLbl>
            <c:dLbl>
              <c:idx val="8"/>
              <c:layout>
                <c:manualLayout>
                  <c:x val="-2.8829840147400729E-2"/>
                  <c:y val="-7.1877009973923003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44C6-4699-9FBB-DDB0DEED1DD9}"/>
                </c:ext>
                <c:ext xmlns:c15="http://schemas.microsoft.com/office/drawing/2012/chart" uri="{CE6537A1-D6FC-4f65-9D91-7224C49458BB}">
                  <c15:layout/>
                  <c15:dlblFieldTable>
                    <c15:dlblFTEntry>
                      <c15:txfldGUID>{5EF868B8-A559-42BA-A42D-08BA36A878B6}</c15:txfldGUID>
                      <c15:f>公会計指標分析・財政指標組合せ分析表!$BX$72</c15:f>
                      <c15:dlblFieldTableCache>
                        <c:ptCount val="1"/>
                        <c:pt idx="0">
                          <c:v>H29</c:v>
                        </c:pt>
                      </c15:dlblFieldTableCache>
                    </c15:dlblFTEntry>
                  </c15:dlblFieldTable>
                  <c15:showDataLabelsRange val="0"/>
                </c:ext>
              </c:extLst>
            </c:dLbl>
            <c:dLbl>
              <c:idx val="16"/>
              <c:layout>
                <c:manualLayout>
                  <c:x val="-3.1697991619110633E-2"/>
                  <c:y val="-3.4035558429406802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44C6-4699-9FBB-DDB0DEED1DD9}"/>
                </c:ext>
                <c:ext xmlns:c15="http://schemas.microsoft.com/office/drawing/2012/chart" uri="{CE6537A1-D6FC-4f65-9D91-7224C49458BB}">
                  <c15:layout/>
                  <c15:dlblFieldTable>
                    <c15:dlblFTEntry>
                      <c15:txfldGUID>{FDF44A5C-3D00-44FB-B679-ADB6FE6E195D}</c15:txfldGUID>
                      <c15:f>公会計指標分析・財政指標組合せ分析表!$CF$72</c15:f>
                      <c15:dlblFieldTableCache>
                        <c:ptCount val="1"/>
                        <c:pt idx="0">
                          <c:v>H30</c:v>
                        </c:pt>
                      </c15:dlblFieldTableCache>
                    </c15:dlblFTEntry>
                  </c15:dlblFieldTable>
                  <c15:showDataLabelsRange val="0"/>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44C6-4699-9FBB-DDB0DEED1DD9}"/>
                </c:ext>
                <c:ext xmlns:c15="http://schemas.microsoft.com/office/drawing/2012/chart" uri="{CE6537A1-D6FC-4f65-9D91-7224C49458BB}">
                  <c15:layout/>
                  <c15:dlblFieldTable>
                    <c15:dlblFTEntry>
                      <c15:txfldGUID>{F6864AEB-1CB0-436E-B6A9-A546CAFFB54A}</c15:txfldGUID>
                      <c15:f>公会計指標分析・財政指標組合せ分析表!$CN$72</c15:f>
                      <c15:dlblFieldTableCache>
                        <c:ptCount val="1"/>
                        <c:pt idx="0">
                          <c:v>R01</c:v>
                        </c:pt>
                      </c15:dlblFieldTableCache>
                    </c15:dlblFTEntry>
                  </c15:dlblFieldTable>
                  <c15:showDataLabelsRange val="0"/>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44C6-4699-9FBB-DDB0DEED1DD9}"/>
                </c:ext>
                <c:ext xmlns:c15="http://schemas.microsoft.com/office/drawing/2012/chart" uri="{CE6537A1-D6FC-4f65-9D91-7224C49458BB}">
                  <c15:layout/>
                  <c15:dlblFieldTable>
                    <c15:dlblFTEntry>
                      <c15:txfldGUID>{37A1819E-AE16-4625-961C-735DA654BD3D}</c15:txfldGUID>
                      <c15:f>公会計指標分析・財政指標組合せ分析表!$CV$72</c15:f>
                      <c15:dlblFieldTableCache>
                        <c:ptCount val="1"/>
                        <c:pt idx="0">
                          <c:v>R02</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7.3</c:v>
                </c:pt>
                <c:pt idx="8">
                  <c:v>7.2</c:v>
                </c:pt>
                <c:pt idx="16">
                  <c:v>7.2</c:v>
                </c:pt>
                <c:pt idx="24">
                  <c:v>7.7</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xmlns:c16r2="http://schemas.microsoft.com/office/drawing/2015/06/chart">
            <c:ext xmlns:c16="http://schemas.microsoft.com/office/drawing/2014/chart" uri="{C3380CC4-5D6E-409C-BE32-E72D297353CC}">
              <c16:uniqueId val="{00000013-44C6-4699-9FBB-DDB0DEED1DD9}"/>
            </c:ext>
          </c:extLst>
        </c:ser>
        <c:dLbls>
          <c:showLegendKey val="0"/>
          <c:showVal val="1"/>
          <c:showCatName val="0"/>
          <c:showSerName val="0"/>
          <c:showPercent val="0"/>
          <c:showBubbleSize val="0"/>
        </c:dLbls>
        <c:axId val="432800824"/>
        <c:axId val="432801216"/>
      </c:scatterChart>
      <c:valAx>
        <c:axId val="432800824"/>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32801216"/>
        <c:crosses val="autoZero"/>
        <c:crossBetween val="midCat"/>
      </c:valAx>
      <c:valAx>
        <c:axId val="432801216"/>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32800824"/>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普通会計においては、算入公債費の割合も高いことから、実質公債費比率は低い水準で推移しているが、</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元利償還金</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は増加傾向にあり、また普通会計における償還額も増加が見込まれれる。加えて一部事務組合分についても今後増加が見込まれることから、地方債の発行については、計画的に行い、健全な財政運営に努める。</a:t>
          </a:r>
          <a:endParaRPr lang="ja-JP" altLang="ja-JP" sz="18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満期一括償還地方債を利用していない。</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残高は、近年減少傾向であり、充当可能基金についても、一部特定目的基金の閉鎖があったものの、減債基金、社会福祉基金、公共施設等維持管理基金への積立額が増加したことより、比率を改善させる要因となっている。</a:t>
          </a:r>
        </a:p>
        <a:p>
          <a:r>
            <a:rPr kumimoji="1" lang="ja-JP" altLang="en-US" sz="1400">
              <a:latin typeface="ＭＳ ゴシック" pitchFamily="49" charset="-128"/>
              <a:ea typeface="ＭＳ ゴシック" pitchFamily="49" charset="-128"/>
            </a:rPr>
            <a:t>　今後、一部事務組合を含む公共施設の更新、改修事業、水道事業への公債費繰出の増加のほか、前述特定目的基金の取り崩しに伴う充当可能基金の減少が見込まれることから、将来負担比率の上昇は避けられない状況にある。</a:t>
          </a:r>
        </a:p>
        <a:p>
          <a:r>
            <a:rPr kumimoji="1" lang="ja-JP" altLang="en-US" sz="1400">
              <a:latin typeface="ＭＳ ゴシック" pitchFamily="49" charset="-128"/>
              <a:ea typeface="ＭＳ ゴシック" pitchFamily="49" charset="-128"/>
            </a:rPr>
            <a:t>　財政状況によっては、繰上償還を行うなど、公債費の縮減に努めるとともに、地方債の計画的な発行に努める。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滋賀県多賀町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取り崩すことは避けられたが、公民館建設準備基金の廃止（事業完了）に伴う残額の取崩しや公共施設修繕等の事業進捗により各特目基金の取り崩しがあったものの、減債基金、社会福祉基金、公共施設等維持管理基金等への積立を行ったことから、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の大規模な修繕及び改修に要する費用を準備するため、公共施設等維持管理基金への積立を増やすほか、新型コロナウイルス感染症拡大に伴う税収減を考慮し、財政調整基金への積立も出来得る限り、増やしていきたいと考えている。そのため、これまで同様歳出節減に努め、余剰金の捻出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びわ湖東部中核公共施設等維持管理基金：びわ湖東部中核工業団地の公共緑地の維持管理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社会福祉基金：子育て支援、医療費無料化等、社会福祉の向上施策の推進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公共施設等維持管理基金：公共施設等の大規模修繕等に要する経費の準備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中央公民館建設基金：事業完了に伴い、基金を閉鎖、</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百万円を積み立てたが、小中学生医療費、新入学生通学助成、育児支援助成分、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百万円を充当し、減少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社会福祉基金：毎年度２０百万円前後が必要であり、基金が枯渇しないよう財政状況に応じて積み立てる予定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公共施設等維持管理基金：老朽化している公共施設等の大規模修繕等に備えるため、財政状況に応じて積み立てる予定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取り崩しはなく、基金運用益のみを積み立て、基金残高は前年度末とほぼ同額である。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財政調整基金の残高は、標準財政規模の２０％を基準としているが、現在高は、災害対応や新型コロナウイルス感染症対策も考慮し、積み増している状況である。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前年度に基金を取り崩して繰上償還を実施したため、基金残高は減少していたが、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百万円の積立を行い、基金残高は前年度末より増加している。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残高を減少させていくため、毎年度、地方債発行額が償還額を上回らないようにしており、地方債発行額が通常償還額を上回る年度は、減債基金を活用した繰上償還を行うこととしている。歳出節減に努め、余剰金の捻出を図り、積立を行い、繰上償還が必要となる年度に備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7,579
7,536
135.77
5,774,003
5,488,849
248,448
3,221,515
5,239,621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２．４ポイント増加し、５１．９％となった。通常の減価償却が進んだことが増加要因である。類似団体との比較では、資産の老朽化は進んでいないと言えるが、公共施設の老朽化に対応した対策が必要となっている。</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133456</xdr:rowOff>
    </xdr:from>
    <xdr:to>
      <xdr:col>23</xdr:col>
      <xdr:colOff>85090</xdr:colOff>
      <xdr:row>33</xdr:row>
      <xdr:rowOff>117687</xdr:rowOff>
    </xdr:to>
    <xdr:cxnSp macro="">
      <xdr:nvCxnSpPr>
        <xdr:cNvPr id="65" name="直線コネクタ 64"/>
        <xdr:cNvCxnSpPr/>
      </xdr:nvCxnSpPr>
      <xdr:spPr>
        <a:xfrm flipV="1">
          <a:off x="4760595" y="5534131"/>
          <a:ext cx="1270" cy="1012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121514</xdr:rowOff>
    </xdr:from>
    <xdr:ext cx="405111" cy="259045"/>
    <xdr:sp macro="" textlink="">
      <xdr:nvSpPr>
        <xdr:cNvPr id="66" name="有形固定資産減価償却率最小値テキスト"/>
        <xdr:cNvSpPr txBox="1"/>
      </xdr:nvSpPr>
      <xdr:spPr>
        <a:xfrm>
          <a:off x="4813300" y="6550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117687</xdr:rowOff>
    </xdr:from>
    <xdr:to>
      <xdr:col>23</xdr:col>
      <xdr:colOff>174625</xdr:colOff>
      <xdr:row>33</xdr:row>
      <xdr:rowOff>117687</xdr:rowOff>
    </xdr:to>
    <xdr:cxnSp macro="">
      <xdr:nvCxnSpPr>
        <xdr:cNvPr id="67" name="直線コネクタ 66"/>
        <xdr:cNvCxnSpPr/>
      </xdr:nvCxnSpPr>
      <xdr:spPr>
        <a:xfrm>
          <a:off x="4673600" y="654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80133</xdr:rowOff>
    </xdr:from>
    <xdr:ext cx="405111" cy="259045"/>
    <xdr:sp macro="" textlink="">
      <xdr:nvSpPr>
        <xdr:cNvPr id="68" name="有形固定資産減価償却率最大値テキスト"/>
        <xdr:cNvSpPr txBox="1"/>
      </xdr:nvSpPr>
      <xdr:spPr>
        <a:xfrm>
          <a:off x="4813300" y="530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133456</xdr:rowOff>
    </xdr:from>
    <xdr:to>
      <xdr:col>23</xdr:col>
      <xdr:colOff>174625</xdr:colOff>
      <xdr:row>27</xdr:row>
      <xdr:rowOff>133456</xdr:rowOff>
    </xdr:to>
    <xdr:cxnSp macro="">
      <xdr:nvCxnSpPr>
        <xdr:cNvPr id="69" name="直線コネクタ 68"/>
        <xdr:cNvCxnSpPr/>
      </xdr:nvCxnSpPr>
      <xdr:spPr>
        <a:xfrm>
          <a:off x="4673600" y="5534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120667</xdr:rowOff>
    </xdr:from>
    <xdr:ext cx="405111" cy="259045"/>
    <xdr:sp macro="" textlink="">
      <xdr:nvSpPr>
        <xdr:cNvPr id="70" name="有形固定資産減価償却率平均値テキスト"/>
        <xdr:cNvSpPr txBox="1"/>
      </xdr:nvSpPr>
      <xdr:spPr>
        <a:xfrm>
          <a:off x="4813300" y="60356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142240</xdr:rowOff>
    </xdr:from>
    <xdr:to>
      <xdr:col>23</xdr:col>
      <xdr:colOff>136525</xdr:colOff>
      <xdr:row>31</xdr:row>
      <xdr:rowOff>72390</xdr:rowOff>
    </xdr:to>
    <xdr:sp macro="" textlink="">
      <xdr:nvSpPr>
        <xdr:cNvPr id="71" name="フローチャート: 判断 70"/>
        <xdr:cNvSpPr/>
      </xdr:nvSpPr>
      <xdr:spPr>
        <a:xfrm>
          <a:off x="47117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118851</xdr:rowOff>
    </xdr:from>
    <xdr:to>
      <xdr:col>19</xdr:col>
      <xdr:colOff>187325</xdr:colOff>
      <xdr:row>31</xdr:row>
      <xdr:rowOff>49001</xdr:rowOff>
    </xdr:to>
    <xdr:sp macro="" textlink="">
      <xdr:nvSpPr>
        <xdr:cNvPr id="72" name="フローチャート: 判断 71"/>
        <xdr:cNvSpPr/>
      </xdr:nvSpPr>
      <xdr:spPr>
        <a:xfrm>
          <a:off x="4000500" y="603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3" name="フローチャート: 判断 72"/>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50483</xdr:rowOff>
    </xdr:from>
    <xdr:to>
      <xdr:col>11</xdr:col>
      <xdr:colOff>187325</xdr:colOff>
      <xdr:row>30</xdr:row>
      <xdr:rowOff>152083</xdr:rowOff>
    </xdr:to>
    <xdr:sp macro="" textlink="">
      <xdr:nvSpPr>
        <xdr:cNvPr id="74" name="フローチャート: 判断 73"/>
        <xdr:cNvSpPr/>
      </xdr:nvSpPr>
      <xdr:spPr>
        <a:xfrm>
          <a:off x="2476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41487</xdr:rowOff>
    </xdr:from>
    <xdr:to>
      <xdr:col>7</xdr:col>
      <xdr:colOff>187325</xdr:colOff>
      <xdr:row>30</xdr:row>
      <xdr:rowOff>143087</xdr:rowOff>
    </xdr:to>
    <xdr:sp macro="" textlink="">
      <xdr:nvSpPr>
        <xdr:cNvPr id="75" name="フローチャート: 判断 74"/>
        <xdr:cNvSpPr/>
      </xdr:nvSpPr>
      <xdr:spPr>
        <a:xfrm>
          <a:off x="1714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92392</xdr:rowOff>
    </xdr:from>
    <xdr:to>
      <xdr:col>23</xdr:col>
      <xdr:colOff>136525</xdr:colOff>
      <xdr:row>30</xdr:row>
      <xdr:rowOff>22542</xdr:rowOff>
    </xdr:to>
    <xdr:sp macro="" textlink="">
      <xdr:nvSpPr>
        <xdr:cNvPr id="81" name="楕円 80"/>
        <xdr:cNvSpPr/>
      </xdr:nvSpPr>
      <xdr:spPr>
        <a:xfrm>
          <a:off x="4711700" y="583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115269</xdr:rowOff>
    </xdr:from>
    <xdr:ext cx="405111" cy="259045"/>
    <xdr:sp macro="" textlink="">
      <xdr:nvSpPr>
        <xdr:cNvPr id="82" name="有形固定資産減価償却率該当値テキスト"/>
        <xdr:cNvSpPr txBox="1"/>
      </xdr:nvSpPr>
      <xdr:spPr>
        <a:xfrm>
          <a:off x="4813300" y="5687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49213</xdr:rowOff>
    </xdr:from>
    <xdr:to>
      <xdr:col>19</xdr:col>
      <xdr:colOff>187325</xdr:colOff>
      <xdr:row>29</xdr:row>
      <xdr:rowOff>150813</xdr:rowOff>
    </xdr:to>
    <xdr:sp macro="" textlink="">
      <xdr:nvSpPr>
        <xdr:cNvPr id="83" name="楕円 82"/>
        <xdr:cNvSpPr/>
      </xdr:nvSpPr>
      <xdr:spPr>
        <a:xfrm>
          <a:off x="4000500" y="5792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100013</xdr:rowOff>
    </xdr:from>
    <xdr:to>
      <xdr:col>23</xdr:col>
      <xdr:colOff>85725</xdr:colOff>
      <xdr:row>29</xdr:row>
      <xdr:rowOff>143192</xdr:rowOff>
    </xdr:to>
    <xdr:cxnSp macro="">
      <xdr:nvCxnSpPr>
        <xdr:cNvPr id="84" name="直線コネクタ 83"/>
        <xdr:cNvCxnSpPr/>
      </xdr:nvCxnSpPr>
      <xdr:spPr>
        <a:xfrm>
          <a:off x="4051300" y="5843588"/>
          <a:ext cx="711200" cy="4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24024</xdr:rowOff>
    </xdr:from>
    <xdr:to>
      <xdr:col>15</xdr:col>
      <xdr:colOff>187325</xdr:colOff>
      <xdr:row>29</xdr:row>
      <xdr:rowOff>125624</xdr:rowOff>
    </xdr:to>
    <xdr:sp macro="" textlink="">
      <xdr:nvSpPr>
        <xdr:cNvPr id="85" name="楕円 84"/>
        <xdr:cNvSpPr/>
      </xdr:nvSpPr>
      <xdr:spPr>
        <a:xfrm>
          <a:off x="3238500" y="576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74824</xdr:rowOff>
    </xdr:from>
    <xdr:to>
      <xdr:col>19</xdr:col>
      <xdr:colOff>136525</xdr:colOff>
      <xdr:row>29</xdr:row>
      <xdr:rowOff>100013</xdr:rowOff>
    </xdr:to>
    <xdr:cxnSp macro="">
      <xdr:nvCxnSpPr>
        <xdr:cNvPr id="86" name="直線コネクタ 85"/>
        <xdr:cNvCxnSpPr/>
      </xdr:nvCxnSpPr>
      <xdr:spPr>
        <a:xfrm>
          <a:off x="3289300" y="5818399"/>
          <a:ext cx="7620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38417</xdr:rowOff>
    </xdr:from>
    <xdr:to>
      <xdr:col>11</xdr:col>
      <xdr:colOff>187325</xdr:colOff>
      <xdr:row>29</xdr:row>
      <xdr:rowOff>140017</xdr:rowOff>
    </xdr:to>
    <xdr:sp macro="" textlink="">
      <xdr:nvSpPr>
        <xdr:cNvPr id="87" name="楕円 86"/>
        <xdr:cNvSpPr/>
      </xdr:nvSpPr>
      <xdr:spPr>
        <a:xfrm>
          <a:off x="2476500" y="5781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74824</xdr:rowOff>
    </xdr:from>
    <xdr:to>
      <xdr:col>15</xdr:col>
      <xdr:colOff>136525</xdr:colOff>
      <xdr:row>29</xdr:row>
      <xdr:rowOff>89217</xdr:rowOff>
    </xdr:to>
    <xdr:cxnSp macro="">
      <xdr:nvCxnSpPr>
        <xdr:cNvPr id="88" name="直線コネクタ 87"/>
        <xdr:cNvCxnSpPr/>
      </xdr:nvCxnSpPr>
      <xdr:spPr>
        <a:xfrm flipV="1">
          <a:off x="2527300" y="5818399"/>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40128</xdr:rowOff>
    </xdr:from>
    <xdr:ext cx="405111" cy="259045"/>
    <xdr:sp macro="" textlink="">
      <xdr:nvSpPr>
        <xdr:cNvPr id="89" name="n_1aveValue有形固定資産減価償却率"/>
        <xdr:cNvSpPr txBox="1"/>
      </xdr:nvSpPr>
      <xdr:spPr>
        <a:xfrm>
          <a:off x="3836044" y="6126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9542</xdr:rowOff>
    </xdr:from>
    <xdr:ext cx="405111" cy="259045"/>
    <xdr:sp macro="" textlink="">
      <xdr:nvSpPr>
        <xdr:cNvPr id="90" name="n_2aveValue有形固定資産減価償却率"/>
        <xdr:cNvSpPr txBox="1"/>
      </xdr:nvSpPr>
      <xdr:spPr>
        <a:xfrm>
          <a:off x="30867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143210</xdr:rowOff>
    </xdr:from>
    <xdr:ext cx="405111" cy="259045"/>
    <xdr:sp macro="" textlink="">
      <xdr:nvSpPr>
        <xdr:cNvPr id="91" name="n_3aveValue有形固定資産減価償却率"/>
        <xdr:cNvSpPr txBox="1"/>
      </xdr:nvSpPr>
      <xdr:spPr>
        <a:xfrm>
          <a:off x="2324744" y="605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159614</xdr:rowOff>
    </xdr:from>
    <xdr:ext cx="405111" cy="259045"/>
    <xdr:sp macro="" textlink="">
      <xdr:nvSpPr>
        <xdr:cNvPr id="92" name="n_4aveValue有形固定資産減価償却率"/>
        <xdr:cNvSpPr txBox="1"/>
      </xdr:nvSpPr>
      <xdr:spPr>
        <a:xfrm>
          <a:off x="1562744" y="5731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167340</xdr:rowOff>
    </xdr:from>
    <xdr:ext cx="405111" cy="259045"/>
    <xdr:sp macro="" textlink="">
      <xdr:nvSpPr>
        <xdr:cNvPr id="93" name="n_1mainValue有形固定資産減価償却率"/>
        <xdr:cNvSpPr txBox="1"/>
      </xdr:nvSpPr>
      <xdr:spPr>
        <a:xfrm>
          <a:off x="3836044" y="5568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142151</xdr:rowOff>
    </xdr:from>
    <xdr:ext cx="405111" cy="259045"/>
    <xdr:sp macro="" textlink="">
      <xdr:nvSpPr>
        <xdr:cNvPr id="94" name="n_2mainValue有形固定資産減価償却率"/>
        <xdr:cNvSpPr txBox="1"/>
      </xdr:nvSpPr>
      <xdr:spPr>
        <a:xfrm>
          <a:off x="3086744" y="5542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156544</xdr:rowOff>
    </xdr:from>
    <xdr:ext cx="405111" cy="259045"/>
    <xdr:sp macro="" textlink="">
      <xdr:nvSpPr>
        <xdr:cNvPr id="95" name="n_3mainValue有形固定資産減価償却率"/>
        <xdr:cNvSpPr txBox="1"/>
      </xdr:nvSpPr>
      <xdr:spPr>
        <a:xfrm>
          <a:off x="2324744" y="5557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6" name="正方形/長方形 9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7" name="正方形/長方形 96"/>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8" name="正方形/長方形 97"/>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[ 722.9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9" name="正方形/長方形 9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0" name="正方形/長方形 9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1" name="正方形/長方形 10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2" name="正方形/長方形 10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3" name="正方形/長方形 10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4" name="正方形/長方形 10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5" name="正方形/長方形 10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6" name="正方形/長方形 10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7" name="正方形/長方形 10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8" name="テキスト ボックス 10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償還比率は、全国平均、滋賀県平均、類似団体平均のいずれの数値と比較しても高い比率となっており、前年度との比較でも１．４ポイント上昇した。これは、会計年度任用職員制度の開始に伴う人件費の増加や、降雪に伴う維持補修費の増加により、経常経費充当財源が増加したことが要因である。今後は、公共施設の更新等に伴う地方債発行も見込まれていることから、年度毎において償還額を超える地方債発行を行わないよう、計画的な地方債発行に努める。</a:t>
          </a:r>
        </a:p>
      </xdr:txBody>
    </xdr:sp>
    <xdr:clientData/>
  </xdr:twoCellAnchor>
  <xdr:oneCellAnchor>
    <xdr:from>
      <xdr:col>57</xdr:col>
      <xdr:colOff>111125</xdr:colOff>
      <xdr:row>23</xdr:row>
      <xdr:rowOff>47625</xdr:rowOff>
    </xdr:from>
    <xdr:ext cx="349839" cy="225703"/>
    <xdr:sp macro="" textlink="">
      <xdr:nvSpPr>
        <xdr:cNvPr id="109" name="テキスト ボックス 108"/>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0" name="直線コネクタ 109"/>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1" name="テキスト ボックス 110"/>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2" name="直線コネクタ 111"/>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3" name="テキスト ボックス 112"/>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4" name="直線コネクタ 113"/>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5" name="テキスト ボックス 114"/>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6" name="直線コネクタ 115"/>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7" name="テキスト ボックス 116"/>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8" name="直線コネクタ 117"/>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19" name="テキスト ボックス 118"/>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0" name="直線コネクタ 119"/>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1" name="テキスト ボックス 120"/>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2" name="直線コネクタ 121"/>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3" name="テキスト ボックス 122"/>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4" name="直線コネクタ 123"/>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5"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156482</xdr:rowOff>
    </xdr:to>
    <xdr:cxnSp macro="">
      <xdr:nvCxnSpPr>
        <xdr:cNvPr id="126" name="直線コネクタ 125"/>
        <xdr:cNvCxnSpPr/>
      </xdr:nvCxnSpPr>
      <xdr:spPr>
        <a:xfrm flipV="1">
          <a:off x="14793595" y="5261428"/>
          <a:ext cx="1269" cy="1495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160309</xdr:rowOff>
    </xdr:from>
    <xdr:ext cx="469744" cy="259045"/>
    <xdr:sp macro="" textlink="">
      <xdr:nvSpPr>
        <xdr:cNvPr id="127" name="債務償還比率最小値テキスト"/>
        <xdr:cNvSpPr txBox="1"/>
      </xdr:nvSpPr>
      <xdr:spPr>
        <a:xfrm>
          <a:off x="14846300" y="6761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156482</xdr:rowOff>
    </xdr:from>
    <xdr:to>
      <xdr:col>76</xdr:col>
      <xdr:colOff>111125</xdr:colOff>
      <xdr:row>34</xdr:row>
      <xdr:rowOff>156482</xdr:rowOff>
    </xdr:to>
    <xdr:cxnSp macro="">
      <xdr:nvCxnSpPr>
        <xdr:cNvPr id="128" name="直線コネクタ 127"/>
        <xdr:cNvCxnSpPr/>
      </xdr:nvCxnSpPr>
      <xdr:spPr>
        <a:xfrm>
          <a:off x="14706600" y="6757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29"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0" name="直線コネクタ 129"/>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164001</xdr:rowOff>
    </xdr:from>
    <xdr:ext cx="469744" cy="259045"/>
    <xdr:sp macro="" textlink="">
      <xdr:nvSpPr>
        <xdr:cNvPr id="131" name="債務償還比率平均値テキスト"/>
        <xdr:cNvSpPr txBox="1"/>
      </xdr:nvSpPr>
      <xdr:spPr>
        <a:xfrm>
          <a:off x="14846300" y="5736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141124</xdr:rowOff>
    </xdr:from>
    <xdr:to>
      <xdr:col>76</xdr:col>
      <xdr:colOff>73025</xdr:colOff>
      <xdr:row>30</xdr:row>
      <xdr:rowOff>71274</xdr:rowOff>
    </xdr:to>
    <xdr:sp macro="" textlink="">
      <xdr:nvSpPr>
        <xdr:cNvPr id="132" name="フローチャート: 判断 131"/>
        <xdr:cNvSpPr/>
      </xdr:nvSpPr>
      <xdr:spPr>
        <a:xfrm>
          <a:off x="14744700" y="588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25346</xdr:rowOff>
    </xdr:from>
    <xdr:to>
      <xdr:col>72</xdr:col>
      <xdr:colOff>123825</xdr:colOff>
      <xdr:row>30</xdr:row>
      <xdr:rowOff>126946</xdr:rowOff>
    </xdr:to>
    <xdr:sp macro="" textlink="">
      <xdr:nvSpPr>
        <xdr:cNvPr id="133" name="フローチャート: 判断 132"/>
        <xdr:cNvSpPr/>
      </xdr:nvSpPr>
      <xdr:spPr>
        <a:xfrm>
          <a:off x="14033500" y="5940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8999</xdr:rowOff>
    </xdr:from>
    <xdr:to>
      <xdr:col>68</xdr:col>
      <xdr:colOff>123825</xdr:colOff>
      <xdr:row>30</xdr:row>
      <xdr:rowOff>110599</xdr:rowOff>
    </xdr:to>
    <xdr:sp macro="" textlink="">
      <xdr:nvSpPr>
        <xdr:cNvPr id="134" name="フローチャート: 判断 133"/>
        <xdr:cNvSpPr/>
      </xdr:nvSpPr>
      <xdr:spPr>
        <a:xfrm>
          <a:off x="13271500" y="5924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30743</xdr:rowOff>
    </xdr:from>
    <xdr:to>
      <xdr:col>64</xdr:col>
      <xdr:colOff>123825</xdr:colOff>
      <xdr:row>30</xdr:row>
      <xdr:rowOff>132343</xdr:rowOff>
    </xdr:to>
    <xdr:sp macro="" textlink="">
      <xdr:nvSpPr>
        <xdr:cNvPr id="135" name="フローチャート: 判断 134"/>
        <xdr:cNvSpPr/>
      </xdr:nvSpPr>
      <xdr:spPr>
        <a:xfrm>
          <a:off x="12509500" y="5945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4681</xdr:rowOff>
    </xdr:from>
    <xdr:to>
      <xdr:col>60</xdr:col>
      <xdr:colOff>123825</xdr:colOff>
      <xdr:row>30</xdr:row>
      <xdr:rowOff>106281</xdr:rowOff>
    </xdr:to>
    <xdr:sp macro="" textlink="">
      <xdr:nvSpPr>
        <xdr:cNvPr id="136" name="フローチャート: 判断 135"/>
        <xdr:cNvSpPr/>
      </xdr:nvSpPr>
      <xdr:spPr>
        <a:xfrm>
          <a:off x="11747500" y="5919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7" name="テキスト ボックス 13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8" name="テキスト ボックス 13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9" name="テキスト ボックス 13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0" name="テキスト ボックス 13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1" name="テキスト ボックス 14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67519</xdr:rowOff>
    </xdr:from>
    <xdr:to>
      <xdr:col>76</xdr:col>
      <xdr:colOff>73025</xdr:colOff>
      <xdr:row>32</xdr:row>
      <xdr:rowOff>169119</xdr:rowOff>
    </xdr:to>
    <xdr:sp macro="" textlink="">
      <xdr:nvSpPr>
        <xdr:cNvPr id="142" name="楕円 141"/>
        <xdr:cNvSpPr/>
      </xdr:nvSpPr>
      <xdr:spPr>
        <a:xfrm>
          <a:off x="14744700" y="6325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45946</xdr:rowOff>
    </xdr:from>
    <xdr:ext cx="469744" cy="259045"/>
    <xdr:sp macro="" textlink="">
      <xdr:nvSpPr>
        <xdr:cNvPr id="143" name="債務償還比率該当値テキスト"/>
        <xdr:cNvSpPr txBox="1"/>
      </xdr:nvSpPr>
      <xdr:spPr>
        <a:xfrm>
          <a:off x="14846300" y="6303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65360</xdr:rowOff>
    </xdr:from>
    <xdr:to>
      <xdr:col>72</xdr:col>
      <xdr:colOff>123825</xdr:colOff>
      <xdr:row>32</xdr:row>
      <xdr:rowOff>166960</xdr:rowOff>
    </xdr:to>
    <xdr:sp macro="" textlink="">
      <xdr:nvSpPr>
        <xdr:cNvPr id="144" name="楕円 143"/>
        <xdr:cNvSpPr/>
      </xdr:nvSpPr>
      <xdr:spPr>
        <a:xfrm>
          <a:off x="14033500" y="632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116160</xdr:rowOff>
    </xdr:from>
    <xdr:to>
      <xdr:col>76</xdr:col>
      <xdr:colOff>22225</xdr:colOff>
      <xdr:row>32</xdr:row>
      <xdr:rowOff>118319</xdr:rowOff>
    </xdr:to>
    <xdr:cxnSp macro="">
      <xdr:nvCxnSpPr>
        <xdr:cNvPr id="145" name="直線コネクタ 144"/>
        <xdr:cNvCxnSpPr/>
      </xdr:nvCxnSpPr>
      <xdr:spPr>
        <a:xfrm>
          <a:off x="14084300" y="6374085"/>
          <a:ext cx="7112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12002</xdr:rowOff>
    </xdr:from>
    <xdr:to>
      <xdr:col>68</xdr:col>
      <xdr:colOff>123825</xdr:colOff>
      <xdr:row>32</xdr:row>
      <xdr:rowOff>113602</xdr:rowOff>
    </xdr:to>
    <xdr:sp macro="" textlink="">
      <xdr:nvSpPr>
        <xdr:cNvPr id="146" name="楕円 145"/>
        <xdr:cNvSpPr/>
      </xdr:nvSpPr>
      <xdr:spPr>
        <a:xfrm>
          <a:off x="13271500" y="6269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62802</xdr:rowOff>
    </xdr:from>
    <xdr:to>
      <xdr:col>72</xdr:col>
      <xdr:colOff>73025</xdr:colOff>
      <xdr:row>32</xdr:row>
      <xdr:rowOff>116160</xdr:rowOff>
    </xdr:to>
    <xdr:cxnSp macro="">
      <xdr:nvCxnSpPr>
        <xdr:cNvPr id="147" name="直線コネクタ 146"/>
        <xdr:cNvCxnSpPr/>
      </xdr:nvCxnSpPr>
      <xdr:spPr>
        <a:xfrm>
          <a:off x="13322300" y="6320727"/>
          <a:ext cx="762000" cy="53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24683</xdr:rowOff>
    </xdr:from>
    <xdr:to>
      <xdr:col>64</xdr:col>
      <xdr:colOff>123825</xdr:colOff>
      <xdr:row>33</xdr:row>
      <xdr:rowOff>126284</xdr:rowOff>
    </xdr:to>
    <xdr:sp macro="" textlink="">
      <xdr:nvSpPr>
        <xdr:cNvPr id="148" name="楕円 147"/>
        <xdr:cNvSpPr/>
      </xdr:nvSpPr>
      <xdr:spPr>
        <a:xfrm>
          <a:off x="12509500" y="645405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62802</xdr:rowOff>
    </xdr:from>
    <xdr:to>
      <xdr:col>68</xdr:col>
      <xdr:colOff>73025</xdr:colOff>
      <xdr:row>33</xdr:row>
      <xdr:rowOff>75483</xdr:rowOff>
    </xdr:to>
    <xdr:cxnSp macro="">
      <xdr:nvCxnSpPr>
        <xdr:cNvPr id="149" name="直線コネクタ 148"/>
        <xdr:cNvCxnSpPr/>
      </xdr:nvCxnSpPr>
      <xdr:spPr>
        <a:xfrm flipV="1">
          <a:off x="12560300" y="6320727"/>
          <a:ext cx="762000" cy="18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33401</xdr:rowOff>
    </xdr:from>
    <xdr:to>
      <xdr:col>60</xdr:col>
      <xdr:colOff>123825</xdr:colOff>
      <xdr:row>31</xdr:row>
      <xdr:rowOff>135001</xdr:rowOff>
    </xdr:to>
    <xdr:sp macro="" textlink="">
      <xdr:nvSpPr>
        <xdr:cNvPr id="150" name="楕円 149"/>
        <xdr:cNvSpPr/>
      </xdr:nvSpPr>
      <xdr:spPr>
        <a:xfrm>
          <a:off x="11747500" y="611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84201</xdr:rowOff>
    </xdr:from>
    <xdr:to>
      <xdr:col>64</xdr:col>
      <xdr:colOff>73025</xdr:colOff>
      <xdr:row>33</xdr:row>
      <xdr:rowOff>75483</xdr:rowOff>
    </xdr:to>
    <xdr:cxnSp macro="">
      <xdr:nvCxnSpPr>
        <xdr:cNvPr id="151" name="直線コネクタ 150"/>
        <xdr:cNvCxnSpPr/>
      </xdr:nvCxnSpPr>
      <xdr:spPr>
        <a:xfrm>
          <a:off x="11798300" y="6170676"/>
          <a:ext cx="762000" cy="33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143473</xdr:rowOff>
    </xdr:from>
    <xdr:ext cx="469744" cy="259045"/>
    <xdr:sp macro="" textlink="">
      <xdr:nvSpPr>
        <xdr:cNvPr id="152" name="n_1aveValue債務償還比率"/>
        <xdr:cNvSpPr txBox="1"/>
      </xdr:nvSpPr>
      <xdr:spPr>
        <a:xfrm>
          <a:off x="13836727" y="571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127126</xdr:rowOff>
    </xdr:from>
    <xdr:ext cx="469744" cy="259045"/>
    <xdr:sp macro="" textlink="">
      <xdr:nvSpPr>
        <xdr:cNvPr id="153" name="n_2aveValue債務償還比率"/>
        <xdr:cNvSpPr txBox="1"/>
      </xdr:nvSpPr>
      <xdr:spPr>
        <a:xfrm>
          <a:off x="13087427" y="5699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148870</xdr:rowOff>
    </xdr:from>
    <xdr:ext cx="469744" cy="259045"/>
    <xdr:sp macro="" textlink="">
      <xdr:nvSpPr>
        <xdr:cNvPr id="154" name="n_3aveValue債務償還比率"/>
        <xdr:cNvSpPr txBox="1"/>
      </xdr:nvSpPr>
      <xdr:spPr>
        <a:xfrm>
          <a:off x="12325427" y="5720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122808</xdr:rowOff>
    </xdr:from>
    <xdr:ext cx="469744" cy="259045"/>
    <xdr:sp macro="" textlink="">
      <xdr:nvSpPr>
        <xdr:cNvPr id="155" name="n_4aveValue債務償還比率"/>
        <xdr:cNvSpPr txBox="1"/>
      </xdr:nvSpPr>
      <xdr:spPr>
        <a:xfrm>
          <a:off x="11563427" y="5694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158087</xdr:rowOff>
    </xdr:from>
    <xdr:ext cx="469744" cy="259045"/>
    <xdr:sp macro="" textlink="">
      <xdr:nvSpPr>
        <xdr:cNvPr id="156" name="n_1mainValue債務償還比率"/>
        <xdr:cNvSpPr txBox="1"/>
      </xdr:nvSpPr>
      <xdr:spPr>
        <a:xfrm>
          <a:off x="13836727" y="641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104729</xdr:rowOff>
    </xdr:from>
    <xdr:ext cx="469744" cy="259045"/>
    <xdr:sp macro="" textlink="">
      <xdr:nvSpPr>
        <xdr:cNvPr id="157" name="n_2mainValue債務償還比率"/>
        <xdr:cNvSpPr txBox="1"/>
      </xdr:nvSpPr>
      <xdr:spPr>
        <a:xfrm>
          <a:off x="13087427" y="6362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117410</xdr:rowOff>
    </xdr:from>
    <xdr:ext cx="469744" cy="259045"/>
    <xdr:sp macro="" textlink="">
      <xdr:nvSpPr>
        <xdr:cNvPr id="158" name="n_3mainValue債務償還比率"/>
        <xdr:cNvSpPr txBox="1"/>
      </xdr:nvSpPr>
      <xdr:spPr>
        <a:xfrm>
          <a:off x="12325427" y="6546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126128</xdr:rowOff>
    </xdr:from>
    <xdr:ext cx="469744" cy="259045"/>
    <xdr:sp macro="" textlink="">
      <xdr:nvSpPr>
        <xdr:cNvPr id="159" name="n_4mainValue債務償還比率"/>
        <xdr:cNvSpPr txBox="1"/>
      </xdr:nvSpPr>
      <xdr:spPr>
        <a:xfrm>
          <a:off x="11563427" y="6212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0" name="正方形/長方形 15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1" name="正方形/長方形 16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2" name="テキスト ボックス 16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3" name="テキスト ボックス 16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4" name="テキスト ボックス 16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5" name="テキスト ボックス 16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7,579
7,536
135.77
5,774,003
5,488,849
248,448
3,221,515
5,239,621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116205</xdr:rowOff>
    </xdr:from>
    <xdr:to>
      <xdr:col>24</xdr:col>
      <xdr:colOff>62865</xdr:colOff>
      <xdr:row>42</xdr:row>
      <xdr:rowOff>28575</xdr:rowOff>
    </xdr:to>
    <xdr:cxnSp macro="">
      <xdr:nvCxnSpPr>
        <xdr:cNvPr id="57" name="直線コネクタ 56"/>
        <xdr:cNvCxnSpPr/>
      </xdr:nvCxnSpPr>
      <xdr:spPr>
        <a:xfrm flipV="1">
          <a:off x="4634865" y="5602605"/>
          <a:ext cx="0" cy="1626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32402</xdr:rowOff>
    </xdr:from>
    <xdr:ext cx="405111" cy="259045"/>
    <xdr:sp macro="" textlink="">
      <xdr:nvSpPr>
        <xdr:cNvPr id="58" name="【道路】&#10;有形固定資産減価償却率最小値テキスト"/>
        <xdr:cNvSpPr txBox="1"/>
      </xdr:nvSpPr>
      <xdr:spPr>
        <a:xfrm>
          <a:off x="4673600" y="723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28575</xdr:rowOff>
    </xdr:from>
    <xdr:to>
      <xdr:col>24</xdr:col>
      <xdr:colOff>152400</xdr:colOff>
      <xdr:row>42</xdr:row>
      <xdr:rowOff>28575</xdr:rowOff>
    </xdr:to>
    <xdr:cxnSp macro="">
      <xdr:nvCxnSpPr>
        <xdr:cNvPr id="59" name="直線コネクタ 58"/>
        <xdr:cNvCxnSpPr/>
      </xdr:nvCxnSpPr>
      <xdr:spPr>
        <a:xfrm>
          <a:off x="4546600" y="722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62882</xdr:rowOff>
    </xdr:from>
    <xdr:ext cx="405111" cy="259045"/>
    <xdr:sp macro="" textlink="">
      <xdr:nvSpPr>
        <xdr:cNvPr id="60" name="【道路】&#10;有形固定資産減価償却率最大値テキスト"/>
        <xdr:cNvSpPr txBox="1"/>
      </xdr:nvSpPr>
      <xdr:spPr>
        <a:xfrm>
          <a:off x="4673600" y="537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116205</xdr:rowOff>
    </xdr:from>
    <xdr:to>
      <xdr:col>24</xdr:col>
      <xdr:colOff>152400</xdr:colOff>
      <xdr:row>32</xdr:row>
      <xdr:rowOff>116205</xdr:rowOff>
    </xdr:to>
    <xdr:cxnSp macro="">
      <xdr:nvCxnSpPr>
        <xdr:cNvPr id="61" name="直線コネクタ 60"/>
        <xdr:cNvCxnSpPr/>
      </xdr:nvCxnSpPr>
      <xdr:spPr>
        <a:xfrm>
          <a:off x="4546600" y="560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160037</xdr:rowOff>
    </xdr:from>
    <xdr:ext cx="405111" cy="259045"/>
    <xdr:sp macro="" textlink="">
      <xdr:nvSpPr>
        <xdr:cNvPr id="62" name="【道路】&#10;有形固定資産減価償却率平均値テキスト"/>
        <xdr:cNvSpPr txBox="1"/>
      </xdr:nvSpPr>
      <xdr:spPr>
        <a:xfrm>
          <a:off x="4673600" y="650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10160</xdr:rowOff>
    </xdr:from>
    <xdr:to>
      <xdr:col>24</xdr:col>
      <xdr:colOff>114300</xdr:colOff>
      <xdr:row>38</xdr:row>
      <xdr:rowOff>111760</xdr:rowOff>
    </xdr:to>
    <xdr:sp macro="" textlink="">
      <xdr:nvSpPr>
        <xdr:cNvPr id="63" name="フローチャート: 判断 62"/>
        <xdr:cNvSpPr/>
      </xdr:nvSpPr>
      <xdr:spPr>
        <a:xfrm>
          <a:off x="45847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19685</xdr:rowOff>
    </xdr:from>
    <xdr:to>
      <xdr:col>20</xdr:col>
      <xdr:colOff>38100</xdr:colOff>
      <xdr:row>38</xdr:row>
      <xdr:rowOff>121285</xdr:rowOff>
    </xdr:to>
    <xdr:sp macro="" textlink="">
      <xdr:nvSpPr>
        <xdr:cNvPr id="64" name="フローチャート: 判断 63"/>
        <xdr:cNvSpPr/>
      </xdr:nvSpPr>
      <xdr:spPr>
        <a:xfrm>
          <a:off x="3746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162560</xdr:rowOff>
    </xdr:from>
    <xdr:to>
      <xdr:col>15</xdr:col>
      <xdr:colOff>101600</xdr:colOff>
      <xdr:row>38</xdr:row>
      <xdr:rowOff>92710</xdr:rowOff>
    </xdr:to>
    <xdr:sp macro="" textlink="">
      <xdr:nvSpPr>
        <xdr:cNvPr id="65" name="フローチャート: 判断 64"/>
        <xdr:cNvSpPr/>
      </xdr:nvSpPr>
      <xdr:spPr>
        <a:xfrm>
          <a:off x="2857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122555</xdr:rowOff>
    </xdr:from>
    <xdr:to>
      <xdr:col>10</xdr:col>
      <xdr:colOff>165100</xdr:colOff>
      <xdr:row>38</xdr:row>
      <xdr:rowOff>52705</xdr:rowOff>
    </xdr:to>
    <xdr:sp macro="" textlink="">
      <xdr:nvSpPr>
        <xdr:cNvPr id="66" name="フローチャート: 判断 65"/>
        <xdr:cNvSpPr/>
      </xdr:nvSpPr>
      <xdr:spPr>
        <a:xfrm>
          <a:off x="19685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111125</xdr:rowOff>
    </xdr:from>
    <xdr:to>
      <xdr:col>6</xdr:col>
      <xdr:colOff>38100</xdr:colOff>
      <xdr:row>38</xdr:row>
      <xdr:rowOff>41275</xdr:rowOff>
    </xdr:to>
    <xdr:sp macro="" textlink="">
      <xdr:nvSpPr>
        <xdr:cNvPr id="67" name="フローチャート: 判断 66"/>
        <xdr:cNvSpPr/>
      </xdr:nvSpPr>
      <xdr:spPr>
        <a:xfrm>
          <a:off x="1079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34925</xdr:rowOff>
    </xdr:from>
    <xdr:to>
      <xdr:col>24</xdr:col>
      <xdr:colOff>114300</xdr:colOff>
      <xdr:row>35</xdr:row>
      <xdr:rowOff>136525</xdr:rowOff>
    </xdr:to>
    <xdr:sp macro="" textlink="">
      <xdr:nvSpPr>
        <xdr:cNvPr id="73" name="楕円 72"/>
        <xdr:cNvSpPr/>
      </xdr:nvSpPr>
      <xdr:spPr>
        <a:xfrm>
          <a:off x="4584700" y="603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57802</xdr:rowOff>
    </xdr:from>
    <xdr:ext cx="405111" cy="259045"/>
    <xdr:sp macro="" textlink="">
      <xdr:nvSpPr>
        <xdr:cNvPr id="74" name="【道路】&#10;有形固定資産減価償却率該当値テキスト"/>
        <xdr:cNvSpPr txBox="1"/>
      </xdr:nvSpPr>
      <xdr:spPr>
        <a:xfrm>
          <a:off x="4673600"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170180</xdr:rowOff>
    </xdr:from>
    <xdr:to>
      <xdr:col>20</xdr:col>
      <xdr:colOff>38100</xdr:colOff>
      <xdr:row>35</xdr:row>
      <xdr:rowOff>100330</xdr:rowOff>
    </xdr:to>
    <xdr:sp macro="" textlink="">
      <xdr:nvSpPr>
        <xdr:cNvPr id="75" name="楕円 74"/>
        <xdr:cNvSpPr/>
      </xdr:nvSpPr>
      <xdr:spPr>
        <a:xfrm>
          <a:off x="3746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49530</xdr:rowOff>
    </xdr:from>
    <xdr:to>
      <xdr:col>24</xdr:col>
      <xdr:colOff>63500</xdr:colOff>
      <xdr:row>35</xdr:row>
      <xdr:rowOff>85725</xdr:rowOff>
    </xdr:to>
    <xdr:cxnSp macro="">
      <xdr:nvCxnSpPr>
        <xdr:cNvPr id="76" name="直線コネクタ 75"/>
        <xdr:cNvCxnSpPr/>
      </xdr:nvCxnSpPr>
      <xdr:spPr>
        <a:xfrm>
          <a:off x="3797300" y="605028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139700</xdr:rowOff>
    </xdr:from>
    <xdr:to>
      <xdr:col>15</xdr:col>
      <xdr:colOff>101600</xdr:colOff>
      <xdr:row>35</xdr:row>
      <xdr:rowOff>69850</xdr:rowOff>
    </xdr:to>
    <xdr:sp macro="" textlink="">
      <xdr:nvSpPr>
        <xdr:cNvPr id="77" name="楕円 76"/>
        <xdr:cNvSpPr/>
      </xdr:nvSpPr>
      <xdr:spPr>
        <a:xfrm>
          <a:off x="2857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19050</xdr:rowOff>
    </xdr:from>
    <xdr:to>
      <xdr:col>19</xdr:col>
      <xdr:colOff>177800</xdr:colOff>
      <xdr:row>35</xdr:row>
      <xdr:rowOff>49530</xdr:rowOff>
    </xdr:to>
    <xdr:cxnSp macro="">
      <xdr:nvCxnSpPr>
        <xdr:cNvPr id="78" name="直線コネクタ 77"/>
        <xdr:cNvCxnSpPr/>
      </xdr:nvCxnSpPr>
      <xdr:spPr>
        <a:xfrm>
          <a:off x="2908300" y="60198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101600</xdr:rowOff>
    </xdr:from>
    <xdr:to>
      <xdr:col>10</xdr:col>
      <xdr:colOff>165100</xdr:colOff>
      <xdr:row>35</xdr:row>
      <xdr:rowOff>31750</xdr:rowOff>
    </xdr:to>
    <xdr:sp macro="" textlink="">
      <xdr:nvSpPr>
        <xdr:cNvPr id="79" name="楕円 78"/>
        <xdr:cNvSpPr/>
      </xdr:nvSpPr>
      <xdr:spPr>
        <a:xfrm>
          <a:off x="1968500" y="593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152400</xdr:rowOff>
    </xdr:from>
    <xdr:to>
      <xdr:col>15</xdr:col>
      <xdr:colOff>50800</xdr:colOff>
      <xdr:row>35</xdr:row>
      <xdr:rowOff>19050</xdr:rowOff>
    </xdr:to>
    <xdr:cxnSp macro="">
      <xdr:nvCxnSpPr>
        <xdr:cNvPr id="80" name="直線コネクタ 79"/>
        <xdr:cNvCxnSpPr/>
      </xdr:nvCxnSpPr>
      <xdr:spPr>
        <a:xfrm>
          <a:off x="2019300" y="5981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112412</xdr:rowOff>
    </xdr:from>
    <xdr:ext cx="405111" cy="259045"/>
    <xdr:sp macro="" textlink="">
      <xdr:nvSpPr>
        <xdr:cNvPr id="81" name="n_1aveValue【道路】&#10;有形固定資産減価償却率"/>
        <xdr:cNvSpPr txBox="1"/>
      </xdr:nvSpPr>
      <xdr:spPr>
        <a:xfrm>
          <a:off x="35820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83837</xdr:rowOff>
    </xdr:from>
    <xdr:ext cx="405111" cy="259045"/>
    <xdr:sp macro="" textlink="">
      <xdr:nvSpPr>
        <xdr:cNvPr id="82" name="n_2aveValue【道路】&#10;有形固定資産減価償却率"/>
        <xdr:cNvSpPr txBox="1"/>
      </xdr:nvSpPr>
      <xdr:spPr>
        <a:xfrm>
          <a:off x="27057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43832</xdr:rowOff>
    </xdr:from>
    <xdr:ext cx="405111" cy="259045"/>
    <xdr:sp macro="" textlink="">
      <xdr:nvSpPr>
        <xdr:cNvPr id="83" name="n_3aveValue【道路】&#10;有形固定資産減価償却率"/>
        <xdr:cNvSpPr txBox="1"/>
      </xdr:nvSpPr>
      <xdr:spPr>
        <a:xfrm>
          <a:off x="1816744" y="655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57802</xdr:rowOff>
    </xdr:from>
    <xdr:ext cx="405111" cy="259045"/>
    <xdr:sp macro="" textlink="">
      <xdr:nvSpPr>
        <xdr:cNvPr id="84" name="n_4aveValue【道路】&#10;有形固定資産減価償却率"/>
        <xdr:cNvSpPr txBox="1"/>
      </xdr:nvSpPr>
      <xdr:spPr>
        <a:xfrm>
          <a:off x="927744" y="623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116857</xdr:rowOff>
    </xdr:from>
    <xdr:ext cx="405111" cy="259045"/>
    <xdr:sp macro="" textlink="">
      <xdr:nvSpPr>
        <xdr:cNvPr id="85" name="n_1mainValue【道路】&#10;有形固定資産減価償却率"/>
        <xdr:cNvSpPr txBox="1"/>
      </xdr:nvSpPr>
      <xdr:spPr>
        <a:xfrm>
          <a:off x="358204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86377</xdr:rowOff>
    </xdr:from>
    <xdr:ext cx="405111" cy="259045"/>
    <xdr:sp macro="" textlink="">
      <xdr:nvSpPr>
        <xdr:cNvPr id="86" name="n_2mainValue【道路】&#10;有形固定資産減価償却率"/>
        <xdr:cNvSpPr txBox="1"/>
      </xdr:nvSpPr>
      <xdr:spPr>
        <a:xfrm>
          <a:off x="2705744" y="574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48277</xdr:rowOff>
    </xdr:from>
    <xdr:ext cx="405111" cy="259045"/>
    <xdr:sp macro="" textlink="">
      <xdr:nvSpPr>
        <xdr:cNvPr id="87" name="n_3mainValue【道路】&#10;有形固定資産減価償却率"/>
        <xdr:cNvSpPr txBox="1"/>
      </xdr:nvSpPr>
      <xdr:spPr>
        <a:xfrm>
          <a:off x="1816744" y="57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6" name="テキスト ボックス 95"/>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8" name="直線コネクタ 97"/>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9" name="テキスト ボックス 98"/>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0" name="直線コネクタ 99"/>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39</xdr:row>
      <xdr:rowOff>29227</xdr:rowOff>
    </xdr:from>
    <xdr:ext cx="685572" cy="259045"/>
    <xdr:sp macro="" textlink="">
      <xdr:nvSpPr>
        <xdr:cNvPr id="101" name="テキスト ボックス 100"/>
        <xdr:cNvSpPr txBox="1"/>
      </xdr:nvSpPr>
      <xdr:spPr>
        <a:xfrm>
          <a:off x="5918428" y="671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36</xdr:row>
      <xdr:rowOff>162577</xdr:rowOff>
    </xdr:from>
    <xdr:ext cx="685572" cy="259045"/>
    <xdr:sp macro="" textlink="">
      <xdr:nvSpPr>
        <xdr:cNvPr id="103" name="テキスト ボックス 102"/>
        <xdr:cNvSpPr txBox="1"/>
      </xdr:nvSpPr>
      <xdr:spPr>
        <a:xfrm>
          <a:off x="5918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4" name="直線コネクタ 103"/>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34</xdr:row>
      <xdr:rowOff>124477</xdr:rowOff>
    </xdr:from>
    <xdr:ext cx="685572" cy="259045"/>
    <xdr:sp macro="" textlink="">
      <xdr:nvSpPr>
        <xdr:cNvPr id="105" name="テキスト ボックス 104"/>
        <xdr:cNvSpPr txBox="1"/>
      </xdr:nvSpPr>
      <xdr:spPr>
        <a:xfrm>
          <a:off x="5918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6" name="直線コネクタ 105"/>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86377</xdr:rowOff>
    </xdr:from>
    <xdr:ext cx="685572" cy="259045"/>
    <xdr:sp macro="" textlink="">
      <xdr:nvSpPr>
        <xdr:cNvPr id="107" name="テキスト ボックス 106"/>
        <xdr:cNvSpPr txBox="1"/>
      </xdr:nvSpPr>
      <xdr:spPr>
        <a:xfrm>
          <a:off x="5918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30</xdr:row>
      <xdr:rowOff>48277</xdr:rowOff>
    </xdr:from>
    <xdr:ext cx="749692" cy="259045"/>
    <xdr:sp macro="" textlink="">
      <xdr:nvSpPr>
        <xdr:cNvPr id="109" name="テキスト ボックス 108"/>
        <xdr:cNvSpPr txBox="1"/>
      </xdr:nvSpPr>
      <xdr:spPr>
        <a:xfrm>
          <a:off x="5854308" y="519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24051</xdr:rowOff>
    </xdr:from>
    <xdr:to>
      <xdr:col>54</xdr:col>
      <xdr:colOff>189865</xdr:colOff>
      <xdr:row>42</xdr:row>
      <xdr:rowOff>38031</xdr:rowOff>
    </xdr:to>
    <xdr:cxnSp macro="">
      <xdr:nvCxnSpPr>
        <xdr:cNvPr id="111" name="直線コネクタ 110"/>
        <xdr:cNvCxnSpPr/>
      </xdr:nvCxnSpPr>
      <xdr:spPr>
        <a:xfrm flipV="1">
          <a:off x="10476865" y="5681901"/>
          <a:ext cx="0" cy="155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64128</xdr:rowOff>
    </xdr:from>
    <xdr:ext cx="469744" cy="259045"/>
    <xdr:sp macro="" textlink="">
      <xdr:nvSpPr>
        <xdr:cNvPr id="112" name="【道路】&#10;一人当たり延長最小値テキスト"/>
        <xdr:cNvSpPr txBox="1"/>
      </xdr:nvSpPr>
      <xdr:spPr>
        <a:xfrm>
          <a:off x="10515600" y="7265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38031</xdr:rowOff>
    </xdr:from>
    <xdr:to>
      <xdr:col>55</xdr:col>
      <xdr:colOff>88900</xdr:colOff>
      <xdr:row>42</xdr:row>
      <xdr:rowOff>38031</xdr:rowOff>
    </xdr:to>
    <xdr:cxnSp macro="">
      <xdr:nvCxnSpPr>
        <xdr:cNvPr id="113" name="直線コネクタ 112"/>
        <xdr:cNvCxnSpPr/>
      </xdr:nvCxnSpPr>
      <xdr:spPr>
        <a:xfrm>
          <a:off x="10388600" y="7238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142178</xdr:rowOff>
    </xdr:from>
    <xdr:ext cx="690189" cy="259045"/>
    <xdr:sp macro="" textlink="">
      <xdr:nvSpPr>
        <xdr:cNvPr id="114" name="【道路】&#10;一人当たり延長最大値テキスト"/>
        <xdr:cNvSpPr txBox="1"/>
      </xdr:nvSpPr>
      <xdr:spPr>
        <a:xfrm>
          <a:off x="10515600" y="5457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8,173.746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24051</xdr:rowOff>
    </xdr:from>
    <xdr:to>
      <xdr:col>55</xdr:col>
      <xdr:colOff>88900</xdr:colOff>
      <xdr:row>33</xdr:row>
      <xdr:rowOff>24051</xdr:rowOff>
    </xdr:to>
    <xdr:cxnSp macro="">
      <xdr:nvCxnSpPr>
        <xdr:cNvPr id="115" name="直線コネクタ 114"/>
        <xdr:cNvCxnSpPr/>
      </xdr:nvCxnSpPr>
      <xdr:spPr>
        <a:xfrm>
          <a:off x="10388600" y="56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153028</xdr:rowOff>
    </xdr:from>
    <xdr:ext cx="599010" cy="259045"/>
    <xdr:sp macro="" textlink="">
      <xdr:nvSpPr>
        <xdr:cNvPr id="116" name="【道路】&#10;一人当たり延長平均値テキスト"/>
        <xdr:cNvSpPr txBox="1"/>
      </xdr:nvSpPr>
      <xdr:spPr>
        <a:xfrm>
          <a:off x="10515600" y="70110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130151</xdr:rowOff>
    </xdr:from>
    <xdr:to>
      <xdr:col>55</xdr:col>
      <xdr:colOff>50800</xdr:colOff>
      <xdr:row>42</xdr:row>
      <xdr:rowOff>60301</xdr:rowOff>
    </xdr:to>
    <xdr:sp macro="" textlink="">
      <xdr:nvSpPr>
        <xdr:cNvPr id="117" name="フローチャート: 判断 116"/>
        <xdr:cNvSpPr/>
      </xdr:nvSpPr>
      <xdr:spPr>
        <a:xfrm>
          <a:off x="10426700" y="7159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128028</xdr:rowOff>
    </xdr:from>
    <xdr:to>
      <xdr:col>50</xdr:col>
      <xdr:colOff>165100</xdr:colOff>
      <xdr:row>42</xdr:row>
      <xdr:rowOff>58178</xdr:rowOff>
    </xdr:to>
    <xdr:sp macro="" textlink="">
      <xdr:nvSpPr>
        <xdr:cNvPr id="118" name="フローチャート: 判断 117"/>
        <xdr:cNvSpPr/>
      </xdr:nvSpPr>
      <xdr:spPr>
        <a:xfrm>
          <a:off x="9588500" y="7157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128947</xdr:rowOff>
    </xdr:from>
    <xdr:to>
      <xdr:col>46</xdr:col>
      <xdr:colOff>38100</xdr:colOff>
      <xdr:row>42</xdr:row>
      <xdr:rowOff>59097</xdr:rowOff>
    </xdr:to>
    <xdr:sp macro="" textlink="">
      <xdr:nvSpPr>
        <xdr:cNvPr id="119" name="フローチャート: 判断 118"/>
        <xdr:cNvSpPr/>
      </xdr:nvSpPr>
      <xdr:spPr>
        <a:xfrm>
          <a:off x="8699500" y="715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129393</xdr:rowOff>
    </xdr:from>
    <xdr:to>
      <xdr:col>41</xdr:col>
      <xdr:colOff>101600</xdr:colOff>
      <xdr:row>42</xdr:row>
      <xdr:rowOff>59543</xdr:rowOff>
    </xdr:to>
    <xdr:sp macro="" textlink="">
      <xdr:nvSpPr>
        <xdr:cNvPr id="120" name="フローチャート: 判断 119"/>
        <xdr:cNvSpPr/>
      </xdr:nvSpPr>
      <xdr:spPr>
        <a:xfrm>
          <a:off x="7810500" y="71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152705</xdr:rowOff>
    </xdr:from>
    <xdr:to>
      <xdr:col>36</xdr:col>
      <xdr:colOff>165100</xdr:colOff>
      <xdr:row>42</xdr:row>
      <xdr:rowOff>82855</xdr:rowOff>
    </xdr:to>
    <xdr:sp macro="" textlink="">
      <xdr:nvSpPr>
        <xdr:cNvPr id="121" name="フローチャート: 判断 120"/>
        <xdr:cNvSpPr/>
      </xdr:nvSpPr>
      <xdr:spPr>
        <a:xfrm>
          <a:off x="6921500" y="718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155320</xdr:rowOff>
    </xdr:from>
    <xdr:to>
      <xdr:col>55</xdr:col>
      <xdr:colOff>50800</xdr:colOff>
      <xdr:row>42</xdr:row>
      <xdr:rowOff>85470</xdr:rowOff>
    </xdr:to>
    <xdr:sp macro="" textlink="">
      <xdr:nvSpPr>
        <xdr:cNvPr id="127" name="楕円 126"/>
        <xdr:cNvSpPr/>
      </xdr:nvSpPr>
      <xdr:spPr>
        <a:xfrm>
          <a:off x="10426700" y="718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108578</xdr:rowOff>
    </xdr:from>
    <xdr:ext cx="534377" cy="259045"/>
    <xdr:sp macro="" textlink="">
      <xdr:nvSpPr>
        <xdr:cNvPr id="128" name="【道路】&#10;一人当たり延長該当値テキスト"/>
        <xdr:cNvSpPr txBox="1"/>
      </xdr:nvSpPr>
      <xdr:spPr>
        <a:xfrm>
          <a:off x="10515600" y="7138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155355</xdr:rowOff>
    </xdr:from>
    <xdr:to>
      <xdr:col>50</xdr:col>
      <xdr:colOff>165100</xdr:colOff>
      <xdr:row>42</xdr:row>
      <xdr:rowOff>85505</xdr:rowOff>
    </xdr:to>
    <xdr:sp macro="" textlink="">
      <xdr:nvSpPr>
        <xdr:cNvPr id="129" name="楕円 128"/>
        <xdr:cNvSpPr/>
      </xdr:nvSpPr>
      <xdr:spPr>
        <a:xfrm>
          <a:off x="9588500" y="718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42</xdr:row>
      <xdr:rowOff>34670</xdr:rowOff>
    </xdr:from>
    <xdr:to>
      <xdr:col>55</xdr:col>
      <xdr:colOff>0</xdr:colOff>
      <xdr:row>42</xdr:row>
      <xdr:rowOff>34705</xdr:rowOff>
    </xdr:to>
    <xdr:cxnSp macro="">
      <xdr:nvCxnSpPr>
        <xdr:cNvPr id="130" name="直線コネクタ 129"/>
        <xdr:cNvCxnSpPr/>
      </xdr:nvCxnSpPr>
      <xdr:spPr>
        <a:xfrm flipV="1">
          <a:off x="9639300" y="7235570"/>
          <a:ext cx="838200" cy="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155332</xdr:rowOff>
    </xdr:from>
    <xdr:to>
      <xdr:col>46</xdr:col>
      <xdr:colOff>38100</xdr:colOff>
      <xdr:row>42</xdr:row>
      <xdr:rowOff>85482</xdr:rowOff>
    </xdr:to>
    <xdr:sp macro="" textlink="">
      <xdr:nvSpPr>
        <xdr:cNvPr id="131" name="楕円 130"/>
        <xdr:cNvSpPr/>
      </xdr:nvSpPr>
      <xdr:spPr>
        <a:xfrm>
          <a:off x="8699500" y="7184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42</xdr:row>
      <xdr:rowOff>34682</xdr:rowOff>
    </xdr:from>
    <xdr:to>
      <xdr:col>50</xdr:col>
      <xdr:colOff>114300</xdr:colOff>
      <xdr:row>42</xdr:row>
      <xdr:rowOff>34705</xdr:rowOff>
    </xdr:to>
    <xdr:cxnSp macro="">
      <xdr:nvCxnSpPr>
        <xdr:cNvPr id="132" name="直線コネクタ 131"/>
        <xdr:cNvCxnSpPr/>
      </xdr:nvCxnSpPr>
      <xdr:spPr>
        <a:xfrm>
          <a:off x="8750300" y="7235582"/>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155334</xdr:rowOff>
    </xdr:from>
    <xdr:to>
      <xdr:col>41</xdr:col>
      <xdr:colOff>101600</xdr:colOff>
      <xdr:row>42</xdr:row>
      <xdr:rowOff>85484</xdr:rowOff>
    </xdr:to>
    <xdr:sp macro="" textlink="">
      <xdr:nvSpPr>
        <xdr:cNvPr id="133" name="楕円 132"/>
        <xdr:cNvSpPr/>
      </xdr:nvSpPr>
      <xdr:spPr>
        <a:xfrm>
          <a:off x="7810500" y="718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42</xdr:row>
      <xdr:rowOff>34682</xdr:rowOff>
    </xdr:from>
    <xdr:to>
      <xdr:col>45</xdr:col>
      <xdr:colOff>177800</xdr:colOff>
      <xdr:row>42</xdr:row>
      <xdr:rowOff>34684</xdr:rowOff>
    </xdr:to>
    <xdr:cxnSp macro="">
      <xdr:nvCxnSpPr>
        <xdr:cNvPr id="134" name="直線コネクタ 133"/>
        <xdr:cNvCxnSpPr/>
      </xdr:nvCxnSpPr>
      <xdr:spPr>
        <a:xfrm flipV="1">
          <a:off x="7861300" y="7235582"/>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183094</xdr:colOff>
      <xdr:row>40</xdr:row>
      <xdr:rowOff>74705</xdr:rowOff>
    </xdr:from>
    <xdr:ext cx="599010" cy="259045"/>
    <xdr:sp macro="" textlink="">
      <xdr:nvSpPr>
        <xdr:cNvPr id="135" name="n_1aveValue【道路】&#10;一人当たり延長"/>
        <xdr:cNvSpPr txBox="1"/>
      </xdr:nvSpPr>
      <xdr:spPr>
        <a:xfrm>
          <a:off x="9327094" y="693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68794</xdr:colOff>
      <xdr:row>40</xdr:row>
      <xdr:rowOff>75624</xdr:rowOff>
    </xdr:from>
    <xdr:ext cx="599010" cy="259045"/>
    <xdr:sp macro="" textlink="">
      <xdr:nvSpPr>
        <xdr:cNvPr id="136" name="n_2aveValue【道路】&#10;一人当たり延長"/>
        <xdr:cNvSpPr txBox="1"/>
      </xdr:nvSpPr>
      <xdr:spPr>
        <a:xfrm>
          <a:off x="8450794" y="6933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132294</xdr:colOff>
      <xdr:row>40</xdr:row>
      <xdr:rowOff>76070</xdr:rowOff>
    </xdr:from>
    <xdr:ext cx="599010" cy="259045"/>
    <xdr:sp macro="" textlink="">
      <xdr:nvSpPr>
        <xdr:cNvPr id="137" name="n_3aveValue【道路】&#10;一人当たり延長"/>
        <xdr:cNvSpPr txBox="1"/>
      </xdr:nvSpPr>
      <xdr:spPr>
        <a:xfrm>
          <a:off x="7561794" y="693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99382</xdr:rowOff>
    </xdr:from>
    <xdr:ext cx="534377" cy="259045"/>
    <xdr:sp macro="" textlink="">
      <xdr:nvSpPr>
        <xdr:cNvPr id="138" name="n_4aveValue【道路】&#10;一人当たり延長"/>
        <xdr:cNvSpPr txBox="1"/>
      </xdr:nvSpPr>
      <xdr:spPr>
        <a:xfrm>
          <a:off x="6705111" y="695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76632</xdr:rowOff>
    </xdr:from>
    <xdr:ext cx="534377" cy="259045"/>
    <xdr:sp macro="" textlink="">
      <xdr:nvSpPr>
        <xdr:cNvPr id="139" name="n_1mainValue【道路】&#10;一人当たり延長"/>
        <xdr:cNvSpPr txBox="1"/>
      </xdr:nvSpPr>
      <xdr:spPr>
        <a:xfrm>
          <a:off x="9359411" y="727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76609</xdr:rowOff>
    </xdr:from>
    <xdr:ext cx="534377" cy="259045"/>
    <xdr:sp macro="" textlink="">
      <xdr:nvSpPr>
        <xdr:cNvPr id="140" name="n_2mainValue【道路】&#10;一人当たり延長"/>
        <xdr:cNvSpPr txBox="1"/>
      </xdr:nvSpPr>
      <xdr:spPr>
        <a:xfrm>
          <a:off x="8483111" y="7277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76611</xdr:rowOff>
    </xdr:from>
    <xdr:ext cx="534377" cy="259045"/>
    <xdr:sp macro="" textlink="">
      <xdr:nvSpPr>
        <xdr:cNvPr id="141" name="n_3mainValue【道路】&#10;一人当たり延長"/>
        <xdr:cNvSpPr txBox="1"/>
      </xdr:nvSpPr>
      <xdr:spPr>
        <a:xfrm>
          <a:off x="7594111" y="727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2" name="正方形/長方形 14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3" name="正方形/長方形 14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4" name="正方形/長方形 14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5" name="正方形/長方形 14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6" name="正方形/長方形 14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7" name="正方形/長方形 14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8" name="正方形/長方形 14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9" name="正方形/長方形 14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0" name="テキスト ボックス 14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1" name="直線コネクタ 15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2" name="テキスト ボックス 151"/>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3" name="直線コネクタ 152"/>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4" name="テキスト ボックス 153"/>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5" name="直線コネクタ 154"/>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6" name="テキスト ボックス 155"/>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7" name="直線コネクタ 156"/>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8" name="テキスト ボックス 157"/>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9" name="直線コネクタ 158"/>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0" name="テキスト ボックス 159"/>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1" name="直線コネクタ 160"/>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2" name="テキスト ボックス 161"/>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3" name="直線コネクタ 162"/>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4" name="テキスト ボックス 163"/>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6"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64</xdr:row>
      <xdr:rowOff>71846</xdr:rowOff>
    </xdr:to>
    <xdr:cxnSp macro="">
      <xdr:nvCxnSpPr>
        <xdr:cNvPr id="167" name="直線コネクタ 166"/>
        <xdr:cNvCxnSpPr/>
      </xdr:nvCxnSpPr>
      <xdr:spPr>
        <a:xfrm flipV="1">
          <a:off x="4634865" y="9583238"/>
          <a:ext cx="0" cy="1461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75673</xdr:rowOff>
    </xdr:from>
    <xdr:ext cx="405111" cy="259045"/>
    <xdr:sp macro="" textlink="">
      <xdr:nvSpPr>
        <xdr:cNvPr id="168" name="【橋りょう・トンネル】&#10;有形固定資産減価償却率最小値テキスト"/>
        <xdr:cNvSpPr txBox="1"/>
      </xdr:nvSpPr>
      <xdr:spPr>
        <a:xfrm>
          <a:off x="4673600" y="11048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71846</xdr:rowOff>
    </xdr:from>
    <xdr:to>
      <xdr:col>24</xdr:col>
      <xdr:colOff>152400</xdr:colOff>
      <xdr:row>64</xdr:row>
      <xdr:rowOff>71846</xdr:rowOff>
    </xdr:to>
    <xdr:cxnSp macro="">
      <xdr:nvCxnSpPr>
        <xdr:cNvPr id="169" name="直線コネクタ 168"/>
        <xdr:cNvCxnSpPr/>
      </xdr:nvCxnSpPr>
      <xdr:spPr>
        <a:xfrm>
          <a:off x="4546600" y="11044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0" name="【橋りょう・トンネル】&#10;有形固定資産減価償却率最大値テキスト"/>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1" name="直線コネクタ 170"/>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103976</xdr:rowOff>
    </xdr:from>
    <xdr:ext cx="405111" cy="259045"/>
    <xdr:sp macro="" textlink="">
      <xdr:nvSpPr>
        <xdr:cNvPr id="172" name="【橋りょう・トンネル】&#10;有形固定資産減価償却率平均値テキスト"/>
        <xdr:cNvSpPr txBox="1"/>
      </xdr:nvSpPr>
      <xdr:spPr>
        <a:xfrm>
          <a:off x="4673600" y="10390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173" name="フローチャート: 判断 172"/>
        <xdr:cNvSpPr/>
      </xdr:nvSpPr>
      <xdr:spPr>
        <a:xfrm>
          <a:off x="45847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133713</xdr:rowOff>
    </xdr:from>
    <xdr:to>
      <xdr:col>20</xdr:col>
      <xdr:colOff>38100</xdr:colOff>
      <xdr:row>61</xdr:row>
      <xdr:rowOff>63863</xdr:rowOff>
    </xdr:to>
    <xdr:sp macro="" textlink="">
      <xdr:nvSpPr>
        <xdr:cNvPr id="174" name="フローチャート: 判断 173"/>
        <xdr:cNvSpPr/>
      </xdr:nvSpPr>
      <xdr:spPr>
        <a:xfrm>
          <a:off x="3746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75" name="フローチャート: 判断 174"/>
        <xdr:cNvSpPr/>
      </xdr:nvSpPr>
      <xdr:spPr>
        <a:xfrm>
          <a:off x="2857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83094</xdr:rowOff>
    </xdr:from>
    <xdr:to>
      <xdr:col>10</xdr:col>
      <xdr:colOff>165100</xdr:colOff>
      <xdr:row>61</xdr:row>
      <xdr:rowOff>13244</xdr:rowOff>
    </xdr:to>
    <xdr:sp macro="" textlink="">
      <xdr:nvSpPr>
        <xdr:cNvPr id="176" name="フローチャート: 判断 175"/>
        <xdr:cNvSpPr/>
      </xdr:nvSpPr>
      <xdr:spPr>
        <a:xfrm>
          <a:off x="1968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79828</xdr:rowOff>
    </xdr:from>
    <xdr:to>
      <xdr:col>6</xdr:col>
      <xdr:colOff>38100</xdr:colOff>
      <xdr:row>61</xdr:row>
      <xdr:rowOff>9978</xdr:rowOff>
    </xdr:to>
    <xdr:sp macro="" textlink="">
      <xdr:nvSpPr>
        <xdr:cNvPr id="177" name="フローチャート: 判断 176"/>
        <xdr:cNvSpPr/>
      </xdr:nvSpPr>
      <xdr:spPr>
        <a:xfrm>
          <a:off x="1079500" y="1036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8" name="テキスト ボックス 177"/>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9" name="テキスト ボックス 178"/>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0" name="テキスト ボックス 179"/>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1" name="テキスト ボックス 180"/>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2" name="テキスト ボックス 181"/>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14515</xdr:rowOff>
    </xdr:from>
    <xdr:to>
      <xdr:col>24</xdr:col>
      <xdr:colOff>114300</xdr:colOff>
      <xdr:row>60</xdr:row>
      <xdr:rowOff>116115</xdr:rowOff>
    </xdr:to>
    <xdr:sp macro="" textlink="">
      <xdr:nvSpPr>
        <xdr:cNvPr id="183" name="楕円 182"/>
        <xdr:cNvSpPr/>
      </xdr:nvSpPr>
      <xdr:spPr>
        <a:xfrm>
          <a:off x="45847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37392</xdr:rowOff>
    </xdr:from>
    <xdr:ext cx="405111" cy="259045"/>
    <xdr:sp macro="" textlink="">
      <xdr:nvSpPr>
        <xdr:cNvPr id="184" name="【橋りょう・トンネル】&#10;有形固定資産減価償却率該当値テキスト"/>
        <xdr:cNvSpPr txBox="1"/>
      </xdr:nvSpPr>
      <xdr:spPr>
        <a:xfrm>
          <a:off x="4673600" y="10152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11249</xdr:rowOff>
    </xdr:from>
    <xdr:to>
      <xdr:col>20</xdr:col>
      <xdr:colOff>38100</xdr:colOff>
      <xdr:row>60</xdr:row>
      <xdr:rowOff>112849</xdr:rowOff>
    </xdr:to>
    <xdr:sp macro="" textlink="">
      <xdr:nvSpPr>
        <xdr:cNvPr id="185" name="楕円 184"/>
        <xdr:cNvSpPr/>
      </xdr:nvSpPr>
      <xdr:spPr>
        <a:xfrm>
          <a:off x="37465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62049</xdr:rowOff>
    </xdr:from>
    <xdr:to>
      <xdr:col>24</xdr:col>
      <xdr:colOff>63500</xdr:colOff>
      <xdr:row>60</xdr:row>
      <xdr:rowOff>65315</xdr:rowOff>
    </xdr:to>
    <xdr:cxnSp macro="">
      <xdr:nvCxnSpPr>
        <xdr:cNvPr id="186" name="直線コネクタ 185"/>
        <xdr:cNvCxnSpPr/>
      </xdr:nvCxnSpPr>
      <xdr:spPr>
        <a:xfrm>
          <a:off x="3797300" y="10349049"/>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171269</xdr:rowOff>
    </xdr:from>
    <xdr:to>
      <xdr:col>15</xdr:col>
      <xdr:colOff>101600</xdr:colOff>
      <xdr:row>60</xdr:row>
      <xdr:rowOff>101419</xdr:rowOff>
    </xdr:to>
    <xdr:sp macro="" textlink="">
      <xdr:nvSpPr>
        <xdr:cNvPr id="187" name="楕円 186"/>
        <xdr:cNvSpPr/>
      </xdr:nvSpPr>
      <xdr:spPr>
        <a:xfrm>
          <a:off x="2857500" y="1028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50619</xdr:rowOff>
    </xdr:from>
    <xdr:to>
      <xdr:col>19</xdr:col>
      <xdr:colOff>177800</xdr:colOff>
      <xdr:row>60</xdr:row>
      <xdr:rowOff>62049</xdr:rowOff>
    </xdr:to>
    <xdr:cxnSp macro="">
      <xdr:nvCxnSpPr>
        <xdr:cNvPr id="188" name="直線コネクタ 187"/>
        <xdr:cNvCxnSpPr/>
      </xdr:nvCxnSpPr>
      <xdr:spPr>
        <a:xfrm>
          <a:off x="2908300" y="10337619"/>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145143</xdr:rowOff>
    </xdr:from>
    <xdr:to>
      <xdr:col>10</xdr:col>
      <xdr:colOff>165100</xdr:colOff>
      <xdr:row>60</xdr:row>
      <xdr:rowOff>75293</xdr:rowOff>
    </xdr:to>
    <xdr:sp macro="" textlink="">
      <xdr:nvSpPr>
        <xdr:cNvPr id="189" name="楕円 188"/>
        <xdr:cNvSpPr/>
      </xdr:nvSpPr>
      <xdr:spPr>
        <a:xfrm>
          <a:off x="1968500" y="1026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24493</xdr:rowOff>
    </xdr:from>
    <xdr:to>
      <xdr:col>15</xdr:col>
      <xdr:colOff>50800</xdr:colOff>
      <xdr:row>60</xdr:row>
      <xdr:rowOff>50619</xdr:rowOff>
    </xdr:to>
    <xdr:cxnSp macro="">
      <xdr:nvCxnSpPr>
        <xdr:cNvPr id="190" name="直線コネクタ 189"/>
        <xdr:cNvCxnSpPr/>
      </xdr:nvCxnSpPr>
      <xdr:spPr>
        <a:xfrm>
          <a:off x="2019300" y="1031149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54990</xdr:rowOff>
    </xdr:from>
    <xdr:ext cx="405111" cy="259045"/>
    <xdr:sp macro="" textlink="">
      <xdr:nvSpPr>
        <xdr:cNvPr id="191" name="n_1aveValue【橋りょう・トンネル】&#10;有形固定資産減価償却率"/>
        <xdr:cNvSpPr txBox="1"/>
      </xdr:nvSpPr>
      <xdr:spPr>
        <a:xfrm>
          <a:off x="35820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48458</xdr:rowOff>
    </xdr:from>
    <xdr:ext cx="405111" cy="259045"/>
    <xdr:sp macro="" textlink="">
      <xdr:nvSpPr>
        <xdr:cNvPr id="192" name="n_2aveValue【橋りょう・トンネル】&#10;有形固定資産減価償却率"/>
        <xdr:cNvSpPr txBox="1"/>
      </xdr:nvSpPr>
      <xdr:spPr>
        <a:xfrm>
          <a:off x="27057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4371</xdr:rowOff>
    </xdr:from>
    <xdr:ext cx="405111" cy="259045"/>
    <xdr:sp macro="" textlink="">
      <xdr:nvSpPr>
        <xdr:cNvPr id="193" name="n_3aveValue【橋りょう・トンネル】&#10;有形固定資産減価償却率"/>
        <xdr:cNvSpPr txBox="1"/>
      </xdr:nvSpPr>
      <xdr:spPr>
        <a:xfrm>
          <a:off x="1816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26505</xdr:rowOff>
    </xdr:from>
    <xdr:ext cx="405111" cy="259045"/>
    <xdr:sp macro="" textlink="">
      <xdr:nvSpPr>
        <xdr:cNvPr id="194" name="n_4aveValue【橋りょう・トンネル】&#10;有形固定資産減価償却率"/>
        <xdr:cNvSpPr txBox="1"/>
      </xdr:nvSpPr>
      <xdr:spPr>
        <a:xfrm>
          <a:off x="927744" y="1014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129376</xdr:rowOff>
    </xdr:from>
    <xdr:ext cx="405111" cy="259045"/>
    <xdr:sp macro="" textlink="">
      <xdr:nvSpPr>
        <xdr:cNvPr id="195" name="n_1mainValue【橋りょう・トンネル】&#10;有形固定資産減価償却率"/>
        <xdr:cNvSpPr txBox="1"/>
      </xdr:nvSpPr>
      <xdr:spPr>
        <a:xfrm>
          <a:off x="3582044" y="1007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117946</xdr:rowOff>
    </xdr:from>
    <xdr:ext cx="405111" cy="259045"/>
    <xdr:sp macro="" textlink="">
      <xdr:nvSpPr>
        <xdr:cNvPr id="196" name="n_2mainValue【橋りょう・トンネル】&#10;有形固定資産減価償却率"/>
        <xdr:cNvSpPr txBox="1"/>
      </xdr:nvSpPr>
      <xdr:spPr>
        <a:xfrm>
          <a:off x="2705744" y="1006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91820</xdr:rowOff>
    </xdr:from>
    <xdr:ext cx="405111" cy="259045"/>
    <xdr:sp macro="" textlink="">
      <xdr:nvSpPr>
        <xdr:cNvPr id="197" name="n_3mainValue【橋りょう・トンネル】&#10;有形固定資産減価償却率"/>
        <xdr:cNvSpPr txBox="1"/>
      </xdr:nvSpPr>
      <xdr:spPr>
        <a:xfrm>
          <a:off x="1816744" y="1003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8" name="正方形/長方形 19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9" name="正方形/長方形 19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0" name="正方形/長方形 19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1" name="正方形/長方形 20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2" name="正方形/長方形 20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3" name="正方形/長方形 20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4" name="正方形/長方形 20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5" name="正方形/長方形 20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6" name="テキスト ボックス 20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7" name="直線コネクタ 20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8" name="直線コネクタ 207"/>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9" name="テキスト ボックス 208"/>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0" name="直線コネクタ 209"/>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11" name="テキスト ボックス 210"/>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2" name="直線コネクタ 211"/>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13" name="テキスト ボックス 212"/>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4" name="直線コネクタ 213"/>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15" name="テキスト ボックス 214"/>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7" name="テキスト ボックス 216"/>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52223</xdr:rowOff>
    </xdr:from>
    <xdr:to>
      <xdr:col>54</xdr:col>
      <xdr:colOff>189865</xdr:colOff>
      <xdr:row>63</xdr:row>
      <xdr:rowOff>170174</xdr:rowOff>
    </xdr:to>
    <xdr:cxnSp macro="">
      <xdr:nvCxnSpPr>
        <xdr:cNvPr id="219" name="直線コネクタ 218"/>
        <xdr:cNvCxnSpPr/>
      </xdr:nvCxnSpPr>
      <xdr:spPr>
        <a:xfrm flipV="1">
          <a:off x="10476865" y="9481973"/>
          <a:ext cx="0" cy="1489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2551</xdr:rowOff>
    </xdr:from>
    <xdr:ext cx="469744" cy="259045"/>
    <xdr:sp macro="" textlink="">
      <xdr:nvSpPr>
        <xdr:cNvPr id="220" name="【橋りょう・トンネル】&#10;一人当たり有形固定資産（償却資産）額最小値テキスト"/>
        <xdr:cNvSpPr txBox="1"/>
      </xdr:nvSpPr>
      <xdr:spPr>
        <a:xfrm>
          <a:off x="10515600" y="10975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170174</xdr:rowOff>
    </xdr:from>
    <xdr:to>
      <xdr:col>55</xdr:col>
      <xdr:colOff>88900</xdr:colOff>
      <xdr:row>63</xdr:row>
      <xdr:rowOff>170174</xdr:rowOff>
    </xdr:to>
    <xdr:cxnSp macro="">
      <xdr:nvCxnSpPr>
        <xdr:cNvPr id="221" name="直線コネクタ 220"/>
        <xdr:cNvCxnSpPr/>
      </xdr:nvCxnSpPr>
      <xdr:spPr>
        <a:xfrm>
          <a:off x="10388600" y="10971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170350</xdr:rowOff>
    </xdr:from>
    <xdr:ext cx="690189" cy="259045"/>
    <xdr:sp macro="" textlink="">
      <xdr:nvSpPr>
        <xdr:cNvPr id="222" name="【橋りょう・トンネル】&#10;一人当たり有形固定資産（償却資産）額最大値テキスト"/>
        <xdr:cNvSpPr txBox="1"/>
      </xdr:nvSpPr>
      <xdr:spPr>
        <a:xfrm>
          <a:off x="10515600" y="92572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52223</xdr:rowOff>
    </xdr:from>
    <xdr:to>
      <xdr:col>55</xdr:col>
      <xdr:colOff>88900</xdr:colOff>
      <xdr:row>55</xdr:row>
      <xdr:rowOff>52223</xdr:rowOff>
    </xdr:to>
    <xdr:cxnSp macro="">
      <xdr:nvCxnSpPr>
        <xdr:cNvPr id="223" name="直線コネクタ 222"/>
        <xdr:cNvCxnSpPr/>
      </xdr:nvCxnSpPr>
      <xdr:spPr>
        <a:xfrm>
          <a:off x="10388600" y="948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39571</xdr:rowOff>
    </xdr:from>
    <xdr:ext cx="599010" cy="259045"/>
    <xdr:sp macro="" textlink="">
      <xdr:nvSpPr>
        <xdr:cNvPr id="224" name="【橋りょう・トンネル】&#10;一人当たり有形固定資産（償却資産）額平均値テキスト"/>
        <xdr:cNvSpPr txBox="1"/>
      </xdr:nvSpPr>
      <xdr:spPr>
        <a:xfrm>
          <a:off x="10515600" y="104980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16694</xdr:rowOff>
    </xdr:from>
    <xdr:to>
      <xdr:col>55</xdr:col>
      <xdr:colOff>50800</xdr:colOff>
      <xdr:row>62</xdr:row>
      <xdr:rowOff>118294</xdr:rowOff>
    </xdr:to>
    <xdr:sp macro="" textlink="">
      <xdr:nvSpPr>
        <xdr:cNvPr id="225" name="フローチャート: 判断 224"/>
        <xdr:cNvSpPr/>
      </xdr:nvSpPr>
      <xdr:spPr>
        <a:xfrm>
          <a:off x="10426700" y="10646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45998</xdr:rowOff>
    </xdr:from>
    <xdr:to>
      <xdr:col>50</xdr:col>
      <xdr:colOff>165100</xdr:colOff>
      <xdr:row>62</xdr:row>
      <xdr:rowOff>147598</xdr:rowOff>
    </xdr:to>
    <xdr:sp macro="" textlink="">
      <xdr:nvSpPr>
        <xdr:cNvPr id="226" name="フローチャート: 判断 225"/>
        <xdr:cNvSpPr/>
      </xdr:nvSpPr>
      <xdr:spPr>
        <a:xfrm>
          <a:off x="9588500" y="1067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78325</xdr:rowOff>
    </xdr:from>
    <xdr:to>
      <xdr:col>46</xdr:col>
      <xdr:colOff>38100</xdr:colOff>
      <xdr:row>63</xdr:row>
      <xdr:rowOff>8475</xdr:rowOff>
    </xdr:to>
    <xdr:sp macro="" textlink="">
      <xdr:nvSpPr>
        <xdr:cNvPr id="227" name="フローチャート: 判断 226"/>
        <xdr:cNvSpPr/>
      </xdr:nvSpPr>
      <xdr:spPr>
        <a:xfrm>
          <a:off x="8699500" y="1070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43507</xdr:rowOff>
    </xdr:from>
    <xdr:to>
      <xdr:col>41</xdr:col>
      <xdr:colOff>101600</xdr:colOff>
      <xdr:row>62</xdr:row>
      <xdr:rowOff>145107</xdr:rowOff>
    </xdr:to>
    <xdr:sp macro="" textlink="">
      <xdr:nvSpPr>
        <xdr:cNvPr id="228" name="フローチャート: 判断 227"/>
        <xdr:cNvSpPr/>
      </xdr:nvSpPr>
      <xdr:spPr>
        <a:xfrm>
          <a:off x="7810500" y="10673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28473</xdr:rowOff>
    </xdr:from>
    <xdr:to>
      <xdr:col>36</xdr:col>
      <xdr:colOff>165100</xdr:colOff>
      <xdr:row>62</xdr:row>
      <xdr:rowOff>130073</xdr:rowOff>
    </xdr:to>
    <xdr:sp macro="" textlink="">
      <xdr:nvSpPr>
        <xdr:cNvPr id="229" name="フローチャート: 判断 228"/>
        <xdr:cNvSpPr/>
      </xdr:nvSpPr>
      <xdr:spPr>
        <a:xfrm>
          <a:off x="6921500" y="10658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67820</xdr:rowOff>
    </xdr:from>
    <xdr:to>
      <xdr:col>55</xdr:col>
      <xdr:colOff>50800</xdr:colOff>
      <xdr:row>62</xdr:row>
      <xdr:rowOff>169420</xdr:rowOff>
    </xdr:to>
    <xdr:sp macro="" textlink="">
      <xdr:nvSpPr>
        <xdr:cNvPr id="235" name="楕円 234"/>
        <xdr:cNvSpPr/>
      </xdr:nvSpPr>
      <xdr:spPr>
        <a:xfrm>
          <a:off x="10426700" y="1069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46247</xdr:rowOff>
    </xdr:from>
    <xdr:ext cx="599010" cy="259045"/>
    <xdr:sp macro="" textlink="">
      <xdr:nvSpPr>
        <xdr:cNvPr id="236" name="【橋りょう・トンネル】&#10;一人当たり有形固定資産（償却資産）額該当値テキスト"/>
        <xdr:cNvSpPr txBox="1"/>
      </xdr:nvSpPr>
      <xdr:spPr>
        <a:xfrm>
          <a:off x="10515600" y="106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74595</xdr:rowOff>
    </xdr:from>
    <xdr:to>
      <xdr:col>50</xdr:col>
      <xdr:colOff>165100</xdr:colOff>
      <xdr:row>63</xdr:row>
      <xdr:rowOff>4745</xdr:rowOff>
    </xdr:to>
    <xdr:sp macro="" textlink="">
      <xdr:nvSpPr>
        <xdr:cNvPr id="237" name="楕円 236"/>
        <xdr:cNvSpPr/>
      </xdr:nvSpPr>
      <xdr:spPr>
        <a:xfrm>
          <a:off x="9588500" y="10704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118620</xdr:rowOff>
    </xdr:from>
    <xdr:to>
      <xdr:col>55</xdr:col>
      <xdr:colOff>0</xdr:colOff>
      <xdr:row>62</xdr:row>
      <xdr:rowOff>125395</xdr:rowOff>
    </xdr:to>
    <xdr:cxnSp macro="">
      <xdr:nvCxnSpPr>
        <xdr:cNvPr id="238" name="直線コネクタ 237"/>
        <xdr:cNvCxnSpPr/>
      </xdr:nvCxnSpPr>
      <xdr:spPr>
        <a:xfrm flipV="1">
          <a:off x="9639300" y="10748520"/>
          <a:ext cx="838200" cy="6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76265</xdr:rowOff>
    </xdr:from>
    <xdr:to>
      <xdr:col>46</xdr:col>
      <xdr:colOff>38100</xdr:colOff>
      <xdr:row>63</xdr:row>
      <xdr:rowOff>6415</xdr:rowOff>
    </xdr:to>
    <xdr:sp macro="" textlink="">
      <xdr:nvSpPr>
        <xdr:cNvPr id="239" name="楕円 238"/>
        <xdr:cNvSpPr/>
      </xdr:nvSpPr>
      <xdr:spPr>
        <a:xfrm>
          <a:off x="8699500" y="1070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125395</xdr:rowOff>
    </xdr:from>
    <xdr:to>
      <xdr:col>50</xdr:col>
      <xdr:colOff>114300</xdr:colOff>
      <xdr:row>62</xdr:row>
      <xdr:rowOff>127065</xdr:rowOff>
    </xdr:to>
    <xdr:cxnSp macro="">
      <xdr:nvCxnSpPr>
        <xdr:cNvPr id="240" name="直線コネクタ 239"/>
        <xdr:cNvCxnSpPr/>
      </xdr:nvCxnSpPr>
      <xdr:spPr>
        <a:xfrm flipV="1">
          <a:off x="8750300" y="10755295"/>
          <a:ext cx="889000" cy="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76536</xdr:rowOff>
    </xdr:from>
    <xdr:to>
      <xdr:col>41</xdr:col>
      <xdr:colOff>101600</xdr:colOff>
      <xdr:row>63</xdr:row>
      <xdr:rowOff>6686</xdr:rowOff>
    </xdr:to>
    <xdr:sp macro="" textlink="">
      <xdr:nvSpPr>
        <xdr:cNvPr id="241" name="楕円 240"/>
        <xdr:cNvSpPr/>
      </xdr:nvSpPr>
      <xdr:spPr>
        <a:xfrm>
          <a:off x="7810500" y="1070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127065</xdr:rowOff>
    </xdr:from>
    <xdr:to>
      <xdr:col>45</xdr:col>
      <xdr:colOff>177800</xdr:colOff>
      <xdr:row>62</xdr:row>
      <xdr:rowOff>127336</xdr:rowOff>
    </xdr:to>
    <xdr:cxnSp macro="">
      <xdr:nvCxnSpPr>
        <xdr:cNvPr id="242" name="直線コネクタ 241"/>
        <xdr:cNvCxnSpPr/>
      </xdr:nvCxnSpPr>
      <xdr:spPr>
        <a:xfrm flipV="1">
          <a:off x="7861300" y="10756965"/>
          <a:ext cx="889000" cy="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164125</xdr:rowOff>
    </xdr:from>
    <xdr:ext cx="599010" cy="259045"/>
    <xdr:sp macro="" textlink="">
      <xdr:nvSpPr>
        <xdr:cNvPr id="243" name="n_1aveValue【橋りょう・トンネル】&#10;一人当たり有形固定資産（償却資産）額"/>
        <xdr:cNvSpPr txBox="1"/>
      </xdr:nvSpPr>
      <xdr:spPr>
        <a:xfrm>
          <a:off x="9327095" y="10451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171052</xdr:rowOff>
    </xdr:from>
    <xdr:ext cx="599010" cy="259045"/>
    <xdr:sp macro="" textlink="">
      <xdr:nvSpPr>
        <xdr:cNvPr id="244" name="n_2aveValue【橋りょう・トンネル】&#10;一人当たり有形固定資産（償却資産）額"/>
        <xdr:cNvSpPr txBox="1"/>
      </xdr:nvSpPr>
      <xdr:spPr>
        <a:xfrm>
          <a:off x="8450795" y="10800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161634</xdr:rowOff>
    </xdr:from>
    <xdr:ext cx="599010" cy="259045"/>
    <xdr:sp macro="" textlink="">
      <xdr:nvSpPr>
        <xdr:cNvPr id="245" name="n_3aveValue【橋りょう・トンネル】&#10;一人当たり有形固定資産（償却資産）額"/>
        <xdr:cNvSpPr txBox="1"/>
      </xdr:nvSpPr>
      <xdr:spPr>
        <a:xfrm>
          <a:off x="7561795" y="10448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146600</xdr:rowOff>
    </xdr:from>
    <xdr:ext cx="599010" cy="259045"/>
    <xdr:sp macro="" textlink="">
      <xdr:nvSpPr>
        <xdr:cNvPr id="246" name="n_4aveValue【橋りょう・トンネル】&#10;一人当たり有形固定資産（償却資産）額"/>
        <xdr:cNvSpPr txBox="1"/>
      </xdr:nvSpPr>
      <xdr:spPr>
        <a:xfrm>
          <a:off x="6672795" y="10433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167322</xdr:rowOff>
    </xdr:from>
    <xdr:ext cx="599010" cy="259045"/>
    <xdr:sp macro="" textlink="">
      <xdr:nvSpPr>
        <xdr:cNvPr id="247" name="n_1mainValue【橋りょう・トンネル】&#10;一人当たり有形固定資産（償却資産）額"/>
        <xdr:cNvSpPr txBox="1"/>
      </xdr:nvSpPr>
      <xdr:spPr>
        <a:xfrm>
          <a:off x="9327095" y="1079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22942</xdr:rowOff>
    </xdr:from>
    <xdr:ext cx="599010" cy="259045"/>
    <xdr:sp macro="" textlink="">
      <xdr:nvSpPr>
        <xdr:cNvPr id="248" name="n_2mainValue【橋りょう・トンネル】&#10;一人当たり有形固定資産（償却資産）額"/>
        <xdr:cNvSpPr txBox="1"/>
      </xdr:nvSpPr>
      <xdr:spPr>
        <a:xfrm>
          <a:off x="8450795" y="1048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169263</xdr:rowOff>
    </xdr:from>
    <xdr:ext cx="599010" cy="259045"/>
    <xdr:sp macro="" textlink="">
      <xdr:nvSpPr>
        <xdr:cNvPr id="249" name="n_3mainValue【橋りょう・トンネル】&#10;一人当たり有形固定資産（償却資産）額"/>
        <xdr:cNvSpPr txBox="1"/>
      </xdr:nvSpPr>
      <xdr:spPr>
        <a:xfrm>
          <a:off x="7561795" y="107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58" name="正方形/長方形 25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59" name="正方形/長方形 25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0" name="正方形/長方形 25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1" name="正方形/長方形 26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2" name="正方形/長方形 26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63" name="正方形/長方形 26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64" name="正方形/長方形 26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65" name="正方形/長方形 264"/>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66" name="正方形/長方形 26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67" name="正方形/長方形 26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68" name="正方形/長方形 26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69" name="正方形/長方形 26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0" name="正方形/長方形 26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1" name="正方形/長方形 27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2" name="正方形/長方形 27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73" name="正方形/長方形 27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74" name="正方形/長方形 27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5" name="正方形/長方形 27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76" name="正方形/長方形 27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77" name="正方形/長方形 27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78" name="正方形/長方形 27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79" name="正方形/長方形 27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0" name="正方形/長方形 27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1" name="正方形/長方形 28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2" name="正方形/長方形 28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83" name="正方形/長方形 28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84" name="正方形/長方形 28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85" name="正方形/長方形 28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86" name="正方形/長方形 28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87" name="正方形/長方形 28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88" name="正方形/長方形 28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89" name="正方形/長方形 28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0" name="テキスト ボックス 28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1" name="直線コネクタ 29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2" name="テキスト ボックス 29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293" name="直線コネクタ 292"/>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294" name="テキスト ボックス 293"/>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295" name="直線コネクタ 294"/>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296" name="テキスト ボックス 295"/>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297" name="直線コネクタ 296"/>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298" name="テキスト ボックス 297"/>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299" name="直線コネクタ 298"/>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00" name="テキスト ボックス 299"/>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01" name="直線コネクタ 300"/>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02" name="テキスト ボックス 301"/>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03" name="直線コネクタ 302"/>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04" name="テキスト ボックス 303"/>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05" name="直線コネクタ 30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06"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42</xdr:row>
      <xdr:rowOff>92528</xdr:rowOff>
    </xdr:to>
    <xdr:cxnSp macro="">
      <xdr:nvCxnSpPr>
        <xdr:cNvPr id="307" name="直線コネクタ 306"/>
        <xdr:cNvCxnSpPr/>
      </xdr:nvCxnSpPr>
      <xdr:spPr>
        <a:xfrm flipV="1">
          <a:off x="16318864" y="5722620"/>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08" name="【認定こども園・幼稚園・保育所】&#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09" name="直線コネクタ 308"/>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340478" cy="259045"/>
    <xdr:sp macro="" textlink="">
      <xdr:nvSpPr>
        <xdr:cNvPr id="310" name="【認定こども園・幼稚園・保育所】&#10;有形固定資産減価償却率最大値テキスト"/>
        <xdr:cNvSpPr txBox="1"/>
      </xdr:nvSpPr>
      <xdr:spPr>
        <a:xfrm>
          <a:off x="16357600" y="549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311" name="直線コネクタ 310"/>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126292</xdr:rowOff>
    </xdr:from>
    <xdr:ext cx="405111" cy="259045"/>
    <xdr:sp macro="" textlink="">
      <xdr:nvSpPr>
        <xdr:cNvPr id="312" name="【認定こども園・幼稚園・保育所】&#10;有形固定資産減価償却率平均値テキスト"/>
        <xdr:cNvSpPr txBox="1"/>
      </xdr:nvSpPr>
      <xdr:spPr>
        <a:xfrm>
          <a:off x="16357600" y="6469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147864</xdr:rowOff>
    </xdr:from>
    <xdr:to>
      <xdr:col>85</xdr:col>
      <xdr:colOff>177800</xdr:colOff>
      <xdr:row>38</xdr:row>
      <xdr:rowOff>78014</xdr:rowOff>
    </xdr:to>
    <xdr:sp macro="" textlink="">
      <xdr:nvSpPr>
        <xdr:cNvPr id="313" name="フローチャート: 判断 312"/>
        <xdr:cNvSpPr/>
      </xdr:nvSpPr>
      <xdr:spPr>
        <a:xfrm>
          <a:off x="162687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108676</xdr:rowOff>
    </xdr:from>
    <xdr:to>
      <xdr:col>81</xdr:col>
      <xdr:colOff>101600</xdr:colOff>
      <xdr:row>38</xdr:row>
      <xdr:rowOff>38826</xdr:rowOff>
    </xdr:to>
    <xdr:sp macro="" textlink="">
      <xdr:nvSpPr>
        <xdr:cNvPr id="314" name="フローチャート: 判断 313"/>
        <xdr:cNvSpPr/>
      </xdr:nvSpPr>
      <xdr:spPr>
        <a:xfrm>
          <a:off x="15430500" y="645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33564</xdr:rowOff>
    </xdr:from>
    <xdr:to>
      <xdr:col>76</xdr:col>
      <xdr:colOff>165100</xdr:colOff>
      <xdr:row>37</xdr:row>
      <xdr:rowOff>135164</xdr:rowOff>
    </xdr:to>
    <xdr:sp macro="" textlink="">
      <xdr:nvSpPr>
        <xdr:cNvPr id="315" name="フローチャート: 判断 314"/>
        <xdr:cNvSpPr/>
      </xdr:nvSpPr>
      <xdr:spPr>
        <a:xfrm>
          <a:off x="14541500" y="637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40096</xdr:rowOff>
    </xdr:from>
    <xdr:to>
      <xdr:col>72</xdr:col>
      <xdr:colOff>38100</xdr:colOff>
      <xdr:row>37</xdr:row>
      <xdr:rowOff>141696</xdr:rowOff>
    </xdr:to>
    <xdr:sp macro="" textlink="">
      <xdr:nvSpPr>
        <xdr:cNvPr id="316" name="フローチャート: 判断 315"/>
        <xdr:cNvSpPr/>
      </xdr:nvSpPr>
      <xdr:spPr>
        <a:xfrm>
          <a:off x="13652500" y="638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98878</xdr:rowOff>
    </xdr:from>
    <xdr:to>
      <xdr:col>67</xdr:col>
      <xdr:colOff>101600</xdr:colOff>
      <xdr:row>38</xdr:row>
      <xdr:rowOff>29028</xdr:rowOff>
    </xdr:to>
    <xdr:sp macro="" textlink="">
      <xdr:nvSpPr>
        <xdr:cNvPr id="317" name="フローチャート: 判断 316"/>
        <xdr:cNvSpPr/>
      </xdr:nvSpPr>
      <xdr:spPr>
        <a:xfrm>
          <a:off x="127635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18" name="テキスト ボックス 31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19" name="テキスト ボックス 31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0" name="テキスト ボックス 31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1" name="テキスト ボックス 32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2" name="テキスト ボックス 32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107043</xdr:rowOff>
    </xdr:from>
    <xdr:to>
      <xdr:col>85</xdr:col>
      <xdr:colOff>177800</xdr:colOff>
      <xdr:row>38</xdr:row>
      <xdr:rowOff>37193</xdr:rowOff>
    </xdr:to>
    <xdr:sp macro="" textlink="">
      <xdr:nvSpPr>
        <xdr:cNvPr id="323" name="楕円 322"/>
        <xdr:cNvSpPr/>
      </xdr:nvSpPr>
      <xdr:spPr>
        <a:xfrm>
          <a:off x="162687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129920</xdr:rowOff>
    </xdr:from>
    <xdr:ext cx="405111" cy="259045"/>
    <xdr:sp macro="" textlink="">
      <xdr:nvSpPr>
        <xdr:cNvPr id="324" name="【認定こども園・幼稚園・保育所】&#10;有形固定資産減価償却率該当値テキスト"/>
        <xdr:cNvSpPr txBox="1"/>
      </xdr:nvSpPr>
      <xdr:spPr>
        <a:xfrm>
          <a:off x="16357600" y="6302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62956</xdr:rowOff>
    </xdr:from>
    <xdr:to>
      <xdr:col>81</xdr:col>
      <xdr:colOff>101600</xdr:colOff>
      <xdr:row>37</xdr:row>
      <xdr:rowOff>164556</xdr:rowOff>
    </xdr:to>
    <xdr:sp macro="" textlink="">
      <xdr:nvSpPr>
        <xdr:cNvPr id="325" name="楕円 324"/>
        <xdr:cNvSpPr/>
      </xdr:nvSpPr>
      <xdr:spPr>
        <a:xfrm>
          <a:off x="15430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113756</xdr:rowOff>
    </xdr:from>
    <xdr:to>
      <xdr:col>85</xdr:col>
      <xdr:colOff>127000</xdr:colOff>
      <xdr:row>37</xdr:row>
      <xdr:rowOff>157843</xdr:rowOff>
    </xdr:to>
    <xdr:cxnSp macro="">
      <xdr:nvCxnSpPr>
        <xdr:cNvPr id="326" name="直線コネクタ 325"/>
        <xdr:cNvCxnSpPr/>
      </xdr:nvCxnSpPr>
      <xdr:spPr>
        <a:xfrm>
          <a:off x="15481300" y="6457406"/>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18869</xdr:rowOff>
    </xdr:from>
    <xdr:to>
      <xdr:col>76</xdr:col>
      <xdr:colOff>165100</xdr:colOff>
      <xdr:row>37</xdr:row>
      <xdr:rowOff>120469</xdr:rowOff>
    </xdr:to>
    <xdr:sp macro="" textlink="">
      <xdr:nvSpPr>
        <xdr:cNvPr id="327" name="楕円 326"/>
        <xdr:cNvSpPr/>
      </xdr:nvSpPr>
      <xdr:spPr>
        <a:xfrm>
          <a:off x="14541500" y="636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69669</xdr:rowOff>
    </xdr:from>
    <xdr:to>
      <xdr:col>81</xdr:col>
      <xdr:colOff>50800</xdr:colOff>
      <xdr:row>37</xdr:row>
      <xdr:rowOff>113756</xdr:rowOff>
    </xdr:to>
    <xdr:cxnSp macro="">
      <xdr:nvCxnSpPr>
        <xdr:cNvPr id="328" name="直線コネクタ 327"/>
        <xdr:cNvCxnSpPr/>
      </xdr:nvCxnSpPr>
      <xdr:spPr>
        <a:xfrm>
          <a:off x="14592300" y="641331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146231</xdr:rowOff>
    </xdr:from>
    <xdr:to>
      <xdr:col>72</xdr:col>
      <xdr:colOff>38100</xdr:colOff>
      <xdr:row>37</xdr:row>
      <xdr:rowOff>76381</xdr:rowOff>
    </xdr:to>
    <xdr:sp macro="" textlink="">
      <xdr:nvSpPr>
        <xdr:cNvPr id="329" name="楕円 328"/>
        <xdr:cNvSpPr/>
      </xdr:nvSpPr>
      <xdr:spPr>
        <a:xfrm>
          <a:off x="13652500" y="631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25581</xdr:rowOff>
    </xdr:from>
    <xdr:to>
      <xdr:col>76</xdr:col>
      <xdr:colOff>114300</xdr:colOff>
      <xdr:row>37</xdr:row>
      <xdr:rowOff>69669</xdr:rowOff>
    </xdr:to>
    <xdr:cxnSp macro="">
      <xdr:nvCxnSpPr>
        <xdr:cNvPr id="330" name="直線コネクタ 329"/>
        <xdr:cNvCxnSpPr/>
      </xdr:nvCxnSpPr>
      <xdr:spPr>
        <a:xfrm>
          <a:off x="13703300" y="6369231"/>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29953</xdr:rowOff>
    </xdr:from>
    <xdr:ext cx="405111" cy="259045"/>
    <xdr:sp macro="" textlink="">
      <xdr:nvSpPr>
        <xdr:cNvPr id="331" name="n_1aveValue【認定こども園・幼稚園・保育所】&#10;有形固定資産減価償却率"/>
        <xdr:cNvSpPr txBox="1"/>
      </xdr:nvSpPr>
      <xdr:spPr>
        <a:xfrm>
          <a:off x="15266044" y="654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126292</xdr:rowOff>
    </xdr:from>
    <xdr:ext cx="405111" cy="259045"/>
    <xdr:sp macro="" textlink="">
      <xdr:nvSpPr>
        <xdr:cNvPr id="332" name="n_2aveValue【認定こども園・幼稚園・保育所】&#10;有形固定資産減価償却率"/>
        <xdr:cNvSpPr txBox="1"/>
      </xdr:nvSpPr>
      <xdr:spPr>
        <a:xfrm>
          <a:off x="14389744" y="646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132823</xdr:rowOff>
    </xdr:from>
    <xdr:ext cx="405111" cy="259045"/>
    <xdr:sp macro="" textlink="">
      <xdr:nvSpPr>
        <xdr:cNvPr id="333" name="n_3aveValue【認定こども園・幼稚園・保育所】&#10;有形固定資産減価償却率"/>
        <xdr:cNvSpPr txBox="1"/>
      </xdr:nvSpPr>
      <xdr:spPr>
        <a:xfrm>
          <a:off x="13500744" y="6476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45555</xdr:rowOff>
    </xdr:from>
    <xdr:ext cx="405111" cy="259045"/>
    <xdr:sp macro="" textlink="">
      <xdr:nvSpPr>
        <xdr:cNvPr id="334" name="n_4aveValue【認定こども園・幼稚園・保育所】&#10;有形固定資産減価償却率"/>
        <xdr:cNvSpPr txBox="1"/>
      </xdr:nvSpPr>
      <xdr:spPr>
        <a:xfrm>
          <a:off x="12611744" y="621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9633</xdr:rowOff>
    </xdr:from>
    <xdr:ext cx="405111" cy="259045"/>
    <xdr:sp macro="" textlink="">
      <xdr:nvSpPr>
        <xdr:cNvPr id="335" name="n_1mainValue【認定こども園・幼稚園・保育所】&#10;有形固定資産減価償却率"/>
        <xdr:cNvSpPr txBox="1"/>
      </xdr:nvSpPr>
      <xdr:spPr>
        <a:xfrm>
          <a:off x="15266044" y="618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136996</xdr:rowOff>
    </xdr:from>
    <xdr:ext cx="405111" cy="259045"/>
    <xdr:sp macro="" textlink="">
      <xdr:nvSpPr>
        <xdr:cNvPr id="336" name="n_2mainValue【認定こども園・幼稚園・保育所】&#10;有形固定資産減価償却率"/>
        <xdr:cNvSpPr txBox="1"/>
      </xdr:nvSpPr>
      <xdr:spPr>
        <a:xfrm>
          <a:off x="14389744" y="6137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92908</xdr:rowOff>
    </xdr:from>
    <xdr:ext cx="405111" cy="259045"/>
    <xdr:sp macro="" textlink="">
      <xdr:nvSpPr>
        <xdr:cNvPr id="337" name="n_3mainValue【認定こども園・幼稚園・保育所】&#10;有形固定資産減価償却率"/>
        <xdr:cNvSpPr txBox="1"/>
      </xdr:nvSpPr>
      <xdr:spPr>
        <a:xfrm>
          <a:off x="13500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8" name="正方形/長方形 33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9" name="正方形/長方形 33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0" name="正方形/長方形 33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1" name="正方形/長方形 34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2" name="正方形/長方形 34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3" name="正方形/長方形 34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4" name="正方形/長方形 34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5" name="正方形/長方形 34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6" name="テキスト ボックス 34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7" name="直線コネクタ 34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48" name="直線コネクタ 347"/>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49" name="テキスト ボックス 348"/>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50" name="直線コネクタ 349"/>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51" name="テキスト ボックス 350"/>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52" name="直線コネクタ 351"/>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53" name="テキスト ボックス 352"/>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54" name="直線コネクタ 353"/>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55" name="テキスト ボックス 354"/>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56" name="直線コネクタ 355"/>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57" name="テキスト ボックス 356"/>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58" name="直線コネクタ 357"/>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59" name="テキスト ボックス 358"/>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0" name="直線コネクタ 35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1" name="テキスト ボックス 360"/>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2"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9253</xdr:rowOff>
    </xdr:from>
    <xdr:to>
      <xdr:col>116</xdr:col>
      <xdr:colOff>62864</xdr:colOff>
      <xdr:row>42</xdr:row>
      <xdr:rowOff>66403</xdr:rowOff>
    </xdr:to>
    <xdr:cxnSp macro="">
      <xdr:nvCxnSpPr>
        <xdr:cNvPr id="363" name="直線コネクタ 362"/>
        <xdr:cNvCxnSpPr/>
      </xdr:nvCxnSpPr>
      <xdr:spPr>
        <a:xfrm flipV="1">
          <a:off x="22160864" y="5838553"/>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70230</xdr:rowOff>
    </xdr:from>
    <xdr:ext cx="469744" cy="259045"/>
    <xdr:sp macro="" textlink="">
      <xdr:nvSpPr>
        <xdr:cNvPr id="364" name="【認定こども園・幼稚園・保育所】&#10;一人当たり面積最小値テキスト"/>
        <xdr:cNvSpPr txBox="1"/>
      </xdr:nvSpPr>
      <xdr:spPr>
        <a:xfrm>
          <a:off x="22199600" y="727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66403</xdr:rowOff>
    </xdr:from>
    <xdr:to>
      <xdr:col>116</xdr:col>
      <xdr:colOff>152400</xdr:colOff>
      <xdr:row>42</xdr:row>
      <xdr:rowOff>66403</xdr:rowOff>
    </xdr:to>
    <xdr:cxnSp macro="">
      <xdr:nvCxnSpPr>
        <xdr:cNvPr id="365" name="直線コネクタ 364"/>
        <xdr:cNvCxnSpPr/>
      </xdr:nvCxnSpPr>
      <xdr:spPr>
        <a:xfrm>
          <a:off x="22072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127380</xdr:rowOff>
    </xdr:from>
    <xdr:ext cx="469744" cy="259045"/>
    <xdr:sp macro="" textlink="">
      <xdr:nvSpPr>
        <xdr:cNvPr id="366" name="【認定こども園・幼稚園・保育所】&#10;一人当たり面積最大値テキスト"/>
        <xdr:cNvSpPr txBox="1"/>
      </xdr:nvSpPr>
      <xdr:spPr>
        <a:xfrm>
          <a:off x="22199600" y="5613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9253</xdr:rowOff>
    </xdr:from>
    <xdr:to>
      <xdr:col>116</xdr:col>
      <xdr:colOff>152400</xdr:colOff>
      <xdr:row>34</xdr:row>
      <xdr:rowOff>9253</xdr:rowOff>
    </xdr:to>
    <xdr:cxnSp macro="">
      <xdr:nvCxnSpPr>
        <xdr:cNvPr id="367" name="直線コネクタ 366"/>
        <xdr:cNvCxnSpPr/>
      </xdr:nvCxnSpPr>
      <xdr:spPr>
        <a:xfrm>
          <a:off x="22072600" y="583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127924</xdr:rowOff>
    </xdr:from>
    <xdr:ext cx="469744" cy="259045"/>
    <xdr:sp macro="" textlink="">
      <xdr:nvSpPr>
        <xdr:cNvPr id="368" name="【認定こども園・幼稚園・保育所】&#10;一人当たり面積平均値テキスト"/>
        <xdr:cNvSpPr txBox="1"/>
      </xdr:nvSpPr>
      <xdr:spPr>
        <a:xfrm>
          <a:off x="22199600" y="66430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149497</xdr:rowOff>
    </xdr:from>
    <xdr:to>
      <xdr:col>116</xdr:col>
      <xdr:colOff>114300</xdr:colOff>
      <xdr:row>39</xdr:row>
      <xdr:rowOff>79647</xdr:rowOff>
    </xdr:to>
    <xdr:sp macro="" textlink="">
      <xdr:nvSpPr>
        <xdr:cNvPr id="369" name="フローチャート: 判断 368"/>
        <xdr:cNvSpPr/>
      </xdr:nvSpPr>
      <xdr:spPr>
        <a:xfrm>
          <a:off x="221107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907</xdr:rowOff>
    </xdr:from>
    <xdr:to>
      <xdr:col>112</xdr:col>
      <xdr:colOff>38100</xdr:colOff>
      <xdr:row>39</xdr:row>
      <xdr:rowOff>102507</xdr:rowOff>
    </xdr:to>
    <xdr:sp macro="" textlink="">
      <xdr:nvSpPr>
        <xdr:cNvPr id="370" name="フローチャート: 判断 369"/>
        <xdr:cNvSpPr/>
      </xdr:nvSpPr>
      <xdr:spPr>
        <a:xfrm>
          <a:off x="21272500" y="668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46627</xdr:rowOff>
    </xdr:from>
    <xdr:to>
      <xdr:col>107</xdr:col>
      <xdr:colOff>101600</xdr:colOff>
      <xdr:row>39</xdr:row>
      <xdr:rowOff>148227</xdr:rowOff>
    </xdr:to>
    <xdr:sp macro="" textlink="">
      <xdr:nvSpPr>
        <xdr:cNvPr id="371" name="フローチャート: 判断 370"/>
        <xdr:cNvSpPr/>
      </xdr:nvSpPr>
      <xdr:spPr>
        <a:xfrm>
          <a:off x="20383500" y="673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149497</xdr:rowOff>
    </xdr:from>
    <xdr:to>
      <xdr:col>102</xdr:col>
      <xdr:colOff>165100</xdr:colOff>
      <xdr:row>39</xdr:row>
      <xdr:rowOff>79647</xdr:rowOff>
    </xdr:to>
    <xdr:sp macro="" textlink="">
      <xdr:nvSpPr>
        <xdr:cNvPr id="372" name="フローチャート: 判断 371"/>
        <xdr:cNvSpPr/>
      </xdr:nvSpPr>
      <xdr:spPr>
        <a:xfrm>
          <a:off x="19494500" y="66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107043</xdr:rowOff>
    </xdr:from>
    <xdr:to>
      <xdr:col>98</xdr:col>
      <xdr:colOff>38100</xdr:colOff>
      <xdr:row>39</xdr:row>
      <xdr:rowOff>37193</xdr:rowOff>
    </xdr:to>
    <xdr:sp macro="" textlink="">
      <xdr:nvSpPr>
        <xdr:cNvPr id="373" name="フローチャート: 判断 372"/>
        <xdr:cNvSpPr/>
      </xdr:nvSpPr>
      <xdr:spPr>
        <a:xfrm>
          <a:off x="18605500" y="662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74" name="テキスト ボックス 37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5" name="テキスト ボックス 37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6" name="テキスト ボックス 37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7" name="テキスト ボックス 37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8" name="テキスト ボックス 37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139700</xdr:rowOff>
    </xdr:from>
    <xdr:to>
      <xdr:col>116</xdr:col>
      <xdr:colOff>114300</xdr:colOff>
      <xdr:row>35</xdr:row>
      <xdr:rowOff>69850</xdr:rowOff>
    </xdr:to>
    <xdr:sp macro="" textlink="">
      <xdr:nvSpPr>
        <xdr:cNvPr id="379" name="楕円 378"/>
        <xdr:cNvSpPr/>
      </xdr:nvSpPr>
      <xdr:spPr>
        <a:xfrm>
          <a:off x="221107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162577</xdr:rowOff>
    </xdr:from>
    <xdr:ext cx="469744" cy="259045"/>
    <xdr:sp macro="" textlink="">
      <xdr:nvSpPr>
        <xdr:cNvPr id="380" name="【認定こども園・幼稚園・保育所】&#10;一人当たり面積該当値テキスト"/>
        <xdr:cNvSpPr txBox="1"/>
      </xdr:nvSpPr>
      <xdr:spPr>
        <a:xfrm>
          <a:off x="22199600" y="58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147864</xdr:rowOff>
    </xdr:from>
    <xdr:to>
      <xdr:col>112</xdr:col>
      <xdr:colOff>38100</xdr:colOff>
      <xdr:row>35</xdr:row>
      <xdr:rowOff>78014</xdr:rowOff>
    </xdr:to>
    <xdr:sp macro="" textlink="">
      <xdr:nvSpPr>
        <xdr:cNvPr id="381" name="楕円 380"/>
        <xdr:cNvSpPr/>
      </xdr:nvSpPr>
      <xdr:spPr>
        <a:xfrm>
          <a:off x="21272500" y="597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19050</xdr:rowOff>
    </xdr:from>
    <xdr:to>
      <xdr:col>116</xdr:col>
      <xdr:colOff>63500</xdr:colOff>
      <xdr:row>35</xdr:row>
      <xdr:rowOff>27214</xdr:rowOff>
    </xdr:to>
    <xdr:cxnSp macro="">
      <xdr:nvCxnSpPr>
        <xdr:cNvPr id="382" name="直線コネクタ 381"/>
        <xdr:cNvCxnSpPr/>
      </xdr:nvCxnSpPr>
      <xdr:spPr>
        <a:xfrm flipV="1">
          <a:off x="21323300" y="6019800"/>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136434</xdr:rowOff>
    </xdr:from>
    <xdr:to>
      <xdr:col>107</xdr:col>
      <xdr:colOff>101600</xdr:colOff>
      <xdr:row>35</xdr:row>
      <xdr:rowOff>66584</xdr:rowOff>
    </xdr:to>
    <xdr:sp macro="" textlink="">
      <xdr:nvSpPr>
        <xdr:cNvPr id="383" name="楕円 382"/>
        <xdr:cNvSpPr/>
      </xdr:nvSpPr>
      <xdr:spPr>
        <a:xfrm>
          <a:off x="20383500" y="596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15784</xdr:rowOff>
    </xdr:from>
    <xdr:to>
      <xdr:col>111</xdr:col>
      <xdr:colOff>177800</xdr:colOff>
      <xdr:row>35</xdr:row>
      <xdr:rowOff>27214</xdr:rowOff>
    </xdr:to>
    <xdr:cxnSp macro="">
      <xdr:nvCxnSpPr>
        <xdr:cNvPr id="384" name="直線コネクタ 383"/>
        <xdr:cNvCxnSpPr/>
      </xdr:nvCxnSpPr>
      <xdr:spPr>
        <a:xfrm>
          <a:off x="20434300" y="601653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136434</xdr:rowOff>
    </xdr:from>
    <xdr:to>
      <xdr:col>102</xdr:col>
      <xdr:colOff>165100</xdr:colOff>
      <xdr:row>35</xdr:row>
      <xdr:rowOff>66584</xdr:rowOff>
    </xdr:to>
    <xdr:sp macro="" textlink="">
      <xdr:nvSpPr>
        <xdr:cNvPr id="385" name="楕円 384"/>
        <xdr:cNvSpPr/>
      </xdr:nvSpPr>
      <xdr:spPr>
        <a:xfrm>
          <a:off x="19494500" y="596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15784</xdr:rowOff>
    </xdr:from>
    <xdr:to>
      <xdr:col>107</xdr:col>
      <xdr:colOff>50800</xdr:colOff>
      <xdr:row>35</xdr:row>
      <xdr:rowOff>15784</xdr:rowOff>
    </xdr:to>
    <xdr:cxnSp macro="">
      <xdr:nvCxnSpPr>
        <xdr:cNvPr id="386" name="直線コネクタ 385"/>
        <xdr:cNvCxnSpPr/>
      </xdr:nvCxnSpPr>
      <xdr:spPr>
        <a:xfrm>
          <a:off x="19545300" y="60165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93634</xdr:rowOff>
    </xdr:from>
    <xdr:ext cx="469744" cy="259045"/>
    <xdr:sp macro="" textlink="">
      <xdr:nvSpPr>
        <xdr:cNvPr id="387" name="n_1aveValue【認定こども園・幼稚園・保育所】&#10;一人当たり面積"/>
        <xdr:cNvSpPr txBox="1"/>
      </xdr:nvSpPr>
      <xdr:spPr>
        <a:xfrm>
          <a:off x="21075727" y="678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139354</xdr:rowOff>
    </xdr:from>
    <xdr:ext cx="469744" cy="259045"/>
    <xdr:sp macro="" textlink="">
      <xdr:nvSpPr>
        <xdr:cNvPr id="388" name="n_2aveValue【認定こども園・幼稚園・保育所】&#10;一人当たり面積"/>
        <xdr:cNvSpPr txBox="1"/>
      </xdr:nvSpPr>
      <xdr:spPr>
        <a:xfrm>
          <a:off x="20199427" y="682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70774</xdr:rowOff>
    </xdr:from>
    <xdr:ext cx="469744" cy="259045"/>
    <xdr:sp macro="" textlink="">
      <xdr:nvSpPr>
        <xdr:cNvPr id="389" name="n_3aveValue【認定こども園・幼稚園・保育所】&#10;一人当たり面積"/>
        <xdr:cNvSpPr txBox="1"/>
      </xdr:nvSpPr>
      <xdr:spPr>
        <a:xfrm>
          <a:off x="19310427" y="675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53720</xdr:rowOff>
    </xdr:from>
    <xdr:ext cx="469744" cy="259045"/>
    <xdr:sp macro="" textlink="">
      <xdr:nvSpPr>
        <xdr:cNvPr id="390" name="n_4aveValue【認定こども園・幼稚園・保育所】&#10;一人当たり面積"/>
        <xdr:cNvSpPr txBox="1"/>
      </xdr:nvSpPr>
      <xdr:spPr>
        <a:xfrm>
          <a:off x="18421427" y="639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33</xdr:row>
      <xdr:rowOff>94541</xdr:rowOff>
    </xdr:from>
    <xdr:ext cx="469744" cy="259045"/>
    <xdr:sp macro="" textlink="">
      <xdr:nvSpPr>
        <xdr:cNvPr id="391" name="n_1mainValue【認定こども園・幼稚園・保育所】&#10;一人当たり面積"/>
        <xdr:cNvSpPr txBox="1"/>
      </xdr:nvSpPr>
      <xdr:spPr>
        <a:xfrm>
          <a:off x="21075727" y="575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83111</xdr:rowOff>
    </xdr:from>
    <xdr:ext cx="469744" cy="259045"/>
    <xdr:sp macro="" textlink="">
      <xdr:nvSpPr>
        <xdr:cNvPr id="392" name="n_2mainValue【認定こども園・幼稚園・保育所】&#10;一人当たり面積"/>
        <xdr:cNvSpPr txBox="1"/>
      </xdr:nvSpPr>
      <xdr:spPr>
        <a:xfrm>
          <a:off x="20199427" y="57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83111</xdr:rowOff>
    </xdr:from>
    <xdr:ext cx="469744" cy="259045"/>
    <xdr:sp macro="" textlink="">
      <xdr:nvSpPr>
        <xdr:cNvPr id="393" name="n_3mainValue【認定こども園・幼稚園・保育所】&#10;一人当たり面積"/>
        <xdr:cNvSpPr txBox="1"/>
      </xdr:nvSpPr>
      <xdr:spPr>
        <a:xfrm>
          <a:off x="19310427" y="57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94" name="正方形/長方形 39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95" name="正方形/長方形 39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96" name="正方形/長方形 39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97" name="正方形/長方形 39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98" name="正方形/長方形 39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99" name="正方形/長方形 39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00" name="正方形/長方形 39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01" name="正方形/長方形 40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02" name="テキスト ボックス 40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03" name="直線コネクタ 40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04" name="テキスト ボックス 40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05" name="直線コネクタ 40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06" name="テキスト ボックス 405"/>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07" name="直線コネクタ 40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08" name="テキスト ボックス 40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09" name="直線コネクタ 40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10" name="テキスト ボックス 40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11" name="直線コネクタ 41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12" name="テキスト ボックス 41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13" name="直線コネクタ 41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14" name="テキスト ボックス 41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15" name="直線コネクタ 41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16" name="テキスト ボックス 415"/>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17" name="直線コネクタ 41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78377</xdr:rowOff>
    </xdr:from>
    <xdr:to>
      <xdr:col>85</xdr:col>
      <xdr:colOff>126364</xdr:colOff>
      <xdr:row>64</xdr:row>
      <xdr:rowOff>1633</xdr:rowOff>
    </xdr:to>
    <xdr:cxnSp macro="">
      <xdr:nvCxnSpPr>
        <xdr:cNvPr id="419" name="直線コネクタ 418"/>
        <xdr:cNvCxnSpPr/>
      </xdr:nvCxnSpPr>
      <xdr:spPr>
        <a:xfrm flipV="1">
          <a:off x="16318864" y="9679577"/>
          <a:ext cx="0" cy="1294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5460</xdr:rowOff>
    </xdr:from>
    <xdr:ext cx="405111" cy="259045"/>
    <xdr:sp macro="" textlink="">
      <xdr:nvSpPr>
        <xdr:cNvPr id="420" name="【学校施設】&#10;有形固定資産減価償却率最小値テキスト"/>
        <xdr:cNvSpPr txBox="1"/>
      </xdr:nvSpPr>
      <xdr:spPr>
        <a:xfrm>
          <a:off x="16357600" y="10978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1633</xdr:rowOff>
    </xdr:from>
    <xdr:to>
      <xdr:col>86</xdr:col>
      <xdr:colOff>25400</xdr:colOff>
      <xdr:row>64</xdr:row>
      <xdr:rowOff>1633</xdr:rowOff>
    </xdr:to>
    <xdr:cxnSp macro="">
      <xdr:nvCxnSpPr>
        <xdr:cNvPr id="421" name="直線コネクタ 420"/>
        <xdr:cNvCxnSpPr/>
      </xdr:nvCxnSpPr>
      <xdr:spPr>
        <a:xfrm>
          <a:off x="16230600" y="10974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25054</xdr:rowOff>
    </xdr:from>
    <xdr:ext cx="405111" cy="259045"/>
    <xdr:sp macro="" textlink="">
      <xdr:nvSpPr>
        <xdr:cNvPr id="422" name="【学校施設】&#10;有形固定資産減価償却率最大値テキスト"/>
        <xdr:cNvSpPr txBox="1"/>
      </xdr:nvSpPr>
      <xdr:spPr>
        <a:xfrm>
          <a:off x="16357600" y="945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78377</xdr:rowOff>
    </xdr:from>
    <xdr:to>
      <xdr:col>86</xdr:col>
      <xdr:colOff>25400</xdr:colOff>
      <xdr:row>56</xdr:row>
      <xdr:rowOff>78377</xdr:rowOff>
    </xdr:to>
    <xdr:cxnSp macro="">
      <xdr:nvCxnSpPr>
        <xdr:cNvPr id="423" name="直線コネクタ 422"/>
        <xdr:cNvCxnSpPr/>
      </xdr:nvCxnSpPr>
      <xdr:spPr>
        <a:xfrm>
          <a:off x="16230600" y="967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11265</xdr:rowOff>
    </xdr:from>
    <xdr:ext cx="405111" cy="259045"/>
    <xdr:sp macro="" textlink="">
      <xdr:nvSpPr>
        <xdr:cNvPr id="424" name="【学校施設】&#10;有形固定資産減価償却率平均値テキスト"/>
        <xdr:cNvSpPr txBox="1"/>
      </xdr:nvSpPr>
      <xdr:spPr>
        <a:xfrm>
          <a:off x="16357600" y="10298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159838</xdr:rowOff>
    </xdr:from>
    <xdr:to>
      <xdr:col>85</xdr:col>
      <xdr:colOff>177800</xdr:colOff>
      <xdr:row>61</xdr:row>
      <xdr:rowOff>89988</xdr:rowOff>
    </xdr:to>
    <xdr:sp macro="" textlink="">
      <xdr:nvSpPr>
        <xdr:cNvPr id="425" name="フローチャート: 判断 424"/>
        <xdr:cNvSpPr/>
      </xdr:nvSpPr>
      <xdr:spPr>
        <a:xfrm>
          <a:off x="16268700" y="1044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143510</xdr:rowOff>
    </xdr:from>
    <xdr:to>
      <xdr:col>81</xdr:col>
      <xdr:colOff>101600</xdr:colOff>
      <xdr:row>61</xdr:row>
      <xdr:rowOff>73660</xdr:rowOff>
    </xdr:to>
    <xdr:sp macro="" textlink="">
      <xdr:nvSpPr>
        <xdr:cNvPr id="426" name="フローチャート: 判断 425"/>
        <xdr:cNvSpPr/>
      </xdr:nvSpPr>
      <xdr:spPr>
        <a:xfrm>
          <a:off x="15430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99423</xdr:rowOff>
    </xdr:from>
    <xdr:to>
      <xdr:col>76</xdr:col>
      <xdr:colOff>165100</xdr:colOff>
      <xdr:row>61</xdr:row>
      <xdr:rowOff>29573</xdr:rowOff>
    </xdr:to>
    <xdr:sp macro="" textlink="">
      <xdr:nvSpPr>
        <xdr:cNvPr id="427" name="フローチャート: 判断 426"/>
        <xdr:cNvSpPr/>
      </xdr:nvSpPr>
      <xdr:spPr>
        <a:xfrm>
          <a:off x="14541500" y="103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61867</xdr:rowOff>
    </xdr:from>
    <xdr:to>
      <xdr:col>72</xdr:col>
      <xdr:colOff>38100</xdr:colOff>
      <xdr:row>60</xdr:row>
      <xdr:rowOff>163467</xdr:rowOff>
    </xdr:to>
    <xdr:sp macro="" textlink="">
      <xdr:nvSpPr>
        <xdr:cNvPr id="428" name="フローチャート: 判断 427"/>
        <xdr:cNvSpPr/>
      </xdr:nvSpPr>
      <xdr:spPr>
        <a:xfrm>
          <a:off x="13652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429" name="フローチャート: 判断 428"/>
        <xdr:cNvSpPr/>
      </xdr:nvSpPr>
      <xdr:spPr>
        <a:xfrm>
          <a:off x="12763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30" name="テキスト ボックス 42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31" name="テキスト ボックス 43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32" name="テキスト ボックス 43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33" name="テキスト ボックス 43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34" name="テキスト ボックス 43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168003</xdr:rowOff>
    </xdr:from>
    <xdr:to>
      <xdr:col>85</xdr:col>
      <xdr:colOff>177800</xdr:colOff>
      <xdr:row>63</xdr:row>
      <xdr:rowOff>98153</xdr:rowOff>
    </xdr:to>
    <xdr:sp macro="" textlink="">
      <xdr:nvSpPr>
        <xdr:cNvPr id="435" name="楕円 434"/>
        <xdr:cNvSpPr/>
      </xdr:nvSpPr>
      <xdr:spPr>
        <a:xfrm>
          <a:off x="16268700" y="1079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82930</xdr:rowOff>
    </xdr:from>
    <xdr:ext cx="405111" cy="259045"/>
    <xdr:sp macro="" textlink="">
      <xdr:nvSpPr>
        <xdr:cNvPr id="436" name="【学校施設】&#10;有形固定資産減価償却率該当値テキスト"/>
        <xdr:cNvSpPr txBox="1"/>
      </xdr:nvSpPr>
      <xdr:spPr>
        <a:xfrm>
          <a:off x="16357600" y="10712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145143</xdr:rowOff>
    </xdr:from>
    <xdr:to>
      <xdr:col>81</xdr:col>
      <xdr:colOff>101600</xdr:colOff>
      <xdr:row>63</xdr:row>
      <xdr:rowOff>75293</xdr:rowOff>
    </xdr:to>
    <xdr:sp macro="" textlink="">
      <xdr:nvSpPr>
        <xdr:cNvPr id="437" name="楕円 436"/>
        <xdr:cNvSpPr/>
      </xdr:nvSpPr>
      <xdr:spPr>
        <a:xfrm>
          <a:off x="15430500" y="1077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24493</xdr:rowOff>
    </xdr:from>
    <xdr:to>
      <xdr:col>85</xdr:col>
      <xdr:colOff>127000</xdr:colOff>
      <xdr:row>63</xdr:row>
      <xdr:rowOff>47353</xdr:rowOff>
    </xdr:to>
    <xdr:cxnSp macro="">
      <xdr:nvCxnSpPr>
        <xdr:cNvPr id="438" name="直線コネクタ 437"/>
        <xdr:cNvCxnSpPr/>
      </xdr:nvCxnSpPr>
      <xdr:spPr>
        <a:xfrm>
          <a:off x="15481300" y="10825843"/>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120650</xdr:rowOff>
    </xdr:from>
    <xdr:to>
      <xdr:col>76</xdr:col>
      <xdr:colOff>165100</xdr:colOff>
      <xdr:row>63</xdr:row>
      <xdr:rowOff>50800</xdr:rowOff>
    </xdr:to>
    <xdr:sp macro="" textlink="">
      <xdr:nvSpPr>
        <xdr:cNvPr id="439" name="楕円 438"/>
        <xdr:cNvSpPr/>
      </xdr:nvSpPr>
      <xdr:spPr>
        <a:xfrm>
          <a:off x="14541500" y="1075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0</xdr:rowOff>
    </xdr:from>
    <xdr:to>
      <xdr:col>81</xdr:col>
      <xdr:colOff>50800</xdr:colOff>
      <xdr:row>63</xdr:row>
      <xdr:rowOff>24493</xdr:rowOff>
    </xdr:to>
    <xdr:cxnSp macro="">
      <xdr:nvCxnSpPr>
        <xdr:cNvPr id="440" name="直線コネクタ 439"/>
        <xdr:cNvCxnSpPr/>
      </xdr:nvCxnSpPr>
      <xdr:spPr>
        <a:xfrm>
          <a:off x="14592300" y="1080135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91259</xdr:rowOff>
    </xdr:from>
    <xdr:to>
      <xdr:col>72</xdr:col>
      <xdr:colOff>38100</xdr:colOff>
      <xdr:row>63</xdr:row>
      <xdr:rowOff>21409</xdr:rowOff>
    </xdr:to>
    <xdr:sp macro="" textlink="">
      <xdr:nvSpPr>
        <xdr:cNvPr id="441" name="楕円 440"/>
        <xdr:cNvSpPr/>
      </xdr:nvSpPr>
      <xdr:spPr>
        <a:xfrm>
          <a:off x="13652500" y="1072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142059</xdr:rowOff>
    </xdr:from>
    <xdr:to>
      <xdr:col>76</xdr:col>
      <xdr:colOff>114300</xdr:colOff>
      <xdr:row>63</xdr:row>
      <xdr:rowOff>0</xdr:rowOff>
    </xdr:to>
    <xdr:cxnSp macro="">
      <xdr:nvCxnSpPr>
        <xdr:cNvPr id="442" name="直線コネクタ 441"/>
        <xdr:cNvCxnSpPr/>
      </xdr:nvCxnSpPr>
      <xdr:spPr>
        <a:xfrm>
          <a:off x="13703300" y="1077195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90187</xdr:rowOff>
    </xdr:from>
    <xdr:ext cx="405111" cy="259045"/>
    <xdr:sp macro="" textlink="">
      <xdr:nvSpPr>
        <xdr:cNvPr id="443" name="n_1aveValue【学校施設】&#10;有形固定資産減価償却率"/>
        <xdr:cNvSpPr txBox="1"/>
      </xdr:nvSpPr>
      <xdr:spPr>
        <a:xfrm>
          <a:off x="15266044" y="10205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46100</xdr:rowOff>
    </xdr:from>
    <xdr:ext cx="405111" cy="259045"/>
    <xdr:sp macro="" textlink="">
      <xdr:nvSpPr>
        <xdr:cNvPr id="444" name="n_2aveValue【学校施設】&#10;有形固定資産減価償却率"/>
        <xdr:cNvSpPr txBox="1"/>
      </xdr:nvSpPr>
      <xdr:spPr>
        <a:xfrm>
          <a:off x="14389744" y="10161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8544</xdr:rowOff>
    </xdr:from>
    <xdr:ext cx="405111" cy="259045"/>
    <xdr:sp macro="" textlink="">
      <xdr:nvSpPr>
        <xdr:cNvPr id="445" name="n_3aveValue【学校施設】&#10;有形固定資産減価償却率"/>
        <xdr:cNvSpPr txBox="1"/>
      </xdr:nvSpPr>
      <xdr:spPr>
        <a:xfrm>
          <a:off x="13500744" y="1012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446" name="n_4aveValue【学校施設】&#10;有形固定資産減価償却率"/>
        <xdr:cNvSpPr txBox="1"/>
      </xdr:nvSpPr>
      <xdr:spPr>
        <a:xfrm>
          <a:off x="12611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66420</xdr:rowOff>
    </xdr:from>
    <xdr:ext cx="405111" cy="259045"/>
    <xdr:sp macro="" textlink="">
      <xdr:nvSpPr>
        <xdr:cNvPr id="447" name="n_1mainValue【学校施設】&#10;有形固定資産減価償却率"/>
        <xdr:cNvSpPr txBox="1"/>
      </xdr:nvSpPr>
      <xdr:spPr>
        <a:xfrm>
          <a:off x="15266044" y="1086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41927</xdr:rowOff>
    </xdr:from>
    <xdr:ext cx="405111" cy="259045"/>
    <xdr:sp macro="" textlink="">
      <xdr:nvSpPr>
        <xdr:cNvPr id="448" name="n_2mainValue【学校施設】&#10;有形固定資産減価償却率"/>
        <xdr:cNvSpPr txBox="1"/>
      </xdr:nvSpPr>
      <xdr:spPr>
        <a:xfrm>
          <a:off x="14389744" y="1084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12536</xdr:rowOff>
    </xdr:from>
    <xdr:ext cx="405111" cy="259045"/>
    <xdr:sp macro="" textlink="">
      <xdr:nvSpPr>
        <xdr:cNvPr id="449" name="n_3mainValue【学校施設】&#10;有形固定資産減価償却率"/>
        <xdr:cNvSpPr txBox="1"/>
      </xdr:nvSpPr>
      <xdr:spPr>
        <a:xfrm>
          <a:off x="13500744" y="10813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50" name="正方形/長方形 44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51" name="正方形/長方形 45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52" name="正方形/長方形 45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53" name="正方形/長方形 45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54" name="正方形/長方形 45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55" name="正方形/長方形 45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56" name="正方形/長方形 45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57" name="正方形/長方形 45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58" name="テキスト ボックス 45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59" name="直線コネクタ 45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60" name="直線コネクタ 45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61" name="テキスト ボックス 46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62" name="直線コネクタ 46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61</xdr:row>
      <xdr:rowOff>67327</xdr:rowOff>
    </xdr:from>
    <xdr:ext cx="531299" cy="259045"/>
    <xdr:sp macro="" textlink="">
      <xdr:nvSpPr>
        <xdr:cNvPr id="463" name="テキスト ボックス 462"/>
        <xdr:cNvSpPr txBox="1"/>
      </xdr:nvSpPr>
      <xdr:spPr>
        <a:xfrm>
          <a:off x="17756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64" name="直線コネクタ 46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65" name="テキスト ボックス 464"/>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66" name="直線コネクタ 46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67" name="テキスト ボックス 466"/>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68" name="直線コネクタ 46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69" name="テキスト ボックス 468"/>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70" name="直線コネクタ 46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71" name="テキスト ボックス 470"/>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72"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94031</xdr:rowOff>
    </xdr:from>
    <xdr:to>
      <xdr:col>116</xdr:col>
      <xdr:colOff>62864</xdr:colOff>
      <xdr:row>64</xdr:row>
      <xdr:rowOff>48234</xdr:rowOff>
    </xdr:to>
    <xdr:cxnSp macro="">
      <xdr:nvCxnSpPr>
        <xdr:cNvPr id="473" name="直線コネクタ 472"/>
        <xdr:cNvCxnSpPr/>
      </xdr:nvCxnSpPr>
      <xdr:spPr>
        <a:xfrm flipV="1">
          <a:off x="22160864" y="9523781"/>
          <a:ext cx="0" cy="149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52061</xdr:rowOff>
    </xdr:from>
    <xdr:ext cx="469744" cy="259045"/>
    <xdr:sp macro="" textlink="">
      <xdr:nvSpPr>
        <xdr:cNvPr id="474" name="【学校施設】&#10;一人当たり面積最小値テキスト"/>
        <xdr:cNvSpPr txBox="1"/>
      </xdr:nvSpPr>
      <xdr:spPr>
        <a:xfrm>
          <a:off x="22199600" y="11024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48234</xdr:rowOff>
    </xdr:from>
    <xdr:to>
      <xdr:col>116</xdr:col>
      <xdr:colOff>152400</xdr:colOff>
      <xdr:row>64</xdr:row>
      <xdr:rowOff>48234</xdr:rowOff>
    </xdr:to>
    <xdr:cxnSp macro="">
      <xdr:nvCxnSpPr>
        <xdr:cNvPr id="475" name="直線コネクタ 474"/>
        <xdr:cNvCxnSpPr/>
      </xdr:nvCxnSpPr>
      <xdr:spPr>
        <a:xfrm>
          <a:off x="22072600" y="1102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40708</xdr:rowOff>
    </xdr:from>
    <xdr:ext cx="534377" cy="259045"/>
    <xdr:sp macro="" textlink="">
      <xdr:nvSpPr>
        <xdr:cNvPr id="476" name="【学校施設】&#10;一人当たり面積最大値テキスト"/>
        <xdr:cNvSpPr txBox="1"/>
      </xdr:nvSpPr>
      <xdr:spPr>
        <a:xfrm>
          <a:off x="22199600" y="929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94031</xdr:rowOff>
    </xdr:from>
    <xdr:to>
      <xdr:col>116</xdr:col>
      <xdr:colOff>152400</xdr:colOff>
      <xdr:row>55</xdr:row>
      <xdr:rowOff>94031</xdr:rowOff>
    </xdr:to>
    <xdr:cxnSp macro="">
      <xdr:nvCxnSpPr>
        <xdr:cNvPr id="477" name="直線コネクタ 476"/>
        <xdr:cNvCxnSpPr/>
      </xdr:nvCxnSpPr>
      <xdr:spPr>
        <a:xfrm>
          <a:off x="22072600" y="952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99255</xdr:rowOff>
    </xdr:from>
    <xdr:ext cx="469744" cy="259045"/>
    <xdr:sp macro="" textlink="">
      <xdr:nvSpPr>
        <xdr:cNvPr id="478" name="【学校施設】&#10;一人当たり面積平均値テキスト"/>
        <xdr:cNvSpPr txBox="1"/>
      </xdr:nvSpPr>
      <xdr:spPr>
        <a:xfrm>
          <a:off x="22199600" y="107291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76378</xdr:rowOff>
    </xdr:from>
    <xdr:to>
      <xdr:col>116</xdr:col>
      <xdr:colOff>114300</xdr:colOff>
      <xdr:row>64</xdr:row>
      <xdr:rowOff>6528</xdr:rowOff>
    </xdr:to>
    <xdr:sp macro="" textlink="">
      <xdr:nvSpPr>
        <xdr:cNvPr id="479" name="フローチャート: 判断 478"/>
        <xdr:cNvSpPr/>
      </xdr:nvSpPr>
      <xdr:spPr>
        <a:xfrm>
          <a:off x="22110700" y="1087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101333</xdr:rowOff>
    </xdr:from>
    <xdr:to>
      <xdr:col>112</xdr:col>
      <xdr:colOff>38100</xdr:colOff>
      <xdr:row>64</xdr:row>
      <xdr:rowOff>31483</xdr:rowOff>
    </xdr:to>
    <xdr:sp macro="" textlink="">
      <xdr:nvSpPr>
        <xdr:cNvPr id="480" name="フローチャート: 判断 479"/>
        <xdr:cNvSpPr/>
      </xdr:nvSpPr>
      <xdr:spPr>
        <a:xfrm>
          <a:off x="21272500" y="1090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104915</xdr:rowOff>
    </xdr:from>
    <xdr:to>
      <xdr:col>107</xdr:col>
      <xdr:colOff>101600</xdr:colOff>
      <xdr:row>64</xdr:row>
      <xdr:rowOff>35065</xdr:rowOff>
    </xdr:to>
    <xdr:sp macro="" textlink="">
      <xdr:nvSpPr>
        <xdr:cNvPr id="481" name="フローチャート: 判断 480"/>
        <xdr:cNvSpPr/>
      </xdr:nvSpPr>
      <xdr:spPr>
        <a:xfrm>
          <a:off x="20383500" y="1090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104953</xdr:rowOff>
    </xdr:from>
    <xdr:to>
      <xdr:col>102</xdr:col>
      <xdr:colOff>165100</xdr:colOff>
      <xdr:row>64</xdr:row>
      <xdr:rowOff>35103</xdr:rowOff>
    </xdr:to>
    <xdr:sp macro="" textlink="">
      <xdr:nvSpPr>
        <xdr:cNvPr id="482" name="フローチャート: 判断 481"/>
        <xdr:cNvSpPr/>
      </xdr:nvSpPr>
      <xdr:spPr>
        <a:xfrm>
          <a:off x="19494500" y="10906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102553</xdr:rowOff>
    </xdr:from>
    <xdr:to>
      <xdr:col>98</xdr:col>
      <xdr:colOff>38100</xdr:colOff>
      <xdr:row>64</xdr:row>
      <xdr:rowOff>32703</xdr:rowOff>
    </xdr:to>
    <xdr:sp macro="" textlink="">
      <xdr:nvSpPr>
        <xdr:cNvPr id="483" name="フローチャート: 判断 482"/>
        <xdr:cNvSpPr/>
      </xdr:nvSpPr>
      <xdr:spPr>
        <a:xfrm>
          <a:off x="18605500" y="1090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84" name="テキスト ボックス 48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85" name="テキスト ボックス 48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86" name="テキスト ボックス 48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87" name="テキスト ボックス 48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88" name="テキスト ボックス 48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116383</xdr:rowOff>
    </xdr:from>
    <xdr:to>
      <xdr:col>116</xdr:col>
      <xdr:colOff>114300</xdr:colOff>
      <xdr:row>64</xdr:row>
      <xdr:rowOff>46533</xdr:rowOff>
    </xdr:to>
    <xdr:sp macro="" textlink="">
      <xdr:nvSpPr>
        <xdr:cNvPr id="489" name="楕円 488"/>
        <xdr:cNvSpPr/>
      </xdr:nvSpPr>
      <xdr:spPr>
        <a:xfrm>
          <a:off x="22110700" y="1091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54805</xdr:rowOff>
    </xdr:from>
    <xdr:ext cx="469744" cy="259045"/>
    <xdr:sp macro="" textlink="">
      <xdr:nvSpPr>
        <xdr:cNvPr id="490" name="【学校施設】&#10;一人当たり面積該当値テキスト"/>
        <xdr:cNvSpPr txBox="1"/>
      </xdr:nvSpPr>
      <xdr:spPr>
        <a:xfrm>
          <a:off x="22199600" y="1085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116649</xdr:rowOff>
    </xdr:from>
    <xdr:to>
      <xdr:col>112</xdr:col>
      <xdr:colOff>38100</xdr:colOff>
      <xdr:row>64</xdr:row>
      <xdr:rowOff>46799</xdr:rowOff>
    </xdr:to>
    <xdr:sp macro="" textlink="">
      <xdr:nvSpPr>
        <xdr:cNvPr id="491" name="楕円 490"/>
        <xdr:cNvSpPr/>
      </xdr:nvSpPr>
      <xdr:spPr>
        <a:xfrm>
          <a:off x="21272500" y="10917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167183</xdr:rowOff>
    </xdr:from>
    <xdr:to>
      <xdr:col>116</xdr:col>
      <xdr:colOff>63500</xdr:colOff>
      <xdr:row>63</xdr:row>
      <xdr:rowOff>167449</xdr:rowOff>
    </xdr:to>
    <xdr:cxnSp macro="">
      <xdr:nvCxnSpPr>
        <xdr:cNvPr id="492" name="直線コネクタ 491"/>
        <xdr:cNvCxnSpPr/>
      </xdr:nvCxnSpPr>
      <xdr:spPr>
        <a:xfrm flipV="1">
          <a:off x="21323300" y="10968533"/>
          <a:ext cx="838200" cy="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115925</xdr:rowOff>
    </xdr:from>
    <xdr:to>
      <xdr:col>107</xdr:col>
      <xdr:colOff>101600</xdr:colOff>
      <xdr:row>64</xdr:row>
      <xdr:rowOff>46075</xdr:rowOff>
    </xdr:to>
    <xdr:sp macro="" textlink="">
      <xdr:nvSpPr>
        <xdr:cNvPr id="493" name="楕円 492"/>
        <xdr:cNvSpPr/>
      </xdr:nvSpPr>
      <xdr:spPr>
        <a:xfrm>
          <a:off x="20383500" y="1091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166725</xdr:rowOff>
    </xdr:from>
    <xdr:to>
      <xdr:col>111</xdr:col>
      <xdr:colOff>177800</xdr:colOff>
      <xdr:row>63</xdr:row>
      <xdr:rowOff>167449</xdr:rowOff>
    </xdr:to>
    <xdr:cxnSp macro="">
      <xdr:nvCxnSpPr>
        <xdr:cNvPr id="494" name="直線コネクタ 493"/>
        <xdr:cNvCxnSpPr/>
      </xdr:nvCxnSpPr>
      <xdr:spPr>
        <a:xfrm>
          <a:off x="20434300" y="10968075"/>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115963</xdr:rowOff>
    </xdr:from>
    <xdr:to>
      <xdr:col>102</xdr:col>
      <xdr:colOff>165100</xdr:colOff>
      <xdr:row>64</xdr:row>
      <xdr:rowOff>46113</xdr:rowOff>
    </xdr:to>
    <xdr:sp macro="" textlink="">
      <xdr:nvSpPr>
        <xdr:cNvPr id="495" name="楕円 494"/>
        <xdr:cNvSpPr/>
      </xdr:nvSpPr>
      <xdr:spPr>
        <a:xfrm>
          <a:off x="19494500" y="1091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166725</xdr:rowOff>
    </xdr:from>
    <xdr:to>
      <xdr:col>107</xdr:col>
      <xdr:colOff>50800</xdr:colOff>
      <xdr:row>63</xdr:row>
      <xdr:rowOff>166763</xdr:rowOff>
    </xdr:to>
    <xdr:cxnSp macro="">
      <xdr:nvCxnSpPr>
        <xdr:cNvPr id="496" name="直線コネクタ 495"/>
        <xdr:cNvCxnSpPr/>
      </xdr:nvCxnSpPr>
      <xdr:spPr>
        <a:xfrm flipV="1">
          <a:off x="19545300" y="10968075"/>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48010</xdr:rowOff>
    </xdr:from>
    <xdr:ext cx="469744" cy="259045"/>
    <xdr:sp macro="" textlink="">
      <xdr:nvSpPr>
        <xdr:cNvPr id="497" name="n_1aveValue【学校施設】&#10;一人当たり面積"/>
        <xdr:cNvSpPr txBox="1"/>
      </xdr:nvSpPr>
      <xdr:spPr>
        <a:xfrm>
          <a:off x="21075727" y="10677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51592</xdr:rowOff>
    </xdr:from>
    <xdr:ext cx="469744" cy="259045"/>
    <xdr:sp macro="" textlink="">
      <xdr:nvSpPr>
        <xdr:cNvPr id="498" name="n_2aveValue【学校施設】&#10;一人当たり面積"/>
        <xdr:cNvSpPr txBox="1"/>
      </xdr:nvSpPr>
      <xdr:spPr>
        <a:xfrm>
          <a:off x="20199427" y="10681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51630</xdr:rowOff>
    </xdr:from>
    <xdr:ext cx="469744" cy="259045"/>
    <xdr:sp macro="" textlink="">
      <xdr:nvSpPr>
        <xdr:cNvPr id="499" name="n_3aveValue【学校施設】&#10;一人当たり面積"/>
        <xdr:cNvSpPr txBox="1"/>
      </xdr:nvSpPr>
      <xdr:spPr>
        <a:xfrm>
          <a:off x="19310427" y="1068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49230</xdr:rowOff>
    </xdr:from>
    <xdr:ext cx="469744" cy="259045"/>
    <xdr:sp macro="" textlink="">
      <xdr:nvSpPr>
        <xdr:cNvPr id="500" name="n_4aveValue【学校施設】&#10;一人当たり面積"/>
        <xdr:cNvSpPr txBox="1"/>
      </xdr:nvSpPr>
      <xdr:spPr>
        <a:xfrm>
          <a:off x="18421427" y="10679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37926</xdr:rowOff>
    </xdr:from>
    <xdr:ext cx="469744" cy="259045"/>
    <xdr:sp macro="" textlink="">
      <xdr:nvSpPr>
        <xdr:cNvPr id="501" name="n_1mainValue【学校施設】&#10;一人当たり面積"/>
        <xdr:cNvSpPr txBox="1"/>
      </xdr:nvSpPr>
      <xdr:spPr>
        <a:xfrm>
          <a:off x="21075727" y="11010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37202</xdr:rowOff>
    </xdr:from>
    <xdr:ext cx="469744" cy="259045"/>
    <xdr:sp macro="" textlink="">
      <xdr:nvSpPr>
        <xdr:cNvPr id="502" name="n_2mainValue【学校施設】&#10;一人当たり面積"/>
        <xdr:cNvSpPr txBox="1"/>
      </xdr:nvSpPr>
      <xdr:spPr>
        <a:xfrm>
          <a:off x="20199427" y="1101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37240</xdr:rowOff>
    </xdr:from>
    <xdr:ext cx="469744" cy="259045"/>
    <xdr:sp macro="" textlink="">
      <xdr:nvSpPr>
        <xdr:cNvPr id="503" name="n_3mainValue【学校施設】&#10;一人当たり面積"/>
        <xdr:cNvSpPr txBox="1"/>
      </xdr:nvSpPr>
      <xdr:spPr>
        <a:xfrm>
          <a:off x="19310427" y="1101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04" name="正方形/長方形 50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05" name="正方形/長方形 50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06" name="正方形/長方形 50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07" name="正方形/長方形 50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08" name="正方形/長方形 50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09" name="正方形/長方形 50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10" name="正方形/長方形 50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11" name="正方形/長方形 51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12" name="テキスト ボックス 51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13" name="直線コネクタ 51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14" name="テキスト ボックス 51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15" name="直線コネクタ 51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16" name="テキスト ボックス 515"/>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17" name="直線コネクタ 51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18" name="テキスト ボックス 51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19" name="直線コネクタ 51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20" name="テキスト ボックス 51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21" name="直線コネクタ 52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22" name="テキスト ボックス 52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23" name="直線コネクタ 52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24" name="テキスト ボックス 523"/>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25" name="直線コネクタ 52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26" name="テキスト ボックス 525"/>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2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17145</xdr:rowOff>
    </xdr:from>
    <xdr:to>
      <xdr:col>85</xdr:col>
      <xdr:colOff>126364</xdr:colOff>
      <xdr:row>86</xdr:row>
      <xdr:rowOff>114300</xdr:rowOff>
    </xdr:to>
    <xdr:cxnSp macro="">
      <xdr:nvCxnSpPr>
        <xdr:cNvPr id="528" name="直線コネクタ 527"/>
        <xdr:cNvCxnSpPr/>
      </xdr:nvCxnSpPr>
      <xdr:spPr>
        <a:xfrm flipV="1">
          <a:off x="16318864" y="13390245"/>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29"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30" name="直線コネクタ 529"/>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135272</xdr:rowOff>
    </xdr:from>
    <xdr:ext cx="405111" cy="259045"/>
    <xdr:sp macro="" textlink="">
      <xdr:nvSpPr>
        <xdr:cNvPr id="531" name="【児童館】&#10;有形固定資産減価償却率最大値テキスト"/>
        <xdr:cNvSpPr txBox="1"/>
      </xdr:nvSpPr>
      <xdr:spPr>
        <a:xfrm>
          <a:off x="16357600" y="1316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17145</xdr:rowOff>
    </xdr:from>
    <xdr:to>
      <xdr:col>86</xdr:col>
      <xdr:colOff>25400</xdr:colOff>
      <xdr:row>78</xdr:row>
      <xdr:rowOff>17145</xdr:rowOff>
    </xdr:to>
    <xdr:cxnSp macro="">
      <xdr:nvCxnSpPr>
        <xdr:cNvPr id="532" name="直線コネクタ 531"/>
        <xdr:cNvCxnSpPr/>
      </xdr:nvCxnSpPr>
      <xdr:spPr>
        <a:xfrm>
          <a:off x="16230600" y="1339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142891</xdr:rowOff>
    </xdr:from>
    <xdr:ext cx="405111" cy="259045"/>
    <xdr:sp macro="" textlink="">
      <xdr:nvSpPr>
        <xdr:cNvPr id="533" name="【児童館】&#10;有形固定資産減価償却率平均値テキスト"/>
        <xdr:cNvSpPr txBox="1"/>
      </xdr:nvSpPr>
      <xdr:spPr>
        <a:xfrm>
          <a:off x="16357600" y="14030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164464</xdr:rowOff>
    </xdr:from>
    <xdr:to>
      <xdr:col>85</xdr:col>
      <xdr:colOff>177800</xdr:colOff>
      <xdr:row>82</xdr:row>
      <xdr:rowOff>94614</xdr:rowOff>
    </xdr:to>
    <xdr:sp macro="" textlink="">
      <xdr:nvSpPr>
        <xdr:cNvPr id="534" name="フローチャート: 判断 533"/>
        <xdr:cNvSpPr/>
      </xdr:nvSpPr>
      <xdr:spPr>
        <a:xfrm>
          <a:off x="16268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145414</xdr:rowOff>
    </xdr:from>
    <xdr:to>
      <xdr:col>81</xdr:col>
      <xdr:colOff>101600</xdr:colOff>
      <xdr:row>82</xdr:row>
      <xdr:rowOff>75564</xdr:rowOff>
    </xdr:to>
    <xdr:sp macro="" textlink="">
      <xdr:nvSpPr>
        <xdr:cNvPr id="535" name="フローチャート: 判断 534"/>
        <xdr:cNvSpPr/>
      </xdr:nvSpPr>
      <xdr:spPr>
        <a:xfrm>
          <a:off x="15430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59689</xdr:rowOff>
    </xdr:from>
    <xdr:to>
      <xdr:col>76</xdr:col>
      <xdr:colOff>165100</xdr:colOff>
      <xdr:row>81</xdr:row>
      <xdr:rowOff>161289</xdr:rowOff>
    </xdr:to>
    <xdr:sp macro="" textlink="">
      <xdr:nvSpPr>
        <xdr:cNvPr id="536" name="フローチャート: 判断 535"/>
        <xdr:cNvSpPr/>
      </xdr:nvSpPr>
      <xdr:spPr>
        <a:xfrm>
          <a:off x="14541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537" name="フローチャート: 判断 536"/>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25400</xdr:rowOff>
    </xdr:from>
    <xdr:to>
      <xdr:col>67</xdr:col>
      <xdr:colOff>101600</xdr:colOff>
      <xdr:row>81</xdr:row>
      <xdr:rowOff>127000</xdr:rowOff>
    </xdr:to>
    <xdr:sp macro="" textlink="">
      <xdr:nvSpPr>
        <xdr:cNvPr id="538" name="フローチャート: 判断 537"/>
        <xdr:cNvSpPr/>
      </xdr:nvSpPr>
      <xdr:spPr>
        <a:xfrm>
          <a:off x="12763500" y="1391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39" name="テキスト ボックス 53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40" name="テキスト ボックス 53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41" name="テキスト ボックス 54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42" name="テキスト ボックス 54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43" name="テキスト ボックス 54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122555</xdr:rowOff>
    </xdr:from>
    <xdr:to>
      <xdr:col>85</xdr:col>
      <xdr:colOff>177800</xdr:colOff>
      <xdr:row>79</xdr:row>
      <xdr:rowOff>52705</xdr:rowOff>
    </xdr:to>
    <xdr:sp macro="" textlink="">
      <xdr:nvSpPr>
        <xdr:cNvPr id="544" name="楕円 543"/>
        <xdr:cNvSpPr/>
      </xdr:nvSpPr>
      <xdr:spPr>
        <a:xfrm>
          <a:off x="16268700" y="134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145432</xdr:rowOff>
    </xdr:from>
    <xdr:ext cx="405111" cy="259045"/>
    <xdr:sp macro="" textlink="">
      <xdr:nvSpPr>
        <xdr:cNvPr id="545" name="【児童館】&#10;有形固定資産減価償却率該当値テキスト"/>
        <xdr:cNvSpPr txBox="1"/>
      </xdr:nvSpPr>
      <xdr:spPr>
        <a:xfrm>
          <a:off x="16357600" y="1334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73025</xdr:rowOff>
    </xdr:from>
    <xdr:to>
      <xdr:col>81</xdr:col>
      <xdr:colOff>101600</xdr:colOff>
      <xdr:row>79</xdr:row>
      <xdr:rowOff>3175</xdr:rowOff>
    </xdr:to>
    <xdr:sp macro="" textlink="">
      <xdr:nvSpPr>
        <xdr:cNvPr id="546" name="楕円 545"/>
        <xdr:cNvSpPr/>
      </xdr:nvSpPr>
      <xdr:spPr>
        <a:xfrm>
          <a:off x="15430500" y="134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123825</xdr:rowOff>
    </xdr:from>
    <xdr:to>
      <xdr:col>85</xdr:col>
      <xdr:colOff>127000</xdr:colOff>
      <xdr:row>79</xdr:row>
      <xdr:rowOff>1905</xdr:rowOff>
    </xdr:to>
    <xdr:cxnSp macro="">
      <xdr:nvCxnSpPr>
        <xdr:cNvPr id="547" name="直線コネクタ 546"/>
        <xdr:cNvCxnSpPr/>
      </xdr:nvCxnSpPr>
      <xdr:spPr>
        <a:xfrm>
          <a:off x="15481300" y="1349692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17780</xdr:rowOff>
    </xdr:from>
    <xdr:to>
      <xdr:col>76</xdr:col>
      <xdr:colOff>165100</xdr:colOff>
      <xdr:row>78</xdr:row>
      <xdr:rowOff>119380</xdr:rowOff>
    </xdr:to>
    <xdr:sp macro="" textlink="">
      <xdr:nvSpPr>
        <xdr:cNvPr id="548" name="楕円 547"/>
        <xdr:cNvSpPr/>
      </xdr:nvSpPr>
      <xdr:spPr>
        <a:xfrm>
          <a:off x="14541500" y="1339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68580</xdr:rowOff>
    </xdr:from>
    <xdr:to>
      <xdr:col>81</xdr:col>
      <xdr:colOff>50800</xdr:colOff>
      <xdr:row>78</xdr:row>
      <xdr:rowOff>123825</xdr:rowOff>
    </xdr:to>
    <xdr:cxnSp macro="">
      <xdr:nvCxnSpPr>
        <xdr:cNvPr id="549" name="直線コネクタ 548"/>
        <xdr:cNvCxnSpPr/>
      </xdr:nvCxnSpPr>
      <xdr:spPr>
        <a:xfrm>
          <a:off x="14592300" y="1344168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130175</xdr:rowOff>
    </xdr:from>
    <xdr:to>
      <xdr:col>72</xdr:col>
      <xdr:colOff>38100</xdr:colOff>
      <xdr:row>78</xdr:row>
      <xdr:rowOff>60325</xdr:rowOff>
    </xdr:to>
    <xdr:sp macro="" textlink="">
      <xdr:nvSpPr>
        <xdr:cNvPr id="550" name="楕円 549"/>
        <xdr:cNvSpPr/>
      </xdr:nvSpPr>
      <xdr:spPr>
        <a:xfrm>
          <a:off x="13652500" y="1333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9525</xdr:rowOff>
    </xdr:from>
    <xdr:to>
      <xdr:col>76</xdr:col>
      <xdr:colOff>114300</xdr:colOff>
      <xdr:row>78</xdr:row>
      <xdr:rowOff>68580</xdr:rowOff>
    </xdr:to>
    <xdr:cxnSp macro="">
      <xdr:nvCxnSpPr>
        <xdr:cNvPr id="551" name="直線コネクタ 550"/>
        <xdr:cNvCxnSpPr/>
      </xdr:nvCxnSpPr>
      <xdr:spPr>
        <a:xfrm>
          <a:off x="13703300" y="13382625"/>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66691</xdr:rowOff>
    </xdr:from>
    <xdr:ext cx="405111" cy="259045"/>
    <xdr:sp macro="" textlink="">
      <xdr:nvSpPr>
        <xdr:cNvPr id="552" name="n_1aveValue【児童館】&#10;有形固定資産減価償却率"/>
        <xdr:cNvSpPr txBox="1"/>
      </xdr:nvSpPr>
      <xdr:spPr>
        <a:xfrm>
          <a:off x="152660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152416</xdr:rowOff>
    </xdr:from>
    <xdr:ext cx="405111" cy="259045"/>
    <xdr:sp macro="" textlink="">
      <xdr:nvSpPr>
        <xdr:cNvPr id="553" name="n_2aveValue【児童館】&#10;有形固定資産減価償却率"/>
        <xdr:cNvSpPr txBox="1"/>
      </xdr:nvSpPr>
      <xdr:spPr>
        <a:xfrm>
          <a:off x="14389744" y="1403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150513</xdr:rowOff>
    </xdr:from>
    <xdr:ext cx="405111" cy="259045"/>
    <xdr:sp macro="" textlink="">
      <xdr:nvSpPr>
        <xdr:cNvPr id="554" name="n_3aveValue【児童館】&#10;有形固定資産減価償却率"/>
        <xdr:cNvSpPr txBox="1"/>
      </xdr:nvSpPr>
      <xdr:spPr>
        <a:xfrm>
          <a:off x="13500744" y="14037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143527</xdr:rowOff>
    </xdr:from>
    <xdr:ext cx="405111" cy="259045"/>
    <xdr:sp macro="" textlink="">
      <xdr:nvSpPr>
        <xdr:cNvPr id="555" name="n_4aveValue【児童館】&#10;有形固定資産減価償却率"/>
        <xdr:cNvSpPr txBox="1"/>
      </xdr:nvSpPr>
      <xdr:spPr>
        <a:xfrm>
          <a:off x="12611744" y="13688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19702</xdr:rowOff>
    </xdr:from>
    <xdr:ext cx="405111" cy="259045"/>
    <xdr:sp macro="" textlink="">
      <xdr:nvSpPr>
        <xdr:cNvPr id="556" name="n_1mainValue【児童館】&#10;有形固定資産減価償却率"/>
        <xdr:cNvSpPr txBox="1"/>
      </xdr:nvSpPr>
      <xdr:spPr>
        <a:xfrm>
          <a:off x="1526604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135907</xdr:rowOff>
    </xdr:from>
    <xdr:ext cx="405111" cy="259045"/>
    <xdr:sp macro="" textlink="">
      <xdr:nvSpPr>
        <xdr:cNvPr id="557" name="n_2mainValue【児童館】&#10;有形固定資産減価償却率"/>
        <xdr:cNvSpPr txBox="1"/>
      </xdr:nvSpPr>
      <xdr:spPr>
        <a:xfrm>
          <a:off x="14389744" y="1316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76852</xdr:rowOff>
    </xdr:from>
    <xdr:ext cx="405111" cy="259045"/>
    <xdr:sp macro="" textlink="">
      <xdr:nvSpPr>
        <xdr:cNvPr id="558" name="n_3mainValue【児童館】&#10;有形固定資産減価償却率"/>
        <xdr:cNvSpPr txBox="1"/>
      </xdr:nvSpPr>
      <xdr:spPr>
        <a:xfrm>
          <a:off x="13500744" y="1310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59" name="正方形/長方形 55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60" name="正方形/長方形 55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61" name="正方形/長方形 56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62" name="正方形/長方形 56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63" name="正方形/長方形 56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64" name="正方形/長方形 56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65" name="正方形/長方形 56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66" name="正方形/長方形 56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67" name="テキスト ボックス 56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68" name="直線コネクタ 56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69" name="直線コネクタ 568"/>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70" name="テキスト ボックス 569"/>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71" name="直線コネクタ 57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72" name="テキスト ボックス 57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573" name="直線コネクタ 572"/>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574" name="テキスト ボックス 573"/>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75" name="直線コネクタ 57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76" name="テキスト ボックス 57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7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26670</xdr:rowOff>
    </xdr:from>
    <xdr:to>
      <xdr:col>116</xdr:col>
      <xdr:colOff>62864</xdr:colOff>
      <xdr:row>85</xdr:row>
      <xdr:rowOff>26670</xdr:rowOff>
    </xdr:to>
    <xdr:cxnSp macro="">
      <xdr:nvCxnSpPr>
        <xdr:cNvPr id="578" name="直線コネクタ 577"/>
        <xdr:cNvCxnSpPr/>
      </xdr:nvCxnSpPr>
      <xdr:spPr>
        <a:xfrm flipV="1">
          <a:off x="22160864" y="133997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30497</xdr:rowOff>
    </xdr:from>
    <xdr:ext cx="469744" cy="259045"/>
    <xdr:sp macro="" textlink="">
      <xdr:nvSpPr>
        <xdr:cNvPr id="579" name="【児童館】&#10;一人当たり面積最小値テキスト"/>
        <xdr:cNvSpPr txBox="1"/>
      </xdr:nvSpPr>
      <xdr:spPr>
        <a:xfrm>
          <a:off x="221996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26670</xdr:rowOff>
    </xdr:from>
    <xdr:to>
      <xdr:col>116</xdr:col>
      <xdr:colOff>152400</xdr:colOff>
      <xdr:row>85</xdr:row>
      <xdr:rowOff>26670</xdr:rowOff>
    </xdr:to>
    <xdr:cxnSp macro="">
      <xdr:nvCxnSpPr>
        <xdr:cNvPr id="580" name="直線コネクタ 579"/>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144797</xdr:rowOff>
    </xdr:from>
    <xdr:ext cx="469744" cy="259045"/>
    <xdr:sp macro="" textlink="">
      <xdr:nvSpPr>
        <xdr:cNvPr id="581" name="【児童館】&#10;一人当たり面積最大値テキスト"/>
        <xdr:cNvSpPr txBox="1"/>
      </xdr:nvSpPr>
      <xdr:spPr>
        <a:xfrm>
          <a:off x="22199600" y="1317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26670</xdr:rowOff>
    </xdr:from>
    <xdr:to>
      <xdr:col>116</xdr:col>
      <xdr:colOff>152400</xdr:colOff>
      <xdr:row>78</xdr:row>
      <xdr:rowOff>26670</xdr:rowOff>
    </xdr:to>
    <xdr:cxnSp macro="">
      <xdr:nvCxnSpPr>
        <xdr:cNvPr id="582" name="直線コネクタ 581"/>
        <xdr:cNvCxnSpPr/>
      </xdr:nvCxnSpPr>
      <xdr:spPr>
        <a:xfrm>
          <a:off x="22072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38752</xdr:rowOff>
    </xdr:from>
    <xdr:ext cx="469744" cy="259045"/>
    <xdr:sp macro="" textlink="">
      <xdr:nvSpPr>
        <xdr:cNvPr id="583" name="【児童館】&#10;一人当たり面積平均値テキスト"/>
        <xdr:cNvSpPr txBox="1"/>
      </xdr:nvSpPr>
      <xdr:spPr>
        <a:xfrm>
          <a:off x="22199600" y="139262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15875</xdr:rowOff>
    </xdr:from>
    <xdr:to>
      <xdr:col>116</xdr:col>
      <xdr:colOff>114300</xdr:colOff>
      <xdr:row>82</xdr:row>
      <xdr:rowOff>117475</xdr:rowOff>
    </xdr:to>
    <xdr:sp macro="" textlink="">
      <xdr:nvSpPr>
        <xdr:cNvPr id="584" name="フローチャート: 判断 583"/>
        <xdr:cNvSpPr/>
      </xdr:nvSpPr>
      <xdr:spPr>
        <a:xfrm>
          <a:off x="221107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164464</xdr:rowOff>
    </xdr:from>
    <xdr:to>
      <xdr:col>112</xdr:col>
      <xdr:colOff>38100</xdr:colOff>
      <xdr:row>82</xdr:row>
      <xdr:rowOff>94614</xdr:rowOff>
    </xdr:to>
    <xdr:sp macro="" textlink="">
      <xdr:nvSpPr>
        <xdr:cNvPr id="585" name="フローチャート: 判断 584"/>
        <xdr:cNvSpPr/>
      </xdr:nvSpPr>
      <xdr:spPr>
        <a:xfrm>
          <a:off x="21272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55880</xdr:rowOff>
    </xdr:from>
    <xdr:to>
      <xdr:col>107</xdr:col>
      <xdr:colOff>101600</xdr:colOff>
      <xdr:row>82</xdr:row>
      <xdr:rowOff>157480</xdr:rowOff>
    </xdr:to>
    <xdr:sp macro="" textlink="">
      <xdr:nvSpPr>
        <xdr:cNvPr id="586" name="フローチャート: 判断 585"/>
        <xdr:cNvSpPr/>
      </xdr:nvSpPr>
      <xdr:spPr>
        <a:xfrm>
          <a:off x="20383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15875</xdr:rowOff>
    </xdr:from>
    <xdr:to>
      <xdr:col>102</xdr:col>
      <xdr:colOff>165100</xdr:colOff>
      <xdr:row>82</xdr:row>
      <xdr:rowOff>117475</xdr:rowOff>
    </xdr:to>
    <xdr:sp macro="" textlink="">
      <xdr:nvSpPr>
        <xdr:cNvPr id="587" name="フローチャート: 判断 586"/>
        <xdr:cNvSpPr/>
      </xdr:nvSpPr>
      <xdr:spPr>
        <a:xfrm>
          <a:off x="19494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27305</xdr:rowOff>
    </xdr:from>
    <xdr:to>
      <xdr:col>98</xdr:col>
      <xdr:colOff>38100</xdr:colOff>
      <xdr:row>82</xdr:row>
      <xdr:rowOff>128905</xdr:rowOff>
    </xdr:to>
    <xdr:sp macro="" textlink="">
      <xdr:nvSpPr>
        <xdr:cNvPr id="588" name="フローチャート: 判断 587"/>
        <xdr:cNvSpPr/>
      </xdr:nvSpPr>
      <xdr:spPr>
        <a:xfrm>
          <a:off x="18605500" y="1408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89" name="テキスト ボックス 58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90" name="テキスト ボックス 58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91" name="テキスト ボックス 59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92" name="テキスト ボックス 59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93" name="テキスト ボックス 59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594" name="楕円 593"/>
        <xdr:cNvSpPr/>
      </xdr:nvSpPr>
      <xdr:spPr>
        <a:xfrm>
          <a:off x="221107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62247</xdr:rowOff>
    </xdr:from>
    <xdr:ext cx="469744" cy="259045"/>
    <xdr:sp macro="" textlink="">
      <xdr:nvSpPr>
        <xdr:cNvPr id="595" name="【児童館】&#10;一人当たり面積該当値テキスト"/>
        <xdr:cNvSpPr txBox="1"/>
      </xdr:nvSpPr>
      <xdr:spPr>
        <a:xfrm>
          <a:off x="22199600" y="1446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147320</xdr:rowOff>
    </xdr:from>
    <xdr:to>
      <xdr:col>112</xdr:col>
      <xdr:colOff>38100</xdr:colOff>
      <xdr:row>85</xdr:row>
      <xdr:rowOff>77470</xdr:rowOff>
    </xdr:to>
    <xdr:sp macro="" textlink="">
      <xdr:nvSpPr>
        <xdr:cNvPr id="596" name="楕円 595"/>
        <xdr:cNvSpPr/>
      </xdr:nvSpPr>
      <xdr:spPr>
        <a:xfrm>
          <a:off x="21272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26670</xdr:rowOff>
    </xdr:from>
    <xdr:to>
      <xdr:col>116</xdr:col>
      <xdr:colOff>63500</xdr:colOff>
      <xdr:row>85</xdr:row>
      <xdr:rowOff>26670</xdr:rowOff>
    </xdr:to>
    <xdr:cxnSp macro="">
      <xdr:nvCxnSpPr>
        <xdr:cNvPr id="597" name="直線コネクタ 596"/>
        <xdr:cNvCxnSpPr/>
      </xdr:nvCxnSpPr>
      <xdr:spPr>
        <a:xfrm>
          <a:off x="21323300" y="145999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147320</xdr:rowOff>
    </xdr:from>
    <xdr:to>
      <xdr:col>107</xdr:col>
      <xdr:colOff>101600</xdr:colOff>
      <xdr:row>85</xdr:row>
      <xdr:rowOff>77470</xdr:rowOff>
    </xdr:to>
    <xdr:sp macro="" textlink="">
      <xdr:nvSpPr>
        <xdr:cNvPr id="598" name="楕円 597"/>
        <xdr:cNvSpPr/>
      </xdr:nvSpPr>
      <xdr:spPr>
        <a:xfrm>
          <a:off x="20383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26670</xdr:rowOff>
    </xdr:from>
    <xdr:to>
      <xdr:col>111</xdr:col>
      <xdr:colOff>177800</xdr:colOff>
      <xdr:row>85</xdr:row>
      <xdr:rowOff>26670</xdr:rowOff>
    </xdr:to>
    <xdr:cxnSp macro="">
      <xdr:nvCxnSpPr>
        <xdr:cNvPr id="599" name="直線コネクタ 598"/>
        <xdr:cNvCxnSpPr/>
      </xdr:nvCxnSpPr>
      <xdr:spPr>
        <a:xfrm>
          <a:off x="20434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600" name="楕円 599"/>
        <xdr:cNvSpPr/>
      </xdr:nvSpPr>
      <xdr:spPr>
        <a:xfrm>
          <a:off x="19494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26670</xdr:rowOff>
    </xdr:from>
    <xdr:to>
      <xdr:col>107</xdr:col>
      <xdr:colOff>50800</xdr:colOff>
      <xdr:row>85</xdr:row>
      <xdr:rowOff>26670</xdr:rowOff>
    </xdr:to>
    <xdr:cxnSp macro="">
      <xdr:nvCxnSpPr>
        <xdr:cNvPr id="601" name="直線コネクタ 600"/>
        <xdr:cNvCxnSpPr/>
      </xdr:nvCxnSpPr>
      <xdr:spPr>
        <a:xfrm>
          <a:off x="19545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111141</xdr:rowOff>
    </xdr:from>
    <xdr:ext cx="469744" cy="259045"/>
    <xdr:sp macro="" textlink="">
      <xdr:nvSpPr>
        <xdr:cNvPr id="602" name="n_1aveValue【児童館】&#10;一人当たり面積"/>
        <xdr:cNvSpPr txBox="1"/>
      </xdr:nvSpPr>
      <xdr:spPr>
        <a:xfrm>
          <a:off x="210757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2557</xdr:rowOff>
    </xdr:from>
    <xdr:ext cx="469744" cy="259045"/>
    <xdr:sp macro="" textlink="">
      <xdr:nvSpPr>
        <xdr:cNvPr id="603" name="n_2aveValue【児童館】&#10;一人当たり面積"/>
        <xdr:cNvSpPr txBox="1"/>
      </xdr:nvSpPr>
      <xdr:spPr>
        <a:xfrm>
          <a:off x="201994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134002</xdr:rowOff>
    </xdr:from>
    <xdr:ext cx="469744" cy="259045"/>
    <xdr:sp macro="" textlink="">
      <xdr:nvSpPr>
        <xdr:cNvPr id="604" name="n_3aveValue【児童館】&#10;一人当たり面積"/>
        <xdr:cNvSpPr txBox="1"/>
      </xdr:nvSpPr>
      <xdr:spPr>
        <a:xfrm>
          <a:off x="19310427" y="1385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145432</xdr:rowOff>
    </xdr:from>
    <xdr:ext cx="469744" cy="259045"/>
    <xdr:sp macro="" textlink="">
      <xdr:nvSpPr>
        <xdr:cNvPr id="605" name="n_4aveValue【児童館】&#10;一人当たり面積"/>
        <xdr:cNvSpPr txBox="1"/>
      </xdr:nvSpPr>
      <xdr:spPr>
        <a:xfrm>
          <a:off x="18421427" y="13861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68597</xdr:rowOff>
    </xdr:from>
    <xdr:ext cx="469744" cy="259045"/>
    <xdr:sp macro="" textlink="">
      <xdr:nvSpPr>
        <xdr:cNvPr id="606" name="n_1mainValue【児童館】&#10;一人当たり面積"/>
        <xdr:cNvSpPr txBox="1"/>
      </xdr:nvSpPr>
      <xdr:spPr>
        <a:xfrm>
          <a:off x="210757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68597</xdr:rowOff>
    </xdr:from>
    <xdr:ext cx="469744" cy="259045"/>
    <xdr:sp macro="" textlink="">
      <xdr:nvSpPr>
        <xdr:cNvPr id="607" name="n_2mainValue【児童館】&#10;一人当たり面積"/>
        <xdr:cNvSpPr txBox="1"/>
      </xdr:nvSpPr>
      <xdr:spPr>
        <a:xfrm>
          <a:off x="20199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68597</xdr:rowOff>
    </xdr:from>
    <xdr:ext cx="469744" cy="259045"/>
    <xdr:sp macro="" textlink="">
      <xdr:nvSpPr>
        <xdr:cNvPr id="608" name="n_3mainValue【児童館】&#10;一人当たり面積"/>
        <xdr:cNvSpPr txBox="1"/>
      </xdr:nvSpPr>
      <xdr:spPr>
        <a:xfrm>
          <a:off x="19310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09" name="正方形/長方形 60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0" name="正方形/長方形 60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1" name="正方形/長方形 61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2" name="正方形/長方形 61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3" name="正方形/長方形 61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4" name="正方形/長方形 61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5" name="正方形/長方形 61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6" name="正方形/長方形 61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17" name="テキスト ボックス 61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18" name="直線コネクタ 61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19" name="テキスト ボックス 61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20" name="直線コネクタ 61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21" name="テキスト ボックス 620"/>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22" name="直線コネクタ 62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23" name="テキスト ボックス 62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24" name="直線コネクタ 62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25" name="テキスト ボックス 62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26" name="直線コネクタ 62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27" name="テキスト ボックス 62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28" name="直線コネクタ 62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29" name="テキスト ボックス 628"/>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0" name="直線コネクタ 62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31" name="テキスト ボックス 630"/>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160020</xdr:rowOff>
    </xdr:from>
    <xdr:to>
      <xdr:col>85</xdr:col>
      <xdr:colOff>126364</xdr:colOff>
      <xdr:row>108</xdr:row>
      <xdr:rowOff>152400</xdr:rowOff>
    </xdr:to>
    <xdr:cxnSp macro="">
      <xdr:nvCxnSpPr>
        <xdr:cNvPr id="633" name="直線コネクタ 632"/>
        <xdr:cNvCxnSpPr/>
      </xdr:nvCxnSpPr>
      <xdr:spPr>
        <a:xfrm flipV="1">
          <a:off x="16318864" y="1713357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34"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35" name="直線コネクタ 634"/>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106697</xdr:rowOff>
    </xdr:from>
    <xdr:ext cx="405111" cy="259045"/>
    <xdr:sp macro="" textlink="">
      <xdr:nvSpPr>
        <xdr:cNvPr id="636" name="【公民館】&#10;有形固定資産減価償却率最大値テキスト"/>
        <xdr:cNvSpPr txBox="1"/>
      </xdr:nvSpPr>
      <xdr:spPr>
        <a:xfrm>
          <a:off x="16357600" y="16908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160020</xdr:rowOff>
    </xdr:from>
    <xdr:to>
      <xdr:col>86</xdr:col>
      <xdr:colOff>25400</xdr:colOff>
      <xdr:row>99</xdr:row>
      <xdr:rowOff>160020</xdr:rowOff>
    </xdr:to>
    <xdr:cxnSp macro="">
      <xdr:nvCxnSpPr>
        <xdr:cNvPr id="637" name="直線コネクタ 636"/>
        <xdr:cNvCxnSpPr/>
      </xdr:nvCxnSpPr>
      <xdr:spPr>
        <a:xfrm>
          <a:off x="16230600" y="1713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127652</xdr:rowOff>
    </xdr:from>
    <xdr:ext cx="405111" cy="259045"/>
    <xdr:sp macro="" textlink="">
      <xdr:nvSpPr>
        <xdr:cNvPr id="638" name="【公民館】&#10;有形固定資産減価償却率平均値テキスト"/>
        <xdr:cNvSpPr txBox="1"/>
      </xdr:nvSpPr>
      <xdr:spPr>
        <a:xfrm>
          <a:off x="16357600" y="17958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149225</xdr:rowOff>
    </xdr:from>
    <xdr:to>
      <xdr:col>85</xdr:col>
      <xdr:colOff>177800</xdr:colOff>
      <xdr:row>105</xdr:row>
      <xdr:rowOff>79375</xdr:rowOff>
    </xdr:to>
    <xdr:sp macro="" textlink="">
      <xdr:nvSpPr>
        <xdr:cNvPr id="639" name="フローチャート: 判断 638"/>
        <xdr:cNvSpPr/>
      </xdr:nvSpPr>
      <xdr:spPr>
        <a:xfrm>
          <a:off x="16268700" y="1798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132080</xdr:rowOff>
    </xdr:from>
    <xdr:to>
      <xdr:col>81</xdr:col>
      <xdr:colOff>101600</xdr:colOff>
      <xdr:row>105</xdr:row>
      <xdr:rowOff>62230</xdr:rowOff>
    </xdr:to>
    <xdr:sp macro="" textlink="">
      <xdr:nvSpPr>
        <xdr:cNvPr id="640" name="フローチャート: 判断 639"/>
        <xdr:cNvSpPr/>
      </xdr:nvSpPr>
      <xdr:spPr>
        <a:xfrm>
          <a:off x="15430500" y="1796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65405</xdr:rowOff>
    </xdr:from>
    <xdr:to>
      <xdr:col>76</xdr:col>
      <xdr:colOff>165100</xdr:colOff>
      <xdr:row>104</xdr:row>
      <xdr:rowOff>167005</xdr:rowOff>
    </xdr:to>
    <xdr:sp macro="" textlink="">
      <xdr:nvSpPr>
        <xdr:cNvPr id="641" name="フローチャート: 判断 640"/>
        <xdr:cNvSpPr/>
      </xdr:nvSpPr>
      <xdr:spPr>
        <a:xfrm>
          <a:off x="14541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84455</xdr:rowOff>
    </xdr:from>
    <xdr:to>
      <xdr:col>72</xdr:col>
      <xdr:colOff>38100</xdr:colOff>
      <xdr:row>105</xdr:row>
      <xdr:rowOff>14605</xdr:rowOff>
    </xdr:to>
    <xdr:sp macro="" textlink="">
      <xdr:nvSpPr>
        <xdr:cNvPr id="642" name="フローチャート: 判断 641"/>
        <xdr:cNvSpPr/>
      </xdr:nvSpPr>
      <xdr:spPr>
        <a:xfrm>
          <a:off x="13652500" y="1791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97789</xdr:rowOff>
    </xdr:from>
    <xdr:to>
      <xdr:col>67</xdr:col>
      <xdr:colOff>101600</xdr:colOff>
      <xdr:row>105</xdr:row>
      <xdr:rowOff>27939</xdr:rowOff>
    </xdr:to>
    <xdr:sp macro="" textlink="">
      <xdr:nvSpPr>
        <xdr:cNvPr id="643" name="フローチャート: 判断 642"/>
        <xdr:cNvSpPr/>
      </xdr:nvSpPr>
      <xdr:spPr>
        <a:xfrm>
          <a:off x="12763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44" name="テキスト ボックス 64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5" name="テキスト ボックス 64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46" name="テキスト ボックス 64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47" name="テキスト ボックス 64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48" name="テキスト ボックス 64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4445</xdr:rowOff>
    </xdr:from>
    <xdr:to>
      <xdr:col>85</xdr:col>
      <xdr:colOff>177800</xdr:colOff>
      <xdr:row>100</xdr:row>
      <xdr:rowOff>106045</xdr:rowOff>
    </xdr:to>
    <xdr:sp macro="" textlink="">
      <xdr:nvSpPr>
        <xdr:cNvPr id="649" name="楕円 648"/>
        <xdr:cNvSpPr/>
      </xdr:nvSpPr>
      <xdr:spPr>
        <a:xfrm>
          <a:off x="16268700" y="1714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90822</xdr:rowOff>
    </xdr:from>
    <xdr:ext cx="405111" cy="259045"/>
    <xdr:sp macro="" textlink="">
      <xdr:nvSpPr>
        <xdr:cNvPr id="650" name="【公民館】&#10;有形固定資産減価償却率該当値テキスト"/>
        <xdr:cNvSpPr txBox="1"/>
      </xdr:nvSpPr>
      <xdr:spPr>
        <a:xfrm>
          <a:off x="16357600" y="17064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111125</xdr:rowOff>
    </xdr:from>
    <xdr:to>
      <xdr:col>81</xdr:col>
      <xdr:colOff>101600</xdr:colOff>
      <xdr:row>100</xdr:row>
      <xdr:rowOff>41275</xdr:rowOff>
    </xdr:to>
    <xdr:sp macro="" textlink="">
      <xdr:nvSpPr>
        <xdr:cNvPr id="651" name="楕円 650"/>
        <xdr:cNvSpPr/>
      </xdr:nvSpPr>
      <xdr:spPr>
        <a:xfrm>
          <a:off x="15430500" y="1708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99</xdr:row>
      <xdr:rowOff>161925</xdr:rowOff>
    </xdr:from>
    <xdr:to>
      <xdr:col>85</xdr:col>
      <xdr:colOff>127000</xdr:colOff>
      <xdr:row>100</xdr:row>
      <xdr:rowOff>55245</xdr:rowOff>
    </xdr:to>
    <xdr:cxnSp macro="">
      <xdr:nvCxnSpPr>
        <xdr:cNvPr id="652" name="直線コネクタ 651"/>
        <xdr:cNvCxnSpPr/>
      </xdr:nvCxnSpPr>
      <xdr:spPr>
        <a:xfrm>
          <a:off x="15481300" y="17135475"/>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73025</xdr:rowOff>
    </xdr:from>
    <xdr:to>
      <xdr:col>76</xdr:col>
      <xdr:colOff>165100</xdr:colOff>
      <xdr:row>100</xdr:row>
      <xdr:rowOff>3175</xdr:rowOff>
    </xdr:to>
    <xdr:sp macro="" textlink="">
      <xdr:nvSpPr>
        <xdr:cNvPr id="653" name="楕円 652"/>
        <xdr:cNvSpPr/>
      </xdr:nvSpPr>
      <xdr:spPr>
        <a:xfrm>
          <a:off x="14541500" y="17046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123825</xdr:rowOff>
    </xdr:from>
    <xdr:to>
      <xdr:col>81</xdr:col>
      <xdr:colOff>50800</xdr:colOff>
      <xdr:row>99</xdr:row>
      <xdr:rowOff>161925</xdr:rowOff>
    </xdr:to>
    <xdr:cxnSp macro="">
      <xdr:nvCxnSpPr>
        <xdr:cNvPr id="654" name="直線コネクタ 653"/>
        <xdr:cNvCxnSpPr/>
      </xdr:nvCxnSpPr>
      <xdr:spPr>
        <a:xfrm>
          <a:off x="14592300" y="170973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21589</xdr:rowOff>
    </xdr:from>
    <xdr:to>
      <xdr:col>72</xdr:col>
      <xdr:colOff>38100</xdr:colOff>
      <xdr:row>106</xdr:row>
      <xdr:rowOff>123189</xdr:rowOff>
    </xdr:to>
    <xdr:sp macro="" textlink="">
      <xdr:nvSpPr>
        <xdr:cNvPr id="655" name="楕円 654"/>
        <xdr:cNvSpPr/>
      </xdr:nvSpPr>
      <xdr:spPr>
        <a:xfrm>
          <a:off x="13652500" y="18195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99</xdr:row>
      <xdr:rowOff>123825</xdr:rowOff>
    </xdr:from>
    <xdr:to>
      <xdr:col>76</xdr:col>
      <xdr:colOff>114300</xdr:colOff>
      <xdr:row>106</xdr:row>
      <xdr:rowOff>72389</xdr:rowOff>
    </xdr:to>
    <xdr:cxnSp macro="">
      <xdr:nvCxnSpPr>
        <xdr:cNvPr id="656" name="直線コネクタ 655"/>
        <xdr:cNvCxnSpPr/>
      </xdr:nvCxnSpPr>
      <xdr:spPr>
        <a:xfrm flipV="1">
          <a:off x="13703300" y="17097375"/>
          <a:ext cx="889000" cy="1148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53357</xdr:rowOff>
    </xdr:from>
    <xdr:ext cx="405111" cy="259045"/>
    <xdr:sp macro="" textlink="">
      <xdr:nvSpPr>
        <xdr:cNvPr id="657" name="n_1aveValue【公民館】&#10;有形固定資産減価償却率"/>
        <xdr:cNvSpPr txBox="1"/>
      </xdr:nvSpPr>
      <xdr:spPr>
        <a:xfrm>
          <a:off x="15266044" y="1805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158132</xdr:rowOff>
    </xdr:from>
    <xdr:ext cx="405111" cy="259045"/>
    <xdr:sp macro="" textlink="">
      <xdr:nvSpPr>
        <xdr:cNvPr id="658" name="n_2aveValue【公民館】&#10;有形固定資産減価償却率"/>
        <xdr:cNvSpPr txBox="1"/>
      </xdr:nvSpPr>
      <xdr:spPr>
        <a:xfrm>
          <a:off x="14389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31132</xdr:rowOff>
    </xdr:from>
    <xdr:ext cx="405111" cy="259045"/>
    <xdr:sp macro="" textlink="">
      <xdr:nvSpPr>
        <xdr:cNvPr id="659" name="n_3aveValue【公民館】&#10;有形固定資産減価償却率"/>
        <xdr:cNvSpPr txBox="1"/>
      </xdr:nvSpPr>
      <xdr:spPr>
        <a:xfrm>
          <a:off x="13500744" y="1769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44466</xdr:rowOff>
    </xdr:from>
    <xdr:ext cx="405111" cy="259045"/>
    <xdr:sp macro="" textlink="">
      <xdr:nvSpPr>
        <xdr:cNvPr id="660" name="n_4aveValue【公民館】&#10;有形固定資産減価償却率"/>
        <xdr:cNvSpPr txBox="1"/>
      </xdr:nvSpPr>
      <xdr:spPr>
        <a:xfrm>
          <a:off x="12611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57802</xdr:rowOff>
    </xdr:from>
    <xdr:ext cx="405111" cy="259045"/>
    <xdr:sp macro="" textlink="">
      <xdr:nvSpPr>
        <xdr:cNvPr id="661" name="n_1mainValue【公民館】&#10;有形固定資産減価償却率"/>
        <xdr:cNvSpPr txBox="1"/>
      </xdr:nvSpPr>
      <xdr:spPr>
        <a:xfrm>
          <a:off x="15266044" y="1685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19702</xdr:rowOff>
    </xdr:from>
    <xdr:ext cx="405111" cy="259045"/>
    <xdr:sp macro="" textlink="">
      <xdr:nvSpPr>
        <xdr:cNvPr id="662" name="n_2mainValue【公民館】&#10;有形固定資産減価償却率"/>
        <xdr:cNvSpPr txBox="1"/>
      </xdr:nvSpPr>
      <xdr:spPr>
        <a:xfrm>
          <a:off x="14389744" y="1682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114316</xdr:rowOff>
    </xdr:from>
    <xdr:ext cx="405111" cy="259045"/>
    <xdr:sp macro="" textlink="">
      <xdr:nvSpPr>
        <xdr:cNvPr id="663" name="n_3mainValue【公民館】&#10;有形固定資産減価償却率"/>
        <xdr:cNvSpPr txBox="1"/>
      </xdr:nvSpPr>
      <xdr:spPr>
        <a:xfrm>
          <a:off x="13500744" y="18288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4" name="正方形/長方形 66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5" name="正方形/長方形 66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6" name="正方形/長方形 66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7" name="正方形/長方形 66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8" name="正方形/長方形 66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9" name="正方形/長方形 66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70" name="正方形/長方形 66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71" name="正方形/長方形 67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2" name="テキスト ボックス 67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3" name="直線コネクタ 67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74" name="直線コネクタ 673"/>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75" name="テキスト ボックス 674"/>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76" name="直線コネクタ 675"/>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77" name="テキスト ボックス 676"/>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78" name="直線コネクタ 677"/>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79" name="テキスト ボックス 678"/>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80" name="直線コネクタ 679"/>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81" name="テキスト ボックス 680"/>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2" name="直線コネクタ 68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3" name="テキスト ボックス 68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104090</xdr:rowOff>
    </xdr:from>
    <xdr:to>
      <xdr:col>116</xdr:col>
      <xdr:colOff>62864</xdr:colOff>
      <xdr:row>108</xdr:row>
      <xdr:rowOff>70714</xdr:rowOff>
    </xdr:to>
    <xdr:cxnSp macro="">
      <xdr:nvCxnSpPr>
        <xdr:cNvPr id="685" name="直線コネクタ 684"/>
        <xdr:cNvCxnSpPr/>
      </xdr:nvCxnSpPr>
      <xdr:spPr>
        <a:xfrm flipV="1">
          <a:off x="22160864" y="17249090"/>
          <a:ext cx="0" cy="1338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74541</xdr:rowOff>
    </xdr:from>
    <xdr:ext cx="469744" cy="259045"/>
    <xdr:sp macro="" textlink="">
      <xdr:nvSpPr>
        <xdr:cNvPr id="686" name="【公民館】&#10;一人当たり面積最小値テキスト"/>
        <xdr:cNvSpPr txBox="1"/>
      </xdr:nvSpPr>
      <xdr:spPr>
        <a:xfrm>
          <a:off x="22199600" y="1859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70714</xdr:rowOff>
    </xdr:from>
    <xdr:to>
      <xdr:col>116</xdr:col>
      <xdr:colOff>152400</xdr:colOff>
      <xdr:row>108</xdr:row>
      <xdr:rowOff>70714</xdr:rowOff>
    </xdr:to>
    <xdr:cxnSp macro="">
      <xdr:nvCxnSpPr>
        <xdr:cNvPr id="687" name="直線コネクタ 686"/>
        <xdr:cNvCxnSpPr/>
      </xdr:nvCxnSpPr>
      <xdr:spPr>
        <a:xfrm>
          <a:off x="22072600" y="18587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50767</xdr:rowOff>
    </xdr:from>
    <xdr:ext cx="469744" cy="259045"/>
    <xdr:sp macro="" textlink="">
      <xdr:nvSpPr>
        <xdr:cNvPr id="688" name="【公民館】&#10;一人当たり面積最大値テキスト"/>
        <xdr:cNvSpPr txBox="1"/>
      </xdr:nvSpPr>
      <xdr:spPr>
        <a:xfrm>
          <a:off x="22199600" y="1702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104090</xdr:rowOff>
    </xdr:from>
    <xdr:to>
      <xdr:col>116</xdr:col>
      <xdr:colOff>152400</xdr:colOff>
      <xdr:row>100</xdr:row>
      <xdr:rowOff>104090</xdr:rowOff>
    </xdr:to>
    <xdr:cxnSp macro="">
      <xdr:nvCxnSpPr>
        <xdr:cNvPr id="689" name="直線コネクタ 688"/>
        <xdr:cNvCxnSpPr/>
      </xdr:nvCxnSpPr>
      <xdr:spPr>
        <a:xfrm>
          <a:off x="22072600" y="1724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147387</xdr:rowOff>
    </xdr:from>
    <xdr:ext cx="469744" cy="259045"/>
    <xdr:sp macro="" textlink="">
      <xdr:nvSpPr>
        <xdr:cNvPr id="690" name="【公民館】&#10;一人当たり面積平均値テキスト"/>
        <xdr:cNvSpPr txBox="1"/>
      </xdr:nvSpPr>
      <xdr:spPr>
        <a:xfrm>
          <a:off x="22199600" y="18321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168960</xdr:rowOff>
    </xdr:from>
    <xdr:to>
      <xdr:col>116</xdr:col>
      <xdr:colOff>114300</xdr:colOff>
      <xdr:row>107</xdr:row>
      <xdr:rowOff>99110</xdr:rowOff>
    </xdr:to>
    <xdr:sp macro="" textlink="">
      <xdr:nvSpPr>
        <xdr:cNvPr id="691" name="フローチャート: 判断 690"/>
        <xdr:cNvSpPr/>
      </xdr:nvSpPr>
      <xdr:spPr>
        <a:xfrm>
          <a:off x="22110700" y="183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152045</xdr:rowOff>
    </xdr:from>
    <xdr:to>
      <xdr:col>112</xdr:col>
      <xdr:colOff>38100</xdr:colOff>
      <xdr:row>107</xdr:row>
      <xdr:rowOff>82195</xdr:rowOff>
    </xdr:to>
    <xdr:sp macro="" textlink="">
      <xdr:nvSpPr>
        <xdr:cNvPr id="692" name="フローチャート: 判断 691"/>
        <xdr:cNvSpPr/>
      </xdr:nvSpPr>
      <xdr:spPr>
        <a:xfrm>
          <a:off x="21272500" y="1832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167132</xdr:rowOff>
    </xdr:from>
    <xdr:to>
      <xdr:col>107</xdr:col>
      <xdr:colOff>101600</xdr:colOff>
      <xdr:row>107</xdr:row>
      <xdr:rowOff>97282</xdr:rowOff>
    </xdr:to>
    <xdr:sp macro="" textlink="">
      <xdr:nvSpPr>
        <xdr:cNvPr id="693" name="フローチャート: 判断 692"/>
        <xdr:cNvSpPr/>
      </xdr:nvSpPr>
      <xdr:spPr>
        <a:xfrm>
          <a:off x="20383500" y="1834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165760</xdr:rowOff>
    </xdr:from>
    <xdr:to>
      <xdr:col>102</xdr:col>
      <xdr:colOff>165100</xdr:colOff>
      <xdr:row>107</xdr:row>
      <xdr:rowOff>95910</xdr:rowOff>
    </xdr:to>
    <xdr:sp macro="" textlink="">
      <xdr:nvSpPr>
        <xdr:cNvPr id="694" name="フローチャート: 判断 693"/>
        <xdr:cNvSpPr/>
      </xdr:nvSpPr>
      <xdr:spPr>
        <a:xfrm>
          <a:off x="19494500" y="1833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151130</xdr:rowOff>
    </xdr:from>
    <xdr:to>
      <xdr:col>98</xdr:col>
      <xdr:colOff>38100</xdr:colOff>
      <xdr:row>107</xdr:row>
      <xdr:rowOff>81280</xdr:rowOff>
    </xdr:to>
    <xdr:sp macro="" textlink="">
      <xdr:nvSpPr>
        <xdr:cNvPr id="695" name="フローチャート: 判断 694"/>
        <xdr:cNvSpPr/>
      </xdr:nvSpPr>
      <xdr:spPr>
        <a:xfrm>
          <a:off x="18605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6" name="テキスト ボックス 69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7" name="テキスト ボックス 69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8" name="テキスト ボックス 69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9" name="テキスト ボックス 69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00" name="テキスト ボックス 69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133299</xdr:rowOff>
    </xdr:from>
    <xdr:to>
      <xdr:col>116</xdr:col>
      <xdr:colOff>114300</xdr:colOff>
      <xdr:row>107</xdr:row>
      <xdr:rowOff>63449</xdr:rowOff>
    </xdr:to>
    <xdr:sp macro="" textlink="">
      <xdr:nvSpPr>
        <xdr:cNvPr id="701" name="楕円 700"/>
        <xdr:cNvSpPr/>
      </xdr:nvSpPr>
      <xdr:spPr>
        <a:xfrm>
          <a:off x="22110700" y="18306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156176</xdr:rowOff>
    </xdr:from>
    <xdr:ext cx="469744" cy="259045"/>
    <xdr:sp macro="" textlink="">
      <xdr:nvSpPr>
        <xdr:cNvPr id="702" name="【公民館】&#10;一人当たり面積該当値テキスト"/>
        <xdr:cNvSpPr txBox="1"/>
      </xdr:nvSpPr>
      <xdr:spPr>
        <a:xfrm>
          <a:off x="22199600" y="1815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134671</xdr:rowOff>
    </xdr:from>
    <xdr:to>
      <xdr:col>112</xdr:col>
      <xdr:colOff>38100</xdr:colOff>
      <xdr:row>107</xdr:row>
      <xdr:rowOff>64821</xdr:rowOff>
    </xdr:to>
    <xdr:sp macro="" textlink="">
      <xdr:nvSpPr>
        <xdr:cNvPr id="703" name="楕円 702"/>
        <xdr:cNvSpPr/>
      </xdr:nvSpPr>
      <xdr:spPr>
        <a:xfrm>
          <a:off x="21272500" y="18308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12649</xdr:rowOff>
    </xdr:from>
    <xdr:to>
      <xdr:col>116</xdr:col>
      <xdr:colOff>63500</xdr:colOff>
      <xdr:row>107</xdr:row>
      <xdr:rowOff>14021</xdr:rowOff>
    </xdr:to>
    <xdr:cxnSp macro="">
      <xdr:nvCxnSpPr>
        <xdr:cNvPr id="704" name="直線コネクタ 703"/>
        <xdr:cNvCxnSpPr/>
      </xdr:nvCxnSpPr>
      <xdr:spPr>
        <a:xfrm flipV="1">
          <a:off x="21323300" y="18357799"/>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132842</xdr:rowOff>
    </xdr:from>
    <xdr:to>
      <xdr:col>107</xdr:col>
      <xdr:colOff>101600</xdr:colOff>
      <xdr:row>107</xdr:row>
      <xdr:rowOff>62992</xdr:rowOff>
    </xdr:to>
    <xdr:sp macro="" textlink="">
      <xdr:nvSpPr>
        <xdr:cNvPr id="705" name="楕円 704"/>
        <xdr:cNvSpPr/>
      </xdr:nvSpPr>
      <xdr:spPr>
        <a:xfrm>
          <a:off x="20383500" y="1830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12192</xdr:rowOff>
    </xdr:from>
    <xdr:to>
      <xdr:col>111</xdr:col>
      <xdr:colOff>177800</xdr:colOff>
      <xdr:row>107</xdr:row>
      <xdr:rowOff>14021</xdr:rowOff>
    </xdr:to>
    <xdr:cxnSp macro="">
      <xdr:nvCxnSpPr>
        <xdr:cNvPr id="706" name="直線コネクタ 705"/>
        <xdr:cNvCxnSpPr/>
      </xdr:nvCxnSpPr>
      <xdr:spPr>
        <a:xfrm>
          <a:off x="20434300" y="18357342"/>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118211</xdr:rowOff>
    </xdr:from>
    <xdr:to>
      <xdr:col>102</xdr:col>
      <xdr:colOff>165100</xdr:colOff>
      <xdr:row>108</xdr:row>
      <xdr:rowOff>48361</xdr:rowOff>
    </xdr:to>
    <xdr:sp macro="" textlink="">
      <xdr:nvSpPr>
        <xdr:cNvPr id="707" name="楕円 706"/>
        <xdr:cNvSpPr/>
      </xdr:nvSpPr>
      <xdr:spPr>
        <a:xfrm>
          <a:off x="19494500" y="1846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12192</xdr:rowOff>
    </xdr:from>
    <xdr:to>
      <xdr:col>107</xdr:col>
      <xdr:colOff>50800</xdr:colOff>
      <xdr:row>107</xdr:row>
      <xdr:rowOff>169011</xdr:rowOff>
    </xdr:to>
    <xdr:cxnSp macro="">
      <xdr:nvCxnSpPr>
        <xdr:cNvPr id="708" name="直線コネクタ 707"/>
        <xdr:cNvCxnSpPr/>
      </xdr:nvCxnSpPr>
      <xdr:spPr>
        <a:xfrm flipV="1">
          <a:off x="19545300" y="18357342"/>
          <a:ext cx="889000" cy="156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73322</xdr:rowOff>
    </xdr:from>
    <xdr:ext cx="469744" cy="259045"/>
    <xdr:sp macro="" textlink="">
      <xdr:nvSpPr>
        <xdr:cNvPr id="709" name="n_1aveValue【公民館】&#10;一人当たり面積"/>
        <xdr:cNvSpPr txBox="1"/>
      </xdr:nvSpPr>
      <xdr:spPr>
        <a:xfrm>
          <a:off x="21075727" y="1841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88409</xdr:rowOff>
    </xdr:from>
    <xdr:ext cx="469744" cy="259045"/>
    <xdr:sp macro="" textlink="">
      <xdr:nvSpPr>
        <xdr:cNvPr id="710" name="n_2aveValue【公民館】&#10;一人当たり面積"/>
        <xdr:cNvSpPr txBox="1"/>
      </xdr:nvSpPr>
      <xdr:spPr>
        <a:xfrm>
          <a:off x="20199427" y="1843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112437</xdr:rowOff>
    </xdr:from>
    <xdr:ext cx="469744" cy="259045"/>
    <xdr:sp macro="" textlink="">
      <xdr:nvSpPr>
        <xdr:cNvPr id="711" name="n_3aveValue【公民館】&#10;一人当たり面積"/>
        <xdr:cNvSpPr txBox="1"/>
      </xdr:nvSpPr>
      <xdr:spPr>
        <a:xfrm>
          <a:off x="19310427" y="1811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97807</xdr:rowOff>
    </xdr:from>
    <xdr:ext cx="469744" cy="259045"/>
    <xdr:sp macro="" textlink="">
      <xdr:nvSpPr>
        <xdr:cNvPr id="712" name="n_4aveValue【公民館】&#10;一人当たり面積"/>
        <xdr:cNvSpPr txBox="1"/>
      </xdr:nvSpPr>
      <xdr:spPr>
        <a:xfrm>
          <a:off x="18421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81348</xdr:rowOff>
    </xdr:from>
    <xdr:ext cx="469744" cy="259045"/>
    <xdr:sp macro="" textlink="">
      <xdr:nvSpPr>
        <xdr:cNvPr id="713" name="n_1mainValue【公民館】&#10;一人当たり面積"/>
        <xdr:cNvSpPr txBox="1"/>
      </xdr:nvSpPr>
      <xdr:spPr>
        <a:xfrm>
          <a:off x="21075727" y="18083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79519</xdr:rowOff>
    </xdr:from>
    <xdr:ext cx="469744" cy="259045"/>
    <xdr:sp macro="" textlink="">
      <xdr:nvSpPr>
        <xdr:cNvPr id="714" name="n_2mainValue【公民館】&#10;一人当たり面積"/>
        <xdr:cNvSpPr txBox="1"/>
      </xdr:nvSpPr>
      <xdr:spPr>
        <a:xfrm>
          <a:off x="20199427" y="1808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39488</xdr:rowOff>
    </xdr:from>
    <xdr:ext cx="469744" cy="259045"/>
    <xdr:sp macro="" textlink="">
      <xdr:nvSpPr>
        <xdr:cNvPr id="715" name="n_3mainValue【公民館】&#10;一人当たり面積"/>
        <xdr:cNvSpPr txBox="1"/>
      </xdr:nvSpPr>
      <xdr:spPr>
        <a:xfrm>
          <a:off x="19310427" y="1855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16" name="正方形/長方形 71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17" name="正方形/長方形 71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18" name="テキスト ボックス 71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有形固定資産減価償却率は、すべての分野で増加している状況である。</a:t>
          </a:r>
        </a:p>
        <a:p>
          <a:r>
            <a:rPr kumimoji="1" lang="ja-JP" altLang="en-US" sz="1300">
              <a:latin typeface="ＭＳ Ｐゴシック" panose="020B0600070205080204" pitchFamily="50" charset="-128"/>
              <a:ea typeface="ＭＳ Ｐゴシック" panose="020B0600070205080204" pitchFamily="50" charset="-128"/>
            </a:rPr>
            <a:t>　人口一人当たり面積等については、すべてのの分野において、前年から大きな変動はない。</a:t>
          </a:r>
        </a:p>
        <a:p>
          <a:r>
            <a:rPr kumimoji="1" lang="ja-JP" altLang="en-US" sz="1300">
              <a:latin typeface="ＭＳ Ｐゴシック" panose="020B0600070205080204" pitchFamily="50" charset="-128"/>
              <a:ea typeface="ＭＳ Ｐゴシック" panose="020B0600070205080204" pitchFamily="50" charset="-128"/>
            </a:rPr>
            <a:t>　有形固定資産減価償却率が比較的高い水準にあるものは、学校施設であり、施設の老朽化対策の必要性が高い施設であることが読み取れる。</a:t>
          </a:r>
        </a:p>
        <a:p>
          <a:r>
            <a:rPr kumimoji="1" lang="ja-JP" altLang="en-US" sz="1300">
              <a:latin typeface="ＭＳ Ｐゴシック" panose="020B0600070205080204" pitchFamily="50" charset="-128"/>
              <a:ea typeface="ＭＳ Ｐゴシック" panose="020B0600070205080204" pitchFamily="50" charset="-128"/>
            </a:rPr>
            <a:t>　学校施設のみならず、その他の公共施設においても老朽化対策は必須となってくることから、計画的な維持補修事業を進めるとともに、特目基金への積立を行い、財源の確保を図る。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7,579
7,536
135.77
5,774,003
5,488,849
248,448
3,221,515
5,239,621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41</xdr:row>
      <xdr:rowOff>40277</xdr:rowOff>
    </xdr:to>
    <xdr:cxnSp macro="">
      <xdr:nvCxnSpPr>
        <xdr:cNvPr id="58" name="直線コネクタ 57"/>
        <xdr:cNvCxnSpPr/>
      </xdr:nvCxnSpPr>
      <xdr:spPr>
        <a:xfrm flipV="1">
          <a:off x="4634865" y="5660572"/>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44104</xdr:rowOff>
    </xdr:from>
    <xdr:ext cx="405111" cy="259045"/>
    <xdr:sp macro="" textlink="">
      <xdr:nvSpPr>
        <xdr:cNvPr id="59" name="【図書館】&#10;有形固定資産減価償却率最小値テキスト"/>
        <xdr:cNvSpPr txBox="1"/>
      </xdr:nvSpPr>
      <xdr:spPr>
        <a:xfrm>
          <a:off x="4673600" y="7073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40277</xdr:rowOff>
    </xdr:from>
    <xdr:to>
      <xdr:col>24</xdr:col>
      <xdr:colOff>152400</xdr:colOff>
      <xdr:row>41</xdr:row>
      <xdr:rowOff>40277</xdr:rowOff>
    </xdr:to>
    <xdr:cxnSp macro="">
      <xdr:nvCxnSpPr>
        <xdr:cNvPr id="60" name="直線コネクタ 59"/>
        <xdr:cNvCxnSpPr/>
      </xdr:nvCxnSpPr>
      <xdr:spPr>
        <a:xfrm>
          <a:off x="4546600" y="7069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図書館】&#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38117</xdr:rowOff>
    </xdr:from>
    <xdr:ext cx="405111" cy="259045"/>
    <xdr:sp macro="" textlink="">
      <xdr:nvSpPr>
        <xdr:cNvPr id="63" name="【図書館】&#10;有形固定資産減価償却率平均値テキスト"/>
        <xdr:cNvSpPr txBox="1"/>
      </xdr:nvSpPr>
      <xdr:spPr>
        <a:xfrm>
          <a:off x="4673600" y="638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59690</xdr:rowOff>
    </xdr:from>
    <xdr:to>
      <xdr:col>24</xdr:col>
      <xdr:colOff>114300</xdr:colOff>
      <xdr:row>37</xdr:row>
      <xdr:rowOff>161290</xdr:rowOff>
    </xdr:to>
    <xdr:sp macro="" textlink="">
      <xdr:nvSpPr>
        <xdr:cNvPr id="64" name="フローチャート: 判断 63"/>
        <xdr:cNvSpPr/>
      </xdr:nvSpPr>
      <xdr:spPr>
        <a:xfrm>
          <a:off x="45847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87449</xdr:rowOff>
    </xdr:from>
    <xdr:to>
      <xdr:col>20</xdr:col>
      <xdr:colOff>38100</xdr:colOff>
      <xdr:row>38</xdr:row>
      <xdr:rowOff>17599</xdr:rowOff>
    </xdr:to>
    <xdr:sp macro="" textlink="">
      <xdr:nvSpPr>
        <xdr:cNvPr id="65" name="フローチャート: 判断 64"/>
        <xdr:cNvSpPr/>
      </xdr:nvSpPr>
      <xdr:spPr>
        <a:xfrm>
          <a:off x="3746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95613</xdr:rowOff>
    </xdr:from>
    <xdr:to>
      <xdr:col>15</xdr:col>
      <xdr:colOff>101600</xdr:colOff>
      <xdr:row>37</xdr:row>
      <xdr:rowOff>25763</xdr:rowOff>
    </xdr:to>
    <xdr:sp macro="" textlink="">
      <xdr:nvSpPr>
        <xdr:cNvPr id="66" name="フローチャート: 判断 65"/>
        <xdr:cNvSpPr/>
      </xdr:nvSpPr>
      <xdr:spPr>
        <a:xfrm>
          <a:off x="2857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46627</xdr:rowOff>
    </xdr:from>
    <xdr:to>
      <xdr:col>10</xdr:col>
      <xdr:colOff>165100</xdr:colOff>
      <xdr:row>36</xdr:row>
      <xdr:rowOff>148227</xdr:rowOff>
    </xdr:to>
    <xdr:sp macro="" textlink="">
      <xdr:nvSpPr>
        <xdr:cNvPr id="67" name="フローチャート: 判断 66"/>
        <xdr:cNvSpPr/>
      </xdr:nvSpPr>
      <xdr:spPr>
        <a:xfrm>
          <a:off x="1968500" y="6218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165826</xdr:rowOff>
    </xdr:from>
    <xdr:to>
      <xdr:col>6</xdr:col>
      <xdr:colOff>38100</xdr:colOff>
      <xdr:row>37</xdr:row>
      <xdr:rowOff>95976</xdr:rowOff>
    </xdr:to>
    <xdr:sp macro="" textlink="">
      <xdr:nvSpPr>
        <xdr:cNvPr id="68" name="フローチャート: 判断 67"/>
        <xdr:cNvSpPr/>
      </xdr:nvSpPr>
      <xdr:spPr>
        <a:xfrm>
          <a:off x="1079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147864</xdr:rowOff>
    </xdr:from>
    <xdr:to>
      <xdr:col>24</xdr:col>
      <xdr:colOff>114300</xdr:colOff>
      <xdr:row>37</xdr:row>
      <xdr:rowOff>78014</xdr:rowOff>
    </xdr:to>
    <xdr:sp macro="" textlink="">
      <xdr:nvSpPr>
        <xdr:cNvPr id="74" name="楕円 73"/>
        <xdr:cNvSpPr/>
      </xdr:nvSpPr>
      <xdr:spPr>
        <a:xfrm>
          <a:off x="45847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170741</xdr:rowOff>
    </xdr:from>
    <xdr:ext cx="405111" cy="259045"/>
    <xdr:sp macro="" textlink="">
      <xdr:nvSpPr>
        <xdr:cNvPr id="75" name="【図書館】&#10;有形固定資産減価償却率該当値テキスト"/>
        <xdr:cNvSpPr txBox="1"/>
      </xdr:nvSpPr>
      <xdr:spPr>
        <a:xfrm>
          <a:off x="4673600" y="6171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113574</xdr:rowOff>
    </xdr:from>
    <xdr:to>
      <xdr:col>20</xdr:col>
      <xdr:colOff>38100</xdr:colOff>
      <xdr:row>37</xdr:row>
      <xdr:rowOff>43724</xdr:rowOff>
    </xdr:to>
    <xdr:sp macro="" textlink="">
      <xdr:nvSpPr>
        <xdr:cNvPr id="76" name="楕円 75"/>
        <xdr:cNvSpPr/>
      </xdr:nvSpPr>
      <xdr:spPr>
        <a:xfrm>
          <a:off x="3746500" y="628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164374</xdr:rowOff>
    </xdr:from>
    <xdr:to>
      <xdr:col>24</xdr:col>
      <xdr:colOff>63500</xdr:colOff>
      <xdr:row>37</xdr:row>
      <xdr:rowOff>27214</xdr:rowOff>
    </xdr:to>
    <xdr:cxnSp macro="">
      <xdr:nvCxnSpPr>
        <xdr:cNvPr id="77" name="直線コネクタ 76"/>
        <xdr:cNvCxnSpPr/>
      </xdr:nvCxnSpPr>
      <xdr:spPr>
        <a:xfrm>
          <a:off x="3797300" y="633657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80917</xdr:rowOff>
    </xdr:from>
    <xdr:to>
      <xdr:col>15</xdr:col>
      <xdr:colOff>101600</xdr:colOff>
      <xdr:row>37</xdr:row>
      <xdr:rowOff>11067</xdr:rowOff>
    </xdr:to>
    <xdr:sp macro="" textlink="">
      <xdr:nvSpPr>
        <xdr:cNvPr id="78" name="楕円 77"/>
        <xdr:cNvSpPr/>
      </xdr:nvSpPr>
      <xdr:spPr>
        <a:xfrm>
          <a:off x="2857500" y="62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131717</xdr:rowOff>
    </xdr:from>
    <xdr:to>
      <xdr:col>19</xdr:col>
      <xdr:colOff>177800</xdr:colOff>
      <xdr:row>36</xdr:row>
      <xdr:rowOff>164374</xdr:rowOff>
    </xdr:to>
    <xdr:cxnSp macro="">
      <xdr:nvCxnSpPr>
        <xdr:cNvPr id="79" name="直線コネクタ 78"/>
        <xdr:cNvCxnSpPr/>
      </xdr:nvCxnSpPr>
      <xdr:spPr>
        <a:xfrm>
          <a:off x="2908300" y="630391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46627</xdr:rowOff>
    </xdr:from>
    <xdr:to>
      <xdr:col>10</xdr:col>
      <xdr:colOff>165100</xdr:colOff>
      <xdr:row>36</xdr:row>
      <xdr:rowOff>148227</xdr:rowOff>
    </xdr:to>
    <xdr:sp macro="" textlink="">
      <xdr:nvSpPr>
        <xdr:cNvPr id="80" name="楕円 79"/>
        <xdr:cNvSpPr/>
      </xdr:nvSpPr>
      <xdr:spPr>
        <a:xfrm>
          <a:off x="1968500" y="62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97427</xdr:rowOff>
    </xdr:from>
    <xdr:to>
      <xdr:col>15</xdr:col>
      <xdr:colOff>50800</xdr:colOff>
      <xdr:row>36</xdr:row>
      <xdr:rowOff>131717</xdr:rowOff>
    </xdr:to>
    <xdr:cxnSp macro="">
      <xdr:nvCxnSpPr>
        <xdr:cNvPr id="81" name="直線コネクタ 80"/>
        <xdr:cNvCxnSpPr/>
      </xdr:nvCxnSpPr>
      <xdr:spPr>
        <a:xfrm>
          <a:off x="2019300" y="6269627"/>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8726</xdr:rowOff>
    </xdr:from>
    <xdr:ext cx="405111" cy="259045"/>
    <xdr:sp macro="" textlink="">
      <xdr:nvSpPr>
        <xdr:cNvPr id="82" name="n_1aveValue【図書館】&#10;有形固定資産減価償却率"/>
        <xdr:cNvSpPr txBox="1"/>
      </xdr:nvSpPr>
      <xdr:spPr>
        <a:xfrm>
          <a:off x="3582044" y="652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16890</xdr:rowOff>
    </xdr:from>
    <xdr:ext cx="405111" cy="259045"/>
    <xdr:sp macro="" textlink="">
      <xdr:nvSpPr>
        <xdr:cNvPr id="83" name="n_2aveValue【図書館】&#10;有形固定資産減価償却率"/>
        <xdr:cNvSpPr txBox="1"/>
      </xdr:nvSpPr>
      <xdr:spPr>
        <a:xfrm>
          <a:off x="2705744" y="6360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139354</xdr:rowOff>
    </xdr:from>
    <xdr:ext cx="405111" cy="259045"/>
    <xdr:sp macro="" textlink="">
      <xdr:nvSpPr>
        <xdr:cNvPr id="84" name="n_3aveValue【図書館】&#10;有形固定資産減価償却率"/>
        <xdr:cNvSpPr txBox="1"/>
      </xdr:nvSpPr>
      <xdr:spPr>
        <a:xfrm>
          <a:off x="1816744" y="63115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112503</xdr:rowOff>
    </xdr:from>
    <xdr:ext cx="405111" cy="259045"/>
    <xdr:sp macro="" textlink="">
      <xdr:nvSpPr>
        <xdr:cNvPr id="85" name="n_4aveValue【図書館】&#10;有形固定資産減価償却率"/>
        <xdr:cNvSpPr txBox="1"/>
      </xdr:nvSpPr>
      <xdr:spPr>
        <a:xfrm>
          <a:off x="927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60251</xdr:rowOff>
    </xdr:from>
    <xdr:ext cx="405111" cy="259045"/>
    <xdr:sp macro="" textlink="">
      <xdr:nvSpPr>
        <xdr:cNvPr id="86" name="n_1mainValue【図書館】&#10;有形固定資産減価償却率"/>
        <xdr:cNvSpPr txBox="1"/>
      </xdr:nvSpPr>
      <xdr:spPr>
        <a:xfrm>
          <a:off x="3582044" y="606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27594</xdr:rowOff>
    </xdr:from>
    <xdr:ext cx="405111" cy="259045"/>
    <xdr:sp macro="" textlink="">
      <xdr:nvSpPr>
        <xdr:cNvPr id="87" name="n_2mainValue【図書館】&#10;有形固定資産減価償却率"/>
        <xdr:cNvSpPr txBox="1"/>
      </xdr:nvSpPr>
      <xdr:spPr>
        <a:xfrm>
          <a:off x="2705744" y="602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164754</xdr:rowOff>
    </xdr:from>
    <xdr:ext cx="405111" cy="259045"/>
    <xdr:sp macro="" textlink="">
      <xdr:nvSpPr>
        <xdr:cNvPr id="88" name="n_3mainValue【図書館】&#10;有形固定資産減価償却率"/>
        <xdr:cNvSpPr txBox="1"/>
      </xdr:nvSpPr>
      <xdr:spPr>
        <a:xfrm>
          <a:off x="1816744" y="599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9" name="直線コネクタ 98"/>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0" name="テキスト ボックス 99"/>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1" name="直線コネクタ 100"/>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2" name="テキスト ボックス 101"/>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3" name="直線コネクタ 102"/>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4" name="テキスト ボックス 103"/>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5" name="直線コネクタ 104"/>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6" name="テキスト ボックス 105"/>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7" name="直線コネクタ 106"/>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8" name="テキスト ボックス 107"/>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9" name="直線コネクタ 108"/>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0" name="テキスト ボックス 109"/>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51707</xdr:rowOff>
    </xdr:from>
    <xdr:to>
      <xdr:col>54</xdr:col>
      <xdr:colOff>189865</xdr:colOff>
      <xdr:row>42</xdr:row>
      <xdr:rowOff>7620</xdr:rowOff>
    </xdr:to>
    <xdr:cxnSp macro="">
      <xdr:nvCxnSpPr>
        <xdr:cNvPr id="114" name="直線コネクタ 113"/>
        <xdr:cNvCxnSpPr/>
      </xdr:nvCxnSpPr>
      <xdr:spPr>
        <a:xfrm flipV="1">
          <a:off x="10476865" y="5709557"/>
          <a:ext cx="0" cy="1498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5" name="【図書館】&#10;一人当たり面積最小値テキスト"/>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6" name="直線コネクタ 115"/>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169834</xdr:rowOff>
    </xdr:from>
    <xdr:ext cx="469744" cy="259045"/>
    <xdr:sp macro="" textlink="">
      <xdr:nvSpPr>
        <xdr:cNvPr id="117" name="【図書館】&#10;一人当たり面積最大値テキスト"/>
        <xdr:cNvSpPr txBox="1"/>
      </xdr:nvSpPr>
      <xdr:spPr>
        <a:xfrm>
          <a:off x="10515600" y="548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51707</xdr:rowOff>
    </xdr:from>
    <xdr:to>
      <xdr:col>55</xdr:col>
      <xdr:colOff>88900</xdr:colOff>
      <xdr:row>33</xdr:row>
      <xdr:rowOff>51707</xdr:rowOff>
    </xdr:to>
    <xdr:cxnSp macro="">
      <xdr:nvCxnSpPr>
        <xdr:cNvPr id="118" name="直線コネクタ 117"/>
        <xdr:cNvCxnSpPr/>
      </xdr:nvCxnSpPr>
      <xdr:spPr>
        <a:xfrm>
          <a:off x="10388600" y="570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54446</xdr:rowOff>
    </xdr:from>
    <xdr:ext cx="469744" cy="259045"/>
    <xdr:sp macro="" textlink="">
      <xdr:nvSpPr>
        <xdr:cNvPr id="119" name="【図書館】&#10;一人当たり面積平均値テキスト"/>
        <xdr:cNvSpPr txBox="1"/>
      </xdr:nvSpPr>
      <xdr:spPr>
        <a:xfrm>
          <a:off x="10515600" y="6740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76019</xdr:rowOff>
    </xdr:from>
    <xdr:to>
      <xdr:col>55</xdr:col>
      <xdr:colOff>50800</xdr:colOff>
      <xdr:row>40</xdr:row>
      <xdr:rowOff>6169</xdr:rowOff>
    </xdr:to>
    <xdr:sp macro="" textlink="">
      <xdr:nvSpPr>
        <xdr:cNvPr id="120" name="フローチャート: 判断 119"/>
        <xdr:cNvSpPr/>
      </xdr:nvSpPr>
      <xdr:spPr>
        <a:xfrm>
          <a:off x="10426700" y="676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160927</xdr:rowOff>
    </xdr:from>
    <xdr:to>
      <xdr:col>50</xdr:col>
      <xdr:colOff>165100</xdr:colOff>
      <xdr:row>40</xdr:row>
      <xdr:rowOff>91077</xdr:rowOff>
    </xdr:to>
    <xdr:sp macro="" textlink="">
      <xdr:nvSpPr>
        <xdr:cNvPr id="121" name="フローチャート: 判断 120"/>
        <xdr:cNvSpPr/>
      </xdr:nvSpPr>
      <xdr:spPr>
        <a:xfrm>
          <a:off x="95885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98878</xdr:rowOff>
    </xdr:from>
    <xdr:to>
      <xdr:col>46</xdr:col>
      <xdr:colOff>38100</xdr:colOff>
      <xdr:row>40</xdr:row>
      <xdr:rowOff>29028</xdr:rowOff>
    </xdr:to>
    <xdr:sp macro="" textlink="">
      <xdr:nvSpPr>
        <xdr:cNvPr id="122" name="フローチャート: 判断 121"/>
        <xdr:cNvSpPr/>
      </xdr:nvSpPr>
      <xdr:spPr>
        <a:xfrm>
          <a:off x="8699500" y="67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95613</xdr:rowOff>
    </xdr:from>
    <xdr:to>
      <xdr:col>41</xdr:col>
      <xdr:colOff>101600</xdr:colOff>
      <xdr:row>40</xdr:row>
      <xdr:rowOff>25763</xdr:rowOff>
    </xdr:to>
    <xdr:sp macro="" textlink="">
      <xdr:nvSpPr>
        <xdr:cNvPr id="123" name="フローチャート: 判断 122"/>
        <xdr:cNvSpPr/>
      </xdr:nvSpPr>
      <xdr:spPr>
        <a:xfrm>
          <a:off x="78105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160927</xdr:rowOff>
    </xdr:from>
    <xdr:to>
      <xdr:col>36</xdr:col>
      <xdr:colOff>165100</xdr:colOff>
      <xdr:row>40</xdr:row>
      <xdr:rowOff>91077</xdr:rowOff>
    </xdr:to>
    <xdr:sp macro="" textlink="">
      <xdr:nvSpPr>
        <xdr:cNvPr id="124" name="フローチャート: 判断 123"/>
        <xdr:cNvSpPr/>
      </xdr:nvSpPr>
      <xdr:spPr>
        <a:xfrm>
          <a:off x="6921500" y="6847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907</xdr:rowOff>
    </xdr:from>
    <xdr:to>
      <xdr:col>55</xdr:col>
      <xdr:colOff>50800</xdr:colOff>
      <xdr:row>33</xdr:row>
      <xdr:rowOff>102507</xdr:rowOff>
    </xdr:to>
    <xdr:sp macro="" textlink="">
      <xdr:nvSpPr>
        <xdr:cNvPr id="130" name="楕円 129"/>
        <xdr:cNvSpPr/>
      </xdr:nvSpPr>
      <xdr:spPr>
        <a:xfrm>
          <a:off x="10426700" y="565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125384</xdr:rowOff>
    </xdr:from>
    <xdr:ext cx="469744" cy="259045"/>
    <xdr:sp macro="" textlink="">
      <xdr:nvSpPr>
        <xdr:cNvPr id="131" name="【図書館】&#10;一人当たり面積該当値テキスト"/>
        <xdr:cNvSpPr txBox="1"/>
      </xdr:nvSpPr>
      <xdr:spPr>
        <a:xfrm>
          <a:off x="10515600" y="561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10704</xdr:rowOff>
    </xdr:from>
    <xdr:to>
      <xdr:col>50</xdr:col>
      <xdr:colOff>165100</xdr:colOff>
      <xdr:row>33</xdr:row>
      <xdr:rowOff>112304</xdr:rowOff>
    </xdr:to>
    <xdr:sp macro="" textlink="">
      <xdr:nvSpPr>
        <xdr:cNvPr id="132" name="楕円 131"/>
        <xdr:cNvSpPr/>
      </xdr:nvSpPr>
      <xdr:spPr>
        <a:xfrm>
          <a:off x="9588500" y="566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51707</xdr:rowOff>
    </xdr:from>
    <xdr:to>
      <xdr:col>55</xdr:col>
      <xdr:colOff>0</xdr:colOff>
      <xdr:row>33</xdr:row>
      <xdr:rowOff>61504</xdr:rowOff>
    </xdr:to>
    <xdr:cxnSp macro="">
      <xdr:nvCxnSpPr>
        <xdr:cNvPr id="133" name="直線コネクタ 132"/>
        <xdr:cNvCxnSpPr/>
      </xdr:nvCxnSpPr>
      <xdr:spPr>
        <a:xfrm flipV="1">
          <a:off x="9639300" y="5709557"/>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169092</xdr:rowOff>
    </xdr:from>
    <xdr:to>
      <xdr:col>46</xdr:col>
      <xdr:colOff>38100</xdr:colOff>
      <xdr:row>33</xdr:row>
      <xdr:rowOff>99242</xdr:rowOff>
    </xdr:to>
    <xdr:sp macro="" textlink="">
      <xdr:nvSpPr>
        <xdr:cNvPr id="134" name="楕円 133"/>
        <xdr:cNvSpPr/>
      </xdr:nvSpPr>
      <xdr:spPr>
        <a:xfrm>
          <a:off x="8699500" y="56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48442</xdr:rowOff>
    </xdr:from>
    <xdr:to>
      <xdr:col>50</xdr:col>
      <xdr:colOff>114300</xdr:colOff>
      <xdr:row>33</xdr:row>
      <xdr:rowOff>61504</xdr:rowOff>
    </xdr:to>
    <xdr:cxnSp macro="">
      <xdr:nvCxnSpPr>
        <xdr:cNvPr id="135" name="直線コネクタ 134"/>
        <xdr:cNvCxnSpPr/>
      </xdr:nvCxnSpPr>
      <xdr:spPr>
        <a:xfrm>
          <a:off x="8750300" y="5706292"/>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169092</xdr:rowOff>
    </xdr:from>
    <xdr:to>
      <xdr:col>41</xdr:col>
      <xdr:colOff>101600</xdr:colOff>
      <xdr:row>33</xdr:row>
      <xdr:rowOff>99242</xdr:rowOff>
    </xdr:to>
    <xdr:sp macro="" textlink="">
      <xdr:nvSpPr>
        <xdr:cNvPr id="136" name="楕円 135"/>
        <xdr:cNvSpPr/>
      </xdr:nvSpPr>
      <xdr:spPr>
        <a:xfrm>
          <a:off x="7810500" y="565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48442</xdr:rowOff>
    </xdr:from>
    <xdr:to>
      <xdr:col>45</xdr:col>
      <xdr:colOff>177800</xdr:colOff>
      <xdr:row>33</xdr:row>
      <xdr:rowOff>48442</xdr:rowOff>
    </xdr:to>
    <xdr:cxnSp macro="">
      <xdr:nvCxnSpPr>
        <xdr:cNvPr id="137" name="直線コネクタ 136"/>
        <xdr:cNvCxnSpPr/>
      </xdr:nvCxnSpPr>
      <xdr:spPr>
        <a:xfrm>
          <a:off x="7861300" y="57062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82204</xdr:rowOff>
    </xdr:from>
    <xdr:ext cx="469744" cy="259045"/>
    <xdr:sp macro="" textlink="">
      <xdr:nvSpPr>
        <xdr:cNvPr id="138" name="n_1aveValue【図書館】&#10;一人当たり面積"/>
        <xdr:cNvSpPr txBox="1"/>
      </xdr:nvSpPr>
      <xdr:spPr>
        <a:xfrm>
          <a:off x="9391727" y="694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20155</xdr:rowOff>
    </xdr:from>
    <xdr:ext cx="469744" cy="259045"/>
    <xdr:sp macro="" textlink="">
      <xdr:nvSpPr>
        <xdr:cNvPr id="139" name="n_2aveValue【図書館】&#10;一人当たり面積"/>
        <xdr:cNvSpPr txBox="1"/>
      </xdr:nvSpPr>
      <xdr:spPr>
        <a:xfrm>
          <a:off x="8515427" y="687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16890</xdr:rowOff>
    </xdr:from>
    <xdr:ext cx="469744" cy="259045"/>
    <xdr:sp macro="" textlink="">
      <xdr:nvSpPr>
        <xdr:cNvPr id="140" name="n_3aveValue【図書館】&#10;一人当たり面積"/>
        <xdr:cNvSpPr txBox="1"/>
      </xdr:nvSpPr>
      <xdr:spPr>
        <a:xfrm>
          <a:off x="7626427" y="687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107604</xdr:rowOff>
    </xdr:from>
    <xdr:ext cx="469744" cy="259045"/>
    <xdr:sp macro="" textlink="">
      <xdr:nvSpPr>
        <xdr:cNvPr id="141" name="n_4aveValue【図書館】&#10;一人当たり面積"/>
        <xdr:cNvSpPr txBox="1"/>
      </xdr:nvSpPr>
      <xdr:spPr>
        <a:xfrm>
          <a:off x="6737427" y="662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128831</xdr:rowOff>
    </xdr:from>
    <xdr:ext cx="469744" cy="259045"/>
    <xdr:sp macro="" textlink="">
      <xdr:nvSpPr>
        <xdr:cNvPr id="142" name="n_1mainValue【図書館】&#10;一人当たり面積"/>
        <xdr:cNvSpPr txBox="1"/>
      </xdr:nvSpPr>
      <xdr:spPr>
        <a:xfrm>
          <a:off x="9391727" y="5443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115769</xdr:rowOff>
    </xdr:from>
    <xdr:ext cx="469744" cy="259045"/>
    <xdr:sp macro="" textlink="">
      <xdr:nvSpPr>
        <xdr:cNvPr id="143" name="n_2mainValue【図書館】&#10;一人当たり面積"/>
        <xdr:cNvSpPr txBox="1"/>
      </xdr:nvSpPr>
      <xdr:spPr>
        <a:xfrm>
          <a:off x="8515427" y="543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31</xdr:row>
      <xdr:rowOff>115769</xdr:rowOff>
    </xdr:from>
    <xdr:ext cx="469744" cy="259045"/>
    <xdr:sp macro="" textlink="">
      <xdr:nvSpPr>
        <xdr:cNvPr id="144" name="n_3mainValue【図書館】&#10;一人当たり面積"/>
        <xdr:cNvSpPr txBox="1"/>
      </xdr:nvSpPr>
      <xdr:spPr>
        <a:xfrm>
          <a:off x="7626427" y="543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161925</xdr:rowOff>
    </xdr:from>
    <xdr:to>
      <xdr:col>24</xdr:col>
      <xdr:colOff>62865</xdr:colOff>
      <xdr:row>64</xdr:row>
      <xdr:rowOff>76200</xdr:rowOff>
    </xdr:to>
    <xdr:cxnSp macro="">
      <xdr:nvCxnSpPr>
        <xdr:cNvPr id="169" name="直線コネクタ 168"/>
        <xdr:cNvCxnSpPr/>
      </xdr:nvCxnSpPr>
      <xdr:spPr>
        <a:xfrm flipV="1">
          <a:off x="4634865" y="9591675"/>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108602</xdr:rowOff>
    </xdr:from>
    <xdr:ext cx="405111" cy="259045"/>
    <xdr:sp macro="" textlink="">
      <xdr:nvSpPr>
        <xdr:cNvPr id="172" name="【体育館・プール】&#10;有形固定資産減価償却率最大値テキスト"/>
        <xdr:cNvSpPr txBox="1"/>
      </xdr:nvSpPr>
      <xdr:spPr>
        <a:xfrm>
          <a:off x="4673600" y="9366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161925</xdr:rowOff>
    </xdr:from>
    <xdr:to>
      <xdr:col>24</xdr:col>
      <xdr:colOff>152400</xdr:colOff>
      <xdr:row>55</xdr:row>
      <xdr:rowOff>161925</xdr:rowOff>
    </xdr:to>
    <xdr:cxnSp macro="">
      <xdr:nvCxnSpPr>
        <xdr:cNvPr id="173" name="直線コネクタ 172"/>
        <xdr:cNvCxnSpPr/>
      </xdr:nvCxnSpPr>
      <xdr:spPr>
        <a:xfrm>
          <a:off x="4546600" y="959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46372</xdr:rowOff>
    </xdr:from>
    <xdr:ext cx="405111" cy="259045"/>
    <xdr:sp macro="" textlink="">
      <xdr:nvSpPr>
        <xdr:cNvPr id="174" name="【体育館・プール】&#10;有形固定資産減価償却率平均値テキスト"/>
        <xdr:cNvSpPr txBox="1"/>
      </xdr:nvSpPr>
      <xdr:spPr>
        <a:xfrm>
          <a:off x="4673600" y="103333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23495</xdr:rowOff>
    </xdr:from>
    <xdr:to>
      <xdr:col>24</xdr:col>
      <xdr:colOff>114300</xdr:colOff>
      <xdr:row>61</xdr:row>
      <xdr:rowOff>125095</xdr:rowOff>
    </xdr:to>
    <xdr:sp macro="" textlink="">
      <xdr:nvSpPr>
        <xdr:cNvPr id="175" name="フローチャート: 判断 174"/>
        <xdr:cNvSpPr/>
      </xdr:nvSpPr>
      <xdr:spPr>
        <a:xfrm>
          <a:off x="4584700" y="1048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147320</xdr:rowOff>
    </xdr:from>
    <xdr:to>
      <xdr:col>20</xdr:col>
      <xdr:colOff>38100</xdr:colOff>
      <xdr:row>61</xdr:row>
      <xdr:rowOff>77470</xdr:rowOff>
    </xdr:to>
    <xdr:sp macro="" textlink="">
      <xdr:nvSpPr>
        <xdr:cNvPr id="176" name="フローチャート: 判断 175"/>
        <xdr:cNvSpPr/>
      </xdr:nvSpPr>
      <xdr:spPr>
        <a:xfrm>
          <a:off x="3746500" y="1043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86360</xdr:rowOff>
    </xdr:from>
    <xdr:to>
      <xdr:col>15</xdr:col>
      <xdr:colOff>101600</xdr:colOff>
      <xdr:row>61</xdr:row>
      <xdr:rowOff>16510</xdr:rowOff>
    </xdr:to>
    <xdr:sp macro="" textlink="">
      <xdr:nvSpPr>
        <xdr:cNvPr id="177" name="フローチャート: 判断 176"/>
        <xdr:cNvSpPr/>
      </xdr:nvSpPr>
      <xdr:spPr>
        <a:xfrm>
          <a:off x="2857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55880</xdr:rowOff>
    </xdr:from>
    <xdr:to>
      <xdr:col>10</xdr:col>
      <xdr:colOff>165100</xdr:colOff>
      <xdr:row>60</xdr:row>
      <xdr:rowOff>157480</xdr:rowOff>
    </xdr:to>
    <xdr:sp macro="" textlink="">
      <xdr:nvSpPr>
        <xdr:cNvPr id="178" name="フローチャート: 判断 177"/>
        <xdr:cNvSpPr/>
      </xdr:nvSpPr>
      <xdr:spPr>
        <a:xfrm>
          <a:off x="1968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128270</xdr:rowOff>
    </xdr:from>
    <xdr:to>
      <xdr:col>6</xdr:col>
      <xdr:colOff>38100</xdr:colOff>
      <xdr:row>61</xdr:row>
      <xdr:rowOff>58420</xdr:rowOff>
    </xdr:to>
    <xdr:sp macro="" textlink="">
      <xdr:nvSpPr>
        <xdr:cNvPr id="179" name="フローチャート: 判断 178"/>
        <xdr:cNvSpPr/>
      </xdr:nvSpPr>
      <xdr:spPr>
        <a:xfrm>
          <a:off x="1079500" y="1041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44450</xdr:rowOff>
    </xdr:from>
    <xdr:to>
      <xdr:col>24</xdr:col>
      <xdr:colOff>114300</xdr:colOff>
      <xdr:row>62</xdr:row>
      <xdr:rowOff>146050</xdr:rowOff>
    </xdr:to>
    <xdr:sp macro="" textlink="">
      <xdr:nvSpPr>
        <xdr:cNvPr id="185" name="楕円 184"/>
        <xdr:cNvSpPr/>
      </xdr:nvSpPr>
      <xdr:spPr>
        <a:xfrm>
          <a:off x="45847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22877</xdr:rowOff>
    </xdr:from>
    <xdr:ext cx="405111" cy="259045"/>
    <xdr:sp macro="" textlink="">
      <xdr:nvSpPr>
        <xdr:cNvPr id="186" name="【体育館・プール】&#10;有形固定資産減価償却率該当値テキスト"/>
        <xdr:cNvSpPr txBox="1"/>
      </xdr:nvSpPr>
      <xdr:spPr>
        <a:xfrm>
          <a:off x="4673600"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170180</xdr:rowOff>
    </xdr:from>
    <xdr:to>
      <xdr:col>20</xdr:col>
      <xdr:colOff>38100</xdr:colOff>
      <xdr:row>62</xdr:row>
      <xdr:rowOff>100330</xdr:rowOff>
    </xdr:to>
    <xdr:sp macro="" textlink="">
      <xdr:nvSpPr>
        <xdr:cNvPr id="187" name="楕円 186"/>
        <xdr:cNvSpPr/>
      </xdr:nvSpPr>
      <xdr:spPr>
        <a:xfrm>
          <a:off x="374650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49530</xdr:rowOff>
    </xdr:from>
    <xdr:to>
      <xdr:col>24</xdr:col>
      <xdr:colOff>63500</xdr:colOff>
      <xdr:row>62</xdr:row>
      <xdr:rowOff>95250</xdr:rowOff>
    </xdr:to>
    <xdr:cxnSp macro="">
      <xdr:nvCxnSpPr>
        <xdr:cNvPr id="188" name="直線コネクタ 187"/>
        <xdr:cNvCxnSpPr/>
      </xdr:nvCxnSpPr>
      <xdr:spPr>
        <a:xfrm>
          <a:off x="3797300" y="1067943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128270</xdr:rowOff>
    </xdr:from>
    <xdr:to>
      <xdr:col>15</xdr:col>
      <xdr:colOff>101600</xdr:colOff>
      <xdr:row>62</xdr:row>
      <xdr:rowOff>58420</xdr:rowOff>
    </xdr:to>
    <xdr:sp macro="" textlink="">
      <xdr:nvSpPr>
        <xdr:cNvPr id="189" name="楕円 188"/>
        <xdr:cNvSpPr/>
      </xdr:nvSpPr>
      <xdr:spPr>
        <a:xfrm>
          <a:off x="2857500" y="1058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7620</xdr:rowOff>
    </xdr:from>
    <xdr:to>
      <xdr:col>19</xdr:col>
      <xdr:colOff>177800</xdr:colOff>
      <xdr:row>62</xdr:row>
      <xdr:rowOff>49530</xdr:rowOff>
    </xdr:to>
    <xdr:cxnSp macro="">
      <xdr:nvCxnSpPr>
        <xdr:cNvPr id="190" name="直線コネクタ 189"/>
        <xdr:cNvCxnSpPr/>
      </xdr:nvCxnSpPr>
      <xdr:spPr>
        <a:xfrm>
          <a:off x="2908300" y="106375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82550</xdr:rowOff>
    </xdr:from>
    <xdr:to>
      <xdr:col>10</xdr:col>
      <xdr:colOff>165100</xdr:colOff>
      <xdr:row>62</xdr:row>
      <xdr:rowOff>12700</xdr:rowOff>
    </xdr:to>
    <xdr:sp macro="" textlink="">
      <xdr:nvSpPr>
        <xdr:cNvPr id="191" name="楕円 190"/>
        <xdr:cNvSpPr/>
      </xdr:nvSpPr>
      <xdr:spPr>
        <a:xfrm>
          <a:off x="1968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133350</xdr:rowOff>
    </xdr:from>
    <xdr:to>
      <xdr:col>15</xdr:col>
      <xdr:colOff>50800</xdr:colOff>
      <xdr:row>62</xdr:row>
      <xdr:rowOff>7620</xdr:rowOff>
    </xdr:to>
    <xdr:cxnSp macro="">
      <xdr:nvCxnSpPr>
        <xdr:cNvPr id="192" name="直線コネクタ 191"/>
        <xdr:cNvCxnSpPr/>
      </xdr:nvCxnSpPr>
      <xdr:spPr>
        <a:xfrm>
          <a:off x="2019300" y="105918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93997</xdr:rowOff>
    </xdr:from>
    <xdr:ext cx="405111" cy="259045"/>
    <xdr:sp macro="" textlink="">
      <xdr:nvSpPr>
        <xdr:cNvPr id="193" name="n_1aveValue【体育館・プール】&#10;有形固定資産減価償却率"/>
        <xdr:cNvSpPr txBox="1"/>
      </xdr:nvSpPr>
      <xdr:spPr>
        <a:xfrm>
          <a:off x="3582044" y="10209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33037</xdr:rowOff>
    </xdr:from>
    <xdr:ext cx="405111" cy="259045"/>
    <xdr:sp macro="" textlink="">
      <xdr:nvSpPr>
        <xdr:cNvPr id="194" name="n_2aveValue【体育館・プール】&#10;有形固定資産減価償却率"/>
        <xdr:cNvSpPr txBox="1"/>
      </xdr:nvSpPr>
      <xdr:spPr>
        <a:xfrm>
          <a:off x="2705744"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2557</xdr:rowOff>
    </xdr:from>
    <xdr:ext cx="405111" cy="259045"/>
    <xdr:sp macro="" textlink="">
      <xdr:nvSpPr>
        <xdr:cNvPr id="195" name="n_3aveValue【体育館・プール】&#10;有形固定資産減価償却率"/>
        <xdr:cNvSpPr txBox="1"/>
      </xdr:nvSpPr>
      <xdr:spPr>
        <a:xfrm>
          <a:off x="18167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74947</xdr:rowOff>
    </xdr:from>
    <xdr:ext cx="405111" cy="259045"/>
    <xdr:sp macro="" textlink="">
      <xdr:nvSpPr>
        <xdr:cNvPr id="196" name="n_4aveValue【体育館・プール】&#10;有形固定資産減価償却率"/>
        <xdr:cNvSpPr txBox="1"/>
      </xdr:nvSpPr>
      <xdr:spPr>
        <a:xfrm>
          <a:off x="927744" y="10190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91457</xdr:rowOff>
    </xdr:from>
    <xdr:ext cx="405111" cy="259045"/>
    <xdr:sp macro="" textlink="">
      <xdr:nvSpPr>
        <xdr:cNvPr id="197" name="n_1mainValue【体育館・プール】&#10;有形固定資産減価償却率"/>
        <xdr:cNvSpPr txBox="1"/>
      </xdr:nvSpPr>
      <xdr:spPr>
        <a:xfrm>
          <a:off x="3582044" y="1072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49547</xdr:rowOff>
    </xdr:from>
    <xdr:ext cx="405111" cy="259045"/>
    <xdr:sp macro="" textlink="">
      <xdr:nvSpPr>
        <xdr:cNvPr id="198" name="n_2mainValue【体育館・プール】&#10;有形固定資産減価償却率"/>
        <xdr:cNvSpPr txBox="1"/>
      </xdr:nvSpPr>
      <xdr:spPr>
        <a:xfrm>
          <a:off x="2705744"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3827</xdr:rowOff>
    </xdr:from>
    <xdr:ext cx="405111" cy="259045"/>
    <xdr:sp macro="" textlink="">
      <xdr:nvSpPr>
        <xdr:cNvPr id="199" name="n_3mainValue【体育館・プール】&#10;有形固定資産減価償却率"/>
        <xdr:cNvSpPr txBox="1"/>
      </xdr:nvSpPr>
      <xdr:spPr>
        <a:xfrm>
          <a:off x="1816744" y="1063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0" name="直線コネクタ 209"/>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1" name="テキスト ボックス 210"/>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2" name="直線コネクタ 211"/>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3" name="テキスト ボックス 212"/>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4" name="直線コネクタ 213"/>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5" name="テキスト ボックス 214"/>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6" name="直線コネクタ 215"/>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17" name="テキスト ボックス 216"/>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8" name="直線コネクタ 21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9" name="テキスト ボックス 21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158648</xdr:rowOff>
    </xdr:from>
    <xdr:to>
      <xdr:col>54</xdr:col>
      <xdr:colOff>189865</xdr:colOff>
      <xdr:row>63</xdr:row>
      <xdr:rowOff>115671</xdr:rowOff>
    </xdr:to>
    <xdr:cxnSp macro="">
      <xdr:nvCxnSpPr>
        <xdr:cNvPr id="221" name="直線コネクタ 220"/>
        <xdr:cNvCxnSpPr/>
      </xdr:nvCxnSpPr>
      <xdr:spPr>
        <a:xfrm flipV="1">
          <a:off x="10476865" y="9759848"/>
          <a:ext cx="0" cy="1157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119498</xdr:rowOff>
    </xdr:from>
    <xdr:ext cx="469744" cy="259045"/>
    <xdr:sp macro="" textlink="">
      <xdr:nvSpPr>
        <xdr:cNvPr id="222" name="【体育館・プール】&#10;一人当たり面積最小値テキスト"/>
        <xdr:cNvSpPr txBox="1"/>
      </xdr:nvSpPr>
      <xdr:spPr>
        <a:xfrm>
          <a:off x="10515600" y="10920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115671</xdr:rowOff>
    </xdr:from>
    <xdr:to>
      <xdr:col>55</xdr:col>
      <xdr:colOff>88900</xdr:colOff>
      <xdr:row>63</xdr:row>
      <xdr:rowOff>115671</xdr:rowOff>
    </xdr:to>
    <xdr:cxnSp macro="">
      <xdr:nvCxnSpPr>
        <xdr:cNvPr id="223" name="直線コネクタ 222"/>
        <xdr:cNvCxnSpPr/>
      </xdr:nvCxnSpPr>
      <xdr:spPr>
        <a:xfrm>
          <a:off x="10388600" y="10917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105325</xdr:rowOff>
    </xdr:from>
    <xdr:ext cx="469744" cy="259045"/>
    <xdr:sp macro="" textlink="">
      <xdr:nvSpPr>
        <xdr:cNvPr id="224" name="【体育館・プール】&#10;一人当たり面積最大値テキスト"/>
        <xdr:cNvSpPr txBox="1"/>
      </xdr:nvSpPr>
      <xdr:spPr>
        <a:xfrm>
          <a:off x="10515600" y="9535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158648</xdr:rowOff>
    </xdr:from>
    <xdr:to>
      <xdr:col>55</xdr:col>
      <xdr:colOff>88900</xdr:colOff>
      <xdr:row>56</xdr:row>
      <xdr:rowOff>158648</xdr:rowOff>
    </xdr:to>
    <xdr:cxnSp macro="">
      <xdr:nvCxnSpPr>
        <xdr:cNvPr id="225" name="直線コネクタ 224"/>
        <xdr:cNvCxnSpPr/>
      </xdr:nvCxnSpPr>
      <xdr:spPr>
        <a:xfrm>
          <a:off x="10388600" y="975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18254</xdr:rowOff>
    </xdr:from>
    <xdr:ext cx="469744" cy="259045"/>
    <xdr:sp macro="" textlink="">
      <xdr:nvSpPr>
        <xdr:cNvPr id="226" name="【体育館・プール】&#10;一人当たり面積平均値テキスト"/>
        <xdr:cNvSpPr txBox="1"/>
      </xdr:nvSpPr>
      <xdr:spPr>
        <a:xfrm>
          <a:off x="10515600" y="10476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166827</xdr:rowOff>
    </xdr:from>
    <xdr:to>
      <xdr:col>55</xdr:col>
      <xdr:colOff>50800</xdr:colOff>
      <xdr:row>62</xdr:row>
      <xdr:rowOff>96977</xdr:rowOff>
    </xdr:to>
    <xdr:sp macro="" textlink="">
      <xdr:nvSpPr>
        <xdr:cNvPr id="227" name="フローチャート: 判断 226"/>
        <xdr:cNvSpPr/>
      </xdr:nvSpPr>
      <xdr:spPr>
        <a:xfrm>
          <a:off x="10426700" y="106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25095</xdr:rowOff>
    </xdr:from>
    <xdr:to>
      <xdr:col>50</xdr:col>
      <xdr:colOff>165100</xdr:colOff>
      <xdr:row>62</xdr:row>
      <xdr:rowOff>126695</xdr:rowOff>
    </xdr:to>
    <xdr:sp macro="" textlink="">
      <xdr:nvSpPr>
        <xdr:cNvPr id="228" name="フローチャート: 判断 227"/>
        <xdr:cNvSpPr/>
      </xdr:nvSpPr>
      <xdr:spPr>
        <a:xfrm>
          <a:off x="9588500" y="1065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43841</xdr:rowOff>
    </xdr:from>
    <xdr:to>
      <xdr:col>46</xdr:col>
      <xdr:colOff>38100</xdr:colOff>
      <xdr:row>62</xdr:row>
      <xdr:rowOff>145441</xdr:rowOff>
    </xdr:to>
    <xdr:sp macro="" textlink="">
      <xdr:nvSpPr>
        <xdr:cNvPr id="229" name="フローチャート: 判断 228"/>
        <xdr:cNvSpPr/>
      </xdr:nvSpPr>
      <xdr:spPr>
        <a:xfrm>
          <a:off x="8699500" y="1067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49784</xdr:rowOff>
    </xdr:from>
    <xdr:to>
      <xdr:col>41</xdr:col>
      <xdr:colOff>101600</xdr:colOff>
      <xdr:row>62</xdr:row>
      <xdr:rowOff>151384</xdr:rowOff>
    </xdr:to>
    <xdr:sp macro="" textlink="">
      <xdr:nvSpPr>
        <xdr:cNvPr id="230" name="フローチャート: 判断 229"/>
        <xdr:cNvSpPr/>
      </xdr:nvSpPr>
      <xdr:spPr>
        <a:xfrm>
          <a:off x="7810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146253</xdr:rowOff>
    </xdr:from>
    <xdr:to>
      <xdr:col>36</xdr:col>
      <xdr:colOff>165100</xdr:colOff>
      <xdr:row>62</xdr:row>
      <xdr:rowOff>76403</xdr:rowOff>
    </xdr:to>
    <xdr:sp macro="" textlink="">
      <xdr:nvSpPr>
        <xdr:cNvPr id="231" name="フローチャート: 判断 230"/>
        <xdr:cNvSpPr/>
      </xdr:nvSpPr>
      <xdr:spPr>
        <a:xfrm>
          <a:off x="6921500" y="10604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2" name="テキスト ボックス 23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3" name="テキスト ボックス 23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4" name="テキスト ボックス 23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5" name="テキスト ボックス 23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6" name="テキスト ボックス 23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2692</xdr:rowOff>
    </xdr:from>
    <xdr:to>
      <xdr:col>55</xdr:col>
      <xdr:colOff>50800</xdr:colOff>
      <xdr:row>62</xdr:row>
      <xdr:rowOff>104292</xdr:rowOff>
    </xdr:to>
    <xdr:sp macro="" textlink="">
      <xdr:nvSpPr>
        <xdr:cNvPr id="237" name="楕円 236"/>
        <xdr:cNvSpPr/>
      </xdr:nvSpPr>
      <xdr:spPr>
        <a:xfrm>
          <a:off x="10426700" y="10632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152569</xdr:rowOff>
    </xdr:from>
    <xdr:ext cx="469744" cy="259045"/>
    <xdr:sp macro="" textlink="">
      <xdr:nvSpPr>
        <xdr:cNvPr id="238" name="【体育館・プール】&#10;一人当たり面積該当値テキスト"/>
        <xdr:cNvSpPr txBox="1"/>
      </xdr:nvSpPr>
      <xdr:spPr>
        <a:xfrm>
          <a:off x="10515600" y="1061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4521</xdr:rowOff>
    </xdr:from>
    <xdr:to>
      <xdr:col>50</xdr:col>
      <xdr:colOff>165100</xdr:colOff>
      <xdr:row>62</xdr:row>
      <xdr:rowOff>106121</xdr:rowOff>
    </xdr:to>
    <xdr:sp macro="" textlink="">
      <xdr:nvSpPr>
        <xdr:cNvPr id="239" name="楕円 238"/>
        <xdr:cNvSpPr/>
      </xdr:nvSpPr>
      <xdr:spPr>
        <a:xfrm>
          <a:off x="9588500" y="1063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53492</xdr:rowOff>
    </xdr:from>
    <xdr:to>
      <xdr:col>55</xdr:col>
      <xdr:colOff>0</xdr:colOff>
      <xdr:row>62</xdr:row>
      <xdr:rowOff>55321</xdr:rowOff>
    </xdr:to>
    <xdr:cxnSp macro="">
      <xdr:nvCxnSpPr>
        <xdr:cNvPr id="240" name="直線コネクタ 239"/>
        <xdr:cNvCxnSpPr/>
      </xdr:nvCxnSpPr>
      <xdr:spPr>
        <a:xfrm flipV="1">
          <a:off x="9639300" y="10683392"/>
          <a:ext cx="8382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1778</xdr:rowOff>
    </xdr:from>
    <xdr:to>
      <xdr:col>46</xdr:col>
      <xdr:colOff>38100</xdr:colOff>
      <xdr:row>62</xdr:row>
      <xdr:rowOff>103378</xdr:rowOff>
    </xdr:to>
    <xdr:sp macro="" textlink="">
      <xdr:nvSpPr>
        <xdr:cNvPr id="241" name="楕円 240"/>
        <xdr:cNvSpPr/>
      </xdr:nvSpPr>
      <xdr:spPr>
        <a:xfrm>
          <a:off x="8699500" y="1063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52578</xdr:rowOff>
    </xdr:from>
    <xdr:to>
      <xdr:col>50</xdr:col>
      <xdr:colOff>114300</xdr:colOff>
      <xdr:row>62</xdr:row>
      <xdr:rowOff>55321</xdr:rowOff>
    </xdr:to>
    <xdr:cxnSp macro="">
      <xdr:nvCxnSpPr>
        <xdr:cNvPr id="242" name="直線コネクタ 241"/>
        <xdr:cNvCxnSpPr/>
      </xdr:nvCxnSpPr>
      <xdr:spPr>
        <a:xfrm>
          <a:off x="8750300" y="10682478"/>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1778</xdr:rowOff>
    </xdr:from>
    <xdr:to>
      <xdr:col>41</xdr:col>
      <xdr:colOff>101600</xdr:colOff>
      <xdr:row>62</xdr:row>
      <xdr:rowOff>103378</xdr:rowOff>
    </xdr:to>
    <xdr:sp macro="" textlink="">
      <xdr:nvSpPr>
        <xdr:cNvPr id="243" name="楕円 242"/>
        <xdr:cNvSpPr/>
      </xdr:nvSpPr>
      <xdr:spPr>
        <a:xfrm>
          <a:off x="7810500" y="1063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52578</xdr:rowOff>
    </xdr:from>
    <xdr:to>
      <xdr:col>45</xdr:col>
      <xdr:colOff>177800</xdr:colOff>
      <xdr:row>62</xdr:row>
      <xdr:rowOff>52578</xdr:rowOff>
    </xdr:to>
    <xdr:cxnSp macro="">
      <xdr:nvCxnSpPr>
        <xdr:cNvPr id="244" name="直線コネクタ 243"/>
        <xdr:cNvCxnSpPr/>
      </xdr:nvCxnSpPr>
      <xdr:spPr>
        <a:xfrm>
          <a:off x="7861300" y="1068247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117822</xdr:rowOff>
    </xdr:from>
    <xdr:ext cx="469744" cy="259045"/>
    <xdr:sp macro="" textlink="">
      <xdr:nvSpPr>
        <xdr:cNvPr id="245" name="n_1aveValue【体育館・プール】&#10;一人当たり面積"/>
        <xdr:cNvSpPr txBox="1"/>
      </xdr:nvSpPr>
      <xdr:spPr>
        <a:xfrm>
          <a:off x="9391727" y="10747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136568</xdr:rowOff>
    </xdr:from>
    <xdr:ext cx="469744" cy="259045"/>
    <xdr:sp macro="" textlink="">
      <xdr:nvSpPr>
        <xdr:cNvPr id="246" name="n_2aveValue【体育館・プール】&#10;一人当たり面積"/>
        <xdr:cNvSpPr txBox="1"/>
      </xdr:nvSpPr>
      <xdr:spPr>
        <a:xfrm>
          <a:off x="8515427" y="1076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142511</xdr:rowOff>
    </xdr:from>
    <xdr:ext cx="469744" cy="259045"/>
    <xdr:sp macro="" textlink="">
      <xdr:nvSpPr>
        <xdr:cNvPr id="247" name="n_3aveValue【体育館・プール】&#10;一人当たり面積"/>
        <xdr:cNvSpPr txBox="1"/>
      </xdr:nvSpPr>
      <xdr:spPr>
        <a:xfrm>
          <a:off x="7626427" y="1077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92930</xdr:rowOff>
    </xdr:from>
    <xdr:ext cx="469744" cy="259045"/>
    <xdr:sp macro="" textlink="">
      <xdr:nvSpPr>
        <xdr:cNvPr id="248" name="n_4aveValue【体育館・プール】&#10;一人当たり面積"/>
        <xdr:cNvSpPr txBox="1"/>
      </xdr:nvSpPr>
      <xdr:spPr>
        <a:xfrm>
          <a:off x="6737427" y="10379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122648</xdr:rowOff>
    </xdr:from>
    <xdr:ext cx="469744" cy="259045"/>
    <xdr:sp macro="" textlink="">
      <xdr:nvSpPr>
        <xdr:cNvPr id="249" name="n_1mainValue【体育館・プール】&#10;一人当たり面積"/>
        <xdr:cNvSpPr txBox="1"/>
      </xdr:nvSpPr>
      <xdr:spPr>
        <a:xfrm>
          <a:off x="9391727" y="10409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119905</xdr:rowOff>
    </xdr:from>
    <xdr:ext cx="469744" cy="259045"/>
    <xdr:sp macro="" textlink="">
      <xdr:nvSpPr>
        <xdr:cNvPr id="250" name="n_2mainValue【体育館・プール】&#10;一人当たり面積"/>
        <xdr:cNvSpPr txBox="1"/>
      </xdr:nvSpPr>
      <xdr:spPr>
        <a:xfrm>
          <a:off x="8515427" y="1040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119905</xdr:rowOff>
    </xdr:from>
    <xdr:ext cx="469744" cy="259045"/>
    <xdr:sp macro="" textlink="">
      <xdr:nvSpPr>
        <xdr:cNvPr id="251" name="n_3mainValue【体育館・プール】&#10;一人当たり面積"/>
        <xdr:cNvSpPr txBox="1"/>
      </xdr:nvSpPr>
      <xdr:spPr>
        <a:xfrm>
          <a:off x="7626427" y="1040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2" name="正方形/長方形 25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3" name="正方形/長方形 25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4" name="正方形/長方形 25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5" name="正方形/長方形 25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6" name="正方形/長方形 25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7" name="正方形/長方形 25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8" name="正方形/長方形 25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9" name="正方形/長方形 25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0" name="テキスト ボックス 25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1" name="直線コネクタ 26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2" name="テキスト ボックス 26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63" name="直線コネクタ 26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64" name="テキスト ボックス 26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65" name="直線コネクタ 26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66" name="テキスト ボックス 26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67" name="直線コネクタ 26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8" name="テキスト ボックス 26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9" name="直線コネクタ 26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0" name="テキスト ボックス 26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1" name="直線コネクタ 27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2" name="テキスト ボックス 27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74" name="テキスト ボックス 27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276" name="直線コネクタ 275"/>
        <xdr:cNvCxnSpPr/>
      </xdr:nvCxnSpPr>
      <xdr:spPr>
        <a:xfrm flipV="1">
          <a:off x="4634865" y="13338811"/>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77"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78" name="直線コネクタ 277"/>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79" name="【福祉施設】&#10;有形固定資産減価償却率最大値テキスト"/>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80" name="直線コネクタ 279"/>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123841</xdr:rowOff>
    </xdr:from>
    <xdr:ext cx="405111" cy="259045"/>
    <xdr:sp macro="" textlink="">
      <xdr:nvSpPr>
        <xdr:cNvPr id="281" name="【福祉施設】&#10;有形固定資産減価償却率平均値テキスト"/>
        <xdr:cNvSpPr txBox="1"/>
      </xdr:nvSpPr>
      <xdr:spPr>
        <a:xfrm>
          <a:off x="4673600" y="140112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145414</xdr:rowOff>
    </xdr:from>
    <xdr:to>
      <xdr:col>24</xdr:col>
      <xdr:colOff>114300</xdr:colOff>
      <xdr:row>82</xdr:row>
      <xdr:rowOff>75564</xdr:rowOff>
    </xdr:to>
    <xdr:sp macro="" textlink="">
      <xdr:nvSpPr>
        <xdr:cNvPr id="282" name="フローチャート: 判断 281"/>
        <xdr:cNvSpPr/>
      </xdr:nvSpPr>
      <xdr:spPr>
        <a:xfrm>
          <a:off x="45847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133986</xdr:rowOff>
    </xdr:from>
    <xdr:to>
      <xdr:col>20</xdr:col>
      <xdr:colOff>38100</xdr:colOff>
      <xdr:row>82</xdr:row>
      <xdr:rowOff>64136</xdr:rowOff>
    </xdr:to>
    <xdr:sp macro="" textlink="">
      <xdr:nvSpPr>
        <xdr:cNvPr id="283" name="フローチャート: 判断 282"/>
        <xdr:cNvSpPr/>
      </xdr:nvSpPr>
      <xdr:spPr>
        <a:xfrm>
          <a:off x="3746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61595</xdr:rowOff>
    </xdr:from>
    <xdr:to>
      <xdr:col>15</xdr:col>
      <xdr:colOff>101600</xdr:colOff>
      <xdr:row>81</xdr:row>
      <xdr:rowOff>163195</xdr:rowOff>
    </xdr:to>
    <xdr:sp macro="" textlink="">
      <xdr:nvSpPr>
        <xdr:cNvPr id="284" name="フローチャート: 判断 283"/>
        <xdr:cNvSpPr/>
      </xdr:nvSpPr>
      <xdr:spPr>
        <a:xfrm>
          <a:off x="2857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74930</xdr:rowOff>
    </xdr:from>
    <xdr:to>
      <xdr:col>10</xdr:col>
      <xdr:colOff>165100</xdr:colOff>
      <xdr:row>82</xdr:row>
      <xdr:rowOff>5080</xdr:rowOff>
    </xdr:to>
    <xdr:sp macro="" textlink="">
      <xdr:nvSpPr>
        <xdr:cNvPr id="285" name="フローチャート: 判断 284"/>
        <xdr:cNvSpPr/>
      </xdr:nvSpPr>
      <xdr:spPr>
        <a:xfrm>
          <a:off x="1968500" y="1396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12064</xdr:rowOff>
    </xdr:from>
    <xdr:to>
      <xdr:col>6</xdr:col>
      <xdr:colOff>38100</xdr:colOff>
      <xdr:row>81</xdr:row>
      <xdr:rowOff>113664</xdr:rowOff>
    </xdr:to>
    <xdr:sp macro="" textlink="">
      <xdr:nvSpPr>
        <xdr:cNvPr id="286" name="フローチャート: 判断 285"/>
        <xdr:cNvSpPr/>
      </xdr:nvSpPr>
      <xdr:spPr>
        <a:xfrm>
          <a:off x="1079500" y="13899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7" name="テキスト ボックス 28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8" name="テキスト ボックス 28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9" name="テキスト ボックス 28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0" name="テキスト ボックス 28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1" name="テキスト ボックス 29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67311</xdr:rowOff>
    </xdr:from>
    <xdr:to>
      <xdr:col>24</xdr:col>
      <xdr:colOff>114300</xdr:colOff>
      <xdr:row>81</xdr:row>
      <xdr:rowOff>168911</xdr:rowOff>
    </xdr:to>
    <xdr:sp macro="" textlink="">
      <xdr:nvSpPr>
        <xdr:cNvPr id="292" name="楕円 291"/>
        <xdr:cNvSpPr/>
      </xdr:nvSpPr>
      <xdr:spPr>
        <a:xfrm>
          <a:off x="45847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90188</xdr:rowOff>
    </xdr:from>
    <xdr:ext cx="405111" cy="259045"/>
    <xdr:sp macro="" textlink="">
      <xdr:nvSpPr>
        <xdr:cNvPr id="293" name="【福祉施設】&#10;有形固定資産減価償却率該当値テキスト"/>
        <xdr:cNvSpPr txBox="1"/>
      </xdr:nvSpPr>
      <xdr:spPr>
        <a:xfrm>
          <a:off x="4673600" y="1380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38736</xdr:rowOff>
    </xdr:from>
    <xdr:to>
      <xdr:col>20</xdr:col>
      <xdr:colOff>38100</xdr:colOff>
      <xdr:row>81</xdr:row>
      <xdr:rowOff>140336</xdr:rowOff>
    </xdr:to>
    <xdr:sp macro="" textlink="">
      <xdr:nvSpPr>
        <xdr:cNvPr id="294" name="楕円 293"/>
        <xdr:cNvSpPr/>
      </xdr:nvSpPr>
      <xdr:spPr>
        <a:xfrm>
          <a:off x="37465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89536</xdr:rowOff>
    </xdr:from>
    <xdr:to>
      <xdr:col>24</xdr:col>
      <xdr:colOff>63500</xdr:colOff>
      <xdr:row>81</xdr:row>
      <xdr:rowOff>118111</xdr:rowOff>
    </xdr:to>
    <xdr:cxnSp macro="">
      <xdr:nvCxnSpPr>
        <xdr:cNvPr id="295" name="直線コネクタ 294"/>
        <xdr:cNvCxnSpPr/>
      </xdr:nvCxnSpPr>
      <xdr:spPr>
        <a:xfrm>
          <a:off x="3797300" y="13976986"/>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67311</xdr:rowOff>
    </xdr:from>
    <xdr:to>
      <xdr:col>15</xdr:col>
      <xdr:colOff>101600</xdr:colOff>
      <xdr:row>81</xdr:row>
      <xdr:rowOff>168911</xdr:rowOff>
    </xdr:to>
    <xdr:sp macro="" textlink="">
      <xdr:nvSpPr>
        <xdr:cNvPr id="296" name="楕円 295"/>
        <xdr:cNvSpPr/>
      </xdr:nvSpPr>
      <xdr:spPr>
        <a:xfrm>
          <a:off x="2857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89536</xdr:rowOff>
    </xdr:from>
    <xdr:to>
      <xdr:col>19</xdr:col>
      <xdr:colOff>177800</xdr:colOff>
      <xdr:row>81</xdr:row>
      <xdr:rowOff>118111</xdr:rowOff>
    </xdr:to>
    <xdr:cxnSp macro="">
      <xdr:nvCxnSpPr>
        <xdr:cNvPr id="297" name="直線コネクタ 296"/>
        <xdr:cNvCxnSpPr/>
      </xdr:nvCxnSpPr>
      <xdr:spPr>
        <a:xfrm flipV="1">
          <a:off x="2908300" y="13976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38736</xdr:rowOff>
    </xdr:from>
    <xdr:to>
      <xdr:col>10</xdr:col>
      <xdr:colOff>165100</xdr:colOff>
      <xdr:row>81</xdr:row>
      <xdr:rowOff>140336</xdr:rowOff>
    </xdr:to>
    <xdr:sp macro="" textlink="">
      <xdr:nvSpPr>
        <xdr:cNvPr id="298" name="楕円 297"/>
        <xdr:cNvSpPr/>
      </xdr:nvSpPr>
      <xdr:spPr>
        <a:xfrm>
          <a:off x="19685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89536</xdr:rowOff>
    </xdr:from>
    <xdr:to>
      <xdr:col>15</xdr:col>
      <xdr:colOff>50800</xdr:colOff>
      <xdr:row>81</xdr:row>
      <xdr:rowOff>118111</xdr:rowOff>
    </xdr:to>
    <xdr:cxnSp macro="">
      <xdr:nvCxnSpPr>
        <xdr:cNvPr id="299" name="直線コネクタ 298"/>
        <xdr:cNvCxnSpPr/>
      </xdr:nvCxnSpPr>
      <xdr:spPr>
        <a:xfrm>
          <a:off x="2019300" y="13976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55263</xdr:rowOff>
    </xdr:from>
    <xdr:ext cx="405111" cy="259045"/>
    <xdr:sp macro="" textlink="">
      <xdr:nvSpPr>
        <xdr:cNvPr id="300" name="n_1aveValue【福祉施設】&#10;有形固定資産減価償却率"/>
        <xdr:cNvSpPr txBox="1"/>
      </xdr:nvSpPr>
      <xdr:spPr>
        <a:xfrm>
          <a:off x="35820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8272</xdr:rowOff>
    </xdr:from>
    <xdr:ext cx="405111" cy="259045"/>
    <xdr:sp macro="" textlink="">
      <xdr:nvSpPr>
        <xdr:cNvPr id="301" name="n_2aveValue【福祉施設】&#10;有形固定資産減価償却率"/>
        <xdr:cNvSpPr txBox="1"/>
      </xdr:nvSpPr>
      <xdr:spPr>
        <a:xfrm>
          <a:off x="27057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167657</xdr:rowOff>
    </xdr:from>
    <xdr:ext cx="405111" cy="259045"/>
    <xdr:sp macro="" textlink="">
      <xdr:nvSpPr>
        <xdr:cNvPr id="302" name="n_3aveValue【福祉施設】&#10;有形固定資産減価償却率"/>
        <xdr:cNvSpPr txBox="1"/>
      </xdr:nvSpPr>
      <xdr:spPr>
        <a:xfrm>
          <a:off x="1816744" y="1405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130191</xdr:rowOff>
    </xdr:from>
    <xdr:ext cx="405111" cy="259045"/>
    <xdr:sp macro="" textlink="">
      <xdr:nvSpPr>
        <xdr:cNvPr id="303" name="n_4aveValue【福祉施設】&#10;有形固定資産減価償却率"/>
        <xdr:cNvSpPr txBox="1"/>
      </xdr:nvSpPr>
      <xdr:spPr>
        <a:xfrm>
          <a:off x="927744" y="13674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156863</xdr:rowOff>
    </xdr:from>
    <xdr:ext cx="405111" cy="259045"/>
    <xdr:sp macro="" textlink="">
      <xdr:nvSpPr>
        <xdr:cNvPr id="304" name="n_1mainValue【福祉施設】&#10;有形固定資産減価償却率"/>
        <xdr:cNvSpPr txBox="1"/>
      </xdr:nvSpPr>
      <xdr:spPr>
        <a:xfrm>
          <a:off x="35820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160038</xdr:rowOff>
    </xdr:from>
    <xdr:ext cx="405111" cy="259045"/>
    <xdr:sp macro="" textlink="">
      <xdr:nvSpPr>
        <xdr:cNvPr id="305" name="n_2mainValue【福祉施設】&#10;有形固定資産減価償却率"/>
        <xdr:cNvSpPr txBox="1"/>
      </xdr:nvSpPr>
      <xdr:spPr>
        <a:xfrm>
          <a:off x="2705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156863</xdr:rowOff>
    </xdr:from>
    <xdr:ext cx="405111" cy="259045"/>
    <xdr:sp macro="" textlink="">
      <xdr:nvSpPr>
        <xdr:cNvPr id="306" name="n_3mainValue【福祉施設】&#10;有形固定資産減価償却率"/>
        <xdr:cNvSpPr txBox="1"/>
      </xdr:nvSpPr>
      <xdr:spPr>
        <a:xfrm>
          <a:off x="18167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7" name="正方形/長方形 30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8" name="正方形/長方形 30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9" name="正方形/長方形 30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0" name="正方形/長方形 30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1" name="正方形/長方形 31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2" name="正方形/長方形 31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3" name="正方形/長方形 31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4" name="正方形/長方形 31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5" name="テキスト ボックス 31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6" name="直線コネクタ 31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17" name="直線コネクタ 316"/>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18" name="テキスト ボックス 317"/>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9" name="直線コネクタ 318"/>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0" name="テキスト ボックス 319"/>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21" name="直線コネクタ 320"/>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22" name="テキスト ボックス 321"/>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3" name="直線コネクタ 32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4" name="テキスト ボックス 32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5"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83820</xdr:rowOff>
    </xdr:from>
    <xdr:to>
      <xdr:col>54</xdr:col>
      <xdr:colOff>189865</xdr:colOff>
      <xdr:row>85</xdr:row>
      <xdr:rowOff>76391</xdr:rowOff>
    </xdr:to>
    <xdr:cxnSp macro="">
      <xdr:nvCxnSpPr>
        <xdr:cNvPr id="326" name="直線コネクタ 325"/>
        <xdr:cNvCxnSpPr/>
      </xdr:nvCxnSpPr>
      <xdr:spPr>
        <a:xfrm flipV="1">
          <a:off x="10476865" y="13456920"/>
          <a:ext cx="0" cy="1192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80218</xdr:rowOff>
    </xdr:from>
    <xdr:ext cx="469744" cy="259045"/>
    <xdr:sp macro="" textlink="">
      <xdr:nvSpPr>
        <xdr:cNvPr id="327" name="【福祉施設】&#10;一人当たり面積最小値テキスト"/>
        <xdr:cNvSpPr txBox="1"/>
      </xdr:nvSpPr>
      <xdr:spPr>
        <a:xfrm>
          <a:off x="10515600" y="14653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76391</xdr:rowOff>
    </xdr:from>
    <xdr:to>
      <xdr:col>55</xdr:col>
      <xdr:colOff>88900</xdr:colOff>
      <xdr:row>85</xdr:row>
      <xdr:rowOff>76391</xdr:rowOff>
    </xdr:to>
    <xdr:cxnSp macro="">
      <xdr:nvCxnSpPr>
        <xdr:cNvPr id="328" name="直線コネクタ 327"/>
        <xdr:cNvCxnSpPr/>
      </xdr:nvCxnSpPr>
      <xdr:spPr>
        <a:xfrm>
          <a:off x="10388600" y="1464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30497</xdr:rowOff>
    </xdr:from>
    <xdr:ext cx="469744" cy="259045"/>
    <xdr:sp macro="" textlink="">
      <xdr:nvSpPr>
        <xdr:cNvPr id="329" name="【福祉施設】&#10;一人当たり面積最大値テキスト"/>
        <xdr:cNvSpPr txBox="1"/>
      </xdr:nvSpPr>
      <xdr:spPr>
        <a:xfrm>
          <a:off x="10515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83820</xdr:rowOff>
    </xdr:from>
    <xdr:to>
      <xdr:col>55</xdr:col>
      <xdr:colOff>88900</xdr:colOff>
      <xdr:row>78</xdr:row>
      <xdr:rowOff>83820</xdr:rowOff>
    </xdr:to>
    <xdr:cxnSp macro="">
      <xdr:nvCxnSpPr>
        <xdr:cNvPr id="330" name="直線コネクタ 329"/>
        <xdr:cNvCxnSpPr/>
      </xdr:nvCxnSpPr>
      <xdr:spPr>
        <a:xfrm>
          <a:off x="10388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101173</xdr:rowOff>
    </xdr:from>
    <xdr:ext cx="469744" cy="259045"/>
    <xdr:sp macro="" textlink="">
      <xdr:nvSpPr>
        <xdr:cNvPr id="331" name="【福祉施設】&#10;一人当たり面積平均値テキスト"/>
        <xdr:cNvSpPr txBox="1"/>
      </xdr:nvSpPr>
      <xdr:spPr>
        <a:xfrm>
          <a:off x="10515600" y="14331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122746</xdr:rowOff>
    </xdr:from>
    <xdr:to>
      <xdr:col>55</xdr:col>
      <xdr:colOff>50800</xdr:colOff>
      <xdr:row>84</xdr:row>
      <xdr:rowOff>52896</xdr:rowOff>
    </xdr:to>
    <xdr:sp macro="" textlink="">
      <xdr:nvSpPr>
        <xdr:cNvPr id="332" name="フローチャート: 判断 331"/>
        <xdr:cNvSpPr/>
      </xdr:nvSpPr>
      <xdr:spPr>
        <a:xfrm>
          <a:off x="10426700" y="1435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153606</xdr:rowOff>
    </xdr:from>
    <xdr:to>
      <xdr:col>50</xdr:col>
      <xdr:colOff>165100</xdr:colOff>
      <xdr:row>84</xdr:row>
      <xdr:rowOff>83756</xdr:rowOff>
    </xdr:to>
    <xdr:sp macro="" textlink="">
      <xdr:nvSpPr>
        <xdr:cNvPr id="333" name="フローチャート: 判断 332"/>
        <xdr:cNvSpPr/>
      </xdr:nvSpPr>
      <xdr:spPr>
        <a:xfrm>
          <a:off x="9588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167894</xdr:rowOff>
    </xdr:from>
    <xdr:to>
      <xdr:col>46</xdr:col>
      <xdr:colOff>38100</xdr:colOff>
      <xdr:row>84</xdr:row>
      <xdr:rowOff>98044</xdr:rowOff>
    </xdr:to>
    <xdr:sp macro="" textlink="">
      <xdr:nvSpPr>
        <xdr:cNvPr id="334" name="フローチャート: 判断 333"/>
        <xdr:cNvSpPr/>
      </xdr:nvSpPr>
      <xdr:spPr>
        <a:xfrm>
          <a:off x="8699500" y="1439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13588</xdr:rowOff>
    </xdr:from>
    <xdr:to>
      <xdr:col>41</xdr:col>
      <xdr:colOff>101600</xdr:colOff>
      <xdr:row>84</xdr:row>
      <xdr:rowOff>115188</xdr:rowOff>
    </xdr:to>
    <xdr:sp macro="" textlink="">
      <xdr:nvSpPr>
        <xdr:cNvPr id="335" name="フローチャート: 判断 334"/>
        <xdr:cNvSpPr/>
      </xdr:nvSpPr>
      <xdr:spPr>
        <a:xfrm>
          <a:off x="7810500" y="1441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144463</xdr:rowOff>
    </xdr:from>
    <xdr:to>
      <xdr:col>36</xdr:col>
      <xdr:colOff>165100</xdr:colOff>
      <xdr:row>84</xdr:row>
      <xdr:rowOff>74613</xdr:rowOff>
    </xdr:to>
    <xdr:sp macro="" textlink="">
      <xdr:nvSpPr>
        <xdr:cNvPr id="336" name="フローチャート: 判断 335"/>
        <xdr:cNvSpPr/>
      </xdr:nvSpPr>
      <xdr:spPr>
        <a:xfrm>
          <a:off x="6921500" y="1437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7" name="テキスト ボックス 33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8" name="テキスト ボックス 33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9" name="テキスト ボックス 33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0" name="テキスト ボックス 33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1" name="テキスト ボックス 34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35306</xdr:rowOff>
    </xdr:from>
    <xdr:to>
      <xdr:col>55</xdr:col>
      <xdr:colOff>50800</xdr:colOff>
      <xdr:row>83</xdr:row>
      <xdr:rowOff>136906</xdr:rowOff>
    </xdr:to>
    <xdr:sp macro="" textlink="">
      <xdr:nvSpPr>
        <xdr:cNvPr id="342" name="楕円 341"/>
        <xdr:cNvSpPr/>
      </xdr:nvSpPr>
      <xdr:spPr>
        <a:xfrm>
          <a:off x="10426700" y="1426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58183</xdr:rowOff>
    </xdr:from>
    <xdr:ext cx="469744" cy="259045"/>
    <xdr:sp macro="" textlink="">
      <xdr:nvSpPr>
        <xdr:cNvPr id="343" name="【福祉施設】&#10;一人当たり面積該当値テキスト"/>
        <xdr:cNvSpPr txBox="1"/>
      </xdr:nvSpPr>
      <xdr:spPr>
        <a:xfrm>
          <a:off x="10515600" y="1411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37021</xdr:rowOff>
    </xdr:from>
    <xdr:to>
      <xdr:col>50</xdr:col>
      <xdr:colOff>165100</xdr:colOff>
      <xdr:row>83</xdr:row>
      <xdr:rowOff>138621</xdr:rowOff>
    </xdr:to>
    <xdr:sp macro="" textlink="">
      <xdr:nvSpPr>
        <xdr:cNvPr id="344" name="楕円 343"/>
        <xdr:cNvSpPr/>
      </xdr:nvSpPr>
      <xdr:spPr>
        <a:xfrm>
          <a:off x="9588500" y="1426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86106</xdr:rowOff>
    </xdr:from>
    <xdr:to>
      <xdr:col>55</xdr:col>
      <xdr:colOff>0</xdr:colOff>
      <xdr:row>83</xdr:row>
      <xdr:rowOff>87821</xdr:rowOff>
    </xdr:to>
    <xdr:cxnSp macro="">
      <xdr:nvCxnSpPr>
        <xdr:cNvPr id="345" name="直線コネクタ 344"/>
        <xdr:cNvCxnSpPr/>
      </xdr:nvCxnSpPr>
      <xdr:spPr>
        <a:xfrm flipV="1">
          <a:off x="9639300" y="14316456"/>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31305</xdr:rowOff>
    </xdr:from>
    <xdr:to>
      <xdr:col>46</xdr:col>
      <xdr:colOff>38100</xdr:colOff>
      <xdr:row>83</xdr:row>
      <xdr:rowOff>132905</xdr:rowOff>
    </xdr:to>
    <xdr:sp macro="" textlink="">
      <xdr:nvSpPr>
        <xdr:cNvPr id="346" name="楕円 345"/>
        <xdr:cNvSpPr/>
      </xdr:nvSpPr>
      <xdr:spPr>
        <a:xfrm>
          <a:off x="8699500" y="1426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82105</xdr:rowOff>
    </xdr:from>
    <xdr:to>
      <xdr:col>50</xdr:col>
      <xdr:colOff>114300</xdr:colOff>
      <xdr:row>83</xdr:row>
      <xdr:rowOff>87821</xdr:rowOff>
    </xdr:to>
    <xdr:cxnSp macro="">
      <xdr:nvCxnSpPr>
        <xdr:cNvPr id="347" name="直線コネクタ 346"/>
        <xdr:cNvCxnSpPr/>
      </xdr:nvCxnSpPr>
      <xdr:spPr>
        <a:xfrm>
          <a:off x="8750300" y="1431245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31877</xdr:rowOff>
    </xdr:from>
    <xdr:to>
      <xdr:col>41</xdr:col>
      <xdr:colOff>101600</xdr:colOff>
      <xdr:row>83</xdr:row>
      <xdr:rowOff>133477</xdr:rowOff>
    </xdr:to>
    <xdr:sp macro="" textlink="">
      <xdr:nvSpPr>
        <xdr:cNvPr id="348" name="楕円 347"/>
        <xdr:cNvSpPr/>
      </xdr:nvSpPr>
      <xdr:spPr>
        <a:xfrm>
          <a:off x="7810500" y="1426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82105</xdr:rowOff>
    </xdr:from>
    <xdr:to>
      <xdr:col>45</xdr:col>
      <xdr:colOff>177800</xdr:colOff>
      <xdr:row>83</xdr:row>
      <xdr:rowOff>82677</xdr:rowOff>
    </xdr:to>
    <xdr:cxnSp macro="">
      <xdr:nvCxnSpPr>
        <xdr:cNvPr id="349" name="直線コネクタ 348"/>
        <xdr:cNvCxnSpPr/>
      </xdr:nvCxnSpPr>
      <xdr:spPr>
        <a:xfrm flipV="1">
          <a:off x="7861300" y="14312455"/>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74883</xdr:rowOff>
    </xdr:from>
    <xdr:ext cx="469744" cy="259045"/>
    <xdr:sp macro="" textlink="">
      <xdr:nvSpPr>
        <xdr:cNvPr id="350" name="n_1aveValue【福祉施設】&#10;一人当たり面積"/>
        <xdr:cNvSpPr txBox="1"/>
      </xdr:nvSpPr>
      <xdr:spPr>
        <a:xfrm>
          <a:off x="9391727" y="1447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89171</xdr:rowOff>
    </xdr:from>
    <xdr:ext cx="469744" cy="259045"/>
    <xdr:sp macro="" textlink="">
      <xdr:nvSpPr>
        <xdr:cNvPr id="351" name="n_2aveValue【福祉施設】&#10;一人当たり面積"/>
        <xdr:cNvSpPr txBox="1"/>
      </xdr:nvSpPr>
      <xdr:spPr>
        <a:xfrm>
          <a:off x="8515427" y="1449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106315</xdr:rowOff>
    </xdr:from>
    <xdr:ext cx="469744" cy="259045"/>
    <xdr:sp macro="" textlink="">
      <xdr:nvSpPr>
        <xdr:cNvPr id="352" name="n_3aveValue【福祉施設】&#10;一人当たり面積"/>
        <xdr:cNvSpPr txBox="1"/>
      </xdr:nvSpPr>
      <xdr:spPr>
        <a:xfrm>
          <a:off x="7626427" y="1450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91140</xdr:rowOff>
    </xdr:from>
    <xdr:ext cx="469744" cy="259045"/>
    <xdr:sp macro="" textlink="">
      <xdr:nvSpPr>
        <xdr:cNvPr id="353" name="n_4aveValue【福祉施設】&#10;一人当たり面積"/>
        <xdr:cNvSpPr txBox="1"/>
      </xdr:nvSpPr>
      <xdr:spPr>
        <a:xfrm>
          <a:off x="6737427" y="1415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155148</xdr:rowOff>
    </xdr:from>
    <xdr:ext cx="469744" cy="259045"/>
    <xdr:sp macro="" textlink="">
      <xdr:nvSpPr>
        <xdr:cNvPr id="354" name="n_1mainValue【福祉施設】&#10;一人当たり面積"/>
        <xdr:cNvSpPr txBox="1"/>
      </xdr:nvSpPr>
      <xdr:spPr>
        <a:xfrm>
          <a:off x="9391727" y="14042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149432</xdr:rowOff>
    </xdr:from>
    <xdr:ext cx="469744" cy="259045"/>
    <xdr:sp macro="" textlink="">
      <xdr:nvSpPr>
        <xdr:cNvPr id="355" name="n_2mainValue【福祉施設】&#10;一人当たり面積"/>
        <xdr:cNvSpPr txBox="1"/>
      </xdr:nvSpPr>
      <xdr:spPr>
        <a:xfrm>
          <a:off x="8515427" y="14036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150004</xdr:rowOff>
    </xdr:from>
    <xdr:ext cx="469744" cy="259045"/>
    <xdr:sp macro="" textlink="">
      <xdr:nvSpPr>
        <xdr:cNvPr id="356" name="n_3mainValue【福祉施設】&#10;一人当たり面積"/>
        <xdr:cNvSpPr txBox="1"/>
      </xdr:nvSpPr>
      <xdr:spPr>
        <a:xfrm>
          <a:off x="7626427" y="14037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7" name="正方形/長方形 35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8" name="正方形/長方形 35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9" name="正方形/長方形 35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0" name="正方形/長方形 35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1" name="正方形/長方形 36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2" name="正方形/長方形 36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3" name="正方形/長方形 36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4" name="正方形/長方形 36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5" name="テキスト ボックス 36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6" name="直線コネクタ 36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7" name="テキスト ボックス 36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8" name="直線コネクタ 36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9" name="テキスト ボックス 36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70" name="直線コネクタ 36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1" name="テキスト ボックス 37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2" name="直線コネクタ 37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3" name="テキスト ボックス 37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4" name="直線コネクタ 37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5" name="テキスト ボックス 37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6" name="直線コネクタ 37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7" name="テキスト ボックス 37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8" name="直線コネクタ 37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9" name="テキスト ボックス 37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80" name="直線コネクタ 37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157843</xdr:rowOff>
    </xdr:from>
    <xdr:to>
      <xdr:col>24</xdr:col>
      <xdr:colOff>62865</xdr:colOff>
      <xdr:row>109</xdr:row>
      <xdr:rowOff>19050</xdr:rowOff>
    </xdr:to>
    <xdr:cxnSp macro="">
      <xdr:nvCxnSpPr>
        <xdr:cNvPr id="382" name="直線コネクタ 381"/>
        <xdr:cNvCxnSpPr/>
      </xdr:nvCxnSpPr>
      <xdr:spPr>
        <a:xfrm flipV="1">
          <a:off x="4634865" y="17131393"/>
          <a:ext cx="0" cy="1575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22877</xdr:rowOff>
    </xdr:from>
    <xdr:ext cx="405111" cy="259045"/>
    <xdr:sp macro="" textlink="">
      <xdr:nvSpPr>
        <xdr:cNvPr id="383" name="【市民会館】&#10;有形固定資産減価償却率最小値テキスト"/>
        <xdr:cNvSpPr txBox="1"/>
      </xdr:nvSpPr>
      <xdr:spPr>
        <a:xfrm>
          <a:off x="4673600" y="187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19050</xdr:rowOff>
    </xdr:from>
    <xdr:to>
      <xdr:col>24</xdr:col>
      <xdr:colOff>152400</xdr:colOff>
      <xdr:row>109</xdr:row>
      <xdr:rowOff>19050</xdr:rowOff>
    </xdr:to>
    <xdr:cxnSp macro="">
      <xdr:nvCxnSpPr>
        <xdr:cNvPr id="384" name="直線コネクタ 383"/>
        <xdr:cNvCxnSpPr/>
      </xdr:nvCxnSpPr>
      <xdr:spPr>
        <a:xfrm>
          <a:off x="4546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104520</xdr:rowOff>
    </xdr:from>
    <xdr:ext cx="340478" cy="259045"/>
    <xdr:sp macro="" textlink="">
      <xdr:nvSpPr>
        <xdr:cNvPr id="385" name="【市民会館】&#10;有形固定資産減価償却率最大値テキスト"/>
        <xdr:cNvSpPr txBox="1"/>
      </xdr:nvSpPr>
      <xdr:spPr>
        <a:xfrm>
          <a:off x="4673600" y="169066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157843</xdr:rowOff>
    </xdr:from>
    <xdr:to>
      <xdr:col>24</xdr:col>
      <xdr:colOff>152400</xdr:colOff>
      <xdr:row>99</xdr:row>
      <xdr:rowOff>157843</xdr:rowOff>
    </xdr:to>
    <xdr:cxnSp macro="">
      <xdr:nvCxnSpPr>
        <xdr:cNvPr id="386" name="直線コネクタ 385"/>
        <xdr:cNvCxnSpPr/>
      </xdr:nvCxnSpPr>
      <xdr:spPr>
        <a:xfrm>
          <a:off x="4546600" y="1713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96900</xdr:rowOff>
    </xdr:from>
    <xdr:ext cx="405111" cy="259045"/>
    <xdr:sp macro="" textlink="">
      <xdr:nvSpPr>
        <xdr:cNvPr id="387" name="【市民会館】&#10;有形固定資産減価償却率平均値テキスト"/>
        <xdr:cNvSpPr txBox="1"/>
      </xdr:nvSpPr>
      <xdr:spPr>
        <a:xfrm>
          <a:off x="4673600" y="179277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118473</xdr:rowOff>
    </xdr:from>
    <xdr:to>
      <xdr:col>24</xdr:col>
      <xdr:colOff>114300</xdr:colOff>
      <xdr:row>105</xdr:row>
      <xdr:rowOff>48623</xdr:rowOff>
    </xdr:to>
    <xdr:sp macro="" textlink="">
      <xdr:nvSpPr>
        <xdr:cNvPr id="388" name="フローチャート: 判断 387"/>
        <xdr:cNvSpPr/>
      </xdr:nvSpPr>
      <xdr:spPr>
        <a:xfrm>
          <a:off x="4584700" y="1794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110308</xdr:rowOff>
    </xdr:from>
    <xdr:to>
      <xdr:col>20</xdr:col>
      <xdr:colOff>38100</xdr:colOff>
      <xdr:row>105</xdr:row>
      <xdr:rowOff>40458</xdr:rowOff>
    </xdr:to>
    <xdr:sp macro="" textlink="">
      <xdr:nvSpPr>
        <xdr:cNvPr id="389" name="フローチャート: 判断 388"/>
        <xdr:cNvSpPr/>
      </xdr:nvSpPr>
      <xdr:spPr>
        <a:xfrm>
          <a:off x="3746500" y="1794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41729</xdr:rowOff>
    </xdr:from>
    <xdr:to>
      <xdr:col>15</xdr:col>
      <xdr:colOff>101600</xdr:colOff>
      <xdr:row>104</xdr:row>
      <xdr:rowOff>143329</xdr:rowOff>
    </xdr:to>
    <xdr:sp macro="" textlink="">
      <xdr:nvSpPr>
        <xdr:cNvPr id="390" name="フローチャート: 判断 389"/>
        <xdr:cNvSpPr/>
      </xdr:nvSpPr>
      <xdr:spPr>
        <a:xfrm>
          <a:off x="2857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35198</xdr:rowOff>
    </xdr:from>
    <xdr:to>
      <xdr:col>10</xdr:col>
      <xdr:colOff>165100</xdr:colOff>
      <xdr:row>104</xdr:row>
      <xdr:rowOff>136798</xdr:rowOff>
    </xdr:to>
    <xdr:sp macro="" textlink="">
      <xdr:nvSpPr>
        <xdr:cNvPr id="391" name="フローチャート: 判断 390"/>
        <xdr:cNvSpPr/>
      </xdr:nvSpPr>
      <xdr:spPr>
        <a:xfrm>
          <a:off x="1968500" y="1786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41729</xdr:rowOff>
    </xdr:from>
    <xdr:to>
      <xdr:col>6</xdr:col>
      <xdr:colOff>38100</xdr:colOff>
      <xdr:row>104</xdr:row>
      <xdr:rowOff>143329</xdr:rowOff>
    </xdr:to>
    <xdr:sp macro="" textlink="">
      <xdr:nvSpPr>
        <xdr:cNvPr id="392" name="フローチャート: 判断 391"/>
        <xdr:cNvSpPr/>
      </xdr:nvSpPr>
      <xdr:spPr>
        <a:xfrm>
          <a:off x="1079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3" name="テキスト ボックス 39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4" name="テキスト ボックス 39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5" name="テキスト ボックス 39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6" name="テキスト ボックス 39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7" name="テキスト ボックス 39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136434</xdr:rowOff>
    </xdr:from>
    <xdr:to>
      <xdr:col>24</xdr:col>
      <xdr:colOff>114300</xdr:colOff>
      <xdr:row>104</xdr:row>
      <xdr:rowOff>66584</xdr:rowOff>
    </xdr:to>
    <xdr:sp macro="" textlink="">
      <xdr:nvSpPr>
        <xdr:cNvPr id="398" name="楕円 397"/>
        <xdr:cNvSpPr/>
      </xdr:nvSpPr>
      <xdr:spPr>
        <a:xfrm>
          <a:off x="45847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159311</xdr:rowOff>
    </xdr:from>
    <xdr:ext cx="405111" cy="259045"/>
    <xdr:sp macro="" textlink="">
      <xdr:nvSpPr>
        <xdr:cNvPr id="399" name="【市民会館】&#10;有形固定資産減価償却率該当値テキスト"/>
        <xdr:cNvSpPr txBox="1"/>
      </xdr:nvSpPr>
      <xdr:spPr>
        <a:xfrm>
          <a:off x="4673600" y="17647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98879</xdr:rowOff>
    </xdr:from>
    <xdr:to>
      <xdr:col>20</xdr:col>
      <xdr:colOff>38100</xdr:colOff>
      <xdr:row>104</xdr:row>
      <xdr:rowOff>29029</xdr:rowOff>
    </xdr:to>
    <xdr:sp macro="" textlink="">
      <xdr:nvSpPr>
        <xdr:cNvPr id="400" name="楕円 399"/>
        <xdr:cNvSpPr/>
      </xdr:nvSpPr>
      <xdr:spPr>
        <a:xfrm>
          <a:off x="3746500" y="177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149679</xdr:rowOff>
    </xdr:from>
    <xdr:to>
      <xdr:col>24</xdr:col>
      <xdr:colOff>63500</xdr:colOff>
      <xdr:row>104</xdr:row>
      <xdr:rowOff>15784</xdr:rowOff>
    </xdr:to>
    <xdr:cxnSp macro="">
      <xdr:nvCxnSpPr>
        <xdr:cNvPr id="401" name="直線コネクタ 400"/>
        <xdr:cNvCxnSpPr/>
      </xdr:nvCxnSpPr>
      <xdr:spPr>
        <a:xfrm>
          <a:off x="3797300" y="17809029"/>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48261</xdr:rowOff>
    </xdr:from>
    <xdr:to>
      <xdr:col>15</xdr:col>
      <xdr:colOff>101600</xdr:colOff>
      <xdr:row>103</xdr:row>
      <xdr:rowOff>149861</xdr:rowOff>
    </xdr:to>
    <xdr:sp macro="" textlink="">
      <xdr:nvSpPr>
        <xdr:cNvPr id="402" name="楕円 401"/>
        <xdr:cNvSpPr/>
      </xdr:nvSpPr>
      <xdr:spPr>
        <a:xfrm>
          <a:off x="2857500" y="177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99061</xdr:rowOff>
    </xdr:from>
    <xdr:to>
      <xdr:col>19</xdr:col>
      <xdr:colOff>177800</xdr:colOff>
      <xdr:row>103</xdr:row>
      <xdr:rowOff>149679</xdr:rowOff>
    </xdr:to>
    <xdr:cxnSp macro="">
      <xdr:nvCxnSpPr>
        <xdr:cNvPr id="403" name="直線コネクタ 402"/>
        <xdr:cNvCxnSpPr/>
      </xdr:nvCxnSpPr>
      <xdr:spPr>
        <a:xfrm>
          <a:off x="2908300" y="17758411"/>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167458</xdr:rowOff>
    </xdr:from>
    <xdr:to>
      <xdr:col>10</xdr:col>
      <xdr:colOff>165100</xdr:colOff>
      <xdr:row>103</xdr:row>
      <xdr:rowOff>97608</xdr:rowOff>
    </xdr:to>
    <xdr:sp macro="" textlink="">
      <xdr:nvSpPr>
        <xdr:cNvPr id="404" name="楕円 403"/>
        <xdr:cNvSpPr/>
      </xdr:nvSpPr>
      <xdr:spPr>
        <a:xfrm>
          <a:off x="1968500" y="1765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46808</xdr:rowOff>
    </xdr:from>
    <xdr:to>
      <xdr:col>15</xdr:col>
      <xdr:colOff>50800</xdr:colOff>
      <xdr:row>103</xdr:row>
      <xdr:rowOff>99061</xdr:rowOff>
    </xdr:to>
    <xdr:cxnSp macro="">
      <xdr:nvCxnSpPr>
        <xdr:cNvPr id="405" name="直線コネクタ 404"/>
        <xdr:cNvCxnSpPr/>
      </xdr:nvCxnSpPr>
      <xdr:spPr>
        <a:xfrm>
          <a:off x="2019300" y="17706158"/>
          <a:ext cx="8890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31585</xdr:rowOff>
    </xdr:from>
    <xdr:ext cx="405111" cy="259045"/>
    <xdr:sp macro="" textlink="">
      <xdr:nvSpPr>
        <xdr:cNvPr id="406" name="n_1aveValue【市民会館】&#10;有形固定資産減価償却率"/>
        <xdr:cNvSpPr txBox="1"/>
      </xdr:nvSpPr>
      <xdr:spPr>
        <a:xfrm>
          <a:off x="3582044" y="1803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134456</xdr:rowOff>
    </xdr:from>
    <xdr:ext cx="405111" cy="259045"/>
    <xdr:sp macro="" textlink="">
      <xdr:nvSpPr>
        <xdr:cNvPr id="407" name="n_2aveValue【市民会館】&#10;有形固定資産減価償却率"/>
        <xdr:cNvSpPr txBox="1"/>
      </xdr:nvSpPr>
      <xdr:spPr>
        <a:xfrm>
          <a:off x="27057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127925</xdr:rowOff>
    </xdr:from>
    <xdr:ext cx="405111" cy="259045"/>
    <xdr:sp macro="" textlink="">
      <xdr:nvSpPr>
        <xdr:cNvPr id="408" name="n_3aveValue【市民会館】&#10;有形固定資産減価償却率"/>
        <xdr:cNvSpPr txBox="1"/>
      </xdr:nvSpPr>
      <xdr:spPr>
        <a:xfrm>
          <a:off x="1816744" y="1795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159856</xdr:rowOff>
    </xdr:from>
    <xdr:ext cx="405111" cy="259045"/>
    <xdr:sp macro="" textlink="">
      <xdr:nvSpPr>
        <xdr:cNvPr id="409" name="n_4aveValue【市民会館】&#10;有形固定資産減価償却率"/>
        <xdr:cNvSpPr txBox="1"/>
      </xdr:nvSpPr>
      <xdr:spPr>
        <a:xfrm>
          <a:off x="9277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45556</xdr:rowOff>
    </xdr:from>
    <xdr:ext cx="405111" cy="259045"/>
    <xdr:sp macro="" textlink="">
      <xdr:nvSpPr>
        <xdr:cNvPr id="410" name="n_1mainValue【市民会館】&#10;有形固定資産減価償却率"/>
        <xdr:cNvSpPr txBox="1"/>
      </xdr:nvSpPr>
      <xdr:spPr>
        <a:xfrm>
          <a:off x="3582044" y="1753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166388</xdr:rowOff>
    </xdr:from>
    <xdr:ext cx="405111" cy="259045"/>
    <xdr:sp macro="" textlink="">
      <xdr:nvSpPr>
        <xdr:cNvPr id="411" name="n_2mainValue【市民会館】&#10;有形固定資産減価償却率"/>
        <xdr:cNvSpPr txBox="1"/>
      </xdr:nvSpPr>
      <xdr:spPr>
        <a:xfrm>
          <a:off x="2705744" y="1748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114135</xdr:rowOff>
    </xdr:from>
    <xdr:ext cx="405111" cy="259045"/>
    <xdr:sp macro="" textlink="">
      <xdr:nvSpPr>
        <xdr:cNvPr id="412" name="n_3mainValue【市民会館】&#10;有形固定資産減価償却率"/>
        <xdr:cNvSpPr txBox="1"/>
      </xdr:nvSpPr>
      <xdr:spPr>
        <a:xfrm>
          <a:off x="1816744" y="1743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3" name="正方形/長方形 41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4" name="正方形/長方形 41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5" name="正方形/長方形 41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6" name="正方形/長方形 41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7" name="正方形/長方形 41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8" name="正方形/長方形 41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9" name="正方形/長方形 41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20" name="正方形/長方形 41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1" name="テキスト ボックス 42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2" name="直線コネクタ 42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23" name="直線コネクタ 422"/>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24" name="テキスト ボックス 423"/>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25" name="直線コネクタ 424"/>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26" name="テキスト ボックス 425"/>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27" name="直線コネクタ 426"/>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28" name="テキスト ボックス 427"/>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29" name="直線コネクタ 428"/>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30" name="テキスト ボックス 429"/>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1" name="直線コネクタ 43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2" name="テキスト ボックス 43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34137</xdr:rowOff>
    </xdr:from>
    <xdr:to>
      <xdr:col>54</xdr:col>
      <xdr:colOff>189865</xdr:colOff>
      <xdr:row>108</xdr:row>
      <xdr:rowOff>64312</xdr:rowOff>
    </xdr:to>
    <xdr:cxnSp macro="">
      <xdr:nvCxnSpPr>
        <xdr:cNvPr id="434" name="直線コネクタ 433"/>
        <xdr:cNvCxnSpPr/>
      </xdr:nvCxnSpPr>
      <xdr:spPr>
        <a:xfrm flipV="1">
          <a:off x="10476865" y="17179137"/>
          <a:ext cx="0" cy="1401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68139</xdr:rowOff>
    </xdr:from>
    <xdr:ext cx="469744" cy="259045"/>
    <xdr:sp macro="" textlink="">
      <xdr:nvSpPr>
        <xdr:cNvPr id="435" name="【市民会館】&#10;一人当たり面積最小値テキスト"/>
        <xdr:cNvSpPr txBox="1"/>
      </xdr:nvSpPr>
      <xdr:spPr>
        <a:xfrm>
          <a:off x="10515600" y="18584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64312</xdr:rowOff>
    </xdr:from>
    <xdr:to>
      <xdr:col>55</xdr:col>
      <xdr:colOff>88900</xdr:colOff>
      <xdr:row>108</xdr:row>
      <xdr:rowOff>64312</xdr:rowOff>
    </xdr:to>
    <xdr:cxnSp macro="">
      <xdr:nvCxnSpPr>
        <xdr:cNvPr id="436" name="直線コネクタ 435"/>
        <xdr:cNvCxnSpPr/>
      </xdr:nvCxnSpPr>
      <xdr:spPr>
        <a:xfrm>
          <a:off x="10388600" y="18580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152264</xdr:rowOff>
    </xdr:from>
    <xdr:ext cx="469744" cy="259045"/>
    <xdr:sp macro="" textlink="">
      <xdr:nvSpPr>
        <xdr:cNvPr id="437" name="【市民会館】&#10;一人当たり面積最大値テキスト"/>
        <xdr:cNvSpPr txBox="1"/>
      </xdr:nvSpPr>
      <xdr:spPr>
        <a:xfrm>
          <a:off x="10515600" y="16954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34137</xdr:rowOff>
    </xdr:from>
    <xdr:to>
      <xdr:col>55</xdr:col>
      <xdr:colOff>88900</xdr:colOff>
      <xdr:row>100</xdr:row>
      <xdr:rowOff>34137</xdr:rowOff>
    </xdr:to>
    <xdr:cxnSp macro="">
      <xdr:nvCxnSpPr>
        <xdr:cNvPr id="438" name="直線コネクタ 437"/>
        <xdr:cNvCxnSpPr/>
      </xdr:nvCxnSpPr>
      <xdr:spPr>
        <a:xfrm>
          <a:off x="10388600" y="17179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26331</xdr:rowOff>
    </xdr:from>
    <xdr:ext cx="469744" cy="259045"/>
    <xdr:sp macro="" textlink="">
      <xdr:nvSpPr>
        <xdr:cNvPr id="439" name="【市民会館】&#10;一人当たり面積平均値テキスト"/>
        <xdr:cNvSpPr txBox="1"/>
      </xdr:nvSpPr>
      <xdr:spPr>
        <a:xfrm>
          <a:off x="10515600" y="180285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3454</xdr:rowOff>
    </xdr:from>
    <xdr:to>
      <xdr:col>55</xdr:col>
      <xdr:colOff>50800</xdr:colOff>
      <xdr:row>106</xdr:row>
      <xdr:rowOff>105054</xdr:rowOff>
    </xdr:to>
    <xdr:sp macro="" textlink="">
      <xdr:nvSpPr>
        <xdr:cNvPr id="440" name="フローチャート: 判断 439"/>
        <xdr:cNvSpPr/>
      </xdr:nvSpPr>
      <xdr:spPr>
        <a:xfrm>
          <a:off x="10426700" y="1817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97637</xdr:rowOff>
    </xdr:from>
    <xdr:to>
      <xdr:col>50</xdr:col>
      <xdr:colOff>165100</xdr:colOff>
      <xdr:row>107</xdr:row>
      <xdr:rowOff>27787</xdr:rowOff>
    </xdr:to>
    <xdr:sp macro="" textlink="">
      <xdr:nvSpPr>
        <xdr:cNvPr id="441" name="フローチャート: 判断 440"/>
        <xdr:cNvSpPr/>
      </xdr:nvSpPr>
      <xdr:spPr>
        <a:xfrm>
          <a:off x="9588500" y="1827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57404</xdr:rowOff>
    </xdr:from>
    <xdr:to>
      <xdr:col>46</xdr:col>
      <xdr:colOff>38100</xdr:colOff>
      <xdr:row>106</xdr:row>
      <xdr:rowOff>159004</xdr:rowOff>
    </xdr:to>
    <xdr:sp macro="" textlink="">
      <xdr:nvSpPr>
        <xdr:cNvPr id="442" name="フローチャート: 判断 441"/>
        <xdr:cNvSpPr/>
      </xdr:nvSpPr>
      <xdr:spPr>
        <a:xfrm>
          <a:off x="8699500" y="1823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78436</xdr:rowOff>
    </xdr:from>
    <xdr:to>
      <xdr:col>41</xdr:col>
      <xdr:colOff>101600</xdr:colOff>
      <xdr:row>107</xdr:row>
      <xdr:rowOff>8586</xdr:rowOff>
    </xdr:to>
    <xdr:sp macro="" textlink="">
      <xdr:nvSpPr>
        <xdr:cNvPr id="443" name="フローチャート: 判断 442"/>
        <xdr:cNvSpPr/>
      </xdr:nvSpPr>
      <xdr:spPr>
        <a:xfrm>
          <a:off x="7810500" y="1825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93980</xdr:rowOff>
    </xdr:from>
    <xdr:to>
      <xdr:col>36</xdr:col>
      <xdr:colOff>165100</xdr:colOff>
      <xdr:row>107</xdr:row>
      <xdr:rowOff>24130</xdr:rowOff>
    </xdr:to>
    <xdr:sp macro="" textlink="">
      <xdr:nvSpPr>
        <xdr:cNvPr id="444" name="フローチャート: 判断 443"/>
        <xdr:cNvSpPr/>
      </xdr:nvSpPr>
      <xdr:spPr>
        <a:xfrm>
          <a:off x="6921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5" name="テキスト ボックス 44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6" name="テキスト ボックス 44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7" name="テキスト ボックス 44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8" name="テキスト ボックス 44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9" name="テキスト ボックス 44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13512</xdr:rowOff>
    </xdr:from>
    <xdr:to>
      <xdr:col>55</xdr:col>
      <xdr:colOff>50800</xdr:colOff>
      <xdr:row>108</xdr:row>
      <xdr:rowOff>115112</xdr:rowOff>
    </xdr:to>
    <xdr:sp macro="" textlink="">
      <xdr:nvSpPr>
        <xdr:cNvPr id="450" name="楕円 449"/>
        <xdr:cNvSpPr/>
      </xdr:nvSpPr>
      <xdr:spPr>
        <a:xfrm>
          <a:off x="10426700" y="185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99889</xdr:rowOff>
    </xdr:from>
    <xdr:ext cx="469744" cy="259045"/>
    <xdr:sp macro="" textlink="">
      <xdr:nvSpPr>
        <xdr:cNvPr id="451" name="【市民会館】&#10;一人当たり面積該当値テキスト"/>
        <xdr:cNvSpPr txBox="1"/>
      </xdr:nvSpPr>
      <xdr:spPr>
        <a:xfrm>
          <a:off x="10515600" y="1844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13512</xdr:rowOff>
    </xdr:from>
    <xdr:to>
      <xdr:col>50</xdr:col>
      <xdr:colOff>165100</xdr:colOff>
      <xdr:row>108</xdr:row>
      <xdr:rowOff>115112</xdr:rowOff>
    </xdr:to>
    <xdr:sp macro="" textlink="">
      <xdr:nvSpPr>
        <xdr:cNvPr id="452" name="楕円 451"/>
        <xdr:cNvSpPr/>
      </xdr:nvSpPr>
      <xdr:spPr>
        <a:xfrm>
          <a:off x="9588500" y="185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64312</xdr:rowOff>
    </xdr:from>
    <xdr:to>
      <xdr:col>55</xdr:col>
      <xdr:colOff>0</xdr:colOff>
      <xdr:row>108</xdr:row>
      <xdr:rowOff>64312</xdr:rowOff>
    </xdr:to>
    <xdr:cxnSp macro="">
      <xdr:nvCxnSpPr>
        <xdr:cNvPr id="453" name="直線コネクタ 452"/>
        <xdr:cNvCxnSpPr/>
      </xdr:nvCxnSpPr>
      <xdr:spPr>
        <a:xfrm>
          <a:off x="9639300" y="185809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44314</xdr:rowOff>
    </xdr:from>
    <xdr:ext cx="469744" cy="259045"/>
    <xdr:sp macro="" textlink="">
      <xdr:nvSpPr>
        <xdr:cNvPr id="454" name="n_1aveValue【市民会館】&#10;一人当たり面積"/>
        <xdr:cNvSpPr txBox="1"/>
      </xdr:nvSpPr>
      <xdr:spPr>
        <a:xfrm>
          <a:off x="9391727" y="18046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4081</xdr:rowOff>
    </xdr:from>
    <xdr:ext cx="469744" cy="259045"/>
    <xdr:sp macro="" textlink="">
      <xdr:nvSpPr>
        <xdr:cNvPr id="455" name="n_2aveValue【市民会館】&#10;一人当たり面積"/>
        <xdr:cNvSpPr txBox="1"/>
      </xdr:nvSpPr>
      <xdr:spPr>
        <a:xfrm>
          <a:off x="8515427" y="1800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25113</xdr:rowOff>
    </xdr:from>
    <xdr:ext cx="469744" cy="259045"/>
    <xdr:sp macro="" textlink="">
      <xdr:nvSpPr>
        <xdr:cNvPr id="456" name="n_3aveValue【市民会館】&#10;一人当たり面積"/>
        <xdr:cNvSpPr txBox="1"/>
      </xdr:nvSpPr>
      <xdr:spPr>
        <a:xfrm>
          <a:off x="7626427" y="18027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40657</xdr:rowOff>
    </xdr:from>
    <xdr:ext cx="469744" cy="259045"/>
    <xdr:sp macro="" textlink="">
      <xdr:nvSpPr>
        <xdr:cNvPr id="457" name="n_4aveValue【市民会館】&#10;一人当たり面積"/>
        <xdr:cNvSpPr txBox="1"/>
      </xdr:nvSpPr>
      <xdr:spPr>
        <a:xfrm>
          <a:off x="67374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106239</xdr:rowOff>
    </xdr:from>
    <xdr:ext cx="469744" cy="259045"/>
    <xdr:sp macro="" textlink="">
      <xdr:nvSpPr>
        <xdr:cNvPr id="458" name="n_1mainValue【市民会館】&#10;一人当たり面積"/>
        <xdr:cNvSpPr txBox="1"/>
      </xdr:nvSpPr>
      <xdr:spPr>
        <a:xfrm>
          <a:off x="9391727" y="186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9" name="正方形/長方形 45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0" name="正方形/長方形 45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1" name="正方形/長方形 46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2" name="正方形/長方形 46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3" name="正方形/長方形 46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4" name="正方形/長方形 46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5" name="正方形/長方形 46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6" name="正方形/長方形 46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7" name="テキスト ボックス 46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8" name="直線コネクタ 46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69" name="テキスト ボックス 46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0" name="直線コネクタ 46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1" name="テキスト ボックス 47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2" name="直線コネクタ 47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73" name="テキスト ボックス 47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74" name="直線コネクタ 47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75" name="テキスト ボックス 47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76" name="直線コネクタ 47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77" name="テキスト ボックス 47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78" name="直線コネクタ 47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79" name="テキスト ボックス 47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0" name="直線コネクタ 47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81" name="テキスト ボックス 48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83820</xdr:rowOff>
    </xdr:from>
    <xdr:to>
      <xdr:col>85</xdr:col>
      <xdr:colOff>126364</xdr:colOff>
      <xdr:row>42</xdr:row>
      <xdr:rowOff>38100</xdr:rowOff>
    </xdr:to>
    <xdr:cxnSp macro="">
      <xdr:nvCxnSpPr>
        <xdr:cNvPr id="483" name="直線コネクタ 482"/>
        <xdr:cNvCxnSpPr/>
      </xdr:nvCxnSpPr>
      <xdr:spPr>
        <a:xfrm flipV="1">
          <a:off x="16318864" y="574167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84"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85" name="直線コネクタ 484"/>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30497</xdr:rowOff>
    </xdr:from>
    <xdr:ext cx="405111" cy="259045"/>
    <xdr:sp macro="" textlink="">
      <xdr:nvSpPr>
        <xdr:cNvPr id="486" name="【一般廃棄物処理施設】&#10;有形固定資産減価償却率最大値テキスト"/>
        <xdr:cNvSpPr txBox="1"/>
      </xdr:nvSpPr>
      <xdr:spPr>
        <a:xfrm>
          <a:off x="1635760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83820</xdr:rowOff>
    </xdr:from>
    <xdr:to>
      <xdr:col>86</xdr:col>
      <xdr:colOff>25400</xdr:colOff>
      <xdr:row>33</xdr:row>
      <xdr:rowOff>83820</xdr:rowOff>
    </xdr:to>
    <xdr:cxnSp macro="">
      <xdr:nvCxnSpPr>
        <xdr:cNvPr id="487" name="直線コネクタ 486"/>
        <xdr:cNvCxnSpPr/>
      </xdr:nvCxnSpPr>
      <xdr:spPr>
        <a:xfrm>
          <a:off x="16230600" y="574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76852</xdr:rowOff>
    </xdr:from>
    <xdr:ext cx="405111" cy="259045"/>
    <xdr:sp macro="" textlink="">
      <xdr:nvSpPr>
        <xdr:cNvPr id="488" name="【一般廃棄物処理施設】&#10;有形固定資産減価償却率平均値テキスト"/>
        <xdr:cNvSpPr txBox="1"/>
      </xdr:nvSpPr>
      <xdr:spPr>
        <a:xfrm>
          <a:off x="16357600" y="624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489" name="フローチャート: 判断 488"/>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145415</xdr:rowOff>
    </xdr:from>
    <xdr:to>
      <xdr:col>81</xdr:col>
      <xdr:colOff>101600</xdr:colOff>
      <xdr:row>37</xdr:row>
      <xdr:rowOff>75565</xdr:rowOff>
    </xdr:to>
    <xdr:sp macro="" textlink="">
      <xdr:nvSpPr>
        <xdr:cNvPr id="490" name="フローチャート: 判断 489"/>
        <xdr:cNvSpPr/>
      </xdr:nvSpPr>
      <xdr:spPr>
        <a:xfrm>
          <a:off x="15430500" y="631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135890</xdr:rowOff>
    </xdr:from>
    <xdr:to>
      <xdr:col>76</xdr:col>
      <xdr:colOff>165100</xdr:colOff>
      <xdr:row>38</xdr:row>
      <xdr:rowOff>66040</xdr:rowOff>
    </xdr:to>
    <xdr:sp macro="" textlink="">
      <xdr:nvSpPr>
        <xdr:cNvPr id="491" name="フローチャート: 判断 490"/>
        <xdr:cNvSpPr/>
      </xdr:nvSpPr>
      <xdr:spPr>
        <a:xfrm>
          <a:off x="14541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132080</xdr:rowOff>
    </xdr:from>
    <xdr:to>
      <xdr:col>72</xdr:col>
      <xdr:colOff>38100</xdr:colOff>
      <xdr:row>38</xdr:row>
      <xdr:rowOff>62230</xdr:rowOff>
    </xdr:to>
    <xdr:sp macro="" textlink="">
      <xdr:nvSpPr>
        <xdr:cNvPr id="492" name="フローチャート: 判断 491"/>
        <xdr:cNvSpPr/>
      </xdr:nvSpPr>
      <xdr:spPr>
        <a:xfrm>
          <a:off x="13652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50165</xdr:rowOff>
    </xdr:from>
    <xdr:to>
      <xdr:col>67</xdr:col>
      <xdr:colOff>101600</xdr:colOff>
      <xdr:row>35</xdr:row>
      <xdr:rowOff>151765</xdr:rowOff>
    </xdr:to>
    <xdr:sp macro="" textlink="">
      <xdr:nvSpPr>
        <xdr:cNvPr id="493" name="フローチャート: 判断 492"/>
        <xdr:cNvSpPr/>
      </xdr:nvSpPr>
      <xdr:spPr>
        <a:xfrm>
          <a:off x="12763500" y="605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4" name="テキスト ボックス 49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5" name="テキスト ボックス 49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6" name="テキスト ボックス 49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7" name="テキスト ボックス 49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8" name="テキスト ボックス 49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156845</xdr:rowOff>
    </xdr:from>
    <xdr:to>
      <xdr:col>85</xdr:col>
      <xdr:colOff>177800</xdr:colOff>
      <xdr:row>39</xdr:row>
      <xdr:rowOff>86995</xdr:rowOff>
    </xdr:to>
    <xdr:sp macro="" textlink="">
      <xdr:nvSpPr>
        <xdr:cNvPr id="499" name="楕円 498"/>
        <xdr:cNvSpPr/>
      </xdr:nvSpPr>
      <xdr:spPr>
        <a:xfrm>
          <a:off x="162687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135272</xdr:rowOff>
    </xdr:from>
    <xdr:ext cx="405111" cy="259045"/>
    <xdr:sp macro="" textlink="">
      <xdr:nvSpPr>
        <xdr:cNvPr id="500" name="【一般廃棄物処理施設】&#10;有形固定資産減価償却率該当値テキスト"/>
        <xdr:cNvSpPr txBox="1"/>
      </xdr:nvSpPr>
      <xdr:spPr>
        <a:xfrm>
          <a:off x="16357600"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95885</xdr:rowOff>
    </xdr:from>
    <xdr:to>
      <xdr:col>81</xdr:col>
      <xdr:colOff>101600</xdr:colOff>
      <xdr:row>39</xdr:row>
      <xdr:rowOff>26035</xdr:rowOff>
    </xdr:to>
    <xdr:sp macro="" textlink="">
      <xdr:nvSpPr>
        <xdr:cNvPr id="501" name="楕円 500"/>
        <xdr:cNvSpPr/>
      </xdr:nvSpPr>
      <xdr:spPr>
        <a:xfrm>
          <a:off x="15430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146685</xdr:rowOff>
    </xdr:from>
    <xdr:to>
      <xdr:col>85</xdr:col>
      <xdr:colOff>127000</xdr:colOff>
      <xdr:row>39</xdr:row>
      <xdr:rowOff>36195</xdr:rowOff>
    </xdr:to>
    <xdr:cxnSp macro="">
      <xdr:nvCxnSpPr>
        <xdr:cNvPr id="502" name="直線コネクタ 501"/>
        <xdr:cNvCxnSpPr/>
      </xdr:nvCxnSpPr>
      <xdr:spPr>
        <a:xfrm>
          <a:off x="15481300" y="6661785"/>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33020</xdr:rowOff>
    </xdr:from>
    <xdr:to>
      <xdr:col>76</xdr:col>
      <xdr:colOff>165100</xdr:colOff>
      <xdr:row>38</xdr:row>
      <xdr:rowOff>134620</xdr:rowOff>
    </xdr:to>
    <xdr:sp macro="" textlink="">
      <xdr:nvSpPr>
        <xdr:cNvPr id="503" name="楕円 502"/>
        <xdr:cNvSpPr/>
      </xdr:nvSpPr>
      <xdr:spPr>
        <a:xfrm>
          <a:off x="14541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83820</xdr:rowOff>
    </xdr:from>
    <xdr:to>
      <xdr:col>81</xdr:col>
      <xdr:colOff>50800</xdr:colOff>
      <xdr:row>38</xdr:row>
      <xdr:rowOff>146685</xdr:rowOff>
    </xdr:to>
    <xdr:cxnSp macro="">
      <xdr:nvCxnSpPr>
        <xdr:cNvPr id="504" name="直線コネクタ 503"/>
        <xdr:cNvCxnSpPr/>
      </xdr:nvCxnSpPr>
      <xdr:spPr>
        <a:xfrm>
          <a:off x="14592300" y="659892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143510</xdr:rowOff>
    </xdr:from>
    <xdr:to>
      <xdr:col>72</xdr:col>
      <xdr:colOff>38100</xdr:colOff>
      <xdr:row>38</xdr:row>
      <xdr:rowOff>73660</xdr:rowOff>
    </xdr:to>
    <xdr:sp macro="" textlink="">
      <xdr:nvSpPr>
        <xdr:cNvPr id="505" name="楕円 504"/>
        <xdr:cNvSpPr/>
      </xdr:nvSpPr>
      <xdr:spPr>
        <a:xfrm>
          <a:off x="13652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22860</xdr:rowOff>
    </xdr:from>
    <xdr:to>
      <xdr:col>76</xdr:col>
      <xdr:colOff>114300</xdr:colOff>
      <xdr:row>38</xdr:row>
      <xdr:rowOff>83820</xdr:rowOff>
    </xdr:to>
    <xdr:cxnSp macro="">
      <xdr:nvCxnSpPr>
        <xdr:cNvPr id="506" name="直線コネクタ 505"/>
        <xdr:cNvCxnSpPr/>
      </xdr:nvCxnSpPr>
      <xdr:spPr>
        <a:xfrm>
          <a:off x="13703300" y="6537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92092</xdr:rowOff>
    </xdr:from>
    <xdr:ext cx="405111" cy="259045"/>
    <xdr:sp macro="" textlink="">
      <xdr:nvSpPr>
        <xdr:cNvPr id="507" name="n_1aveValue【一般廃棄物処理施設】&#10;有形固定資産減価償却率"/>
        <xdr:cNvSpPr txBox="1"/>
      </xdr:nvSpPr>
      <xdr:spPr>
        <a:xfrm>
          <a:off x="1526604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82567</xdr:rowOff>
    </xdr:from>
    <xdr:ext cx="405111" cy="259045"/>
    <xdr:sp macro="" textlink="">
      <xdr:nvSpPr>
        <xdr:cNvPr id="508" name="n_2aveValue【一般廃棄物処理施設】&#10;有形固定資産減価償却率"/>
        <xdr:cNvSpPr txBox="1"/>
      </xdr:nvSpPr>
      <xdr:spPr>
        <a:xfrm>
          <a:off x="1438974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78757</xdr:rowOff>
    </xdr:from>
    <xdr:ext cx="405111" cy="259045"/>
    <xdr:sp macro="" textlink="">
      <xdr:nvSpPr>
        <xdr:cNvPr id="509" name="n_3aveValue【一般廃棄物処理施設】&#10;有形固定資産減価償却率"/>
        <xdr:cNvSpPr txBox="1"/>
      </xdr:nvSpPr>
      <xdr:spPr>
        <a:xfrm>
          <a:off x="135007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168292</xdr:rowOff>
    </xdr:from>
    <xdr:ext cx="405111" cy="259045"/>
    <xdr:sp macro="" textlink="">
      <xdr:nvSpPr>
        <xdr:cNvPr id="510" name="n_4aveValue【一般廃棄物処理施設】&#10;有形固定資産減価償却率"/>
        <xdr:cNvSpPr txBox="1"/>
      </xdr:nvSpPr>
      <xdr:spPr>
        <a:xfrm>
          <a:off x="12611744" y="582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17162</xdr:rowOff>
    </xdr:from>
    <xdr:ext cx="405111" cy="259045"/>
    <xdr:sp macro="" textlink="">
      <xdr:nvSpPr>
        <xdr:cNvPr id="511" name="n_1mainValue【一般廃棄物処理施設】&#10;有形固定資産減価償却率"/>
        <xdr:cNvSpPr txBox="1"/>
      </xdr:nvSpPr>
      <xdr:spPr>
        <a:xfrm>
          <a:off x="1526604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125747</xdr:rowOff>
    </xdr:from>
    <xdr:ext cx="405111" cy="259045"/>
    <xdr:sp macro="" textlink="">
      <xdr:nvSpPr>
        <xdr:cNvPr id="512" name="n_2mainValue【一般廃棄物処理施設】&#10;有形固定資産減価償却率"/>
        <xdr:cNvSpPr txBox="1"/>
      </xdr:nvSpPr>
      <xdr:spPr>
        <a:xfrm>
          <a:off x="14389744"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64787</xdr:rowOff>
    </xdr:from>
    <xdr:ext cx="405111" cy="259045"/>
    <xdr:sp macro="" textlink="">
      <xdr:nvSpPr>
        <xdr:cNvPr id="513" name="n_3mainValue【一般廃棄物処理施設】&#10;有形固定資産減価償却率"/>
        <xdr:cNvSpPr txBox="1"/>
      </xdr:nvSpPr>
      <xdr:spPr>
        <a:xfrm>
          <a:off x="13500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4" name="正方形/長方形 51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5" name="正方形/長方形 51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6" name="正方形/長方形 51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7" name="正方形/長方形 51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8" name="正方形/長方形 51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9" name="正方形/長方形 51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0" name="正方形/長方形 51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1" name="正方形/長方形 52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2" name="テキスト ボックス 52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3" name="直線コネクタ 52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4" name="直線コネクタ 52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25" name="テキスト ボックス 524"/>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6" name="直線コネクタ 52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27" name="テキスト ボックス 526"/>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28" name="直線コネクタ 52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29" name="テキスト ボックス 528"/>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30" name="直線コネクタ 52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1" name="テキスト ボックス 530"/>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2" name="直線コネクタ 53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533" name="テキスト ボックス 532"/>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4" name="直線コネクタ 53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35" name="テキスト ボックス 534"/>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6"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39</xdr:row>
      <xdr:rowOff>68529</xdr:rowOff>
    </xdr:from>
    <xdr:to>
      <xdr:col>116</xdr:col>
      <xdr:colOff>62864</xdr:colOff>
      <xdr:row>42</xdr:row>
      <xdr:rowOff>35003</xdr:rowOff>
    </xdr:to>
    <xdr:cxnSp macro="">
      <xdr:nvCxnSpPr>
        <xdr:cNvPr id="537" name="直線コネクタ 536"/>
        <xdr:cNvCxnSpPr/>
      </xdr:nvCxnSpPr>
      <xdr:spPr>
        <a:xfrm flipV="1">
          <a:off x="22160864" y="6755079"/>
          <a:ext cx="0" cy="480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38830</xdr:rowOff>
    </xdr:from>
    <xdr:ext cx="469744" cy="259045"/>
    <xdr:sp macro="" textlink="">
      <xdr:nvSpPr>
        <xdr:cNvPr id="538" name="【一般廃棄物処理施設】&#10;一人当たり有形固定資産（償却資産）額最小値テキスト"/>
        <xdr:cNvSpPr txBox="1"/>
      </xdr:nvSpPr>
      <xdr:spPr>
        <a:xfrm>
          <a:off x="22199600" y="723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35003</xdr:rowOff>
    </xdr:from>
    <xdr:to>
      <xdr:col>116</xdr:col>
      <xdr:colOff>152400</xdr:colOff>
      <xdr:row>42</xdr:row>
      <xdr:rowOff>35003</xdr:rowOff>
    </xdr:to>
    <xdr:cxnSp macro="">
      <xdr:nvCxnSpPr>
        <xdr:cNvPr id="539" name="直線コネクタ 538"/>
        <xdr:cNvCxnSpPr/>
      </xdr:nvCxnSpPr>
      <xdr:spPr>
        <a:xfrm>
          <a:off x="22072600" y="7235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15206</xdr:rowOff>
    </xdr:from>
    <xdr:ext cx="599010" cy="259045"/>
    <xdr:sp macro="" textlink="">
      <xdr:nvSpPr>
        <xdr:cNvPr id="540" name="【一般廃棄物処理施設】&#10;一人当たり有形固定資産（償却資産）額最大値テキスト"/>
        <xdr:cNvSpPr txBox="1"/>
      </xdr:nvSpPr>
      <xdr:spPr>
        <a:xfrm>
          <a:off x="22199600" y="6530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68529</xdr:rowOff>
    </xdr:from>
    <xdr:to>
      <xdr:col>116</xdr:col>
      <xdr:colOff>152400</xdr:colOff>
      <xdr:row>39</xdr:row>
      <xdr:rowOff>68529</xdr:rowOff>
    </xdr:to>
    <xdr:cxnSp macro="">
      <xdr:nvCxnSpPr>
        <xdr:cNvPr id="541" name="直線コネクタ 540"/>
        <xdr:cNvCxnSpPr/>
      </xdr:nvCxnSpPr>
      <xdr:spPr>
        <a:xfrm>
          <a:off x="22072600" y="6755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3083</xdr:rowOff>
    </xdr:from>
    <xdr:ext cx="599010" cy="259045"/>
    <xdr:sp macro="" textlink="">
      <xdr:nvSpPr>
        <xdr:cNvPr id="542" name="【一般廃棄物処理施設】&#10;一人当たり有形固定資産（償却資産）額平均値テキスト"/>
        <xdr:cNvSpPr txBox="1"/>
      </xdr:nvSpPr>
      <xdr:spPr>
        <a:xfrm>
          <a:off x="22199600" y="68610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151656</xdr:rowOff>
    </xdr:from>
    <xdr:to>
      <xdr:col>116</xdr:col>
      <xdr:colOff>114300</xdr:colOff>
      <xdr:row>41</xdr:row>
      <xdr:rowOff>81806</xdr:rowOff>
    </xdr:to>
    <xdr:sp macro="" textlink="">
      <xdr:nvSpPr>
        <xdr:cNvPr id="543" name="フローチャート: 判断 542"/>
        <xdr:cNvSpPr/>
      </xdr:nvSpPr>
      <xdr:spPr>
        <a:xfrm>
          <a:off x="22110700" y="7009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146627</xdr:rowOff>
    </xdr:from>
    <xdr:to>
      <xdr:col>112</xdr:col>
      <xdr:colOff>38100</xdr:colOff>
      <xdr:row>41</xdr:row>
      <xdr:rowOff>76777</xdr:rowOff>
    </xdr:to>
    <xdr:sp macro="" textlink="">
      <xdr:nvSpPr>
        <xdr:cNvPr id="544" name="フローチャート: 判断 543"/>
        <xdr:cNvSpPr/>
      </xdr:nvSpPr>
      <xdr:spPr>
        <a:xfrm>
          <a:off x="21272500" y="7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168956</xdr:rowOff>
    </xdr:from>
    <xdr:to>
      <xdr:col>107</xdr:col>
      <xdr:colOff>101600</xdr:colOff>
      <xdr:row>41</xdr:row>
      <xdr:rowOff>99106</xdr:rowOff>
    </xdr:to>
    <xdr:sp macro="" textlink="">
      <xdr:nvSpPr>
        <xdr:cNvPr id="545" name="フローチャート: 判断 544"/>
        <xdr:cNvSpPr/>
      </xdr:nvSpPr>
      <xdr:spPr>
        <a:xfrm>
          <a:off x="20383500" y="702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6565</xdr:rowOff>
    </xdr:from>
    <xdr:to>
      <xdr:col>102</xdr:col>
      <xdr:colOff>165100</xdr:colOff>
      <xdr:row>41</xdr:row>
      <xdr:rowOff>108165</xdr:rowOff>
    </xdr:to>
    <xdr:sp macro="" textlink="">
      <xdr:nvSpPr>
        <xdr:cNvPr id="546" name="フローチャート: 判断 545"/>
        <xdr:cNvSpPr/>
      </xdr:nvSpPr>
      <xdr:spPr>
        <a:xfrm>
          <a:off x="19494500" y="70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33</xdr:row>
      <xdr:rowOff>93194</xdr:rowOff>
    </xdr:from>
    <xdr:to>
      <xdr:col>98</xdr:col>
      <xdr:colOff>38100</xdr:colOff>
      <xdr:row>34</xdr:row>
      <xdr:rowOff>23344</xdr:rowOff>
    </xdr:to>
    <xdr:sp macro="" textlink="">
      <xdr:nvSpPr>
        <xdr:cNvPr id="547" name="フローチャート: 判断 546"/>
        <xdr:cNvSpPr/>
      </xdr:nvSpPr>
      <xdr:spPr>
        <a:xfrm>
          <a:off x="18605500" y="575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8" name="テキスト ボックス 54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9" name="テキスト ボックス 54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0" name="テキスト ボックス 54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1" name="テキスト ボックス 55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2" name="テキスト ボックス 55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111274</xdr:rowOff>
    </xdr:from>
    <xdr:to>
      <xdr:col>116</xdr:col>
      <xdr:colOff>114300</xdr:colOff>
      <xdr:row>42</xdr:row>
      <xdr:rowOff>41424</xdr:rowOff>
    </xdr:to>
    <xdr:sp macro="" textlink="">
      <xdr:nvSpPr>
        <xdr:cNvPr id="553" name="楕円 552"/>
        <xdr:cNvSpPr/>
      </xdr:nvSpPr>
      <xdr:spPr>
        <a:xfrm>
          <a:off x="22110700" y="714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26201</xdr:rowOff>
    </xdr:from>
    <xdr:ext cx="534377" cy="259045"/>
    <xdr:sp macro="" textlink="">
      <xdr:nvSpPr>
        <xdr:cNvPr id="554" name="【一般廃棄物処理施設】&#10;一人当たり有形固定資産（償却資産）額該当値テキスト"/>
        <xdr:cNvSpPr txBox="1"/>
      </xdr:nvSpPr>
      <xdr:spPr>
        <a:xfrm>
          <a:off x="22199600" y="705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111537</xdr:rowOff>
    </xdr:from>
    <xdr:to>
      <xdr:col>112</xdr:col>
      <xdr:colOff>38100</xdr:colOff>
      <xdr:row>42</xdr:row>
      <xdr:rowOff>41687</xdr:rowOff>
    </xdr:to>
    <xdr:sp macro="" textlink="">
      <xdr:nvSpPr>
        <xdr:cNvPr id="555" name="楕円 554"/>
        <xdr:cNvSpPr/>
      </xdr:nvSpPr>
      <xdr:spPr>
        <a:xfrm>
          <a:off x="21272500" y="714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162074</xdr:rowOff>
    </xdr:from>
    <xdr:to>
      <xdr:col>116</xdr:col>
      <xdr:colOff>63500</xdr:colOff>
      <xdr:row>41</xdr:row>
      <xdr:rowOff>162337</xdr:rowOff>
    </xdr:to>
    <xdr:cxnSp macro="">
      <xdr:nvCxnSpPr>
        <xdr:cNvPr id="556" name="直線コネクタ 555"/>
        <xdr:cNvCxnSpPr/>
      </xdr:nvCxnSpPr>
      <xdr:spPr>
        <a:xfrm flipV="1">
          <a:off x="21323300" y="7191524"/>
          <a:ext cx="838200" cy="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111111</xdr:rowOff>
    </xdr:from>
    <xdr:to>
      <xdr:col>107</xdr:col>
      <xdr:colOff>101600</xdr:colOff>
      <xdr:row>42</xdr:row>
      <xdr:rowOff>41261</xdr:rowOff>
    </xdr:to>
    <xdr:sp macro="" textlink="">
      <xdr:nvSpPr>
        <xdr:cNvPr id="557" name="楕円 556"/>
        <xdr:cNvSpPr/>
      </xdr:nvSpPr>
      <xdr:spPr>
        <a:xfrm>
          <a:off x="20383500" y="714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161911</xdr:rowOff>
    </xdr:from>
    <xdr:to>
      <xdr:col>111</xdr:col>
      <xdr:colOff>177800</xdr:colOff>
      <xdr:row>41</xdr:row>
      <xdr:rowOff>162337</xdr:rowOff>
    </xdr:to>
    <xdr:cxnSp macro="">
      <xdr:nvCxnSpPr>
        <xdr:cNvPr id="558" name="直線コネクタ 557"/>
        <xdr:cNvCxnSpPr/>
      </xdr:nvCxnSpPr>
      <xdr:spPr>
        <a:xfrm>
          <a:off x="20434300" y="7191361"/>
          <a:ext cx="889000" cy="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111154</xdr:rowOff>
    </xdr:from>
    <xdr:to>
      <xdr:col>102</xdr:col>
      <xdr:colOff>165100</xdr:colOff>
      <xdr:row>42</xdr:row>
      <xdr:rowOff>41304</xdr:rowOff>
    </xdr:to>
    <xdr:sp macro="" textlink="">
      <xdr:nvSpPr>
        <xdr:cNvPr id="559" name="楕円 558"/>
        <xdr:cNvSpPr/>
      </xdr:nvSpPr>
      <xdr:spPr>
        <a:xfrm>
          <a:off x="19494500" y="7140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161911</xdr:rowOff>
    </xdr:from>
    <xdr:to>
      <xdr:col>107</xdr:col>
      <xdr:colOff>50800</xdr:colOff>
      <xdr:row>41</xdr:row>
      <xdr:rowOff>161954</xdr:rowOff>
    </xdr:to>
    <xdr:cxnSp macro="">
      <xdr:nvCxnSpPr>
        <xdr:cNvPr id="560" name="直線コネクタ 559"/>
        <xdr:cNvCxnSpPr/>
      </xdr:nvCxnSpPr>
      <xdr:spPr>
        <a:xfrm flipV="1">
          <a:off x="19545300" y="7191361"/>
          <a:ext cx="889000" cy="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93304</xdr:rowOff>
    </xdr:from>
    <xdr:ext cx="599010" cy="259045"/>
    <xdr:sp macro="" textlink="">
      <xdr:nvSpPr>
        <xdr:cNvPr id="561" name="n_1aveValue【一般廃棄物処理施設】&#10;一人当たり有形固定資産（償却資産）額"/>
        <xdr:cNvSpPr txBox="1"/>
      </xdr:nvSpPr>
      <xdr:spPr>
        <a:xfrm>
          <a:off x="21011095" y="6779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115633</xdr:rowOff>
    </xdr:from>
    <xdr:ext cx="599010" cy="259045"/>
    <xdr:sp macro="" textlink="">
      <xdr:nvSpPr>
        <xdr:cNvPr id="562" name="n_2aveValue【一般廃棄物処理施設】&#10;一人当たり有形固定資産（償却資産）額"/>
        <xdr:cNvSpPr txBox="1"/>
      </xdr:nvSpPr>
      <xdr:spPr>
        <a:xfrm>
          <a:off x="20134795" y="680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124692</xdr:rowOff>
    </xdr:from>
    <xdr:ext cx="599010" cy="259045"/>
    <xdr:sp macro="" textlink="">
      <xdr:nvSpPr>
        <xdr:cNvPr id="563" name="n_3aveValue【一般廃棄物処理施設】&#10;一人当たり有形固定資産（償却資産）額"/>
        <xdr:cNvSpPr txBox="1"/>
      </xdr:nvSpPr>
      <xdr:spPr>
        <a:xfrm>
          <a:off x="19245795" y="681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23205</xdr:colOff>
      <xdr:row>32</xdr:row>
      <xdr:rowOff>39871</xdr:rowOff>
    </xdr:from>
    <xdr:ext cx="690189" cy="259045"/>
    <xdr:sp macro="" textlink="">
      <xdr:nvSpPr>
        <xdr:cNvPr id="564" name="n_4aveValue【一般廃棄物処理施設】&#10;一人当たり有形固定資産（償却資産）額"/>
        <xdr:cNvSpPr txBox="1"/>
      </xdr:nvSpPr>
      <xdr:spPr>
        <a:xfrm>
          <a:off x="18311205" y="55262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32814</xdr:rowOff>
    </xdr:from>
    <xdr:ext cx="534377" cy="259045"/>
    <xdr:sp macro="" textlink="">
      <xdr:nvSpPr>
        <xdr:cNvPr id="565" name="n_1mainValue【一般廃棄物処理施設】&#10;一人当たり有形固定資産（償却資産）額"/>
        <xdr:cNvSpPr txBox="1"/>
      </xdr:nvSpPr>
      <xdr:spPr>
        <a:xfrm>
          <a:off x="21043411" y="7233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32388</xdr:rowOff>
    </xdr:from>
    <xdr:ext cx="534377" cy="259045"/>
    <xdr:sp macro="" textlink="">
      <xdr:nvSpPr>
        <xdr:cNvPr id="566" name="n_2mainValue【一般廃棄物処理施設】&#10;一人当たり有形固定資産（償却資産）額"/>
        <xdr:cNvSpPr txBox="1"/>
      </xdr:nvSpPr>
      <xdr:spPr>
        <a:xfrm>
          <a:off x="20167111" y="723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32431</xdr:rowOff>
    </xdr:from>
    <xdr:ext cx="534377" cy="259045"/>
    <xdr:sp macro="" textlink="">
      <xdr:nvSpPr>
        <xdr:cNvPr id="567" name="n_3mainValue【一般廃棄物処理施設】&#10;一人当たり有形固定資産（償却資産）額"/>
        <xdr:cNvSpPr txBox="1"/>
      </xdr:nvSpPr>
      <xdr:spPr>
        <a:xfrm>
          <a:off x="19278111" y="723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8" name="正方形/長方形 56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9" name="正方形/長方形 56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0" name="正方形/長方形 56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1" name="正方形/長方形 57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2" name="正方形/長方形 57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3" name="正方形/長方形 57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4" name="正方形/長方形 57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5" name="正方形/長方形 57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6" name="テキスト ボックス 57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7" name="直線コネクタ 57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78" name="テキスト ボックス 57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79" name="直線コネクタ 578"/>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80" name="テキスト ボックス 579"/>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81" name="直線コネクタ 580"/>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82" name="テキスト ボックス 581"/>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83" name="直線コネクタ 582"/>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84" name="テキスト ボックス 583"/>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85" name="直線コネクタ 584"/>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86" name="テキスト ボックス 585"/>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87" name="直線コネクタ 586"/>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88" name="テキスト ボックス 587"/>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89" name="直線コネクタ 588"/>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90" name="テキスト ボックス 589"/>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1" name="直線コネクタ 59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24493</xdr:rowOff>
    </xdr:to>
    <xdr:cxnSp macro="">
      <xdr:nvCxnSpPr>
        <xdr:cNvPr id="593" name="直線コネクタ 592"/>
        <xdr:cNvCxnSpPr/>
      </xdr:nvCxnSpPr>
      <xdr:spPr>
        <a:xfrm flipV="1">
          <a:off x="16318864" y="9470572"/>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28320</xdr:rowOff>
    </xdr:from>
    <xdr:ext cx="405111" cy="259045"/>
    <xdr:sp macro="" textlink="">
      <xdr:nvSpPr>
        <xdr:cNvPr id="594" name="【保健センター・保健所】&#10;有形固定資産減価償却率最小値テキスト"/>
        <xdr:cNvSpPr txBox="1"/>
      </xdr:nvSpPr>
      <xdr:spPr>
        <a:xfrm>
          <a:off x="16357600" y="1100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24493</xdr:rowOff>
    </xdr:from>
    <xdr:to>
      <xdr:col>86</xdr:col>
      <xdr:colOff>25400</xdr:colOff>
      <xdr:row>64</xdr:row>
      <xdr:rowOff>24493</xdr:rowOff>
    </xdr:to>
    <xdr:cxnSp macro="">
      <xdr:nvCxnSpPr>
        <xdr:cNvPr id="595" name="直線コネクタ 594"/>
        <xdr:cNvCxnSpPr/>
      </xdr:nvCxnSpPr>
      <xdr:spPr>
        <a:xfrm>
          <a:off x="16230600" y="1099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596" name="【保健センター・保健所】&#10;有形固定資産減価償却率最大値テキスト"/>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97" name="直線コネクタ 596"/>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164754</xdr:rowOff>
    </xdr:from>
    <xdr:ext cx="405111" cy="259045"/>
    <xdr:sp macro="" textlink="">
      <xdr:nvSpPr>
        <xdr:cNvPr id="598" name="【保健センター・保健所】&#10;有形固定資産減価償却率平均値テキスト"/>
        <xdr:cNvSpPr txBox="1"/>
      </xdr:nvSpPr>
      <xdr:spPr>
        <a:xfrm>
          <a:off x="16357600" y="101088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141877</xdr:rowOff>
    </xdr:from>
    <xdr:to>
      <xdr:col>85</xdr:col>
      <xdr:colOff>177800</xdr:colOff>
      <xdr:row>60</xdr:row>
      <xdr:rowOff>72027</xdr:rowOff>
    </xdr:to>
    <xdr:sp macro="" textlink="">
      <xdr:nvSpPr>
        <xdr:cNvPr id="599" name="フローチャート: 判断 598"/>
        <xdr:cNvSpPr/>
      </xdr:nvSpPr>
      <xdr:spPr>
        <a:xfrm>
          <a:off x="16268700" y="1025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140244</xdr:rowOff>
    </xdr:from>
    <xdr:to>
      <xdr:col>81</xdr:col>
      <xdr:colOff>101600</xdr:colOff>
      <xdr:row>60</xdr:row>
      <xdr:rowOff>70394</xdr:rowOff>
    </xdr:to>
    <xdr:sp macro="" textlink="">
      <xdr:nvSpPr>
        <xdr:cNvPr id="600" name="フローチャート: 判断 599"/>
        <xdr:cNvSpPr/>
      </xdr:nvSpPr>
      <xdr:spPr>
        <a:xfrm>
          <a:off x="15430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70031</xdr:rowOff>
    </xdr:from>
    <xdr:to>
      <xdr:col>76</xdr:col>
      <xdr:colOff>165100</xdr:colOff>
      <xdr:row>60</xdr:row>
      <xdr:rowOff>181</xdr:rowOff>
    </xdr:to>
    <xdr:sp macro="" textlink="">
      <xdr:nvSpPr>
        <xdr:cNvPr id="601" name="フローチャート: 判断 600"/>
        <xdr:cNvSpPr/>
      </xdr:nvSpPr>
      <xdr:spPr>
        <a:xfrm>
          <a:off x="14541500" y="1018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32476</xdr:rowOff>
    </xdr:from>
    <xdr:to>
      <xdr:col>72</xdr:col>
      <xdr:colOff>38100</xdr:colOff>
      <xdr:row>59</xdr:row>
      <xdr:rowOff>134076</xdr:rowOff>
    </xdr:to>
    <xdr:sp macro="" textlink="">
      <xdr:nvSpPr>
        <xdr:cNvPr id="602" name="フローチャート: 判断 601"/>
        <xdr:cNvSpPr/>
      </xdr:nvSpPr>
      <xdr:spPr>
        <a:xfrm>
          <a:off x="136525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66766</xdr:rowOff>
    </xdr:from>
    <xdr:to>
      <xdr:col>67</xdr:col>
      <xdr:colOff>101600</xdr:colOff>
      <xdr:row>59</xdr:row>
      <xdr:rowOff>168366</xdr:rowOff>
    </xdr:to>
    <xdr:sp macro="" textlink="">
      <xdr:nvSpPr>
        <xdr:cNvPr id="603" name="フローチャート: 判断 602"/>
        <xdr:cNvSpPr/>
      </xdr:nvSpPr>
      <xdr:spPr>
        <a:xfrm>
          <a:off x="127635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4" name="テキスト ボックス 60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5" name="テキスト ボックス 60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6" name="テキスト ボックス 60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7" name="テキスト ボックス 60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8" name="テキスト ボックス 60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30843</xdr:rowOff>
    </xdr:from>
    <xdr:to>
      <xdr:col>85</xdr:col>
      <xdr:colOff>177800</xdr:colOff>
      <xdr:row>62</xdr:row>
      <xdr:rowOff>132443</xdr:rowOff>
    </xdr:to>
    <xdr:sp macro="" textlink="">
      <xdr:nvSpPr>
        <xdr:cNvPr id="609" name="楕円 608"/>
        <xdr:cNvSpPr/>
      </xdr:nvSpPr>
      <xdr:spPr>
        <a:xfrm>
          <a:off x="162687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9270</xdr:rowOff>
    </xdr:from>
    <xdr:ext cx="405111" cy="259045"/>
    <xdr:sp macro="" textlink="">
      <xdr:nvSpPr>
        <xdr:cNvPr id="610" name="【保健センター・保健所】&#10;有形固定資産減価償却率該当値テキスト"/>
        <xdr:cNvSpPr txBox="1"/>
      </xdr:nvSpPr>
      <xdr:spPr>
        <a:xfrm>
          <a:off x="16357600" y="1063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169635</xdr:rowOff>
    </xdr:from>
    <xdr:to>
      <xdr:col>81</xdr:col>
      <xdr:colOff>101600</xdr:colOff>
      <xdr:row>62</xdr:row>
      <xdr:rowOff>99785</xdr:rowOff>
    </xdr:to>
    <xdr:sp macro="" textlink="">
      <xdr:nvSpPr>
        <xdr:cNvPr id="611" name="楕円 610"/>
        <xdr:cNvSpPr/>
      </xdr:nvSpPr>
      <xdr:spPr>
        <a:xfrm>
          <a:off x="15430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48985</xdr:rowOff>
    </xdr:from>
    <xdr:to>
      <xdr:col>85</xdr:col>
      <xdr:colOff>127000</xdr:colOff>
      <xdr:row>62</xdr:row>
      <xdr:rowOff>81643</xdr:rowOff>
    </xdr:to>
    <xdr:cxnSp macro="">
      <xdr:nvCxnSpPr>
        <xdr:cNvPr id="612" name="直線コネクタ 611"/>
        <xdr:cNvCxnSpPr/>
      </xdr:nvCxnSpPr>
      <xdr:spPr>
        <a:xfrm>
          <a:off x="15481300" y="106788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136978</xdr:rowOff>
    </xdr:from>
    <xdr:to>
      <xdr:col>76</xdr:col>
      <xdr:colOff>165100</xdr:colOff>
      <xdr:row>62</xdr:row>
      <xdr:rowOff>67128</xdr:rowOff>
    </xdr:to>
    <xdr:sp macro="" textlink="">
      <xdr:nvSpPr>
        <xdr:cNvPr id="613" name="楕円 612"/>
        <xdr:cNvSpPr/>
      </xdr:nvSpPr>
      <xdr:spPr>
        <a:xfrm>
          <a:off x="14541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16328</xdr:rowOff>
    </xdr:from>
    <xdr:to>
      <xdr:col>81</xdr:col>
      <xdr:colOff>50800</xdr:colOff>
      <xdr:row>62</xdr:row>
      <xdr:rowOff>48985</xdr:rowOff>
    </xdr:to>
    <xdr:cxnSp macro="">
      <xdr:nvCxnSpPr>
        <xdr:cNvPr id="614" name="直線コネクタ 613"/>
        <xdr:cNvCxnSpPr/>
      </xdr:nvCxnSpPr>
      <xdr:spPr>
        <a:xfrm>
          <a:off x="14592300" y="10646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104322</xdr:rowOff>
    </xdr:from>
    <xdr:to>
      <xdr:col>72</xdr:col>
      <xdr:colOff>38100</xdr:colOff>
      <xdr:row>62</xdr:row>
      <xdr:rowOff>34472</xdr:rowOff>
    </xdr:to>
    <xdr:sp macro="" textlink="">
      <xdr:nvSpPr>
        <xdr:cNvPr id="615" name="楕円 614"/>
        <xdr:cNvSpPr/>
      </xdr:nvSpPr>
      <xdr:spPr>
        <a:xfrm>
          <a:off x="136525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155122</xdr:rowOff>
    </xdr:from>
    <xdr:to>
      <xdr:col>76</xdr:col>
      <xdr:colOff>114300</xdr:colOff>
      <xdr:row>62</xdr:row>
      <xdr:rowOff>16328</xdr:rowOff>
    </xdr:to>
    <xdr:cxnSp macro="">
      <xdr:nvCxnSpPr>
        <xdr:cNvPr id="616" name="直線コネクタ 615"/>
        <xdr:cNvCxnSpPr/>
      </xdr:nvCxnSpPr>
      <xdr:spPr>
        <a:xfrm>
          <a:off x="13703300" y="106135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86921</xdr:rowOff>
    </xdr:from>
    <xdr:ext cx="405111" cy="259045"/>
    <xdr:sp macro="" textlink="">
      <xdr:nvSpPr>
        <xdr:cNvPr id="617" name="n_1aveValue【保健センター・保健所】&#10;有形固定資産減価償却率"/>
        <xdr:cNvSpPr txBox="1"/>
      </xdr:nvSpPr>
      <xdr:spPr>
        <a:xfrm>
          <a:off x="152660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16708</xdr:rowOff>
    </xdr:from>
    <xdr:ext cx="405111" cy="259045"/>
    <xdr:sp macro="" textlink="">
      <xdr:nvSpPr>
        <xdr:cNvPr id="618" name="n_2aveValue【保健センター・保健所】&#10;有形固定資産減価償却率"/>
        <xdr:cNvSpPr txBox="1"/>
      </xdr:nvSpPr>
      <xdr:spPr>
        <a:xfrm>
          <a:off x="14389744" y="996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150603</xdr:rowOff>
    </xdr:from>
    <xdr:ext cx="405111" cy="259045"/>
    <xdr:sp macro="" textlink="">
      <xdr:nvSpPr>
        <xdr:cNvPr id="619" name="n_3aveValue【保健センター・保健所】&#10;有形固定資産減価償却率"/>
        <xdr:cNvSpPr txBox="1"/>
      </xdr:nvSpPr>
      <xdr:spPr>
        <a:xfrm>
          <a:off x="13500744" y="992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13443</xdr:rowOff>
    </xdr:from>
    <xdr:ext cx="405111" cy="259045"/>
    <xdr:sp macro="" textlink="">
      <xdr:nvSpPr>
        <xdr:cNvPr id="620" name="n_4aveValue【保健センター・保健所】&#10;有形固定資産減価償却率"/>
        <xdr:cNvSpPr txBox="1"/>
      </xdr:nvSpPr>
      <xdr:spPr>
        <a:xfrm>
          <a:off x="12611744" y="9957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90912</xdr:rowOff>
    </xdr:from>
    <xdr:ext cx="405111" cy="259045"/>
    <xdr:sp macro="" textlink="">
      <xdr:nvSpPr>
        <xdr:cNvPr id="621" name="n_1mainValue【保健センター・保健所】&#10;有形固定資産減価償却率"/>
        <xdr:cNvSpPr txBox="1"/>
      </xdr:nvSpPr>
      <xdr:spPr>
        <a:xfrm>
          <a:off x="152660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58255</xdr:rowOff>
    </xdr:from>
    <xdr:ext cx="405111" cy="259045"/>
    <xdr:sp macro="" textlink="">
      <xdr:nvSpPr>
        <xdr:cNvPr id="622" name="n_2mainValue【保健センター・保健所】&#10;有形固定資産減価償却率"/>
        <xdr:cNvSpPr txBox="1"/>
      </xdr:nvSpPr>
      <xdr:spPr>
        <a:xfrm>
          <a:off x="14389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25599</xdr:rowOff>
    </xdr:from>
    <xdr:ext cx="405111" cy="259045"/>
    <xdr:sp macro="" textlink="">
      <xdr:nvSpPr>
        <xdr:cNvPr id="623" name="n_3mainValue【保健センター・保健所】&#10;有形固定資産減価償却率"/>
        <xdr:cNvSpPr txBox="1"/>
      </xdr:nvSpPr>
      <xdr:spPr>
        <a:xfrm>
          <a:off x="13500744" y="1065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4" name="正方形/長方形 62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5" name="正方形/長方形 62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6" name="正方形/長方形 62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7" name="正方形/長方形 62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8" name="正方形/長方形 62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9" name="正方形/長方形 62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0" name="正方形/長方形 62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1" name="正方形/長方形 63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2" name="テキスト ボックス 63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3" name="直線コネクタ 63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4" name="直線コネクタ 63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5" name="テキスト ボックス 63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36" name="直線コネクタ 63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37" name="テキスト ボックス 63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38" name="直線コネクタ 63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39" name="テキスト ボックス 638"/>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40" name="直線コネクタ 63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1" name="テキスト ボックス 640"/>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2" name="直線コネクタ 64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43" name="テキスト ボックス 642"/>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4" name="直線コネクタ 64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5" name="テキスト ボックス 64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26670</xdr:rowOff>
    </xdr:from>
    <xdr:to>
      <xdr:col>116</xdr:col>
      <xdr:colOff>62864</xdr:colOff>
      <xdr:row>64</xdr:row>
      <xdr:rowOff>16510</xdr:rowOff>
    </xdr:to>
    <xdr:cxnSp macro="">
      <xdr:nvCxnSpPr>
        <xdr:cNvPr id="647" name="直線コネクタ 646"/>
        <xdr:cNvCxnSpPr/>
      </xdr:nvCxnSpPr>
      <xdr:spPr>
        <a:xfrm flipV="1">
          <a:off x="22160864" y="9627870"/>
          <a:ext cx="0" cy="1361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20337</xdr:rowOff>
    </xdr:from>
    <xdr:ext cx="469744" cy="259045"/>
    <xdr:sp macro="" textlink="">
      <xdr:nvSpPr>
        <xdr:cNvPr id="648" name="【保健センター・保健所】&#10;一人当たり面積最小値テキスト"/>
        <xdr:cNvSpPr txBox="1"/>
      </xdr:nvSpPr>
      <xdr:spPr>
        <a:xfrm>
          <a:off x="22199600" y="10993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16510</xdr:rowOff>
    </xdr:from>
    <xdr:to>
      <xdr:col>116</xdr:col>
      <xdr:colOff>152400</xdr:colOff>
      <xdr:row>64</xdr:row>
      <xdr:rowOff>16510</xdr:rowOff>
    </xdr:to>
    <xdr:cxnSp macro="">
      <xdr:nvCxnSpPr>
        <xdr:cNvPr id="649" name="直線コネクタ 648"/>
        <xdr:cNvCxnSpPr/>
      </xdr:nvCxnSpPr>
      <xdr:spPr>
        <a:xfrm>
          <a:off x="22072600" y="1098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144797</xdr:rowOff>
    </xdr:from>
    <xdr:ext cx="469744" cy="259045"/>
    <xdr:sp macro="" textlink="">
      <xdr:nvSpPr>
        <xdr:cNvPr id="650" name="【保健センター・保健所】&#10;一人当たり面積最大値テキスト"/>
        <xdr:cNvSpPr txBox="1"/>
      </xdr:nvSpPr>
      <xdr:spPr>
        <a:xfrm>
          <a:off x="22199600" y="9403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26670</xdr:rowOff>
    </xdr:from>
    <xdr:to>
      <xdr:col>116</xdr:col>
      <xdr:colOff>152400</xdr:colOff>
      <xdr:row>56</xdr:row>
      <xdr:rowOff>26670</xdr:rowOff>
    </xdr:to>
    <xdr:cxnSp macro="">
      <xdr:nvCxnSpPr>
        <xdr:cNvPr id="651" name="直線コネクタ 650"/>
        <xdr:cNvCxnSpPr/>
      </xdr:nvCxnSpPr>
      <xdr:spPr>
        <a:xfrm>
          <a:off x="22072600" y="9627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5097</xdr:rowOff>
    </xdr:from>
    <xdr:ext cx="469744" cy="259045"/>
    <xdr:sp macro="" textlink="">
      <xdr:nvSpPr>
        <xdr:cNvPr id="652" name="【保健センター・保健所】&#10;一人当たり面積平均値テキスト"/>
        <xdr:cNvSpPr txBox="1"/>
      </xdr:nvSpPr>
      <xdr:spPr>
        <a:xfrm>
          <a:off x="22199600" y="10634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153670</xdr:rowOff>
    </xdr:from>
    <xdr:to>
      <xdr:col>116</xdr:col>
      <xdr:colOff>114300</xdr:colOff>
      <xdr:row>63</xdr:row>
      <xdr:rowOff>83820</xdr:rowOff>
    </xdr:to>
    <xdr:sp macro="" textlink="">
      <xdr:nvSpPr>
        <xdr:cNvPr id="653" name="フローチャート: 判断 652"/>
        <xdr:cNvSpPr/>
      </xdr:nvSpPr>
      <xdr:spPr>
        <a:xfrm>
          <a:off x="22110700" y="1078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142240</xdr:rowOff>
    </xdr:from>
    <xdr:to>
      <xdr:col>112</xdr:col>
      <xdr:colOff>38100</xdr:colOff>
      <xdr:row>63</xdr:row>
      <xdr:rowOff>72390</xdr:rowOff>
    </xdr:to>
    <xdr:sp macro="" textlink="">
      <xdr:nvSpPr>
        <xdr:cNvPr id="654" name="フローチャート: 判断 653"/>
        <xdr:cNvSpPr/>
      </xdr:nvSpPr>
      <xdr:spPr>
        <a:xfrm>
          <a:off x="21272500" y="1077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124460</xdr:rowOff>
    </xdr:from>
    <xdr:to>
      <xdr:col>107</xdr:col>
      <xdr:colOff>101600</xdr:colOff>
      <xdr:row>63</xdr:row>
      <xdr:rowOff>54610</xdr:rowOff>
    </xdr:to>
    <xdr:sp macro="" textlink="">
      <xdr:nvSpPr>
        <xdr:cNvPr id="655" name="フローチャート: 判断 654"/>
        <xdr:cNvSpPr/>
      </xdr:nvSpPr>
      <xdr:spPr>
        <a:xfrm>
          <a:off x="20383500" y="1075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125730</xdr:rowOff>
    </xdr:from>
    <xdr:to>
      <xdr:col>102</xdr:col>
      <xdr:colOff>165100</xdr:colOff>
      <xdr:row>63</xdr:row>
      <xdr:rowOff>55880</xdr:rowOff>
    </xdr:to>
    <xdr:sp macro="" textlink="">
      <xdr:nvSpPr>
        <xdr:cNvPr id="656" name="フローチャート: 判断 655"/>
        <xdr:cNvSpPr/>
      </xdr:nvSpPr>
      <xdr:spPr>
        <a:xfrm>
          <a:off x="19494500" y="1075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5080</xdr:rowOff>
    </xdr:from>
    <xdr:to>
      <xdr:col>98</xdr:col>
      <xdr:colOff>38100</xdr:colOff>
      <xdr:row>63</xdr:row>
      <xdr:rowOff>106680</xdr:rowOff>
    </xdr:to>
    <xdr:sp macro="" textlink="">
      <xdr:nvSpPr>
        <xdr:cNvPr id="657" name="フローチャート: 判断 656"/>
        <xdr:cNvSpPr/>
      </xdr:nvSpPr>
      <xdr:spPr>
        <a:xfrm>
          <a:off x="18605500" y="10806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8" name="テキスト ボックス 65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9" name="テキスト ボックス 65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0" name="テキスト ボックス 65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1" name="テキスト ボックス 66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2" name="テキスト ボックス 66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106680</xdr:rowOff>
    </xdr:from>
    <xdr:to>
      <xdr:col>116</xdr:col>
      <xdr:colOff>114300</xdr:colOff>
      <xdr:row>64</xdr:row>
      <xdr:rowOff>36830</xdr:rowOff>
    </xdr:to>
    <xdr:sp macro="" textlink="">
      <xdr:nvSpPr>
        <xdr:cNvPr id="663" name="楕円 662"/>
        <xdr:cNvSpPr/>
      </xdr:nvSpPr>
      <xdr:spPr>
        <a:xfrm>
          <a:off x="22110700" y="1090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21607</xdr:rowOff>
    </xdr:from>
    <xdr:ext cx="469744" cy="259045"/>
    <xdr:sp macro="" textlink="">
      <xdr:nvSpPr>
        <xdr:cNvPr id="664" name="【保健センター・保健所】&#10;一人当たり面積該当値テキスト"/>
        <xdr:cNvSpPr txBox="1"/>
      </xdr:nvSpPr>
      <xdr:spPr>
        <a:xfrm>
          <a:off x="22199600" y="10822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106680</xdr:rowOff>
    </xdr:from>
    <xdr:to>
      <xdr:col>112</xdr:col>
      <xdr:colOff>38100</xdr:colOff>
      <xdr:row>64</xdr:row>
      <xdr:rowOff>36830</xdr:rowOff>
    </xdr:to>
    <xdr:sp macro="" textlink="">
      <xdr:nvSpPr>
        <xdr:cNvPr id="665" name="楕円 664"/>
        <xdr:cNvSpPr/>
      </xdr:nvSpPr>
      <xdr:spPr>
        <a:xfrm>
          <a:off x="21272500" y="1090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157480</xdr:rowOff>
    </xdr:from>
    <xdr:to>
      <xdr:col>116</xdr:col>
      <xdr:colOff>63500</xdr:colOff>
      <xdr:row>63</xdr:row>
      <xdr:rowOff>157480</xdr:rowOff>
    </xdr:to>
    <xdr:cxnSp macro="">
      <xdr:nvCxnSpPr>
        <xdr:cNvPr id="666" name="直線コネクタ 665"/>
        <xdr:cNvCxnSpPr/>
      </xdr:nvCxnSpPr>
      <xdr:spPr>
        <a:xfrm>
          <a:off x="21323300" y="109588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106680</xdr:rowOff>
    </xdr:from>
    <xdr:to>
      <xdr:col>107</xdr:col>
      <xdr:colOff>101600</xdr:colOff>
      <xdr:row>64</xdr:row>
      <xdr:rowOff>36830</xdr:rowOff>
    </xdr:to>
    <xdr:sp macro="" textlink="">
      <xdr:nvSpPr>
        <xdr:cNvPr id="667" name="楕円 666"/>
        <xdr:cNvSpPr/>
      </xdr:nvSpPr>
      <xdr:spPr>
        <a:xfrm>
          <a:off x="20383500" y="1090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157480</xdr:rowOff>
    </xdr:from>
    <xdr:to>
      <xdr:col>111</xdr:col>
      <xdr:colOff>177800</xdr:colOff>
      <xdr:row>63</xdr:row>
      <xdr:rowOff>157480</xdr:rowOff>
    </xdr:to>
    <xdr:cxnSp macro="">
      <xdr:nvCxnSpPr>
        <xdr:cNvPr id="668" name="直線コネクタ 667"/>
        <xdr:cNvCxnSpPr/>
      </xdr:nvCxnSpPr>
      <xdr:spPr>
        <a:xfrm>
          <a:off x="20434300" y="109588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106680</xdr:rowOff>
    </xdr:from>
    <xdr:to>
      <xdr:col>102</xdr:col>
      <xdr:colOff>165100</xdr:colOff>
      <xdr:row>64</xdr:row>
      <xdr:rowOff>36830</xdr:rowOff>
    </xdr:to>
    <xdr:sp macro="" textlink="">
      <xdr:nvSpPr>
        <xdr:cNvPr id="669" name="楕円 668"/>
        <xdr:cNvSpPr/>
      </xdr:nvSpPr>
      <xdr:spPr>
        <a:xfrm>
          <a:off x="19494500" y="1090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157480</xdr:rowOff>
    </xdr:from>
    <xdr:to>
      <xdr:col>107</xdr:col>
      <xdr:colOff>50800</xdr:colOff>
      <xdr:row>63</xdr:row>
      <xdr:rowOff>157480</xdr:rowOff>
    </xdr:to>
    <xdr:cxnSp macro="">
      <xdr:nvCxnSpPr>
        <xdr:cNvPr id="670" name="直線コネクタ 669"/>
        <xdr:cNvCxnSpPr/>
      </xdr:nvCxnSpPr>
      <xdr:spPr>
        <a:xfrm>
          <a:off x="19545300" y="109588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88917</xdr:rowOff>
    </xdr:from>
    <xdr:ext cx="469744" cy="259045"/>
    <xdr:sp macro="" textlink="">
      <xdr:nvSpPr>
        <xdr:cNvPr id="671" name="n_1aveValue【保健センター・保健所】&#10;一人当たり面積"/>
        <xdr:cNvSpPr txBox="1"/>
      </xdr:nvSpPr>
      <xdr:spPr>
        <a:xfrm>
          <a:off x="21075727" y="10547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71137</xdr:rowOff>
    </xdr:from>
    <xdr:ext cx="469744" cy="259045"/>
    <xdr:sp macro="" textlink="">
      <xdr:nvSpPr>
        <xdr:cNvPr id="672" name="n_2aveValue【保健センター・保健所】&#10;一人当たり面積"/>
        <xdr:cNvSpPr txBox="1"/>
      </xdr:nvSpPr>
      <xdr:spPr>
        <a:xfrm>
          <a:off x="20199427" y="1052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72407</xdr:rowOff>
    </xdr:from>
    <xdr:ext cx="469744" cy="259045"/>
    <xdr:sp macro="" textlink="">
      <xdr:nvSpPr>
        <xdr:cNvPr id="673" name="n_3aveValue【保健センター・保健所】&#10;一人当たり面積"/>
        <xdr:cNvSpPr txBox="1"/>
      </xdr:nvSpPr>
      <xdr:spPr>
        <a:xfrm>
          <a:off x="1931042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123207</xdr:rowOff>
    </xdr:from>
    <xdr:ext cx="469744" cy="259045"/>
    <xdr:sp macro="" textlink="">
      <xdr:nvSpPr>
        <xdr:cNvPr id="674" name="n_4aveValue【保健センター・保健所】&#10;一人当たり面積"/>
        <xdr:cNvSpPr txBox="1"/>
      </xdr:nvSpPr>
      <xdr:spPr>
        <a:xfrm>
          <a:off x="18421427" y="10581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27957</xdr:rowOff>
    </xdr:from>
    <xdr:ext cx="469744" cy="259045"/>
    <xdr:sp macro="" textlink="">
      <xdr:nvSpPr>
        <xdr:cNvPr id="675" name="n_1mainValue【保健センター・保健所】&#10;一人当たり面積"/>
        <xdr:cNvSpPr txBox="1"/>
      </xdr:nvSpPr>
      <xdr:spPr>
        <a:xfrm>
          <a:off x="21075727" y="1100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27957</xdr:rowOff>
    </xdr:from>
    <xdr:ext cx="469744" cy="259045"/>
    <xdr:sp macro="" textlink="">
      <xdr:nvSpPr>
        <xdr:cNvPr id="676" name="n_2mainValue【保健センター・保健所】&#10;一人当たり面積"/>
        <xdr:cNvSpPr txBox="1"/>
      </xdr:nvSpPr>
      <xdr:spPr>
        <a:xfrm>
          <a:off x="20199427" y="1100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27957</xdr:rowOff>
    </xdr:from>
    <xdr:ext cx="469744" cy="259045"/>
    <xdr:sp macro="" textlink="">
      <xdr:nvSpPr>
        <xdr:cNvPr id="677" name="n_3mainValue【保健センター・保健所】&#10;一人当たり面積"/>
        <xdr:cNvSpPr txBox="1"/>
      </xdr:nvSpPr>
      <xdr:spPr>
        <a:xfrm>
          <a:off x="19310427" y="11000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8" name="正方形/長方形 67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9" name="正方形/長方形 67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0" name="正方形/長方形 67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1" name="正方形/長方形 68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2" name="正方形/長方形 68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3" name="正方形/長方形 68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4" name="正方形/長方形 68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5" name="正方形/長方形 68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6" name="テキスト ボックス 68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7" name="直線コネクタ 68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88" name="テキスト ボックス 68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89" name="直線コネクタ 68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90" name="テキスト ボックス 68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91" name="直線コネクタ 69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92" name="テキスト ボックス 69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93" name="直線コネクタ 69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94" name="テキスト ボックス 69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95" name="直線コネクタ 69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96" name="テキスト ボックス 69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97" name="直線コネクタ 69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98" name="テキスト ボックス 69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99" name="直線コネクタ 69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00" name="テキスト ボックス 69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01"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30480</xdr:rowOff>
    </xdr:from>
    <xdr:to>
      <xdr:col>85</xdr:col>
      <xdr:colOff>126364</xdr:colOff>
      <xdr:row>86</xdr:row>
      <xdr:rowOff>83820</xdr:rowOff>
    </xdr:to>
    <xdr:cxnSp macro="">
      <xdr:nvCxnSpPr>
        <xdr:cNvPr id="702" name="直線コネクタ 701"/>
        <xdr:cNvCxnSpPr/>
      </xdr:nvCxnSpPr>
      <xdr:spPr>
        <a:xfrm flipV="1">
          <a:off x="16318864" y="13232130"/>
          <a:ext cx="0" cy="1596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87647</xdr:rowOff>
    </xdr:from>
    <xdr:ext cx="405111" cy="259045"/>
    <xdr:sp macro="" textlink="">
      <xdr:nvSpPr>
        <xdr:cNvPr id="703" name="【消防施設】&#10;有形固定資産減価償却率最小値テキスト"/>
        <xdr:cNvSpPr txBox="1"/>
      </xdr:nvSpPr>
      <xdr:spPr>
        <a:xfrm>
          <a:off x="16357600" y="1483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83820</xdr:rowOff>
    </xdr:from>
    <xdr:to>
      <xdr:col>86</xdr:col>
      <xdr:colOff>25400</xdr:colOff>
      <xdr:row>86</xdr:row>
      <xdr:rowOff>83820</xdr:rowOff>
    </xdr:to>
    <xdr:cxnSp macro="">
      <xdr:nvCxnSpPr>
        <xdr:cNvPr id="704" name="直線コネクタ 703"/>
        <xdr:cNvCxnSpPr/>
      </xdr:nvCxnSpPr>
      <xdr:spPr>
        <a:xfrm>
          <a:off x="16230600" y="1482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148607</xdr:rowOff>
    </xdr:from>
    <xdr:ext cx="405111" cy="259045"/>
    <xdr:sp macro="" textlink="">
      <xdr:nvSpPr>
        <xdr:cNvPr id="705" name="【消防施設】&#10;有形固定資産減価償却率最大値テキスト"/>
        <xdr:cNvSpPr txBox="1"/>
      </xdr:nvSpPr>
      <xdr:spPr>
        <a:xfrm>
          <a:off x="16357600" y="13007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30480</xdr:rowOff>
    </xdr:from>
    <xdr:to>
      <xdr:col>86</xdr:col>
      <xdr:colOff>25400</xdr:colOff>
      <xdr:row>77</xdr:row>
      <xdr:rowOff>30480</xdr:rowOff>
    </xdr:to>
    <xdr:cxnSp macro="">
      <xdr:nvCxnSpPr>
        <xdr:cNvPr id="706" name="直線コネクタ 705"/>
        <xdr:cNvCxnSpPr/>
      </xdr:nvCxnSpPr>
      <xdr:spPr>
        <a:xfrm>
          <a:off x="16230600" y="1323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16</xdr:rowOff>
    </xdr:from>
    <xdr:ext cx="405111" cy="259045"/>
    <xdr:sp macro="" textlink="">
      <xdr:nvSpPr>
        <xdr:cNvPr id="707" name="【消防施設】&#10;有形固定資産減価償却率平均値テキスト"/>
        <xdr:cNvSpPr txBox="1"/>
      </xdr:nvSpPr>
      <xdr:spPr>
        <a:xfrm>
          <a:off x="16357600" y="14058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21589</xdr:rowOff>
    </xdr:from>
    <xdr:to>
      <xdr:col>85</xdr:col>
      <xdr:colOff>177800</xdr:colOff>
      <xdr:row>82</xdr:row>
      <xdr:rowOff>123189</xdr:rowOff>
    </xdr:to>
    <xdr:sp macro="" textlink="">
      <xdr:nvSpPr>
        <xdr:cNvPr id="708" name="フローチャート: 判断 707"/>
        <xdr:cNvSpPr/>
      </xdr:nvSpPr>
      <xdr:spPr>
        <a:xfrm>
          <a:off x="16268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122555</xdr:rowOff>
    </xdr:from>
    <xdr:to>
      <xdr:col>81</xdr:col>
      <xdr:colOff>101600</xdr:colOff>
      <xdr:row>83</xdr:row>
      <xdr:rowOff>52705</xdr:rowOff>
    </xdr:to>
    <xdr:sp macro="" textlink="">
      <xdr:nvSpPr>
        <xdr:cNvPr id="709" name="フローチャート: 判断 708"/>
        <xdr:cNvSpPr/>
      </xdr:nvSpPr>
      <xdr:spPr>
        <a:xfrm>
          <a:off x="154305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170180</xdr:rowOff>
    </xdr:from>
    <xdr:to>
      <xdr:col>76</xdr:col>
      <xdr:colOff>165100</xdr:colOff>
      <xdr:row>82</xdr:row>
      <xdr:rowOff>100330</xdr:rowOff>
    </xdr:to>
    <xdr:sp macro="" textlink="">
      <xdr:nvSpPr>
        <xdr:cNvPr id="710" name="フローチャート: 判断 709"/>
        <xdr:cNvSpPr/>
      </xdr:nvSpPr>
      <xdr:spPr>
        <a:xfrm>
          <a:off x="14541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84455</xdr:rowOff>
    </xdr:from>
    <xdr:to>
      <xdr:col>72</xdr:col>
      <xdr:colOff>38100</xdr:colOff>
      <xdr:row>83</xdr:row>
      <xdr:rowOff>14605</xdr:rowOff>
    </xdr:to>
    <xdr:sp macro="" textlink="">
      <xdr:nvSpPr>
        <xdr:cNvPr id="711" name="フローチャート: 判断 710"/>
        <xdr:cNvSpPr/>
      </xdr:nvSpPr>
      <xdr:spPr>
        <a:xfrm>
          <a:off x="13652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38736</xdr:rowOff>
    </xdr:from>
    <xdr:to>
      <xdr:col>67</xdr:col>
      <xdr:colOff>101600</xdr:colOff>
      <xdr:row>81</xdr:row>
      <xdr:rowOff>140336</xdr:rowOff>
    </xdr:to>
    <xdr:sp macro="" textlink="">
      <xdr:nvSpPr>
        <xdr:cNvPr id="712" name="フローチャート: 判断 711"/>
        <xdr:cNvSpPr/>
      </xdr:nvSpPr>
      <xdr:spPr>
        <a:xfrm>
          <a:off x="12763500" y="1392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3" name="テキスト ボックス 71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4" name="テキスト ボックス 71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5" name="テキスト ボックス 71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6" name="テキスト ボックス 71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7" name="テキスト ボックス 71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50164</xdr:rowOff>
    </xdr:from>
    <xdr:to>
      <xdr:col>85</xdr:col>
      <xdr:colOff>177800</xdr:colOff>
      <xdr:row>79</xdr:row>
      <xdr:rowOff>151764</xdr:rowOff>
    </xdr:to>
    <xdr:sp macro="" textlink="">
      <xdr:nvSpPr>
        <xdr:cNvPr id="718" name="楕円 717"/>
        <xdr:cNvSpPr/>
      </xdr:nvSpPr>
      <xdr:spPr>
        <a:xfrm>
          <a:off x="16268700" y="1359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73041</xdr:rowOff>
    </xdr:from>
    <xdr:ext cx="405111" cy="259045"/>
    <xdr:sp macro="" textlink="">
      <xdr:nvSpPr>
        <xdr:cNvPr id="719" name="【消防施設】&#10;有形固定資産減価償却率該当値テキスト"/>
        <xdr:cNvSpPr txBox="1"/>
      </xdr:nvSpPr>
      <xdr:spPr>
        <a:xfrm>
          <a:off x="16357600" y="1344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162561</xdr:rowOff>
    </xdr:from>
    <xdr:to>
      <xdr:col>81</xdr:col>
      <xdr:colOff>101600</xdr:colOff>
      <xdr:row>79</xdr:row>
      <xdr:rowOff>92711</xdr:rowOff>
    </xdr:to>
    <xdr:sp macro="" textlink="">
      <xdr:nvSpPr>
        <xdr:cNvPr id="720" name="楕円 719"/>
        <xdr:cNvSpPr/>
      </xdr:nvSpPr>
      <xdr:spPr>
        <a:xfrm>
          <a:off x="15430500" y="1353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41911</xdr:rowOff>
    </xdr:from>
    <xdr:to>
      <xdr:col>85</xdr:col>
      <xdr:colOff>127000</xdr:colOff>
      <xdr:row>79</xdr:row>
      <xdr:rowOff>100964</xdr:rowOff>
    </xdr:to>
    <xdr:cxnSp macro="">
      <xdr:nvCxnSpPr>
        <xdr:cNvPr id="721" name="直線コネクタ 720"/>
        <xdr:cNvCxnSpPr/>
      </xdr:nvCxnSpPr>
      <xdr:spPr>
        <a:xfrm>
          <a:off x="15481300" y="13586461"/>
          <a:ext cx="8382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105411</xdr:rowOff>
    </xdr:from>
    <xdr:to>
      <xdr:col>76</xdr:col>
      <xdr:colOff>165100</xdr:colOff>
      <xdr:row>79</xdr:row>
      <xdr:rowOff>35561</xdr:rowOff>
    </xdr:to>
    <xdr:sp macro="" textlink="">
      <xdr:nvSpPr>
        <xdr:cNvPr id="722" name="楕円 721"/>
        <xdr:cNvSpPr/>
      </xdr:nvSpPr>
      <xdr:spPr>
        <a:xfrm>
          <a:off x="14541500" y="1347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156211</xdr:rowOff>
    </xdr:from>
    <xdr:to>
      <xdr:col>81</xdr:col>
      <xdr:colOff>50800</xdr:colOff>
      <xdr:row>79</xdr:row>
      <xdr:rowOff>41911</xdr:rowOff>
    </xdr:to>
    <xdr:cxnSp macro="">
      <xdr:nvCxnSpPr>
        <xdr:cNvPr id="723" name="直線コネクタ 722"/>
        <xdr:cNvCxnSpPr/>
      </xdr:nvCxnSpPr>
      <xdr:spPr>
        <a:xfrm>
          <a:off x="14592300" y="13529311"/>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46355</xdr:rowOff>
    </xdr:from>
    <xdr:to>
      <xdr:col>72</xdr:col>
      <xdr:colOff>38100</xdr:colOff>
      <xdr:row>78</xdr:row>
      <xdr:rowOff>147955</xdr:rowOff>
    </xdr:to>
    <xdr:sp macro="" textlink="">
      <xdr:nvSpPr>
        <xdr:cNvPr id="724" name="楕円 723"/>
        <xdr:cNvSpPr/>
      </xdr:nvSpPr>
      <xdr:spPr>
        <a:xfrm>
          <a:off x="13652500" y="1341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97155</xdr:rowOff>
    </xdr:from>
    <xdr:to>
      <xdr:col>76</xdr:col>
      <xdr:colOff>114300</xdr:colOff>
      <xdr:row>78</xdr:row>
      <xdr:rowOff>156211</xdr:rowOff>
    </xdr:to>
    <xdr:cxnSp macro="">
      <xdr:nvCxnSpPr>
        <xdr:cNvPr id="725" name="直線コネクタ 724"/>
        <xdr:cNvCxnSpPr/>
      </xdr:nvCxnSpPr>
      <xdr:spPr>
        <a:xfrm>
          <a:off x="13703300" y="13470255"/>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43832</xdr:rowOff>
    </xdr:from>
    <xdr:ext cx="405111" cy="259045"/>
    <xdr:sp macro="" textlink="">
      <xdr:nvSpPr>
        <xdr:cNvPr id="726" name="n_1aveValue【消防施設】&#10;有形固定資産減価償却率"/>
        <xdr:cNvSpPr txBox="1"/>
      </xdr:nvSpPr>
      <xdr:spPr>
        <a:xfrm>
          <a:off x="15266044" y="1427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91457</xdr:rowOff>
    </xdr:from>
    <xdr:ext cx="405111" cy="259045"/>
    <xdr:sp macro="" textlink="">
      <xdr:nvSpPr>
        <xdr:cNvPr id="727" name="n_2aveValue【消防施設】&#10;有形固定資産減価償却率"/>
        <xdr:cNvSpPr txBox="1"/>
      </xdr:nvSpPr>
      <xdr:spPr>
        <a:xfrm>
          <a:off x="14389744" y="1415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5732</xdr:rowOff>
    </xdr:from>
    <xdr:ext cx="405111" cy="259045"/>
    <xdr:sp macro="" textlink="">
      <xdr:nvSpPr>
        <xdr:cNvPr id="728" name="n_3aveValue【消防施設】&#10;有形固定資産減価償却率"/>
        <xdr:cNvSpPr txBox="1"/>
      </xdr:nvSpPr>
      <xdr:spPr>
        <a:xfrm>
          <a:off x="135007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156863</xdr:rowOff>
    </xdr:from>
    <xdr:ext cx="405111" cy="259045"/>
    <xdr:sp macro="" textlink="">
      <xdr:nvSpPr>
        <xdr:cNvPr id="729" name="n_4aveValue【消防施設】&#10;有形固定資産減価償却率"/>
        <xdr:cNvSpPr txBox="1"/>
      </xdr:nvSpPr>
      <xdr:spPr>
        <a:xfrm>
          <a:off x="126117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109238</xdr:rowOff>
    </xdr:from>
    <xdr:ext cx="405111" cy="259045"/>
    <xdr:sp macro="" textlink="">
      <xdr:nvSpPr>
        <xdr:cNvPr id="730" name="n_1mainValue【消防施設】&#10;有形固定資産減価償却率"/>
        <xdr:cNvSpPr txBox="1"/>
      </xdr:nvSpPr>
      <xdr:spPr>
        <a:xfrm>
          <a:off x="15266044" y="1331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52088</xdr:rowOff>
    </xdr:from>
    <xdr:ext cx="405111" cy="259045"/>
    <xdr:sp macro="" textlink="">
      <xdr:nvSpPr>
        <xdr:cNvPr id="731" name="n_2mainValue【消防施設】&#10;有形固定資産減価償却率"/>
        <xdr:cNvSpPr txBox="1"/>
      </xdr:nvSpPr>
      <xdr:spPr>
        <a:xfrm>
          <a:off x="14389744" y="1325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164482</xdr:rowOff>
    </xdr:from>
    <xdr:ext cx="405111" cy="259045"/>
    <xdr:sp macro="" textlink="">
      <xdr:nvSpPr>
        <xdr:cNvPr id="732" name="n_3mainValue【消防施設】&#10;有形固定資産減価償却率"/>
        <xdr:cNvSpPr txBox="1"/>
      </xdr:nvSpPr>
      <xdr:spPr>
        <a:xfrm>
          <a:off x="13500744" y="13194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3" name="正方形/長方形 73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4" name="正方形/長方形 73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5" name="正方形/長方形 73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6" name="正方形/長方形 73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7" name="正方形/長方形 73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8" name="正方形/長方形 73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9" name="正方形/長方形 73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0" name="正方形/長方形 73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1" name="テキスト ボックス 74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2" name="直線コネクタ 74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43" name="直線コネクタ 74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44" name="テキスト ボックス 74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45" name="直線コネクタ 74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46" name="テキスト ボックス 74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47" name="直線コネクタ 74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48" name="テキスト ボックス 74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49" name="直線コネクタ 74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50" name="テキスト ボックス 74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1" name="直線コネクタ 75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52" name="テキスト ボックス 75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100736</xdr:rowOff>
    </xdr:from>
    <xdr:to>
      <xdr:col>116</xdr:col>
      <xdr:colOff>62864</xdr:colOff>
      <xdr:row>86</xdr:row>
      <xdr:rowOff>27584</xdr:rowOff>
    </xdr:to>
    <xdr:cxnSp macro="">
      <xdr:nvCxnSpPr>
        <xdr:cNvPr id="754" name="直線コネクタ 753"/>
        <xdr:cNvCxnSpPr/>
      </xdr:nvCxnSpPr>
      <xdr:spPr>
        <a:xfrm flipV="1">
          <a:off x="22160864" y="1347383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31411</xdr:rowOff>
    </xdr:from>
    <xdr:ext cx="469744" cy="259045"/>
    <xdr:sp macro="" textlink="">
      <xdr:nvSpPr>
        <xdr:cNvPr id="755" name="【消防施設】&#10;一人当たり面積最小値テキスト"/>
        <xdr:cNvSpPr txBox="1"/>
      </xdr:nvSpPr>
      <xdr:spPr>
        <a:xfrm>
          <a:off x="22199600" y="14776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27584</xdr:rowOff>
    </xdr:from>
    <xdr:to>
      <xdr:col>116</xdr:col>
      <xdr:colOff>152400</xdr:colOff>
      <xdr:row>86</xdr:row>
      <xdr:rowOff>27584</xdr:rowOff>
    </xdr:to>
    <xdr:cxnSp macro="">
      <xdr:nvCxnSpPr>
        <xdr:cNvPr id="756" name="直線コネクタ 755"/>
        <xdr:cNvCxnSpPr/>
      </xdr:nvCxnSpPr>
      <xdr:spPr>
        <a:xfrm>
          <a:off x="22072600" y="14772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47413</xdr:rowOff>
    </xdr:from>
    <xdr:ext cx="469744" cy="259045"/>
    <xdr:sp macro="" textlink="">
      <xdr:nvSpPr>
        <xdr:cNvPr id="757" name="【消防施設】&#10;一人当たり面積最大値テキスト"/>
        <xdr:cNvSpPr txBox="1"/>
      </xdr:nvSpPr>
      <xdr:spPr>
        <a:xfrm>
          <a:off x="22199600" y="13249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100736</xdr:rowOff>
    </xdr:from>
    <xdr:to>
      <xdr:col>116</xdr:col>
      <xdr:colOff>152400</xdr:colOff>
      <xdr:row>78</xdr:row>
      <xdr:rowOff>100736</xdr:rowOff>
    </xdr:to>
    <xdr:cxnSp macro="">
      <xdr:nvCxnSpPr>
        <xdr:cNvPr id="758" name="直線コネクタ 757"/>
        <xdr:cNvCxnSpPr/>
      </xdr:nvCxnSpPr>
      <xdr:spPr>
        <a:xfrm>
          <a:off x="22072600" y="13473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55897</xdr:rowOff>
    </xdr:from>
    <xdr:ext cx="469744" cy="259045"/>
    <xdr:sp macro="" textlink="">
      <xdr:nvSpPr>
        <xdr:cNvPr id="759" name="【消防施設】&#10;一人当たり面積平均値テキスト"/>
        <xdr:cNvSpPr txBox="1"/>
      </xdr:nvSpPr>
      <xdr:spPr>
        <a:xfrm>
          <a:off x="22199600" y="1445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33020</xdr:rowOff>
    </xdr:from>
    <xdr:to>
      <xdr:col>116</xdr:col>
      <xdr:colOff>114300</xdr:colOff>
      <xdr:row>85</xdr:row>
      <xdr:rowOff>134620</xdr:rowOff>
    </xdr:to>
    <xdr:sp macro="" textlink="">
      <xdr:nvSpPr>
        <xdr:cNvPr id="760" name="フローチャート: 判断 759"/>
        <xdr:cNvSpPr/>
      </xdr:nvSpPr>
      <xdr:spPr>
        <a:xfrm>
          <a:off x="22110700" y="1460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42163</xdr:rowOff>
    </xdr:from>
    <xdr:to>
      <xdr:col>112</xdr:col>
      <xdr:colOff>38100</xdr:colOff>
      <xdr:row>85</xdr:row>
      <xdr:rowOff>143763</xdr:rowOff>
    </xdr:to>
    <xdr:sp macro="" textlink="">
      <xdr:nvSpPr>
        <xdr:cNvPr id="761" name="フローチャート: 判断 760"/>
        <xdr:cNvSpPr/>
      </xdr:nvSpPr>
      <xdr:spPr>
        <a:xfrm>
          <a:off x="21272500" y="14615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60909</xdr:rowOff>
    </xdr:from>
    <xdr:to>
      <xdr:col>107</xdr:col>
      <xdr:colOff>101600</xdr:colOff>
      <xdr:row>85</xdr:row>
      <xdr:rowOff>162509</xdr:rowOff>
    </xdr:to>
    <xdr:sp macro="" textlink="">
      <xdr:nvSpPr>
        <xdr:cNvPr id="762" name="フローチャート: 判断 761"/>
        <xdr:cNvSpPr/>
      </xdr:nvSpPr>
      <xdr:spPr>
        <a:xfrm>
          <a:off x="20383500" y="1463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67311</xdr:rowOff>
    </xdr:from>
    <xdr:to>
      <xdr:col>102</xdr:col>
      <xdr:colOff>165100</xdr:colOff>
      <xdr:row>85</xdr:row>
      <xdr:rowOff>168911</xdr:rowOff>
    </xdr:to>
    <xdr:sp macro="" textlink="">
      <xdr:nvSpPr>
        <xdr:cNvPr id="763" name="フローチャート: 判断 762"/>
        <xdr:cNvSpPr/>
      </xdr:nvSpPr>
      <xdr:spPr>
        <a:xfrm>
          <a:off x="19494500" y="1464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75997</xdr:rowOff>
    </xdr:from>
    <xdr:to>
      <xdr:col>98</xdr:col>
      <xdr:colOff>38100</xdr:colOff>
      <xdr:row>86</xdr:row>
      <xdr:rowOff>6147</xdr:rowOff>
    </xdr:to>
    <xdr:sp macro="" textlink="">
      <xdr:nvSpPr>
        <xdr:cNvPr id="764" name="フローチャート: 判断 763"/>
        <xdr:cNvSpPr/>
      </xdr:nvSpPr>
      <xdr:spPr>
        <a:xfrm>
          <a:off x="18605500" y="1464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65" name="テキスト ボックス 76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66" name="テキスト ボックス 76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67" name="テキスト ボックス 76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68" name="テキスト ボックス 76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69" name="テキスト ボックス 76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141833</xdr:rowOff>
    </xdr:from>
    <xdr:to>
      <xdr:col>116</xdr:col>
      <xdr:colOff>114300</xdr:colOff>
      <xdr:row>86</xdr:row>
      <xdr:rowOff>71983</xdr:rowOff>
    </xdr:to>
    <xdr:sp macro="" textlink="">
      <xdr:nvSpPr>
        <xdr:cNvPr id="770" name="楕円 769"/>
        <xdr:cNvSpPr/>
      </xdr:nvSpPr>
      <xdr:spPr>
        <a:xfrm>
          <a:off x="221107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56760</xdr:rowOff>
    </xdr:from>
    <xdr:ext cx="469744" cy="259045"/>
    <xdr:sp macro="" textlink="">
      <xdr:nvSpPr>
        <xdr:cNvPr id="771" name="【消防施設】&#10;一人当たり面積該当値テキスト"/>
        <xdr:cNvSpPr txBox="1"/>
      </xdr:nvSpPr>
      <xdr:spPr>
        <a:xfrm>
          <a:off x="22199600" y="1463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142291</xdr:rowOff>
    </xdr:from>
    <xdr:to>
      <xdr:col>112</xdr:col>
      <xdr:colOff>38100</xdr:colOff>
      <xdr:row>86</xdr:row>
      <xdr:rowOff>72441</xdr:rowOff>
    </xdr:to>
    <xdr:sp macro="" textlink="">
      <xdr:nvSpPr>
        <xdr:cNvPr id="772" name="楕円 771"/>
        <xdr:cNvSpPr/>
      </xdr:nvSpPr>
      <xdr:spPr>
        <a:xfrm>
          <a:off x="21272500" y="147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21183</xdr:rowOff>
    </xdr:from>
    <xdr:to>
      <xdr:col>116</xdr:col>
      <xdr:colOff>63500</xdr:colOff>
      <xdr:row>86</xdr:row>
      <xdr:rowOff>21641</xdr:rowOff>
    </xdr:to>
    <xdr:cxnSp macro="">
      <xdr:nvCxnSpPr>
        <xdr:cNvPr id="773" name="直線コネクタ 772"/>
        <xdr:cNvCxnSpPr/>
      </xdr:nvCxnSpPr>
      <xdr:spPr>
        <a:xfrm flipV="1">
          <a:off x="21323300" y="14765883"/>
          <a:ext cx="8382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141833</xdr:rowOff>
    </xdr:from>
    <xdr:to>
      <xdr:col>107</xdr:col>
      <xdr:colOff>101600</xdr:colOff>
      <xdr:row>86</xdr:row>
      <xdr:rowOff>71983</xdr:rowOff>
    </xdr:to>
    <xdr:sp macro="" textlink="">
      <xdr:nvSpPr>
        <xdr:cNvPr id="774" name="楕円 773"/>
        <xdr:cNvSpPr/>
      </xdr:nvSpPr>
      <xdr:spPr>
        <a:xfrm>
          <a:off x="20383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21183</xdr:rowOff>
    </xdr:from>
    <xdr:to>
      <xdr:col>111</xdr:col>
      <xdr:colOff>177800</xdr:colOff>
      <xdr:row>86</xdr:row>
      <xdr:rowOff>21641</xdr:rowOff>
    </xdr:to>
    <xdr:cxnSp macro="">
      <xdr:nvCxnSpPr>
        <xdr:cNvPr id="775" name="直線コネクタ 774"/>
        <xdr:cNvCxnSpPr/>
      </xdr:nvCxnSpPr>
      <xdr:spPr>
        <a:xfrm>
          <a:off x="20434300" y="14765883"/>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141833</xdr:rowOff>
    </xdr:from>
    <xdr:to>
      <xdr:col>102</xdr:col>
      <xdr:colOff>165100</xdr:colOff>
      <xdr:row>86</xdr:row>
      <xdr:rowOff>71983</xdr:rowOff>
    </xdr:to>
    <xdr:sp macro="" textlink="">
      <xdr:nvSpPr>
        <xdr:cNvPr id="776" name="楕円 775"/>
        <xdr:cNvSpPr/>
      </xdr:nvSpPr>
      <xdr:spPr>
        <a:xfrm>
          <a:off x="19494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21183</xdr:rowOff>
    </xdr:from>
    <xdr:to>
      <xdr:col>107</xdr:col>
      <xdr:colOff>50800</xdr:colOff>
      <xdr:row>86</xdr:row>
      <xdr:rowOff>21183</xdr:rowOff>
    </xdr:to>
    <xdr:cxnSp macro="">
      <xdr:nvCxnSpPr>
        <xdr:cNvPr id="777" name="直線コネクタ 776"/>
        <xdr:cNvCxnSpPr/>
      </xdr:nvCxnSpPr>
      <xdr:spPr>
        <a:xfrm>
          <a:off x="19545300" y="147658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160290</xdr:rowOff>
    </xdr:from>
    <xdr:ext cx="469744" cy="259045"/>
    <xdr:sp macro="" textlink="">
      <xdr:nvSpPr>
        <xdr:cNvPr id="778" name="n_1aveValue【消防施設】&#10;一人当たり面積"/>
        <xdr:cNvSpPr txBox="1"/>
      </xdr:nvSpPr>
      <xdr:spPr>
        <a:xfrm>
          <a:off x="21075727" y="14390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7586</xdr:rowOff>
    </xdr:from>
    <xdr:ext cx="469744" cy="259045"/>
    <xdr:sp macro="" textlink="">
      <xdr:nvSpPr>
        <xdr:cNvPr id="779" name="n_2aveValue【消防施設】&#10;一人当たり面積"/>
        <xdr:cNvSpPr txBox="1"/>
      </xdr:nvSpPr>
      <xdr:spPr>
        <a:xfrm>
          <a:off x="20199427" y="144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13988</xdr:rowOff>
    </xdr:from>
    <xdr:ext cx="469744" cy="259045"/>
    <xdr:sp macro="" textlink="">
      <xdr:nvSpPr>
        <xdr:cNvPr id="780" name="n_3aveValue【消防施設】&#10;一人当たり面積"/>
        <xdr:cNvSpPr txBox="1"/>
      </xdr:nvSpPr>
      <xdr:spPr>
        <a:xfrm>
          <a:off x="19310427" y="1441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22674</xdr:rowOff>
    </xdr:from>
    <xdr:ext cx="469744" cy="259045"/>
    <xdr:sp macro="" textlink="">
      <xdr:nvSpPr>
        <xdr:cNvPr id="781" name="n_4aveValue【消防施設】&#10;一人当たり面積"/>
        <xdr:cNvSpPr txBox="1"/>
      </xdr:nvSpPr>
      <xdr:spPr>
        <a:xfrm>
          <a:off x="18421427" y="1442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63568</xdr:rowOff>
    </xdr:from>
    <xdr:ext cx="469744" cy="259045"/>
    <xdr:sp macro="" textlink="">
      <xdr:nvSpPr>
        <xdr:cNvPr id="782" name="n_1mainValue【消防施設】&#10;一人当たり面積"/>
        <xdr:cNvSpPr txBox="1"/>
      </xdr:nvSpPr>
      <xdr:spPr>
        <a:xfrm>
          <a:off x="21075727" y="1480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63110</xdr:rowOff>
    </xdr:from>
    <xdr:ext cx="469744" cy="259045"/>
    <xdr:sp macro="" textlink="">
      <xdr:nvSpPr>
        <xdr:cNvPr id="783" name="n_2mainValue【消防施設】&#10;一人当たり面積"/>
        <xdr:cNvSpPr txBox="1"/>
      </xdr:nvSpPr>
      <xdr:spPr>
        <a:xfrm>
          <a:off x="20199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63110</xdr:rowOff>
    </xdr:from>
    <xdr:ext cx="469744" cy="259045"/>
    <xdr:sp macro="" textlink="">
      <xdr:nvSpPr>
        <xdr:cNvPr id="784" name="n_3mainValue【消防施設】&#10;一人当たり面積"/>
        <xdr:cNvSpPr txBox="1"/>
      </xdr:nvSpPr>
      <xdr:spPr>
        <a:xfrm>
          <a:off x="19310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85" name="正方形/長方形 78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86" name="正方形/長方形 78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87" name="正方形/長方形 78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88" name="正方形/長方形 78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89" name="正方形/長方形 78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0" name="正方形/長方形 78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1" name="正方形/長方形 79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2" name="正方形/長方形 79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3" name="テキスト ボックス 79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4" name="直線コネクタ 79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95" name="テキスト ボックス 79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96" name="直線コネクタ 79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97" name="テキスト ボックス 79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98" name="直線コネクタ 79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99" name="テキスト ボックス 79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00" name="直線コネクタ 79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01" name="テキスト ボックス 80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02" name="直線コネクタ 80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03" name="テキスト ボックス 80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04" name="直線コネクタ 80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05" name="テキスト ボックス 80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06" name="直線コネクタ 80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07" name="テキスト ボックス 80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08" name="直線コネクタ 80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0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25581</xdr:rowOff>
    </xdr:to>
    <xdr:cxnSp macro="">
      <xdr:nvCxnSpPr>
        <xdr:cNvPr id="810" name="直線コネクタ 809"/>
        <xdr:cNvCxnSpPr/>
      </xdr:nvCxnSpPr>
      <xdr:spPr>
        <a:xfrm flipV="1">
          <a:off x="16318864" y="17090571"/>
          <a:ext cx="0" cy="1623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29408</xdr:rowOff>
    </xdr:from>
    <xdr:ext cx="405111" cy="259045"/>
    <xdr:sp macro="" textlink="">
      <xdr:nvSpPr>
        <xdr:cNvPr id="811" name="【庁舎】&#10;有形固定資産減価償却率最小値テキスト"/>
        <xdr:cNvSpPr txBox="1"/>
      </xdr:nvSpPr>
      <xdr:spPr>
        <a:xfrm>
          <a:off x="16357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25581</xdr:rowOff>
    </xdr:from>
    <xdr:to>
      <xdr:col>86</xdr:col>
      <xdr:colOff>25400</xdr:colOff>
      <xdr:row>109</xdr:row>
      <xdr:rowOff>25581</xdr:rowOff>
    </xdr:to>
    <xdr:cxnSp macro="">
      <xdr:nvCxnSpPr>
        <xdr:cNvPr id="812" name="直線コネクタ 811"/>
        <xdr:cNvCxnSpPr/>
      </xdr:nvCxnSpPr>
      <xdr:spPr>
        <a:xfrm>
          <a:off x="16230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13"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14" name="直線コネクタ 813"/>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146248</xdr:rowOff>
    </xdr:from>
    <xdr:ext cx="405111" cy="259045"/>
    <xdr:sp macro="" textlink="">
      <xdr:nvSpPr>
        <xdr:cNvPr id="815" name="【庁舎】&#10;有形固定資産減価償却率平均値テキスト"/>
        <xdr:cNvSpPr txBox="1"/>
      </xdr:nvSpPr>
      <xdr:spPr>
        <a:xfrm>
          <a:off x="16357600" y="178055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123371</xdr:rowOff>
    </xdr:from>
    <xdr:to>
      <xdr:col>85</xdr:col>
      <xdr:colOff>177800</xdr:colOff>
      <xdr:row>105</xdr:row>
      <xdr:rowOff>53521</xdr:rowOff>
    </xdr:to>
    <xdr:sp macro="" textlink="">
      <xdr:nvSpPr>
        <xdr:cNvPr id="816" name="フローチャート: 判断 815"/>
        <xdr:cNvSpPr/>
      </xdr:nvSpPr>
      <xdr:spPr>
        <a:xfrm>
          <a:off x="16268700" y="1795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115207</xdr:rowOff>
    </xdr:from>
    <xdr:to>
      <xdr:col>81</xdr:col>
      <xdr:colOff>101600</xdr:colOff>
      <xdr:row>105</xdr:row>
      <xdr:rowOff>45357</xdr:rowOff>
    </xdr:to>
    <xdr:sp macro="" textlink="">
      <xdr:nvSpPr>
        <xdr:cNvPr id="817" name="フローチャート: 判断 816"/>
        <xdr:cNvSpPr/>
      </xdr:nvSpPr>
      <xdr:spPr>
        <a:xfrm>
          <a:off x="15430500" y="1794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108676</xdr:rowOff>
    </xdr:from>
    <xdr:to>
      <xdr:col>76</xdr:col>
      <xdr:colOff>165100</xdr:colOff>
      <xdr:row>105</xdr:row>
      <xdr:rowOff>38826</xdr:rowOff>
    </xdr:to>
    <xdr:sp macro="" textlink="">
      <xdr:nvSpPr>
        <xdr:cNvPr id="818" name="フローチャート: 判断 817"/>
        <xdr:cNvSpPr/>
      </xdr:nvSpPr>
      <xdr:spPr>
        <a:xfrm>
          <a:off x="145415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93980</xdr:rowOff>
    </xdr:from>
    <xdr:to>
      <xdr:col>72</xdr:col>
      <xdr:colOff>38100</xdr:colOff>
      <xdr:row>105</xdr:row>
      <xdr:rowOff>24130</xdr:rowOff>
    </xdr:to>
    <xdr:sp macro="" textlink="">
      <xdr:nvSpPr>
        <xdr:cNvPr id="819" name="フローチャート: 判断 818"/>
        <xdr:cNvSpPr/>
      </xdr:nvSpPr>
      <xdr:spPr>
        <a:xfrm>
          <a:off x="13652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43362</xdr:rowOff>
    </xdr:from>
    <xdr:to>
      <xdr:col>67</xdr:col>
      <xdr:colOff>101600</xdr:colOff>
      <xdr:row>104</xdr:row>
      <xdr:rowOff>144962</xdr:rowOff>
    </xdr:to>
    <xdr:sp macro="" textlink="">
      <xdr:nvSpPr>
        <xdr:cNvPr id="820" name="フローチャート: 判断 819"/>
        <xdr:cNvSpPr/>
      </xdr:nvSpPr>
      <xdr:spPr>
        <a:xfrm>
          <a:off x="127635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1" name="テキスト ボックス 82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2" name="テキスト ボックス 82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3" name="テキスト ボックス 82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4" name="テキスト ボックス 82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25" name="テキスト ボックス 82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98879</xdr:rowOff>
    </xdr:from>
    <xdr:to>
      <xdr:col>85</xdr:col>
      <xdr:colOff>177800</xdr:colOff>
      <xdr:row>107</xdr:row>
      <xdr:rowOff>29029</xdr:rowOff>
    </xdr:to>
    <xdr:sp macro="" textlink="">
      <xdr:nvSpPr>
        <xdr:cNvPr id="826" name="楕円 825"/>
        <xdr:cNvSpPr/>
      </xdr:nvSpPr>
      <xdr:spPr>
        <a:xfrm>
          <a:off x="16268700" y="1827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77306</xdr:rowOff>
    </xdr:from>
    <xdr:ext cx="405111" cy="259045"/>
    <xdr:sp macro="" textlink="">
      <xdr:nvSpPr>
        <xdr:cNvPr id="827" name="【庁舎】&#10;有形固定資産減価償却率該当値テキスト"/>
        <xdr:cNvSpPr txBox="1"/>
      </xdr:nvSpPr>
      <xdr:spPr>
        <a:xfrm>
          <a:off x="16357600" y="1825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62956</xdr:rowOff>
    </xdr:from>
    <xdr:to>
      <xdr:col>81</xdr:col>
      <xdr:colOff>101600</xdr:colOff>
      <xdr:row>106</xdr:row>
      <xdr:rowOff>164556</xdr:rowOff>
    </xdr:to>
    <xdr:sp macro="" textlink="">
      <xdr:nvSpPr>
        <xdr:cNvPr id="828" name="楕円 827"/>
        <xdr:cNvSpPr/>
      </xdr:nvSpPr>
      <xdr:spPr>
        <a:xfrm>
          <a:off x="154305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113756</xdr:rowOff>
    </xdr:from>
    <xdr:to>
      <xdr:col>85</xdr:col>
      <xdr:colOff>127000</xdr:colOff>
      <xdr:row>106</xdr:row>
      <xdr:rowOff>149679</xdr:rowOff>
    </xdr:to>
    <xdr:cxnSp macro="">
      <xdr:nvCxnSpPr>
        <xdr:cNvPr id="829" name="直線コネクタ 828"/>
        <xdr:cNvCxnSpPr/>
      </xdr:nvCxnSpPr>
      <xdr:spPr>
        <a:xfrm>
          <a:off x="15481300" y="1828745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27032</xdr:rowOff>
    </xdr:from>
    <xdr:to>
      <xdr:col>76</xdr:col>
      <xdr:colOff>165100</xdr:colOff>
      <xdr:row>106</xdr:row>
      <xdr:rowOff>128632</xdr:rowOff>
    </xdr:to>
    <xdr:sp macro="" textlink="">
      <xdr:nvSpPr>
        <xdr:cNvPr id="830" name="楕円 829"/>
        <xdr:cNvSpPr/>
      </xdr:nvSpPr>
      <xdr:spPr>
        <a:xfrm>
          <a:off x="14541500" y="1820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77832</xdr:rowOff>
    </xdr:from>
    <xdr:to>
      <xdr:col>81</xdr:col>
      <xdr:colOff>50800</xdr:colOff>
      <xdr:row>106</xdr:row>
      <xdr:rowOff>113756</xdr:rowOff>
    </xdr:to>
    <xdr:cxnSp macro="">
      <xdr:nvCxnSpPr>
        <xdr:cNvPr id="831" name="直線コネクタ 830"/>
        <xdr:cNvCxnSpPr/>
      </xdr:nvCxnSpPr>
      <xdr:spPr>
        <a:xfrm>
          <a:off x="14592300" y="18251532"/>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162561</xdr:rowOff>
    </xdr:from>
    <xdr:to>
      <xdr:col>72</xdr:col>
      <xdr:colOff>38100</xdr:colOff>
      <xdr:row>106</xdr:row>
      <xdr:rowOff>92711</xdr:rowOff>
    </xdr:to>
    <xdr:sp macro="" textlink="">
      <xdr:nvSpPr>
        <xdr:cNvPr id="832" name="楕円 831"/>
        <xdr:cNvSpPr/>
      </xdr:nvSpPr>
      <xdr:spPr>
        <a:xfrm>
          <a:off x="13652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41911</xdr:rowOff>
    </xdr:from>
    <xdr:to>
      <xdr:col>76</xdr:col>
      <xdr:colOff>114300</xdr:colOff>
      <xdr:row>106</xdr:row>
      <xdr:rowOff>77832</xdr:rowOff>
    </xdr:to>
    <xdr:cxnSp macro="">
      <xdr:nvCxnSpPr>
        <xdr:cNvPr id="833" name="直線コネクタ 832"/>
        <xdr:cNvCxnSpPr/>
      </xdr:nvCxnSpPr>
      <xdr:spPr>
        <a:xfrm>
          <a:off x="13703300" y="1821561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61884</xdr:rowOff>
    </xdr:from>
    <xdr:ext cx="405111" cy="259045"/>
    <xdr:sp macro="" textlink="">
      <xdr:nvSpPr>
        <xdr:cNvPr id="834" name="n_1aveValue【庁舎】&#10;有形固定資産減価償却率"/>
        <xdr:cNvSpPr txBox="1"/>
      </xdr:nvSpPr>
      <xdr:spPr>
        <a:xfrm>
          <a:off x="15266044" y="17721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55353</xdr:rowOff>
    </xdr:from>
    <xdr:ext cx="405111" cy="259045"/>
    <xdr:sp macro="" textlink="">
      <xdr:nvSpPr>
        <xdr:cNvPr id="835" name="n_2aveValue【庁舎】&#10;有形固定資産減価償却率"/>
        <xdr:cNvSpPr txBox="1"/>
      </xdr:nvSpPr>
      <xdr:spPr>
        <a:xfrm>
          <a:off x="14389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40657</xdr:rowOff>
    </xdr:from>
    <xdr:ext cx="405111" cy="259045"/>
    <xdr:sp macro="" textlink="">
      <xdr:nvSpPr>
        <xdr:cNvPr id="836" name="n_3aveValue【庁舎】&#10;有形固定資産減価償却率"/>
        <xdr:cNvSpPr txBox="1"/>
      </xdr:nvSpPr>
      <xdr:spPr>
        <a:xfrm>
          <a:off x="13500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161489</xdr:rowOff>
    </xdr:from>
    <xdr:ext cx="405111" cy="259045"/>
    <xdr:sp macro="" textlink="">
      <xdr:nvSpPr>
        <xdr:cNvPr id="837" name="n_4aveValue【庁舎】&#10;有形固定資産減価償却率"/>
        <xdr:cNvSpPr txBox="1"/>
      </xdr:nvSpPr>
      <xdr:spPr>
        <a:xfrm>
          <a:off x="12611744" y="17649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155683</xdr:rowOff>
    </xdr:from>
    <xdr:ext cx="405111" cy="259045"/>
    <xdr:sp macro="" textlink="">
      <xdr:nvSpPr>
        <xdr:cNvPr id="838" name="n_1mainValue【庁舎】&#10;有形固定資産減価償却率"/>
        <xdr:cNvSpPr txBox="1"/>
      </xdr:nvSpPr>
      <xdr:spPr>
        <a:xfrm>
          <a:off x="15266044" y="1832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119759</xdr:rowOff>
    </xdr:from>
    <xdr:ext cx="405111" cy="259045"/>
    <xdr:sp macro="" textlink="">
      <xdr:nvSpPr>
        <xdr:cNvPr id="839" name="n_2mainValue【庁舎】&#10;有形固定資産減価償却率"/>
        <xdr:cNvSpPr txBox="1"/>
      </xdr:nvSpPr>
      <xdr:spPr>
        <a:xfrm>
          <a:off x="14389744" y="1829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83838</xdr:rowOff>
    </xdr:from>
    <xdr:ext cx="405111" cy="259045"/>
    <xdr:sp macro="" textlink="">
      <xdr:nvSpPr>
        <xdr:cNvPr id="840" name="n_3mainValue【庁舎】&#10;有形固定資産減価償却率"/>
        <xdr:cNvSpPr txBox="1"/>
      </xdr:nvSpPr>
      <xdr:spPr>
        <a:xfrm>
          <a:off x="13500744" y="1825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1" name="正方形/長方形 84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2" name="正方形/長方形 84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3" name="正方形/長方形 84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4" name="正方形/長方形 84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5" name="正方形/長方形 84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6" name="正方形/長方形 84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47" name="正方形/長方形 84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48" name="正方形/長方形 84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49" name="テキスト ボックス 84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0" name="直線コネクタ 84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51" name="直線コネクタ 850"/>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52" name="テキスト ボックス 851"/>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53" name="直線コネクタ 852"/>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54" name="テキスト ボックス 853"/>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55" name="直線コネクタ 854"/>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56" name="テキスト ボックス 855"/>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57" name="直線コネクタ 856"/>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58" name="テキスト ボックス 857"/>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59" name="直線コネクタ 858"/>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60" name="テキスト ボックス 859"/>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61" name="直線コネクタ 860"/>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62" name="テキスト ボックス 861"/>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3" name="直線コネクタ 86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4" name="テキスト ボックス 86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65"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113212</xdr:rowOff>
    </xdr:from>
    <xdr:to>
      <xdr:col>116</xdr:col>
      <xdr:colOff>62864</xdr:colOff>
      <xdr:row>107</xdr:row>
      <xdr:rowOff>154032</xdr:rowOff>
    </xdr:to>
    <xdr:cxnSp macro="">
      <xdr:nvCxnSpPr>
        <xdr:cNvPr id="866" name="直線コネクタ 865"/>
        <xdr:cNvCxnSpPr/>
      </xdr:nvCxnSpPr>
      <xdr:spPr>
        <a:xfrm flipV="1">
          <a:off x="22160864" y="17258212"/>
          <a:ext cx="0" cy="1240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157859</xdr:rowOff>
    </xdr:from>
    <xdr:ext cx="469744" cy="259045"/>
    <xdr:sp macro="" textlink="">
      <xdr:nvSpPr>
        <xdr:cNvPr id="867" name="【庁舎】&#10;一人当たり面積最小値テキスト"/>
        <xdr:cNvSpPr txBox="1"/>
      </xdr:nvSpPr>
      <xdr:spPr>
        <a:xfrm>
          <a:off x="22199600" y="185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154032</xdr:rowOff>
    </xdr:from>
    <xdr:to>
      <xdr:col>116</xdr:col>
      <xdr:colOff>152400</xdr:colOff>
      <xdr:row>107</xdr:row>
      <xdr:rowOff>154032</xdr:rowOff>
    </xdr:to>
    <xdr:cxnSp macro="">
      <xdr:nvCxnSpPr>
        <xdr:cNvPr id="868" name="直線コネクタ 867"/>
        <xdr:cNvCxnSpPr/>
      </xdr:nvCxnSpPr>
      <xdr:spPr>
        <a:xfrm>
          <a:off x="22072600" y="1849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59889</xdr:rowOff>
    </xdr:from>
    <xdr:ext cx="469744" cy="259045"/>
    <xdr:sp macro="" textlink="">
      <xdr:nvSpPr>
        <xdr:cNvPr id="869" name="【庁舎】&#10;一人当たり面積最大値テキスト"/>
        <xdr:cNvSpPr txBox="1"/>
      </xdr:nvSpPr>
      <xdr:spPr>
        <a:xfrm>
          <a:off x="22199600" y="17033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113212</xdr:rowOff>
    </xdr:from>
    <xdr:to>
      <xdr:col>116</xdr:col>
      <xdr:colOff>152400</xdr:colOff>
      <xdr:row>100</xdr:row>
      <xdr:rowOff>113212</xdr:rowOff>
    </xdr:to>
    <xdr:cxnSp macro="">
      <xdr:nvCxnSpPr>
        <xdr:cNvPr id="870" name="直線コネクタ 869"/>
        <xdr:cNvCxnSpPr/>
      </xdr:nvCxnSpPr>
      <xdr:spPr>
        <a:xfrm>
          <a:off x="22072600" y="17258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33763</xdr:rowOff>
    </xdr:from>
    <xdr:ext cx="469744" cy="259045"/>
    <xdr:sp macro="" textlink="">
      <xdr:nvSpPr>
        <xdr:cNvPr id="871" name="【庁舎】&#10;一人当たり面積平均値テキスト"/>
        <xdr:cNvSpPr txBox="1"/>
      </xdr:nvSpPr>
      <xdr:spPr>
        <a:xfrm>
          <a:off x="22199600" y="180360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55336</xdr:rowOff>
    </xdr:from>
    <xdr:to>
      <xdr:col>116</xdr:col>
      <xdr:colOff>114300</xdr:colOff>
      <xdr:row>105</xdr:row>
      <xdr:rowOff>156936</xdr:rowOff>
    </xdr:to>
    <xdr:sp macro="" textlink="">
      <xdr:nvSpPr>
        <xdr:cNvPr id="872" name="フローチャート: 判断 871"/>
        <xdr:cNvSpPr/>
      </xdr:nvSpPr>
      <xdr:spPr>
        <a:xfrm>
          <a:off x="22110700" y="1805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78195</xdr:rowOff>
    </xdr:from>
    <xdr:to>
      <xdr:col>112</xdr:col>
      <xdr:colOff>38100</xdr:colOff>
      <xdr:row>106</xdr:row>
      <xdr:rowOff>8345</xdr:rowOff>
    </xdr:to>
    <xdr:sp macro="" textlink="">
      <xdr:nvSpPr>
        <xdr:cNvPr id="873" name="フローチャート: 判断 872"/>
        <xdr:cNvSpPr/>
      </xdr:nvSpPr>
      <xdr:spPr>
        <a:xfrm>
          <a:off x="21272500" y="1808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122827</xdr:rowOff>
    </xdr:from>
    <xdr:to>
      <xdr:col>107</xdr:col>
      <xdr:colOff>101600</xdr:colOff>
      <xdr:row>106</xdr:row>
      <xdr:rowOff>52977</xdr:rowOff>
    </xdr:to>
    <xdr:sp macro="" textlink="">
      <xdr:nvSpPr>
        <xdr:cNvPr id="874" name="フローチャート: 判断 873"/>
        <xdr:cNvSpPr/>
      </xdr:nvSpPr>
      <xdr:spPr>
        <a:xfrm>
          <a:off x="20383500" y="1812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142421</xdr:rowOff>
    </xdr:from>
    <xdr:to>
      <xdr:col>102</xdr:col>
      <xdr:colOff>165100</xdr:colOff>
      <xdr:row>106</xdr:row>
      <xdr:rowOff>72571</xdr:rowOff>
    </xdr:to>
    <xdr:sp macro="" textlink="">
      <xdr:nvSpPr>
        <xdr:cNvPr id="875" name="フローチャート: 判断 874"/>
        <xdr:cNvSpPr/>
      </xdr:nvSpPr>
      <xdr:spPr>
        <a:xfrm>
          <a:off x="19494500" y="1814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84727</xdr:rowOff>
    </xdr:from>
    <xdr:to>
      <xdr:col>98</xdr:col>
      <xdr:colOff>38100</xdr:colOff>
      <xdr:row>106</xdr:row>
      <xdr:rowOff>14877</xdr:rowOff>
    </xdr:to>
    <xdr:sp macro="" textlink="">
      <xdr:nvSpPr>
        <xdr:cNvPr id="876" name="フローチャート: 判断 875"/>
        <xdr:cNvSpPr/>
      </xdr:nvSpPr>
      <xdr:spPr>
        <a:xfrm>
          <a:off x="18605500" y="1808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77" name="テキスト ボックス 87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78" name="テキスト ボックス 87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79" name="テキスト ボックス 87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80" name="テキスト ボックス 87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81" name="テキスト ボックス 88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126637</xdr:rowOff>
    </xdr:from>
    <xdr:to>
      <xdr:col>116</xdr:col>
      <xdr:colOff>114300</xdr:colOff>
      <xdr:row>105</xdr:row>
      <xdr:rowOff>56787</xdr:rowOff>
    </xdr:to>
    <xdr:sp macro="" textlink="">
      <xdr:nvSpPr>
        <xdr:cNvPr id="882" name="楕円 881"/>
        <xdr:cNvSpPr/>
      </xdr:nvSpPr>
      <xdr:spPr>
        <a:xfrm>
          <a:off x="22110700" y="17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149514</xdr:rowOff>
    </xdr:from>
    <xdr:ext cx="469744" cy="259045"/>
    <xdr:sp macro="" textlink="">
      <xdr:nvSpPr>
        <xdr:cNvPr id="883" name="【庁舎】&#10;一人当たり面積該当値テキスト"/>
        <xdr:cNvSpPr txBox="1"/>
      </xdr:nvSpPr>
      <xdr:spPr>
        <a:xfrm>
          <a:off x="22199600" y="17808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130992</xdr:rowOff>
    </xdr:from>
    <xdr:to>
      <xdr:col>112</xdr:col>
      <xdr:colOff>38100</xdr:colOff>
      <xdr:row>105</xdr:row>
      <xdr:rowOff>61142</xdr:rowOff>
    </xdr:to>
    <xdr:sp macro="" textlink="">
      <xdr:nvSpPr>
        <xdr:cNvPr id="884" name="楕円 883"/>
        <xdr:cNvSpPr/>
      </xdr:nvSpPr>
      <xdr:spPr>
        <a:xfrm>
          <a:off x="21272500" y="1796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5987</xdr:rowOff>
    </xdr:from>
    <xdr:to>
      <xdr:col>116</xdr:col>
      <xdr:colOff>63500</xdr:colOff>
      <xdr:row>105</xdr:row>
      <xdr:rowOff>10342</xdr:rowOff>
    </xdr:to>
    <xdr:cxnSp macro="">
      <xdr:nvCxnSpPr>
        <xdr:cNvPr id="885" name="直線コネクタ 884"/>
        <xdr:cNvCxnSpPr/>
      </xdr:nvCxnSpPr>
      <xdr:spPr>
        <a:xfrm flipV="1">
          <a:off x="21323300" y="18008237"/>
          <a:ext cx="8382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124461</xdr:rowOff>
    </xdr:from>
    <xdr:to>
      <xdr:col>107</xdr:col>
      <xdr:colOff>101600</xdr:colOff>
      <xdr:row>105</xdr:row>
      <xdr:rowOff>54611</xdr:rowOff>
    </xdr:to>
    <xdr:sp macro="" textlink="">
      <xdr:nvSpPr>
        <xdr:cNvPr id="886" name="楕円 885"/>
        <xdr:cNvSpPr/>
      </xdr:nvSpPr>
      <xdr:spPr>
        <a:xfrm>
          <a:off x="20383500" y="1795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3811</xdr:rowOff>
    </xdr:from>
    <xdr:to>
      <xdr:col>111</xdr:col>
      <xdr:colOff>177800</xdr:colOff>
      <xdr:row>105</xdr:row>
      <xdr:rowOff>10342</xdr:rowOff>
    </xdr:to>
    <xdr:cxnSp macro="">
      <xdr:nvCxnSpPr>
        <xdr:cNvPr id="887" name="直線コネクタ 886"/>
        <xdr:cNvCxnSpPr/>
      </xdr:nvCxnSpPr>
      <xdr:spPr>
        <a:xfrm>
          <a:off x="20434300" y="1800606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124461</xdr:rowOff>
    </xdr:from>
    <xdr:to>
      <xdr:col>102</xdr:col>
      <xdr:colOff>165100</xdr:colOff>
      <xdr:row>105</xdr:row>
      <xdr:rowOff>54611</xdr:rowOff>
    </xdr:to>
    <xdr:sp macro="" textlink="">
      <xdr:nvSpPr>
        <xdr:cNvPr id="888" name="楕円 887"/>
        <xdr:cNvSpPr/>
      </xdr:nvSpPr>
      <xdr:spPr>
        <a:xfrm>
          <a:off x="19494500" y="1795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3811</xdr:rowOff>
    </xdr:from>
    <xdr:to>
      <xdr:col>107</xdr:col>
      <xdr:colOff>50800</xdr:colOff>
      <xdr:row>105</xdr:row>
      <xdr:rowOff>3811</xdr:rowOff>
    </xdr:to>
    <xdr:cxnSp macro="">
      <xdr:nvCxnSpPr>
        <xdr:cNvPr id="889" name="直線コネクタ 888"/>
        <xdr:cNvCxnSpPr/>
      </xdr:nvCxnSpPr>
      <xdr:spPr>
        <a:xfrm>
          <a:off x="19545300" y="18006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170922</xdr:rowOff>
    </xdr:from>
    <xdr:ext cx="469744" cy="259045"/>
    <xdr:sp macro="" textlink="">
      <xdr:nvSpPr>
        <xdr:cNvPr id="890" name="n_1aveValue【庁舎】&#10;一人当たり面積"/>
        <xdr:cNvSpPr txBox="1"/>
      </xdr:nvSpPr>
      <xdr:spPr>
        <a:xfrm>
          <a:off x="21075727" y="18173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44104</xdr:rowOff>
    </xdr:from>
    <xdr:ext cx="469744" cy="259045"/>
    <xdr:sp macro="" textlink="">
      <xdr:nvSpPr>
        <xdr:cNvPr id="891" name="n_2aveValue【庁舎】&#10;一人当たり面積"/>
        <xdr:cNvSpPr txBox="1"/>
      </xdr:nvSpPr>
      <xdr:spPr>
        <a:xfrm>
          <a:off x="20199427" y="1821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63698</xdr:rowOff>
    </xdr:from>
    <xdr:ext cx="469744" cy="259045"/>
    <xdr:sp macro="" textlink="">
      <xdr:nvSpPr>
        <xdr:cNvPr id="892" name="n_3aveValue【庁舎】&#10;一人当たり面積"/>
        <xdr:cNvSpPr txBox="1"/>
      </xdr:nvSpPr>
      <xdr:spPr>
        <a:xfrm>
          <a:off x="19310427" y="18237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31404</xdr:rowOff>
    </xdr:from>
    <xdr:ext cx="469744" cy="259045"/>
    <xdr:sp macro="" textlink="">
      <xdr:nvSpPr>
        <xdr:cNvPr id="893" name="n_4aveValue【庁舎】&#10;一人当たり面積"/>
        <xdr:cNvSpPr txBox="1"/>
      </xdr:nvSpPr>
      <xdr:spPr>
        <a:xfrm>
          <a:off x="18421427" y="17862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77669</xdr:rowOff>
    </xdr:from>
    <xdr:ext cx="469744" cy="259045"/>
    <xdr:sp macro="" textlink="">
      <xdr:nvSpPr>
        <xdr:cNvPr id="894" name="n_1mainValue【庁舎】&#10;一人当たり面積"/>
        <xdr:cNvSpPr txBox="1"/>
      </xdr:nvSpPr>
      <xdr:spPr>
        <a:xfrm>
          <a:off x="21075727" y="1773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71138</xdr:rowOff>
    </xdr:from>
    <xdr:ext cx="469744" cy="259045"/>
    <xdr:sp macro="" textlink="">
      <xdr:nvSpPr>
        <xdr:cNvPr id="895" name="n_2mainValue【庁舎】&#10;一人当たり面積"/>
        <xdr:cNvSpPr txBox="1"/>
      </xdr:nvSpPr>
      <xdr:spPr>
        <a:xfrm>
          <a:off x="20199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71138</xdr:rowOff>
    </xdr:from>
    <xdr:ext cx="469744" cy="259045"/>
    <xdr:sp macro="" textlink="">
      <xdr:nvSpPr>
        <xdr:cNvPr id="896" name="n_3mainValue【庁舎】&#10;一人当たり面積"/>
        <xdr:cNvSpPr txBox="1"/>
      </xdr:nvSpPr>
      <xdr:spPr>
        <a:xfrm>
          <a:off x="19310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97" name="正方形/長方形 89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98" name="正方形/長方形 89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99" name="テキスト ボックス 89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有形固定資産減価償却率は、すべての分野で増加している状況である。</a:t>
          </a:r>
        </a:p>
        <a:p>
          <a:r>
            <a:rPr kumimoji="1" lang="ja-JP" altLang="en-US" sz="1300">
              <a:latin typeface="ＭＳ Ｐゴシック" panose="020B0600070205080204" pitchFamily="50" charset="-128"/>
              <a:ea typeface="ＭＳ Ｐゴシック" panose="020B0600070205080204" pitchFamily="50" charset="-128"/>
            </a:rPr>
            <a:t>　人口一人当たり面積等については、すべての分野で前年から大きな変動はない。</a:t>
          </a:r>
        </a:p>
        <a:p>
          <a:r>
            <a:rPr kumimoji="1" lang="ja-JP" altLang="en-US" sz="1300">
              <a:latin typeface="ＭＳ Ｐゴシック" panose="020B0600070205080204" pitchFamily="50" charset="-128"/>
              <a:ea typeface="ＭＳ Ｐゴシック" panose="020B0600070205080204" pitchFamily="50" charset="-128"/>
            </a:rPr>
            <a:t>　有形固定資産減価償却率が比較的高い水準にあるものは、体育館・プール、保健センター、庁舎であり、施設の老朽化対策の必要性が高い施設であることが読み取れる。</a:t>
          </a:r>
        </a:p>
        <a:p>
          <a:r>
            <a:rPr kumimoji="1" lang="ja-JP" altLang="en-US" sz="1300">
              <a:latin typeface="ＭＳ Ｐゴシック" panose="020B0600070205080204" pitchFamily="50" charset="-128"/>
              <a:ea typeface="ＭＳ Ｐゴシック" panose="020B0600070205080204" pitchFamily="50" charset="-128"/>
            </a:rPr>
            <a:t>　上記３施設のみならず、その他の公共施設においても老朽化対策は必須となってくることから、計画的な維持補修事業を進めるとともに、特目基金への積立を行い、財源の確保を図る。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7,579
7,536
135.77
5,774,003
5,488,849
248,448
3,221,515
5,239,621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歳入における町税の割合は、３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％となっており、自主財源は４</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．５％を占めている。工業団地や大手企業の立地もあり、法人税や事業所にかかる固定資産税への依存が高く、国内外の経済情勢にも左右される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。令和２年度においては、新型コロナウイルス感染症拡大の影響により、法人税割が大きく減少したが、類似団体との比較では高水準となっている。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税全体の徴収率は９９％台を維持しており、今後も適正な課税と徴収率の維持向上に努め、歳入を確保する。また、普通建設事業については、地方債発行額を償還額以内に抑制し、計画的な地方債発行に努め、財政の健全化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xmlns=""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xmlns=""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xmlns=""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xmlns=""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xmlns=""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xmlns=""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xmlns=""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xmlns=""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xmlns=""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xmlns=""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xmlns=""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xmlns=""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xmlns=""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xmlns=""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xmlns=""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44</xdr:row>
      <xdr:rowOff>130628</xdr:rowOff>
    </xdr:to>
    <xdr:cxnSp macro="">
      <xdr:nvCxnSpPr>
        <xdr:cNvPr id="65" name="直線コネクタ 64">
          <a:extLst>
            <a:ext uri="{FF2B5EF4-FFF2-40B4-BE49-F238E27FC236}">
              <a16:creationId xmlns:a16="http://schemas.microsoft.com/office/drawing/2014/main" xmlns="" id="{00000000-0008-0000-0300-000041000000}"/>
            </a:ext>
          </a:extLst>
        </xdr:cNvPr>
        <xdr:cNvCxnSpPr/>
      </xdr:nvCxnSpPr>
      <xdr:spPr>
        <a:xfrm flipV="1">
          <a:off x="4953000" y="6341533"/>
          <a:ext cx="0" cy="13328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a:extLst>
            <a:ext uri="{FF2B5EF4-FFF2-40B4-BE49-F238E27FC236}">
              <a16:creationId xmlns:a16="http://schemas.microsoft.com/office/drawing/2014/main" xmlns="" id="{00000000-0008-0000-0300-000042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a:extLst>
            <a:ext uri="{FF2B5EF4-FFF2-40B4-BE49-F238E27FC236}">
              <a16:creationId xmlns:a16="http://schemas.microsoft.com/office/drawing/2014/main" xmlns="" id="{00000000-0008-0000-0300-000043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8" name="財政力最大値テキスト">
          <a:extLst>
            <a:ext uri="{FF2B5EF4-FFF2-40B4-BE49-F238E27FC236}">
              <a16:creationId xmlns:a16="http://schemas.microsoft.com/office/drawing/2014/main" xmlns="" id="{00000000-0008-0000-0300-000044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1512</xdr:rowOff>
    </xdr:from>
    <xdr:to>
      <xdr:col>23</xdr:col>
      <xdr:colOff>133350</xdr:colOff>
      <xdr:row>41</xdr:row>
      <xdr:rowOff>24493</xdr:rowOff>
    </xdr:to>
    <xdr:cxnSp macro="">
      <xdr:nvCxnSpPr>
        <xdr:cNvPr id="70" name="直線コネクタ 69">
          <a:extLst>
            <a:ext uri="{FF2B5EF4-FFF2-40B4-BE49-F238E27FC236}">
              <a16:creationId xmlns:a16="http://schemas.microsoft.com/office/drawing/2014/main" xmlns="" id="{00000000-0008-0000-0300-000046000000}"/>
            </a:ext>
          </a:extLst>
        </xdr:cNvPr>
        <xdr:cNvCxnSpPr/>
      </xdr:nvCxnSpPr>
      <xdr:spPr>
        <a:xfrm>
          <a:off x="4114800" y="7030962"/>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a:extLst>
            <a:ext uri="{FF2B5EF4-FFF2-40B4-BE49-F238E27FC236}">
              <a16:creationId xmlns:a16="http://schemas.microsoft.com/office/drawing/2014/main" xmlns="" id="{00000000-0008-0000-0300-000047000000}"/>
            </a:ext>
          </a:extLst>
        </xdr:cNvPr>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a:extLst>
            <a:ext uri="{FF2B5EF4-FFF2-40B4-BE49-F238E27FC236}">
              <a16:creationId xmlns:a16="http://schemas.microsoft.com/office/drawing/2014/main" xmlns="" id="{00000000-0008-0000-0300-000048000000}"/>
            </a:ext>
          </a:extLst>
        </xdr:cNvPr>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1512</xdr:rowOff>
    </xdr:from>
    <xdr:to>
      <xdr:col>19</xdr:col>
      <xdr:colOff>133350</xdr:colOff>
      <xdr:row>41</xdr:row>
      <xdr:rowOff>13002</xdr:rowOff>
    </xdr:to>
    <xdr:cxnSp macro="">
      <xdr:nvCxnSpPr>
        <xdr:cNvPr id="73" name="直線コネクタ 72">
          <a:extLst>
            <a:ext uri="{FF2B5EF4-FFF2-40B4-BE49-F238E27FC236}">
              <a16:creationId xmlns:a16="http://schemas.microsoft.com/office/drawing/2014/main" xmlns="" id="{00000000-0008-0000-0300-000049000000}"/>
            </a:ext>
          </a:extLst>
        </xdr:cNvPr>
        <xdr:cNvCxnSpPr/>
      </xdr:nvCxnSpPr>
      <xdr:spPr>
        <a:xfrm flipV="1">
          <a:off x="3225800" y="70309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a:extLst>
            <a:ext uri="{FF2B5EF4-FFF2-40B4-BE49-F238E27FC236}">
              <a16:creationId xmlns:a16="http://schemas.microsoft.com/office/drawing/2014/main" xmlns="" id="{00000000-0008-0000-0300-00004A000000}"/>
            </a:ext>
          </a:extLst>
        </xdr:cNvPr>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84865</xdr:rowOff>
    </xdr:from>
    <xdr:ext cx="736600" cy="259045"/>
    <xdr:sp macro="" textlink="">
      <xdr:nvSpPr>
        <xdr:cNvPr id="75" name="テキスト ボックス 74">
          <a:extLst>
            <a:ext uri="{FF2B5EF4-FFF2-40B4-BE49-F238E27FC236}">
              <a16:creationId xmlns:a16="http://schemas.microsoft.com/office/drawing/2014/main" xmlns="" id="{00000000-0008-0000-0300-00004B000000}"/>
            </a:ext>
          </a:extLst>
        </xdr:cNvPr>
        <xdr:cNvSpPr txBox="1"/>
      </xdr:nvSpPr>
      <xdr:spPr>
        <a:xfrm>
          <a:off x="3733800" y="745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13002</xdr:rowOff>
    </xdr:from>
    <xdr:to>
      <xdr:col>15</xdr:col>
      <xdr:colOff>82550</xdr:colOff>
      <xdr:row>41</xdr:row>
      <xdr:rowOff>13002</xdr:rowOff>
    </xdr:to>
    <xdr:cxnSp macro="">
      <xdr:nvCxnSpPr>
        <xdr:cNvPr id="76" name="直線コネクタ 75">
          <a:extLst>
            <a:ext uri="{FF2B5EF4-FFF2-40B4-BE49-F238E27FC236}">
              <a16:creationId xmlns:a16="http://schemas.microsoft.com/office/drawing/2014/main" xmlns="" id="{00000000-0008-0000-0300-00004C000000}"/>
            </a:ext>
          </a:extLst>
        </xdr:cNvPr>
        <xdr:cNvCxnSpPr/>
      </xdr:nvCxnSpPr>
      <xdr:spPr>
        <a:xfrm>
          <a:off x="2336800" y="7042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a:extLst>
            <a:ext uri="{FF2B5EF4-FFF2-40B4-BE49-F238E27FC236}">
              <a16:creationId xmlns:a16="http://schemas.microsoft.com/office/drawing/2014/main" xmlns="" id="{00000000-0008-0000-0300-00004D000000}"/>
            </a:ext>
          </a:extLst>
        </xdr:cNvPr>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61884</xdr:rowOff>
    </xdr:from>
    <xdr:ext cx="762000" cy="259045"/>
    <xdr:sp macro="" textlink="">
      <xdr:nvSpPr>
        <xdr:cNvPr id="78" name="テキスト ボックス 77">
          <a:extLst>
            <a:ext uri="{FF2B5EF4-FFF2-40B4-BE49-F238E27FC236}">
              <a16:creationId xmlns:a16="http://schemas.microsoft.com/office/drawing/2014/main" xmlns="" id="{00000000-0008-0000-0300-00004E000000}"/>
            </a:ext>
          </a:extLst>
        </xdr:cNvPr>
        <xdr:cNvSpPr txBox="1"/>
      </xdr:nvSpPr>
      <xdr:spPr>
        <a:xfrm>
          <a:off x="2844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13002</xdr:rowOff>
    </xdr:from>
    <xdr:to>
      <xdr:col>11</xdr:col>
      <xdr:colOff>31750</xdr:colOff>
      <xdr:row>41</xdr:row>
      <xdr:rowOff>24493</xdr:rowOff>
    </xdr:to>
    <xdr:cxnSp macro="">
      <xdr:nvCxnSpPr>
        <xdr:cNvPr id="79" name="直線コネクタ 78">
          <a:extLst>
            <a:ext uri="{FF2B5EF4-FFF2-40B4-BE49-F238E27FC236}">
              <a16:creationId xmlns:a16="http://schemas.microsoft.com/office/drawing/2014/main" xmlns="" id="{00000000-0008-0000-0300-00004F000000}"/>
            </a:ext>
          </a:extLst>
        </xdr:cNvPr>
        <xdr:cNvCxnSpPr/>
      </xdr:nvCxnSpPr>
      <xdr:spPr>
        <a:xfrm flipV="1">
          <a:off x="1447800" y="70424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158448</xdr:rowOff>
    </xdr:from>
    <xdr:to>
      <xdr:col>11</xdr:col>
      <xdr:colOff>82550</xdr:colOff>
      <xdr:row>43</xdr:row>
      <xdr:rowOff>88598</xdr:rowOff>
    </xdr:to>
    <xdr:sp macro="" textlink="">
      <xdr:nvSpPr>
        <xdr:cNvPr id="80" name="フローチャート: 判断 79">
          <a:extLst>
            <a:ext uri="{FF2B5EF4-FFF2-40B4-BE49-F238E27FC236}">
              <a16:creationId xmlns:a16="http://schemas.microsoft.com/office/drawing/2014/main" xmlns="" id="{00000000-0008-0000-0300-000050000000}"/>
            </a:ext>
          </a:extLst>
        </xdr:cNvPr>
        <xdr:cNvSpPr/>
      </xdr:nvSpPr>
      <xdr:spPr>
        <a:xfrm>
          <a:off x="2286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73375</xdr:rowOff>
    </xdr:from>
    <xdr:ext cx="762000" cy="259045"/>
    <xdr:sp macro="" textlink="">
      <xdr:nvSpPr>
        <xdr:cNvPr id="81" name="テキスト ボックス 80">
          <a:extLst>
            <a:ext uri="{FF2B5EF4-FFF2-40B4-BE49-F238E27FC236}">
              <a16:creationId xmlns:a16="http://schemas.microsoft.com/office/drawing/2014/main" xmlns="" id="{00000000-0008-0000-0300-000051000000}"/>
            </a:ext>
          </a:extLst>
        </xdr:cNvPr>
        <xdr:cNvSpPr txBox="1"/>
      </xdr:nvSpPr>
      <xdr:spPr>
        <a:xfrm>
          <a:off x="1955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xmlns=""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xmlns=""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89" name="楕円 88">
          <a:extLst>
            <a:ext uri="{FF2B5EF4-FFF2-40B4-BE49-F238E27FC236}">
              <a16:creationId xmlns:a16="http://schemas.microsoft.com/office/drawing/2014/main" xmlns="" id="{00000000-0008-0000-0300-000059000000}"/>
            </a:ext>
          </a:extLst>
        </xdr:cNvPr>
        <xdr:cNvSpPr/>
      </xdr:nvSpPr>
      <xdr:spPr>
        <a:xfrm>
          <a:off x="49022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161670</xdr:rowOff>
    </xdr:from>
    <xdr:ext cx="762000" cy="259045"/>
    <xdr:sp macro="" textlink="">
      <xdr:nvSpPr>
        <xdr:cNvPr id="90" name="財政力該当値テキスト">
          <a:extLst>
            <a:ext uri="{FF2B5EF4-FFF2-40B4-BE49-F238E27FC236}">
              <a16:creationId xmlns:a16="http://schemas.microsoft.com/office/drawing/2014/main" xmlns="" id="{00000000-0008-0000-0300-00005A000000}"/>
            </a:ext>
          </a:extLst>
        </xdr:cNvPr>
        <xdr:cNvSpPr txBox="1"/>
      </xdr:nvSpPr>
      <xdr:spPr>
        <a:xfrm>
          <a:off x="5041900" y="684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122162</xdr:rowOff>
    </xdr:from>
    <xdr:to>
      <xdr:col>19</xdr:col>
      <xdr:colOff>184150</xdr:colOff>
      <xdr:row>41</xdr:row>
      <xdr:rowOff>52312</xdr:rowOff>
    </xdr:to>
    <xdr:sp macro="" textlink="">
      <xdr:nvSpPr>
        <xdr:cNvPr id="91" name="楕円 90">
          <a:extLst>
            <a:ext uri="{FF2B5EF4-FFF2-40B4-BE49-F238E27FC236}">
              <a16:creationId xmlns:a16="http://schemas.microsoft.com/office/drawing/2014/main" xmlns="" id="{00000000-0008-0000-0300-00005B000000}"/>
            </a:ext>
          </a:extLst>
        </xdr:cNvPr>
        <xdr:cNvSpPr/>
      </xdr:nvSpPr>
      <xdr:spPr>
        <a:xfrm>
          <a:off x="4064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62489</xdr:rowOff>
    </xdr:from>
    <xdr:ext cx="736600" cy="259045"/>
    <xdr:sp macro="" textlink="">
      <xdr:nvSpPr>
        <xdr:cNvPr id="92" name="テキスト ボックス 91">
          <a:extLst>
            <a:ext uri="{FF2B5EF4-FFF2-40B4-BE49-F238E27FC236}">
              <a16:creationId xmlns:a16="http://schemas.microsoft.com/office/drawing/2014/main" xmlns="" id="{00000000-0008-0000-0300-00005C000000}"/>
            </a:ext>
          </a:extLst>
        </xdr:cNvPr>
        <xdr:cNvSpPr txBox="1"/>
      </xdr:nvSpPr>
      <xdr:spPr>
        <a:xfrm>
          <a:off x="3733800" y="6749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133652</xdr:rowOff>
    </xdr:from>
    <xdr:to>
      <xdr:col>15</xdr:col>
      <xdr:colOff>133350</xdr:colOff>
      <xdr:row>41</xdr:row>
      <xdr:rowOff>63802</xdr:rowOff>
    </xdr:to>
    <xdr:sp macro="" textlink="">
      <xdr:nvSpPr>
        <xdr:cNvPr id="93" name="楕円 92">
          <a:extLst>
            <a:ext uri="{FF2B5EF4-FFF2-40B4-BE49-F238E27FC236}">
              <a16:creationId xmlns:a16="http://schemas.microsoft.com/office/drawing/2014/main" xmlns="" id="{00000000-0008-0000-0300-00005D000000}"/>
            </a:ext>
          </a:extLst>
        </xdr:cNvPr>
        <xdr:cNvSpPr/>
      </xdr:nvSpPr>
      <xdr:spPr>
        <a:xfrm>
          <a:off x="3175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73979</xdr:rowOff>
    </xdr:from>
    <xdr:ext cx="762000" cy="259045"/>
    <xdr:sp macro="" textlink="">
      <xdr:nvSpPr>
        <xdr:cNvPr id="94" name="テキスト ボックス 93">
          <a:extLst>
            <a:ext uri="{FF2B5EF4-FFF2-40B4-BE49-F238E27FC236}">
              <a16:creationId xmlns:a16="http://schemas.microsoft.com/office/drawing/2014/main" xmlns="" id="{00000000-0008-0000-0300-00005E000000}"/>
            </a:ext>
          </a:extLst>
        </xdr:cNvPr>
        <xdr:cNvSpPr txBox="1"/>
      </xdr:nvSpPr>
      <xdr:spPr>
        <a:xfrm>
          <a:off x="2844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133652</xdr:rowOff>
    </xdr:from>
    <xdr:to>
      <xdr:col>11</xdr:col>
      <xdr:colOff>82550</xdr:colOff>
      <xdr:row>41</xdr:row>
      <xdr:rowOff>63802</xdr:rowOff>
    </xdr:to>
    <xdr:sp macro="" textlink="">
      <xdr:nvSpPr>
        <xdr:cNvPr id="95" name="楕円 94">
          <a:extLst>
            <a:ext uri="{FF2B5EF4-FFF2-40B4-BE49-F238E27FC236}">
              <a16:creationId xmlns:a16="http://schemas.microsoft.com/office/drawing/2014/main" xmlns="" id="{00000000-0008-0000-0300-00005F000000}"/>
            </a:ext>
          </a:extLst>
        </xdr:cNvPr>
        <xdr:cNvSpPr/>
      </xdr:nvSpPr>
      <xdr:spPr>
        <a:xfrm>
          <a:off x="2286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73979</xdr:rowOff>
    </xdr:from>
    <xdr:ext cx="762000" cy="259045"/>
    <xdr:sp macro="" textlink="">
      <xdr:nvSpPr>
        <xdr:cNvPr id="96" name="テキスト ボックス 95">
          <a:extLst>
            <a:ext uri="{FF2B5EF4-FFF2-40B4-BE49-F238E27FC236}">
              <a16:creationId xmlns:a16="http://schemas.microsoft.com/office/drawing/2014/main" xmlns="" id="{00000000-0008-0000-0300-000060000000}"/>
            </a:ext>
          </a:extLst>
        </xdr:cNvPr>
        <xdr:cNvSpPr txBox="1"/>
      </xdr:nvSpPr>
      <xdr:spPr>
        <a:xfrm>
          <a:off x="1955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145143</xdr:rowOff>
    </xdr:from>
    <xdr:to>
      <xdr:col>7</xdr:col>
      <xdr:colOff>31750</xdr:colOff>
      <xdr:row>41</xdr:row>
      <xdr:rowOff>75293</xdr:rowOff>
    </xdr:to>
    <xdr:sp macro="" textlink="">
      <xdr:nvSpPr>
        <xdr:cNvPr id="97" name="楕円 96">
          <a:extLst>
            <a:ext uri="{FF2B5EF4-FFF2-40B4-BE49-F238E27FC236}">
              <a16:creationId xmlns:a16="http://schemas.microsoft.com/office/drawing/2014/main" xmlns="" id="{00000000-0008-0000-0300-000061000000}"/>
            </a:ext>
          </a:extLst>
        </xdr:cNvPr>
        <xdr:cNvSpPr/>
      </xdr:nvSpPr>
      <xdr:spPr>
        <a:xfrm>
          <a:off x="1397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85470</xdr:rowOff>
    </xdr:from>
    <xdr:ext cx="762000" cy="259045"/>
    <xdr:sp macro="" textlink="">
      <xdr:nvSpPr>
        <xdr:cNvPr id="98" name="テキスト ボックス 97">
          <a:extLst>
            <a:ext uri="{FF2B5EF4-FFF2-40B4-BE49-F238E27FC236}">
              <a16:creationId xmlns:a16="http://schemas.microsoft.com/office/drawing/2014/main" xmlns="" id="{00000000-0008-0000-0300-000062000000}"/>
            </a:ext>
          </a:extLst>
        </xdr:cNvPr>
        <xdr:cNvSpPr txBox="1"/>
      </xdr:nvSpPr>
      <xdr:spPr>
        <a:xfrm>
          <a:off x="1066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xmlns=""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xmlns=""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xmlns=""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普通交付税、法人事業税交付金、地方消費税交付金、臨時財政対策債などの増加により、経常一般財源が増加し、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数値の改善に影響</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したが、会計年度任用職員制度の開始に伴う人件費の増加、公債費の増加や、降雪増に伴う維持補修費の増加により、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数値は前年度から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することとなった。今後、公共施設の維持補修費や運営経費等が増加傾向にあることから、引き続き税収入を確保しつつ、計画的な地方債の発行、人件費の抑制、施設管理経費等の抑制に努め、経常経費の削減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xmlns=""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xmlns=""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xmlns=""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xmlns=""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xmlns=""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xmlns=""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xmlns=""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xmlns=""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xmlns=""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xmlns=""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xmlns=""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xmlns=""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xmlns=""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xmlns=""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67</xdr:row>
      <xdr:rowOff>12446</xdr:rowOff>
    </xdr:to>
    <xdr:cxnSp macro="">
      <xdr:nvCxnSpPr>
        <xdr:cNvPr id="126" name="直線コネクタ 125">
          <a:extLst>
            <a:ext uri="{FF2B5EF4-FFF2-40B4-BE49-F238E27FC236}">
              <a16:creationId xmlns:a16="http://schemas.microsoft.com/office/drawing/2014/main" xmlns="" id="{00000000-0008-0000-0300-00007E000000}"/>
            </a:ext>
          </a:extLst>
        </xdr:cNvPr>
        <xdr:cNvCxnSpPr/>
      </xdr:nvCxnSpPr>
      <xdr:spPr>
        <a:xfrm flipV="1">
          <a:off x="4953000" y="1002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7" name="財政構造の弾力性最小値テキスト">
          <a:extLst>
            <a:ext uri="{FF2B5EF4-FFF2-40B4-BE49-F238E27FC236}">
              <a16:creationId xmlns:a16="http://schemas.microsoft.com/office/drawing/2014/main" xmlns="" id="{00000000-0008-0000-0300-00007F000000}"/>
            </a:ext>
          </a:extLst>
        </xdr:cNvPr>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8" name="直線コネクタ 127">
          <a:extLst>
            <a:ext uri="{FF2B5EF4-FFF2-40B4-BE49-F238E27FC236}">
              <a16:creationId xmlns:a16="http://schemas.microsoft.com/office/drawing/2014/main" xmlns="" id="{00000000-0008-0000-0300-000080000000}"/>
            </a:ext>
          </a:extLst>
        </xdr:cNvPr>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29" name="財政構造の弾力性最大値テキスト">
          <a:extLst>
            <a:ext uri="{FF2B5EF4-FFF2-40B4-BE49-F238E27FC236}">
              <a16:creationId xmlns:a16="http://schemas.microsoft.com/office/drawing/2014/main" xmlns="" id="{00000000-0008-0000-0300-000081000000}"/>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0" name="直線コネクタ 129">
          <a:extLst>
            <a:ext uri="{FF2B5EF4-FFF2-40B4-BE49-F238E27FC236}">
              <a16:creationId xmlns:a16="http://schemas.microsoft.com/office/drawing/2014/main" xmlns="" id="{00000000-0008-0000-0300-000082000000}"/>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49022</xdr:rowOff>
    </xdr:from>
    <xdr:to>
      <xdr:col>23</xdr:col>
      <xdr:colOff>133350</xdr:colOff>
      <xdr:row>64</xdr:row>
      <xdr:rowOff>102108</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a:off x="4114800" y="11021822"/>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70375</xdr:rowOff>
    </xdr:from>
    <xdr:ext cx="762000" cy="259045"/>
    <xdr:sp macro="" textlink="">
      <xdr:nvSpPr>
        <xdr:cNvPr id="132" name="財政構造の弾力性平均値テキスト">
          <a:extLst>
            <a:ext uri="{FF2B5EF4-FFF2-40B4-BE49-F238E27FC236}">
              <a16:creationId xmlns:a16="http://schemas.microsoft.com/office/drawing/2014/main" xmlns="" id="{00000000-0008-0000-0300-000084000000}"/>
            </a:ext>
          </a:extLst>
        </xdr:cNvPr>
        <xdr:cNvSpPr txBox="1"/>
      </xdr:nvSpPr>
      <xdr:spPr>
        <a:xfrm>
          <a:off x="5041900" y="1070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53848</xdr:rowOff>
    </xdr:from>
    <xdr:to>
      <xdr:col>23</xdr:col>
      <xdr:colOff>184150</xdr:colOff>
      <xdr:row>63</xdr:row>
      <xdr:rowOff>155448</xdr:rowOff>
    </xdr:to>
    <xdr:sp macro="" textlink="">
      <xdr:nvSpPr>
        <xdr:cNvPr id="133" name="フローチャート: 判断 132">
          <a:extLst>
            <a:ext uri="{FF2B5EF4-FFF2-40B4-BE49-F238E27FC236}">
              <a16:creationId xmlns:a16="http://schemas.microsoft.com/office/drawing/2014/main" xmlns="" id="{00000000-0008-0000-0300-000085000000}"/>
            </a:ext>
          </a:extLst>
        </xdr:cNvPr>
        <xdr:cNvSpPr/>
      </xdr:nvSpPr>
      <xdr:spPr>
        <a:xfrm>
          <a:off x="4902200" y="1085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37084</xdr:rowOff>
    </xdr:from>
    <xdr:to>
      <xdr:col>19</xdr:col>
      <xdr:colOff>133350</xdr:colOff>
      <xdr:row>64</xdr:row>
      <xdr:rowOff>49022</xdr:rowOff>
    </xdr:to>
    <xdr:cxnSp macro="">
      <xdr:nvCxnSpPr>
        <xdr:cNvPr id="134" name="直線コネクタ 133">
          <a:extLst>
            <a:ext uri="{FF2B5EF4-FFF2-40B4-BE49-F238E27FC236}">
              <a16:creationId xmlns:a16="http://schemas.microsoft.com/office/drawing/2014/main" xmlns="" id="{00000000-0008-0000-0300-000086000000}"/>
            </a:ext>
          </a:extLst>
        </xdr:cNvPr>
        <xdr:cNvCxnSpPr/>
      </xdr:nvCxnSpPr>
      <xdr:spPr>
        <a:xfrm>
          <a:off x="3225800" y="10838434"/>
          <a:ext cx="8890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121412</xdr:rowOff>
    </xdr:from>
    <xdr:to>
      <xdr:col>19</xdr:col>
      <xdr:colOff>184150</xdr:colOff>
      <xdr:row>64</xdr:row>
      <xdr:rowOff>51562</xdr:rowOff>
    </xdr:to>
    <xdr:sp macro="" textlink="">
      <xdr:nvSpPr>
        <xdr:cNvPr id="135" name="フローチャート: 判断 134">
          <a:extLst>
            <a:ext uri="{FF2B5EF4-FFF2-40B4-BE49-F238E27FC236}">
              <a16:creationId xmlns:a16="http://schemas.microsoft.com/office/drawing/2014/main" xmlns="" id="{00000000-0008-0000-0300-000087000000}"/>
            </a:ext>
          </a:extLst>
        </xdr:cNvPr>
        <xdr:cNvSpPr/>
      </xdr:nvSpPr>
      <xdr:spPr>
        <a:xfrm>
          <a:off x="4064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61739</xdr:rowOff>
    </xdr:from>
    <xdr:ext cx="736600" cy="259045"/>
    <xdr:sp macro="" textlink="">
      <xdr:nvSpPr>
        <xdr:cNvPr id="136" name="テキスト ボックス 135">
          <a:extLst>
            <a:ext uri="{FF2B5EF4-FFF2-40B4-BE49-F238E27FC236}">
              <a16:creationId xmlns:a16="http://schemas.microsoft.com/office/drawing/2014/main" xmlns="" id="{00000000-0008-0000-0300-000088000000}"/>
            </a:ext>
          </a:extLst>
        </xdr:cNvPr>
        <xdr:cNvSpPr txBox="1"/>
      </xdr:nvSpPr>
      <xdr:spPr>
        <a:xfrm>
          <a:off x="3733800" y="10691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37084</xdr:rowOff>
    </xdr:from>
    <xdr:to>
      <xdr:col>15</xdr:col>
      <xdr:colOff>82550</xdr:colOff>
      <xdr:row>64</xdr:row>
      <xdr:rowOff>155194</xdr:rowOff>
    </xdr:to>
    <xdr:cxnSp macro="">
      <xdr:nvCxnSpPr>
        <xdr:cNvPr id="137" name="直線コネクタ 136">
          <a:extLst>
            <a:ext uri="{FF2B5EF4-FFF2-40B4-BE49-F238E27FC236}">
              <a16:creationId xmlns:a16="http://schemas.microsoft.com/office/drawing/2014/main" xmlns="" id="{00000000-0008-0000-0300-000089000000}"/>
            </a:ext>
          </a:extLst>
        </xdr:cNvPr>
        <xdr:cNvCxnSpPr/>
      </xdr:nvCxnSpPr>
      <xdr:spPr>
        <a:xfrm flipV="1">
          <a:off x="2336800" y="10838434"/>
          <a:ext cx="8890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68326</xdr:rowOff>
    </xdr:from>
    <xdr:to>
      <xdr:col>15</xdr:col>
      <xdr:colOff>133350</xdr:colOff>
      <xdr:row>63</xdr:row>
      <xdr:rowOff>169926</xdr:rowOff>
    </xdr:to>
    <xdr:sp macro="" textlink="">
      <xdr:nvSpPr>
        <xdr:cNvPr id="138" name="フローチャート: 判断 137">
          <a:extLst>
            <a:ext uri="{FF2B5EF4-FFF2-40B4-BE49-F238E27FC236}">
              <a16:creationId xmlns:a16="http://schemas.microsoft.com/office/drawing/2014/main" xmlns="" id="{00000000-0008-0000-0300-00008A000000}"/>
            </a:ext>
          </a:extLst>
        </xdr:cNvPr>
        <xdr:cNvSpPr/>
      </xdr:nvSpPr>
      <xdr:spPr>
        <a:xfrm>
          <a:off x="3175000" y="1086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154703</xdr:rowOff>
    </xdr:from>
    <xdr:ext cx="762000" cy="259045"/>
    <xdr:sp macro="" textlink="">
      <xdr:nvSpPr>
        <xdr:cNvPr id="139" name="テキスト ボックス 138">
          <a:extLst>
            <a:ext uri="{FF2B5EF4-FFF2-40B4-BE49-F238E27FC236}">
              <a16:creationId xmlns:a16="http://schemas.microsoft.com/office/drawing/2014/main" xmlns="" id="{00000000-0008-0000-0300-00008B000000}"/>
            </a:ext>
          </a:extLst>
        </xdr:cNvPr>
        <xdr:cNvSpPr txBox="1"/>
      </xdr:nvSpPr>
      <xdr:spPr>
        <a:xfrm>
          <a:off x="2844800" y="1095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145796</xdr:rowOff>
    </xdr:from>
    <xdr:to>
      <xdr:col>11</xdr:col>
      <xdr:colOff>31750</xdr:colOff>
      <xdr:row>64</xdr:row>
      <xdr:rowOff>155194</xdr:rowOff>
    </xdr:to>
    <xdr:cxnSp macro="">
      <xdr:nvCxnSpPr>
        <xdr:cNvPr id="140" name="直線コネクタ 139">
          <a:extLst>
            <a:ext uri="{FF2B5EF4-FFF2-40B4-BE49-F238E27FC236}">
              <a16:creationId xmlns:a16="http://schemas.microsoft.com/office/drawing/2014/main" xmlns="" id="{00000000-0008-0000-0300-00008C000000}"/>
            </a:ext>
          </a:extLst>
        </xdr:cNvPr>
        <xdr:cNvCxnSpPr/>
      </xdr:nvCxnSpPr>
      <xdr:spPr>
        <a:xfrm>
          <a:off x="1447800" y="10775696"/>
          <a:ext cx="889000" cy="35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34544</xdr:rowOff>
    </xdr:from>
    <xdr:to>
      <xdr:col>11</xdr:col>
      <xdr:colOff>82550</xdr:colOff>
      <xdr:row>63</xdr:row>
      <xdr:rowOff>136144</xdr:rowOff>
    </xdr:to>
    <xdr:sp macro="" textlink="">
      <xdr:nvSpPr>
        <xdr:cNvPr id="141" name="フローチャート: 判断 140">
          <a:extLst>
            <a:ext uri="{FF2B5EF4-FFF2-40B4-BE49-F238E27FC236}">
              <a16:creationId xmlns:a16="http://schemas.microsoft.com/office/drawing/2014/main" xmlns="" id="{00000000-0008-0000-0300-00008D000000}"/>
            </a:ext>
          </a:extLst>
        </xdr:cNvPr>
        <xdr:cNvSpPr/>
      </xdr:nvSpPr>
      <xdr:spPr>
        <a:xfrm>
          <a:off x="2286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146321</xdr:rowOff>
    </xdr:from>
    <xdr:ext cx="762000" cy="259045"/>
    <xdr:sp macro="" textlink="">
      <xdr:nvSpPr>
        <xdr:cNvPr id="142" name="テキスト ボックス 141">
          <a:extLst>
            <a:ext uri="{FF2B5EF4-FFF2-40B4-BE49-F238E27FC236}">
              <a16:creationId xmlns:a16="http://schemas.microsoft.com/office/drawing/2014/main" xmlns="" id="{00000000-0008-0000-0300-00008E000000}"/>
            </a:ext>
          </a:extLst>
        </xdr:cNvPr>
        <xdr:cNvSpPr txBox="1"/>
      </xdr:nvSpPr>
      <xdr:spPr>
        <a:xfrm>
          <a:off x="1955800" y="1060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157734</xdr:rowOff>
    </xdr:from>
    <xdr:to>
      <xdr:col>7</xdr:col>
      <xdr:colOff>31750</xdr:colOff>
      <xdr:row>63</xdr:row>
      <xdr:rowOff>87884</xdr:rowOff>
    </xdr:to>
    <xdr:sp macro="" textlink="">
      <xdr:nvSpPr>
        <xdr:cNvPr id="143" name="フローチャート: 判断 142">
          <a:extLst>
            <a:ext uri="{FF2B5EF4-FFF2-40B4-BE49-F238E27FC236}">
              <a16:creationId xmlns:a16="http://schemas.microsoft.com/office/drawing/2014/main" xmlns="" id="{00000000-0008-0000-0300-00008F000000}"/>
            </a:ext>
          </a:extLst>
        </xdr:cNvPr>
        <xdr:cNvSpPr/>
      </xdr:nvSpPr>
      <xdr:spPr>
        <a:xfrm>
          <a:off x="1397000" y="10787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72661</xdr:rowOff>
    </xdr:from>
    <xdr:ext cx="762000" cy="259045"/>
    <xdr:sp macro="" textlink="">
      <xdr:nvSpPr>
        <xdr:cNvPr id="144" name="テキスト ボックス 143">
          <a:extLst>
            <a:ext uri="{FF2B5EF4-FFF2-40B4-BE49-F238E27FC236}">
              <a16:creationId xmlns:a16="http://schemas.microsoft.com/office/drawing/2014/main" xmlns="" id="{00000000-0008-0000-0300-000090000000}"/>
            </a:ext>
          </a:extLst>
        </xdr:cNvPr>
        <xdr:cNvSpPr txBox="1"/>
      </xdr:nvSpPr>
      <xdr:spPr>
        <a:xfrm>
          <a:off x="1066800" y="1087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xmlns=""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51308</xdr:rowOff>
    </xdr:from>
    <xdr:to>
      <xdr:col>23</xdr:col>
      <xdr:colOff>184150</xdr:colOff>
      <xdr:row>64</xdr:row>
      <xdr:rowOff>152908</xdr:rowOff>
    </xdr:to>
    <xdr:sp macro="" textlink="">
      <xdr:nvSpPr>
        <xdr:cNvPr id="150" name="楕円 149">
          <a:extLst>
            <a:ext uri="{FF2B5EF4-FFF2-40B4-BE49-F238E27FC236}">
              <a16:creationId xmlns:a16="http://schemas.microsoft.com/office/drawing/2014/main" xmlns="" id="{00000000-0008-0000-0300-000096000000}"/>
            </a:ext>
          </a:extLst>
        </xdr:cNvPr>
        <xdr:cNvSpPr/>
      </xdr:nvSpPr>
      <xdr:spPr>
        <a:xfrm>
          <a:off x="49022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23385</xdr:rowOff>
    </xdr:from>
    <xdr:ext cx="762000" cy="259045"/>
    <xdr:sp macro="" textlink="">
      <xdr:nvSpPr>
        <xdr:cNvPr id="151" name="財政構造の弾力性該当値テキスト">
          <a:extLst>
            <a:ext uri="{FF2B5EF4-FFF2-40B4-BE49-F238E27FC236}">
              <a16:creationId xmlns:a16="http://schemas.microsoft.com/office/drawing/2014/main" xmlns="" id="{00000000-0008-0000-0300-000097000000}"/>
            </a:ext>
          </a:extLst>
        </xdr:cNvPr>
        <xdr:cNvSpPr txBox="1"/>
      </xdr:nvSpPr>
      <xdr:spPr>
        <a:xfrm>
          <a:off x="5041900" y="10996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169672</xdr:rowOff>
    </xdr:from>
    <xdr:to>
      <xdr:col>19</xdr:col>
      <xdr:colOff>184150</xdr:colOff>
      <xdr:row>64</xdr:row>
      <xdr:rowOff>99822</xdr:rowOff>
    </xdr:to>
    <xdr:sp macro="" textlink="">
      <xdr:nvSpPr>
        <xdr:cNvPr id="152" name="楕円 151">
          <a:extLst>
            <a:ext uri="{FF2B5EF4-FFF2-40B4-BE49-F238E27FC236}">
              <a16:creationId xmlns:a16="http://schemas.microsoft.com/office/drawing/2014/main" xmlns="" id="{00000000-0008-0000-0300-000098000000}"/>
            </a:ext>
          </a:extLst>
        </xdr:cNvPr>
        <xdr:cNvSpPr/>
      </xdr:nvSpPr>
      <xdr:spPr>
        <a:xfrm>
          <a:off x="4064000" y="1097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84599</xdr:rowOff>
    </xdr:from>
    <xdr:ext cx="736600" cy="259045"/>
    <xdr:sp macro="" textlink="">
      <xdr:nvSpPr>
        <xdr:cNvPr id="153" name="テキスト ボックス 152">
          <a:extLst>
            <a:ext uri="{FF2B5EF4-FFF2-40B4-BE49-F238E27FC236}">
              <a16:creationId xmlns:a16="http://schemas.microsoft.com/office/drawing/2014/main" xmlns="" id="{00000000-0008-0000-0300-000099000000}"/>
            </a:ext>
          </a:extLst>
        </xdr:cNvPr>
        <xdr:cNvSpPr txBox="1"/>
      </xdr:nvSpPr>
      <xdr:spPr>
        <a:xfrm>
          <a:off x="3733800" y="11057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157734</xdr:rowOff>
    </xdr:from>
    <xdr:to>
      <xdr:col>15</xdr:col>
      <xdr:colOff>133350</xdr:colOff>
      <xdr:row>63</xdr:row>
      <xdr:rowOff>87884</xdr:rowOff>
    </xdr:to>
    <xdr:sp macro="" textlink="">
      <xdr:nvSpPr>
        <xdr:cNvPr id="154" name="楕円 153">
          <a:extLst>
            <a:ext uri="{FF2B5EF4-FFF2-40B4-BE49-F238E27FC236}">
              <a16:creationId xmlns:a16="http://schemas.microsoft.com/office/drawing/2014/main" xmlns="" id="{00000000-0008-0000-0300-00009A000000}"/>
            </a:ext>
          </a:extLst>
        </xdr:cNvPr>
        <xdr:cNvSpPr/>
      </xdr:nvSpPr>
      <xdr:spPr>
        <a:xfrm>
          <a:off x="3175000" y="107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98061</xdr:rowOff>
    </xdr:from>
    <xdr:ext cx="762000" cy="259045"/>
    <xdr:sp macro="" textlink="">
      <xdr:nvSpPr>
        <xdr:cNvPr id="155" name="テキスト ボックス 154">
          <a:extLst>
            <a:ext uri="{FF2B5EF4-FFF2-40B4-BE49-F238E27FC236}">
              <a16:creationId xmlns:a16="http://schemas.microsoft.com/office/drawing/2014/main" xmlns="" id="{00000000-0008-0000-0300-00009B000000}"/>
            </a:ext>
          </a:extLst>
        </xdr:cNvPr>
        <xdr:cNvSpPr txBox="1"/>
      </xdr:nvSpPr>
      <xdr:spPr>
        <a:xfrm>
          <a:off x="2844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104394</xdr:rowOff>
    </xdr:from>
    <xdr:to>
      <xdr:col>11</xdr:col>
      <xdr:colOff>82550</xdr:colOff>
      <xdr:row>65</xdr:row>
      <xdr:rowOff>34544</xdr:rowOff>
    </xdr:to>
    <xdr:sp macro="" textlink="">
      <xdr:nvSpPr>
        <xdr:cNvPr id="156" name="楕円 155">
          <a:extLst>
            <a:ext uri="{FF2B5EF4-FFF2-40B4-BE49-F238E27FC236}">
              <a16:creationId xmlns:a16="http://schemas.microsoft.com/office/drawing/2014/main" xmlns="" id="{00000000-0008-0000-0300-00009C000000}"/>
            </a:ext>
          </a:extLst>
        </xdr:cNvPr>
        <xdr:cNvSpPr/>
      </xdr:nvSpPr>
      <xdr:spPr>
        <a:xfrm>
          <a:off x="2286000" y="1107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19321</xdr:rowOff>
    </xdr:from>
    <xdr:ext cx="762000" cy="259045"/>
    <xdr:sp macro="" textlink="">
      <xdr:nvSpPr>
        <xdr:cNvPr id="157" name="テキスト ボックス 156">
          <a:extLst>
            <a:ext uri="{FF2B5EF4-FFF2-40B4-BE49-F238E27FC236}">
              <a16:creationId xmlns:a16="http://schemas.microsoft.com/office/drawing/2014/main" xmlns="" id="{00000000-0008-0000-0300-00009D000000}"/>
            </a:ext>
          </a:extLst>
        </xdr:cNvPr>
        <xdr:cNvSpPr txBox="1"/>
      </xdr:nvSpPr>
      <xdr:spPr>
        <a:xfrm>
          <a:off x="1955800" y="11163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94996</xdr:rowOff>
    </xdr:from>
    <xdr:to>
      <xdr:col>7</xdr:col>
      <xdr:colOff>31750</xdr:colOff>
      <xdr:row>63</xdr:row>
      <xdr:rowOff>25146</xdr:rowOff>
    </xdr:to>
    <xdr:sp macro="" textlink="">
      <xdr:nvSpPr>
        <xdr:cNvPr id="158" name="楕円 157">
          <a:extLst>
            <a:ext uri="{FF2B5EF4-FFF2-40B4-BE49-F238E27FC236}">
              <a16:creationId xmlns:a16="http://schemas.microsoft.com/office/drawing/2014/main" xmlns="" id="{00000000-0008-0000-0300-00009E000000}"/>
            </a:ext>
          </a:extLst>
        </xdr:cNvPr>
        <xdr:cNvSpPr/>
      </xdr:nvSpPr>
      <xdr:spPr>
        <a:xfrm>
          <a:off x="1397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35323</xdr:rowOff>
    </xdr:from>
    <xdr:ext cx="762000" cy="259045"/>
    <xdr:sp macro="" textlink="">
      <xdr:nvSpPr>
        <xdr:cNvPr id="159" name="テキスト ボックス 158">
          <a:extLst>
            <a:ext uri="{FF2B5EF4-FFF2-40B4-BE49-F238E27FC236}">
              <a16:creationId xmlns:a16="http://schemas.microsoft.com/office/drawing/2014/main" xmlns="" id="{00000000-0008-0000-0300-00009F000000}"/>
            </a:ext>
          </a:extLst>
        </xdr:cNvPr>
        <xdr:cNvSpPr txBox="1"/>
      </xdr:nvSpPr>
      <xdr:spPr>
        <a:xfrm>
          <a:off x="1066800" y="1049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xmlns=""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xmlns=""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xmlns=""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[250,135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xmlns=""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xmlns=""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xmlns=""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前年度と比較</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して大きく増加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、全国および県平均と比較しても高い水準にある。物件費は、１．１ポイント減少している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会計年度任用職員制度の開始が影響し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ら３３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、維持補修費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降雪増に伴い３０．０</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いる。人口規模に比して公共施設が比較的多いことが数値を高止まりさせている主要因であるが、引き続き職員定数管理を適正に行うとともに、正規、非正規問わず適正な職員配置、委託業務の見直し、施設の合理化や維持経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xmlns=""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xmlns=""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xmlns=""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xmlns=""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xmlns=""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xmlns=""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xmlns=""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xmlns=""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xmlns=""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xmlns=""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xmlns=""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xmlns=""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xmlns=""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xmlns=""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xmlns=""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xmlns=""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xmlns=""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xmlns=""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7108</xdr:rowOff>
    </xdr:from>
    <xdr:to>
      <xdr:col>23</xdr:col>
      <xdr:colOff>133350</xdr:colOff>
      <xdr:row>89</xdr:row>
      <xdr:rowOff>54907</xdr:rowOff>
    </xdr:to>
    <xdr:cxnSp macro="">
      <xdr:nvCxnSpPr>
        <xdr:cNvPr id="191" name="直線コネクタ 190">
          <a:extLst>
            <a:ext uri="{FF2B5EF4-FFF2-40B4-BE49-F238E27FC236}">
              <a16:creationId xmlns:a16="http://schemas.microsoft.com/office/drawing/2014/main" xmlns="" id="{00000000-0008-0000-0300-0000BF000000}"/>
            </a:ext>
          </a:extLst>
        </xdr:cNvPr>
        <xdr:cNvCxnSpPr/>
      </xdr:nvCxnSpPr>
      <xdr:spPr>
        <a:xfrm flipV="1">
          <a:off x="4953000" y="13894558"/>
          <a:ext cx="0" cy="14193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26984</xdr:rowOff>
    </xdr:from>
    <xdr:ext cx="762000" cy="259045"/>
    <xdr:sp macro="" textlink="">
      <xdr:nvSpPr>
        <xdr:cNvPr id="192" name="人件費・物件費等の状況最小値テキスト">
          <a:extLst>
            <a:ext uri="{FF2B5EF4-FFF2-40B4-BE49-F238E27FC236}">
              <a16:creationId xmlns:a16="http://schemas.microsoft.com/office/drawing/2014/main" xmlns="" id="{00000000-0008-0000-0300-0000C0000000}"/>
            </a:ext>
          </a:extLst>
        </xdr:cNvPr>
        <xdr:cNvSpPr txBox="1"/>
      </xdr:nvSpPr>
      <xdr:spPr>
        <a:xfrm>
          <a:off x="5041900" y="152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54907</xdr:rowOff>
    </xdr:from>
    <xdr:to>
      <xdr:col>24</xdr:col>
      <xdr:colOff>12700</xdr:colOff>
      <xdr:row>89</xdr:row>
      <xdr:rowOff>54907</xdr:rowOff>
    </xdr:to>
    <xdr:cxnSp macro="">
      <xdr:nvCxnSpPr>
        <xdr:cNvPr id="193" name="直線コネクタ 192">
          <a:extLst>
            <a:ext uri="{FF2B5EF4-FFF2-40B4-BE49-F238E27FC236}">
              <a16:creationId xmlns:a16="http://schemas.microsoft.com/office/drawing/2014/main" xmlns="" id="{00000000-0008-0000-0300-0000C1000000}"/>
            </a:ext>
          </a:extLst>
        </xdr:cNvPr>
        <xdr:cNvCxnSpPr/>
      </xdr:nvCxnSpPr>
      <xdr:spPr>
        <a:xfrm>
          <a:off x="4864100" y="15313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93485</xdr:rowOff>
    </xdr:from>
    <xdr:ext cx="762000" cy="259045"/>
    <xdr:sp macro="" textlink="">
      <xdr:nvSpPr>
        <xdr:cNvPr id="194" name="人件費・物件費等の状況最大値テキスト">
          <a:extLst>
            <a:ext uri="{FF2B5EF4-FFF2-40B4-BE49-F238E27FC236}">
              <a16:creationId xmlns:a16="http://schemas.microsoft.com/office/drawing/2014/main" xmlns="" id="{00000000-0008-0000-0300-0000C2000000}"/>
            </a:ext>
          </a:extLst>
        </xdr:cNvPr>
        <xdr:cNvSpPr txBox="1"/>
      </xdr:nvSpPr>
      <xdr:spPr>
        <a:xfrm>
          <a:off x="5041900" y="13638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7108</xdr:rowOff>
    </xdr:from>
    <xdr:to>
      <xdr:col>24</xdr:col>
      <xdr:colOff>12700</xdr:colOff>
      <xdr:row>81</xdr:row>
      <xdr:rowOff>7108</xdr:rowOff>
    </xdr:to>
    <xdr:cxnSp macro="">
      <xdr:nvCxnSpPr>
        <xdr:cNvPr id="195" name="直線コネクタ 194">
          <a:extLst>
            <a:ext uri="{FF2B5EF4-FFF2-40B4-BE49-F238E27FC236}">
              <a16:creationId xmlns:a16="http://schemas.microsoft.com/office/drawing/2014/main" xmlns="" id="{00000000-0008-0000-0300-0000C3000000}"/>
            </a:ext>
          </a:extLst>
        </xdr:cNvPr>
        <xdr:cNvCxnSpPr/>
      </xdr:nvCxnSpPr>
      <xdr:spPr>
        <a:xfrm>
          <a:off x="4864100" y="13894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85579</xdr:rowOff>
    </xdr:from>
    <xdr:to>
      <xdr:col>23</xdr:col>
      <xdr:colOff>133350</xdr:colOff>
      <xdr:row>83</xdr:row>
      <xdr:rowOff>30401</xdr:rowOff>
    </xdr:to>
    <xdr:cxnSp macro="">
      <xdr:nvCxnSpPr>
        <xdr:cNvPr id="196" name="直線コネクタ 195">
          <a:extLst>
            <a:ext uri="{FF2B5EF4-FFF2-40B4-BE49-F238E27FC236}">
              <a16:creationId xmlns:a16="http://schemas.microsoft.com/office/drawing/2014/main" xmlns="" id="{00000000-0008-0000-0300-0000C4000000}"/>
            </a:ext>
          </a:extLst>
        </xdr:cNvPr>
        <xdr:cNvCxnSpPr/>
      </xdr:nvCxnSpPr>
      <xdr:spPr>
        <a:xfrm>
          <a:off x="4114800" y="14144479"/>
          <a:ext cx="838200" cy="116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129529</xdr:rowOff>
    </xdr:from>
    <xdr:ext cx="762000" cy="259045"/>
    <xdr:sp macro="" textlink="">
      <xdr:nvSpPr>
        <xdr:cNvPr id="197" name="人件費・物件費等の状況平均値テキスト">
          <a:extLst>
            <a:ext uri="{FF2B5EF4-FFF2-40B4-BE49-F238E27FC236}">
              <a16:creationId xmlns:a16="http://schemas.microsoft.com/office/drawing/2014/main" xmlns="" id="{00000000-0008-0000-0300-0000C5000000}"/>
            </a:ext>
          </a:extLst>
        </xdr:cNvPr>
        <xdr:cNvSpPr txBox="1"/>
      </xdr:nvSpPr>
      <xdr:spPr>
        <a:xfrm>
          <a:off x="5041900" y="141884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157452</xdr:rowOff>
    </xdr:from>
    <xdr:to>
      <xdr:col>23</xdr:col>
      <xdr:colOff>184150</xdr:colOff>
      <xdr:row>83</xdr:row>
      <xdr:rowOff>87602</xdr:rowOff>
    </xdr:to>
    <xdr:sp macro="" textlink="">
      <xdr:nvSpPr>
        <xdr:cNvPr id="198" name="フローチャート: 判断 197">
          <a:extLst>
            <a:ext uri="{FF2B5EF4-FFF2-40B4-BE49-F238E27FC236}">
              <a16:creationId xmlns:a16="http://schemas.microsoft.com/office/drawing/2014/main" xmlns="" id="{00000000-0008-0000-0300-0000C6000000}"/>
            </a:ext>
          </a:extLst>
        </xdr:cNvPr>
        <xdr:cNvSpPr/>
      </xdr:nvSpPr>
      <xdr:spPr>
        <a:xfrm>
          <a:off x="4902200" y="1421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85579</xdr:rowOff>
    </xdr:from>
    <xdr:to>
      <xdr:col>19</xdr:col>
      <xdr:colOff>133350</xdr:colOff>
      <xdr:row>82</xdr:row>
      <xdr:rowOff>93504</xdr:rowOff>
    </xdr:to>
    <xdr:cxnSp macro="">
      <xdr:nvCxnSpPr>
        <xdr:cNvPr id="199" name="直線コネクタ 198">
          <a:extLst>
            <a:ext uri="{FF2B5EF4-FFF2-40B4-BE49-F238E27FC236}">
              <a16:creationId xmlns:a16="http://schemas.microsoft.com/office/drawing/2014/main" xmlns="" id="{00000000-0008-0000-0300-0000C7000000}"/>
            </a:ext>
          </a:extLst>
        </xdr:cNvPr>
        <xdr:cNvCxnSpPr/>
      </xdr:nvCxnSpPr>
      <xdr:spPr>
        <a:xfrm flipV="1">
          <a:off x="3225800" y="14144479"/>
          <a:ext cx="889000" cy="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83846</xdr:rowOff>
    </xdr:from>
    <xdr:to>
      <xdr:col>19</xdr:col>
      <xdr:colOff>184150</xdr:colOff>
      <xdr:row>83</xdr:row>
      <xdr:rowOff>13996</xdr:rowOff>
    </xdr:to>
    <xdr:sp macro="" textlink="">
      <xdr:nvSpPr>
        <xdr:cNvPr id="200" name="フローチャート: 判断 199">
          <a:extLst>
            <a:ext uri="{FF2B5EF4-FFF2-40B4-BE49-F238E27FC236}">
              <a16:creationId xmlns:a16="http://schemas.microsoft.com/office/drawing/2014/main" xmlns="" id="{00000000-0008-0000-0300-0000C8000000}"/>
            </a:ext>
          </a:extLst>
        </xdr:cNvPr>
        <xdr:cNvSpPr/>
      </xdr:nvSpPr>
      <xdr:spPr>
        <a:xfrm>
          <a:off x="4064000" y="1414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170223</xdr:rowOff>
    </xdr:from>
    <xdr:ext cx="736600" cy="259045"/>
    <xdr:sp macro="" textlink="">
      <xdr:nvSpPr>
        <xdr:cNvPr id="201" name="テキスト ボックス 200">
          <a:extLst>
            <a:ext uri="{FF2B5EF4-FFF2-40B4-BE49-F238E27FC236}">
              <a16:creationId xmlns:a16="http://schemas.microsoft.com/office/drawing/2014/main" xmlns="" id="{00000000-0008-0000-0300-0000C9000000}"/>
            </a:ext>
          </a:extLst>
        </xdr:cNvPr>
        <xdr:cNvSpPr txBox="1"/>
      </xdr:nvSpPr>
      <xdr:spPr>
        <a:xfrm>
          <a:off x="3733800" y="14229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83097</xdr:rowOff>
    </xdr:from>
    <xdr:to>
      <xdr:col>15</xdr:col>
      <xdr:colOff>82550</xdr:colOff>
      <xdr:row>82</xdr:row>
      <xdr:rowOff>93504</xdr:rowOff>
    </xdr:to>
    <xdr:cxnSp macro="">
      <xdr:nvCxnSpPr>
        <xdr:cNvPr id="202" name="直線コネクタ 201">
          <a:extLst>
            <a:ext uri="{FF2B5EF4-FFF2-40B4-BE49-F238E27FC236}">
              <a16:creationId xmlns:a16="http://schemas.microsoft.com/office/drawing/2014/main" xmlns="" id="{00000000-0008-0000-0300-0000CA000000}"/>
            </a:ext>
          </a:extLst>
        </xdr:cNvPr>
        <xdr:cNvCxnSpPr/>
      </xdr:nvCxnSpPr>
      <xdr:spPr>
        <a:xfrm>
          <a:off x="2336800" y="14141997"/>
          <a:ext cx="889000" cy="10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61559</xdr:rowOff>
    </xdr:from>
    <xdr:to>
      <xdr:col>15</xdr:col>
      <xdr:colOff>133350</xdr:colOff>
      <xdr:row>82</xdr:row>
      <xdr:rowOff>163159</xdr:rowOff>
    </xdr:to>
    <xdr:sp macro="" textlink="">
      <xdr:nvSpPr>
        <xdr:cNvPr id="203" name="フローチャート: 判断 202">
          <a:extLst>
            <a:ext uri="{FF2B5EF4-FFF2-40B4-BE49-F238E27FC236}">
              <a16:creationId xmlns:a16="http://schemas.microsoft.com/office/drawing/2014/main" xmlns="" id="{00000000-0008-0000-0300-0000CB000000}"/>
            </a:ext>
          </a:extLst>
        </xdr:cNvPr>
        <xdr:cNvSpPr/>
      </xdr:nvSpPr>
      <xdr:spPr>
        <a:xfrm>
          <a:off x="31750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147936</xdr:rowOff>
    </xdr:from>
    <xdr:ext cx="7620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2844800" y="14206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83097</xdr:rowOff>
    </xdr:from>
    <xdr:to>
      <xdr:col>11</xdr:col>
      <xdr:colOff>31750</xdr:colOff>
      <xdr:row>82</xdr:row>
      <xdr:rowOff>102932</xdr:rowOff>
    </xdr:to>
    <xdr:cxnSp macro="">
      <xdr:nvCxnSpPr>
        <xdr:cNvPr id="205" name="直線コネクタ 204">
          <a:extLst>
            <a:ext uri="{FF2B5EF4-FFF2-40B4-BE49-F238E27FC236}">
              <a16:creationId xmlns:a16="http://schemas.microsoft.com/office/drawing/2014/main" xmlns="" id="{00000000-0008-0000-0300-0000CD000000}"/>
            </a:ext>
          </a:extLst>
        </xdr:cNvPr>
        <xdr:cNvCxnSpPr/>
      </xdr:nvCxnSpPr>
      <xdr:spPr>
        <a:xfrm flipV="1">
          <a:off x="1447800" y="14141997"/>
          <a:ext cx="889000" cy="19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57414</xdr:rowOff>
    </xdr:from>
    <xdr:to>
      <xdr:col>11</xdr:col>
      <xdr:colOff>82550</xdr:colOff>
      <xdr:row>82</xdr:row>
      <xdr:rowOff>159014</xdr:rowOff>
    </xdr:to>
    <xdr:sp macro="" textlink="">
      <xdr:nvSpPr>
        <xdr:cNvPr id="206" name="フローチャート: 判断 205">
          <a:extLst>
            <a:ext uri="{FF2B5EF4-FFF2-40B4-BE49-F238E27FC236}">
              <a16:creationId xmlns:a16="http://schemas.microsoft.com/office/drawing/2014/main" xmlns="" id="{00000000-0008-0000-0300-0000CE000000}"/>
            </a:ext>
          </a:extLst>
        </xdr:cNvPr>
        <xdr:cNvSpPr/>
      </xdr:nvSpPr>
      <xdr:spPr>
        <a:xfrm>
          <a:off x="2286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143791</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1955800" y="142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69667</xdr:rowOff>
    </xdr:from>
    <xdr:to>
      <xdr:col>7</xdr:col>
      <xdr:colOff>31750</xdr:colOff>
      <xdr:row>82</xdr:row>
      <xdr:rowOff>171267</xdr:rowOff>
    </xdr:to>
    <xdr:sp macro="" textlink="">
      <xdr:nvSpPr>
        <xdr:cNvPr id="208" name="フローチャート: 判断 207">
          <a:extLst>
            <a:ext uri="{FF2B5EF4-FFF2-40B4-BE49-F238E27FC236}">
              <a16:creationId xmlns:a16="http://schemas.microsoft.com/office/drawing/2014/main" xmlns="" id="{00000000-0008-0000-0300-0000D0000000}"/>
            </a:ext>
          </a:extLst>
        </xdr:cNvPr>
        <xdr:cNvSpPr/>
      </xdr:nvSpPr>
      <xdr:spPr>
        <a:xfrm>
          <a:off x="1397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156044</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1066800" y="1421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xmlns=""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xmlns=""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xmlns=""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xmlns=""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151051</xdr:rowOff>
    </xdr:from>
    <xdr:to>
      <xdr:col>23</xdr:col>
      <xdr:colOff>184150</xdr:colOff>
      <xdr:row>83</xdr:row>
      <xdr:rowOff>81201</xdr:rowOff>
    </xdr:to>
    <xdr:sp macro="" textlink="">
      <xdr:nvSpPr>
        <xdr:cNvPr id="215" name="楕円 214">
          <a:extLst>
            <a:ext uri="{FF2B5EF4-FFF2-40B4-BE49-F238E27FC236}">
              <a16:creationId xmlns:a16="http://schemas.microsoft.com/office/drawing/2014/main" xmlns="" id="{00000000-0008-0000-0300-0000D7000000}"/>
            </a:ext>
          </a:extLst>
        </xdr:cNvPr>
        <xdr:cNvSpPr/>
      </xdr:nvSpPr>
      <xdr:spPr>
        <a:xfrm>
          <a:off x="4902200" y="1420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167578</xdr:rowOff>
    </xdr:from>
    <xdr:ext cx="762000" cy="259045"/>
    <xdr:sp macro="" textlink="">
      <xdr:nvSpPr>
        <xdr:cNvPr id="216" name="人件費・物件費等の状況該当値テキスト">
          <a:extLst>
            <a:ext uri="{FF2B5EF4-FFF2-40B4-BE49-F238E27FC236}">
              <a16:creationId xmlns:a16="http://schemas.microsoft.com/office/drawing/2014/main" xmlns="" id="{00000000-0008-0000-0300-0000D8000000}"/>
            </a:ext>
          </a:extLst>
        </xdr:cNvPr>
        <xdr:cNvSpPr txBox="1"/>
      </xdr:nvSpPr>
      <xdr:spPr>
        <a:xfrm>
          <a:off x="5041900" y="14055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34779</xdr:rowOff>
    </xdr:from>
    <xdr:to>
      <xdr:col>19</xdr:col>
      <xdr:colOff>184150</xdr:colOff>
      <xdr:row>82</xdr:row>
      <xdr:rowOff>136379</xdr:rowOff>
    </xdr:to>
    <xdr:sp macro="" textlink="">
      <xdr:nvSpPr>
        <xdr:cNvPr id="217" name="楕円 216">
          <a:extLst>
            <a:ext uri="{FF2B5EF4-FFF2-40B4-BE49-F238E27FC236}">
              <a16:creationId xmlns:a16="http://schemas.microsoft.com/office/drawing/2014/main" xmlns="" id="{00000000-0008-0000-0300-0000D9000000}"/>
            </a:ext>
          </a:extLst>
        </xdr:cNvPr>
        <xdr:cNvSpPr/>
      </xdr:nvSpPr>
      <xdr:spPr>
        <a:xfrm>
          <a:off x="4064000" y="14093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146556</xdr:rowOff>
    </xdr:from>
    <xdr:ext cx="736600" cy="259045"/>
    <xdr:sp macro="" textlink="">
      <xdr:nvSpPr>
        <xdr:cNvPr id="218" name="テキスト ボックス 217">
          <a:extLst>
            <a:ext uri="{FF2B5EF4-FFF2-40B4-BE49-F238E27FC236}">
              <a16:creationId xmlns:a16="http://schemas.microsoft.com/office/drawing/2014/main" xmlns="" id="{00000000-0008-0000-0300-0000DA000000}"/>
            </a:ext>
          </a:extLst>
        </xdr:cNvPr>
        <xdr:cNvSpPr txBox="1"/>
      </xdr:nvSpPr>
      <xdr:spPr>
        <a:xfrm>
          <a:off x="3733800" y="138625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42704</xdr:rowOff>
    </xdr:from>
    <xdr:to>
      <xdr:col>15</xdr:col>
      <xdr:colOff>133350</xdr:colOff>
      <xdr:row>82</xdr:row>
      <xdr:rowOff>144304</xdr:rowOff>
    </xdr:to>
    <xdr:sp macro="" textlink="">
      <xdr:nvSpPr>
        <xdr:cNvPr id="219" name="楕円 218">
          <a:extLst>
            <a:ext uri="{FF2B5EF4-FFF2-40B4-BE49-F238E27FC236}">
              <a16:creationId xmlns:a16="http://schemas.microsoft.com/office/drawing/2014/main" xmlns="" id="{00000000-0008-0000-0300-0000DB000000}"/>
            </a:ext>
          </a:extLst>
        </xdr:cNvPr>
        <xdr:cNvSpPr/>
      </xdr:nvSpPr>
      <xdr:spPr>
        <a:xfrm>
          <a:off x="3175000" y="1410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154481</xdr:rowOff>
    </xdr:from>
    <xdr:ext cx="762000" cy="259045"/>
    <xdr:sp macro="" textlink="">
      <xdr:nvSpPr>
        <xdr:cNvPr id="220" name="テキスト ボックス 219">
          <a:extLst>
            <a:ext uri="{FF2B5EF4-FFF2-40B4-BE49-F238E27FC236}">
              <a16:creationId xmlns:a16="http://schemas.microsoft.com/office/drawing/2014/main" xmlns="" id="{00000000-0008-0000-0300-0000DC000000}"/>
            </a:ext>
          </a:extLst>
        </xdr:cNvPr>
        <xdr:cNvSpPr txBox="1"/>
      </xdr:nvSpPr>
      <xdr:spPr>
        <a:xfrm>
          <a:off x="2844800" y="1387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32297</xdr:rowOff>
    </xdr:from>
    <xdr:to>
      <xdr:col>11</xdr:col>
      <xdr:colOff>82550</xdr:colOff>
      <xdr:row>82</xdr:row>
      <xdr:rowOff>133897</xdr:rowOff>
    </xdr:to>
    <xdr:sp macro="" textlink="">
      <xdr:nvSpPr>
        <xdr:cNvPr id="221" name="楕円 220">
          <a:extLst>
            <a:ext uri="{FF2B5EF4-FFF2-40B4-BE49-F238E27FC236}">
              <a16:creationId xmlns:a16="http://schemas.microsoft.com/office/drawing/2014/main" xmlns="" id="{00000000-0008-0000-0300-0000DD000000}"/>
            </a:ext>
          </a:extLst>
        </xdr:cNvPr>
        <xdr:cNvSpPr/>
      </xdr:nvSpPr>
      <xdr:spPr>
        <a:xfrm>
          <a:off x="2286000" y="1409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144074</xdr:rowOff>
    </xdr:from>
    <xdr:ext cx="762000" cy="259045"/>
    <xdr:sp macro="" textlink="">
      <xdr:nvSpPr>
        <xdr:cNvPr id="222" name="テキスト ボックス 221">
          <a:extLst>
            <a:ext uri="{FF2B5EF4-FFF2-40B4-BE49-F238E27FC236}">
              <a16:creationId xmlns:a16="http://schemas.microsoft.com/office/drawing/2014/main" xmlns="" id="{00000000-0008-0000-0300-0000DE000000}"/>
            </a:ext>
          </a:extLst>
        </xdr:cNvPr>
        <xdr:cNvSpPr txBox="1"/>
      </xdr:nvSpPr>
      <xdr:spPr>
        <a:xfrm>
          <a:off x="1955800" y="13860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52132</xdr:rowOff>
    </xdr:from>
    <xdr:to>
      <xdr:col>7</xdr:col>
      <xdr:colOff>31750</xdr:colOff>
      <xdr:row>82</xdr:row>
      <xdr:rowOff>153732</xdr:rowOff>
    </xdr:to>
    <xdr:sp macro="" textlink="">
      <xdr:nvSpPr>
        <xdr:cNvPr id="223" name="楕円 222">
          <a:extLst>
            <a:ext uri="{FF2B5EF4-FFF2-40B4-BE49-F238E27FC236}">
              <a16:creationId xmlns:a16="http://schemas.microsoft.com/office/drawing/2014/main" xmlns="" id="{00000000-0008-0000-0300-0000DF000000}"/>
            </a:ext>
          </a:extLst>
        </xdr:cNvPr>
        <xdr:cNvSpPr/>
      </xdr:nvSpPr>
      <xdr:spPr>
        <a:xfrm>
          <a:off x="1397000" y="1411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163909</xdr:rowOff>
    </xdr:from>
    <xdr:ext cx="762000" cy="259045"/>
    <xdr:sp macro="" textlink="">
      <xdr:nvSpPr>
        <xdr:cNvPr id="224" name="テキスト ボックス 223">
          <a:extLst>
            <a:ext uri="{FF2B5EF4-FFF2-40B4-BE49-F238E27FC236}">
              <a16:creationId xmlns:a16="http://schemas.microsoft.com/office/drawing/2014/main" xmlns="" id="{00000000-0008-0000-0300-0000E0000000}"/>
            </a:ext>
          </a:extLst>
        </xdr:cNvPr>
        <xdr:cNvSpPr txBox="1"/>
      </xdr:nvSpPr>
      <xdr:spPr>
        <a:xfrm>
          <a:off x="1066800" y="13879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xmlns=""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xmlns=""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xmlns=""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xmlns=""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xmlns=""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xmlns=""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xmlns=""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xmlns=""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xmlns=""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本町の指数で比較すると、前年度より０．６ポイント高くなり、２年連続の上昇となった。要因としては、採用退職に係る年齢構成の影響、また、勤続３０年を超える短大卒者が退職したことによる影響を挙げることができ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今後も、人事院勧告に準拠した給与体系を維持し、適切な給与の支給を行っていく。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xmlns=""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xmlns=""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0" name="直線コネクタ 239">
          <a:extLst>
            <a:ext uri="{FF2B5EF4-FFF2-40B4-BE49-F238E27FC236}">
              <a16:creationId xmlns:a16="http://schemas.microsoft.com/office/drawing/2014/main" xmlns="" id="{00000000-0008-0000-0300-0000F0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1" name="テキスト ボックス 240">
          <a:extLst>
            <a:ext uri="{FF2B5EF4-FFF2-40B4-BE49-F238E27FC236}">
              <a16:creationId xmlns:a16="http://schemas.microsoft.com/office/drawing/2014/main" xmlns="" id="{00000000-0008-0000-0300-0000F1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2" name="直線コネクタ 241">
          <a:extLst>
            <a:ext uri="{FF2B5EF4-FFF2-40B4-BE49-F238E27FC236}">
              <a16:creationId xmlns:a16="http://schemas.microsoft.com/office/drawing/2014/main" xmlns="" id="{00000000-0008-0000-0300-0000F2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3" name="テキスト ボックス 242">
          <a:extLst>
            <a:ext uri="{FF2B5EF4-FFF2-40B4-BE49-F238E27FC236}">
              <a16:creationId xmlns:a16="http://schemas.microsoft.com/office/drawing/2014/main" xmlns="" id="{00000000-0008-0000-0300-0000F3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4" name="直線コネクタ 243">
          <a:extLst>
            <a:ext uri="{FF2B5EF4-FFF2-40B4-BE49-F238E27FC236}">
              <a16:creationId xmlns:a16="http://schemas.microsoft.com/office/drawing/2014/main" xmlns="" id="{00000000-0008-0000-0300-0000F4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5" name="テキスト ボックス 244">
          <a:extLst>
            <a:ext uri="{FF2B5EF4-FFF2-40B4-BE49-F238E27FC236}">
              <a16:creationId xmlns:a16="http://schemas.microsoft.com/office/drawing/2014/main" xmlns="" id="{00000000-0008-0000-0300-0000F5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6" name="直線コネクタ 245">
          <a:extLst>
            <a:ext uri="{FF2B5EF4-FFF2-40B4-BE49-F238E27FC236}">
              <a16:creationId xmlns:a16="http://schemas.microsoft.com/office/drawing/2014/main" xmlns="" id="{00000000-0008-0000-0300-0000F6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7" name="テキスト ボックス 246">
          <a:extLst>
            <a:ext uri="{FF2B5EF4-FFF2-40B4-BE49-F238E27FC236}">
              <a16:creationId xmlns:a16="http://schemas.microsoft.com/office/drawing/2014/main" xmlns="" id="{00000000-0008-0000-0300-0000F7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8" name="直線コネクタ 247">
          <a:extLst>
            <a:ext uri="{FF2B5EF4-FFF2-40B4-BE49-F238E27FC236}">
              <a16:creationId xmlns:a16="http://schemas.microsoft.com/office/drawing/2014/main" xmlns="" id="{00000000-0008-0000-0300-0000F8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9" name="テキスト ボックス 248">
          <a:extLst>
            <a:ext uri="{FF2B5EF4-FFF2-40B4-BE49-F238E27FC236}">
              <a16:creationId xmlns:a16="http://schemas.microsoft.com/office/drawing/2014/main" xmlns="" id="{00000000-0008-0000-0300-0000F9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0" name="直線コネクタ 249">
          <a:extLst>
            <a:ext uri="{FF2B5EF4-FFF2-40B4-BE49-F238E27FC236}">
              <a16:creationId xmlns:a16="http://schemas.microsoft.com/office/drawing/2014/main" xmlns="" id="{00000000-0008-0000-0300-0000FA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1" name="テキスト ボックス 250">
          <a:extLst>
            <a:ext uri="{FF2B5EF4-FFF2-40B4-BE49-F238E27FC236}">
              <a16:creationId xmlns:a16="http://schemas.microsoft.com/office/drawing/2014/main" xmlns="" id="{00000000-0008-0000-0300-0000FB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xmlns=""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xmlns=""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85573</xdr:rowOff>
    </xdr:from>
    <xdr:to>
      <xdr:col>81</xdr:col>
      <xdr:colOff>44450</xdr:colOff>
      <xdr:row>89</xdr:row>
      <xdr:rowOff>92832</xdr:rowOff>
    </xdr:to>
    <xdr:cxnSp macro="">
      <xdr:nvCxnSpPr>
        <xdr:cNvPr id="255" name="直線コネクタ 254">
          <a:extLst>
            <a:ext uri="{FF2B5EF4-FFF2-40B4-BE49-F238E27FC236}">
              <a16:creationId xmlns:a16="http://schemas.microsoft.com/office/drawing/2014/main" xmlns="" id="{00000000-0008-0000-0300-0000FF000000}"/>
            </a:ext>
          </a:extLst>
        </xdr:cNvPr>
        <xdr:cNvCxnSpPr/>
      </xdr:nvCxnSpPr>
      <xdr:spPr>
        <a:xfrm flipV="1">
          <a:off x="17018000" y="13973023"/>
          <a:ext cx="0" cy="13788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64909</xdr:rowOff>
    </xdr:from>
    <xdr:ext cx="762000" cy="259045"/>
    <xdr:sp macro="" textlink="">
      <xdr:nvSpPr>
        <xdr:cNvPr id="256" name="給与水準   （国との比較）最小値テキスト">
          <a:extLst>
            <a:ext uri="{FF2B5EF4-FFF2-40B4-BE49-F238E27FC236}">
              <a16:creationId xmlns:a16="http://schemas.microsoft.com/office/drawing/2014/main" xmlns="" id="{00000000-0008-0000-0300-000000010000}"/>
            </a:ext>
          </a:extLst>
        </xdr:cNvPr>
        <xdr:cNvSpPr txBox="1"/>
      </xdr:nvSpPr>
      <xdr:spPr>
        <a:xfrm>
          <a:off x="17106900" y="1532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92832</xdr:rowOff>
    </xdr:from>
    <xdr:to>
      <xdr:col>81</xdr:col>
      <xdr:colOff>133350</xdr:colOff>
      <xdr:row>89</xdr:row>
      <xdr:rowOff>92832</xdr:rowOff>
    </xdr:to>
    <xdr:cxnSp macro="">
      <xdr:nvCxnSpPr>
        <xdr:cNvPr id="257" name="直線コネクタ 256">
          <a:extLst>
            <a:ext uri="{FF2B5EF4-FFF2-40B4-BE49-F238E27FC236}">
              <a16:creationId xmlns:a16="http://schemas.microsoft.com/office/drawing/2014/main" xmlns="" id="{00000000-0008-0000-0300-000001010000}"/>
            </a:ext>
          </a:extLst>
        </xdr:cNvPr>
        <xdr:cNvCxnSpPr/>
      </xdr:nvCxnSpPr>
      <xdr:spPr>
        <a:xfrm>
          <a:off x="16929100" y="15351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500</xdr:rowOff>
    </xdr:from>
    <xdr:ext cx="762000" cy="259045"/>
    <xdr:sp macro="" textlink="">
      <xdr:nvSpPr>
        <xdr:cNvPr id="258" name="給与水準   （国との比較）最大値テキスト">
          <a:extLst>
            <a:ext uri="{FF2B5EF4-FFF2-40B4-BE49-F238E27FC236}">
              <a16:creationId xmlns:a16="http://schemas.microsoft.com/office/drawing/2014/main" xmlns="" id="{00000000-0008-0000-0300-000002010000}"/>
            </a:ext>
          </a:extLst>
        </xdr:cNvPr>
        <xdr:cNvSpPr txBox="1"/>
      </xdr:nvSpPr>
      <xdr:spPr>
        <a:xfrm>
          <a:off x="17106900" y="13716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85573</xdr:rowOff>
    </xdr:from>
    <xdr:to>
      <xdr:col>81</xdr:col>
      <xdr:colOff>133350</xdr:colOff>
      <xdr:row>81</xdr:row>
      <xdr:rowOff>85573</xdr:rowOff>
    </xdr:to>
    <xdr:cxnSp macro="">
      <xdr:nvCxnSpPr>
        <xdr:cNvPr id="259" name="直線コネクタ 258">
          <a:extLst>
            <a:ext uri="{FF2B5EF4-FFF2-40B4-BE49-F238E27FC236}">
              <a16:creationId xmlns:a16="http://schemas.microsoft.com/office/drawing/2014/main" xmlns="" id="{00000000-0008-0000-0300-000003010000}"/>
            </a:ext>
          </a:extLst>
        </xdr:cNvPr>
        <xdr:cNvCxnSpPr/>
      </xdr:nvCxnSpPr>
      <xdr:spPr>
        <a:xfrm>
          <a:off x="16929100" y="1397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125488</xdr:rowOff>
    </xdr:from>
    <xdr:to>
      <xdr:col>81</xdr:col>
      <xdr:colOff>44450</xdr:colOff>
      <xdr:row>88</xdr:row>
      <xdr:rowOff>22982</xdr:rowOff>
    </xdr:to>
    <xdr:cxnSp macro="">
      <xdr:nvCxnSpPr>
        <xdr:cNvPr id="260" name="直線コネクタ 259">
          <a:extLst>
            <a:ext uri="{FF2B5EF4-FFF2-40B4-BE49-F238E27FC236}">
              <a16:creationId xmlns:a16="http://schemas.microsoft.com/office/drawing/2014/main" xmlns="" id="{00000000-0008-0000-0300-000004010000}"/>
            </a:ext>
          </a:extLst>
        </xdr:cNvPr>
        <xdr:cNvCxnSpPr/>
      </xdr:nvCxnSpPr>
      <xdr:spPr>
        <a:xfrm>
          <a:off x="16179800" y="15041638"/>
          <a:ext cx="8382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146854</xdr:rowOff>
    </xdr:from>
    <xdr:ext cx="762000" cy="259045"/>
    <xdr:sp macro="" textlink="">
      <xdr:nvSpPr>
        <xdr:cNvPr id="261" name="給与水準   （国との比較）平均値テキスト">
          <a:extLst>
            <a:ext uri="{FF2B5EF4-FFF2-40B4-BE49-F238E27FC236}">
              <a16:creationId xmlns:a16="http://schemas.microsoft.com/office/drawing/2014/main" xmlns="" id="{00000000-0008-0000-0300-000005010000}"/>
            </a:ext>
          </a:extLst>
        </xdr:cNvPr>
        <xdr:cNvSpPr txBox="1"/>
      </xdr:nvSpPr>
      <xdr:spPr>
        <a:xfrm>
          <a:off x="17106900" y="145486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130327</xdr:rowOff>
    </xdr:from>
    <xdr:to>
      <xdr:col>81</xdr:col>
      <xdr:colOff>95250</xdr:colOff>
      <xdr:row>86</xdr:row>
      <xdr:rowOff>60477</xdr:rowOff>
    </xdr:to>
    <xdr:sp macro="" textlink="">
      <xdr:nvSpPr>
        <xdr:cNvPr id="262" name="フローチャート: 判断 261">
          <a:extLst>
            <a:ext uri="{FF2B5EF4-FFF2-40B4-BE49-F238E27FC236}">
              <a16:creationId xmlns:a16="http://schemas.microsoft.com/office/drawing/2014/main" xmlns="" id="{00000000-0008-0000-0300-000006010000}"/>
            </a:ext>
          </a:extLst>
        </xdr:cNvPr>
        <xdr:cNvSpPr/>
      </xdr:nvSpPr>
      <xdr:spPr>
        <a:xfrm>
          <a:off x="16967200" y="1470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87</xdr:row>
      <xdr:rowOff>125488</xdr:rowOff>
    </xdr:to>
    <xdr:cxnSp macro="">
      <xdr:nvCxnSpPr>
        <xdr:cNvPr id="263" name="直線コネクタ 262">
          <a:extLst>
            <a:ext uri="{FF2B5EF4-FFF2-40B4-BE49-F238E27FC236}">
              <a16:creationId xmlns:a16="http://schemas.microsoft.com/office/drawing/2014/main" xmlns="" id="{00000000-0008-0000-0300-000007010000}"/>
            </a:ext>
          </a:extLst>
        </xdr:cNvPr>
        <xdr:cNvCxnSpPr/>
      </xdr:nvCxnSpPr>
      <xdr:spPr>
        <a:xfrm>
          <a:off x="15290800" y="14846300"/>
          <a:ext cx="889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141816</xdr:rowOff>
    </xdr:from>
    <xdr:to>
      <xdr:col>77</xdr:col>
      <xdr:colOff>95250</xdr:colOff>
      <xdr:row>86</xdr:row>
      <xdr:rowOff>71966</xdr:rowOff>
    </xdr:to>
    <xdr:sp macro="" textlink="">
      <xdr:nvSpPr>
        <xdr:cNvPr id="264" name="フローチャート: 判断 263">
          <a:extLst>
            <a:ext uri="{FF2B5EF4-FFF2-40B4-BE49-F238E27FC236}">
              <a16:creationId xmlns:a16="http://schemas.microsoft.com/office/drawing/2014/main" xmlns="" id="{00000000-0008-0000-0300-000008010000}"/>
            </a:ext>
          </a:extLst>
        </xdr:cNvPr>
        <xdr:cNvSpPr/>
      </xdr:nvSpPr>
      <xdr:spPr>
        <a:xfrm>
          <a:off x="16129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82143</xdr:rowOff>
    </xdr:from>
    <xdr:ext cx="736600" cy="259045"/>
    <xdr:sp macro="" textlink="">
      <xdr:nvSpPr>
        <xdr:cNvPr id="265" name="テキスト ボックス 264">
          <a:extLst>
            <a:ext uri="{FF2B5EF4-FFF2-40B4-BE49-F238E27FC236}">
              <a16:creationId xmlns:a16="http://schemas.microsoft.com/office/drawing/2014/main" xmlns="" id="{00000000-0008-0000-0300-000009010000}"/>
            </a:ext>
          </a:extLst>
        </xdr:cNvPr>
        <xdr:cNvSpPr txBox="1"/>
      </xdr:nvSpPr>
      <xdr:spPr>
        <a:xfrm>
          <a:off x="15798800" y="14483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86</xdr:row>
      <xdr:rowOff>136071</xdr:rowOff>
    </xdr:to>
    <xdr:cxnSp macro="">
      <xdr:nvCxnSpPr>
        <xdr:cNvPr id="266" name="直線コネクタ 265">
          <a:extLst>
            <a:ext uri="{FF2B5EF4-FFF2-40B4-BE49-F238E27FC236}">
              <a16:creationId xmlns:a16="http://schemas.microsoft.com/office/drawing/2014/main" xmlns="" id="{00000000-0008-0000-0300-00000A010000}"/>
            </a:ext>
          </a:extLst>
        </xdr:cNvPr>
        <xdr:cNvCxnSpPr/>
      </xdr:nvCxnSpPr>
      <xdr:spPr>
        <a:xfrm flipV="1">
          <a:off x="14401800" y="148463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7" name="フローチャート: 判断 266">
          <a:extLst>
            <a:ext uri="{FF2B5EF4-FFF2-40B4-BE49-F238E27FC236}">
              <a16:creationId xmlns:a16="http://schemas.microsoft.com/office/drawing/2014/main" xmlns="" id="{00000000-0008-0000-0300-00000B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136071</xdr:rowOff>
    </xdr:to>
    <xdr:cxnSp macro="">
      <xdr:nvCxnSpPr>
        <xdr:cNvPr id="269" name="直線コネクタ 268">
          <a:extLst>
            <a:ext uri="{FF2B5EF4-FFF2-40B4-BE49-F238E27FC236}">
              <a16:creationId xmlns:a16="http://schemas.microsoft.com/office/drawing/2014/main" xmlns="" id="{00000000-0008-0000-0300-00000D010000}"/>
            </a:ext>
          </a:extLst>
        </xdr:cNvPr>
        <xdr:cNvCxnSpPr/>
      </xdr:nvCxnSpPr>
      <xdr:spPr>
        <a:xfrm>
          <a:off x="13512800" y="1481182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4838</xdr:rowOff>
    </xdr:from>
    <xdr:to>
      <xdr:col>68</xdr:col>
      <xdr:colOff>203200</xdr:colOff>
      <xdr:row>86</xdr:row>
      <xdr:rowOff>106438</xdr:rowOff>
    </xdr:to>
    <xdr:sp macro="" textlink="">
      <xdr:nvSpPr>
        <xdr:cNvPr id="270" name="フローチャート: 判断 269">
          <a:extLst>
            <a:ext uri="{FF2B5EF4-FFF2-40B4-BE49-F238E27FC236}">
              <a16:creationId xmlns:a16="http://schemas.microsoft.com/office/drawing/2014/main" xmlns="" id="{00000000-0008-0000-0300-00000E010000}"/>
            </a:ext>
          </a:extLst>
        </xdr:cNvPr>
        <xdr:cNvSpPr/>
      </xdr:nvSpPr>
      <xdr:spPr>
        <a:xfrm>
          <a:off x="14351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116615</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4020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4838</xdr:rowOff>
    </xdr:from>
    <xdr:to>
      <xdr:col>64</xdr:col>
      <xdr:colOff>152400</xdr:colOff>
      <xdr:row>86</xdr:row>
      <xdr:rowOff>106438</xdr:rowOff>
    </xdr:to>
    <xdr:sp macro="" textlink="">
      <xdr:nvSpPr>
        <xdr:cNvPr id="272" name="フローチャート: 判断 271">
          <a:extLst>
            <a:ext uri="{FF2B5EF4-FFF2-40B4-BE49-F238E27FC236}">
              <a16:creationId xmlns:a16="http://schemas.microsoft.com/office/drawing/2014/main" xmlns="" id="{00000000-0008-0000-0300-000010010000}"/>
            </a:ext>
          </a:extLst>
        </xdr:cNvPr>
        <xdr:cNvSpPr/>
      </xdr:nvSpPr>
      <xdr:spPr>
        <a:xfrm>
          <a:off x="13462000" y="14749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116615</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3131800" y="14518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xmlns=""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xmlns=""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xmlns=""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143632</xdr:rowOff>
    </xdr:from>
    <xdr:to>
      <xdr:col>81</xdr:col>
      <xdr:colOff>95250</xdr:colOff>
      <xdr:row>88</xdr:row>
      <xdr:rowOff>73782</xdr:rowOff>
    </xdr:to>
    <xdr:sp macro="" textlink="">
      <xdr:nvSpPr>
        <xdr:cNvPr id="279" name="楕円 278">
          <a:extLst>
            <a:ext uri="{FF2B5EF4-FFF2-40B4-BE49-F238E27FC236}">
              <a16:creationId xmlns:a16="http://schemas.microsoft.com/office/drawing/2014/main" xmlns="" id="{00000000-0008-0000-0300-000017010000}"/>
            </a:ext>
          </a:extLst>
        </xdr:cNvPr>
        <xdr:cNvSpPr/>
      </xdr:nvSpPr>
      <xdr:spPr>
        <a:xfrm>
          <a:off x="16967200" y="1505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115709</xdr:rowOff>
    </xdr:from>
    <xdr:ext cx="762000" cy="259045"/>
    <xdr:sp macro="" textlink="">
      <xdr:nvSpPr>
        <xdr:cNvPr id="280" name="給与水準   （国との比較）該当値テキスト">
          <a:extLst>
            <a:ext uri="{FF2B5EF4-FFF2-40B4-BE49-F238E27FC236}">
              <a16:creationId xmlns:a16="http://schemas.microsoft.com/office/drawing/2014/main" xmlns="" id="{00000000-0008-0000-0300-000018010000}"/>
            </a:ext>
          </a:extLst>
        </xdr:cNvPr>
        <xdr:cNvSpPr txBox="1"/>
      </xdr:nvSpPr>
      <xdr:spPr>
        <a:xfrm>
          <a:off x="17106900" y="15031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74688</xdr:rowOff>
    </xdr:from>
    <xdr:to>
      <xdr:col>77</xdr:col>
      <xdr:colOff>95250</xdr:colOff>
      <xdr:row>88</xdr:row>
      <xdr:rowOff>4838</xdr:rowOff>
    </xdr:to>
    <xdr:sp macro="" textlink="">
      <xdr:nvSpPr>
        <xdr:cNvPr id="281" name="楕円 280">
          <a:extLst>
            <a:ext uri="{FF2B5EF4-FFF2-40B4-BE49-F238E27FC236}">
              <a16:creationId xmlns:a16="http://schemas.microsoft.com/office/drawing/2014/main" xmlns="" id="{00000000-0008-0000-0300-000019010000}"/>
            </a:ext>
          </a:extLst>
        </xdr:cNvPr>
        <xdr:cNvSpPr/>
      </xdr:nvSpPr>
      <xdr:spPr>
        <a:xfrm>
          <a:off x="16129000" y="1499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161065</xdr:rowOff>
    </xdr:from>
    <xdr:ext cx="736600" cy="259045"/>
    <xdr:sp macro="" textlink="">
      <xdr:nvSpPr>
        <xdr:cNvPr id="282" name="テキスト ボックス 281">
          <a:extLst>
            <a:ext uri="{FF2B5EF4-FFF2-40B4-BE49-F238E27FC236}">
              <a16:creationId xmlns:a16="http://schemas.microsoft.com/office/drawing/2014/main" xmlns="" id="{00000000-0008-0000-0300-00001A010000}"/>
            </a:ext>
          </a:extLst>
        </xdr:cNvPr>
        <xdr:cNvSpPr txBox="1"/>
      </xdr:nvSpPr>
      <xdr:spPr>
        <a:xfrm>
          <a:off x="15798800" y="15077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50800</xdr:rowOff>
    </xdr:from>
    <xdr:to>
      <xdr:col>73</xdr:col>
      <xdr:colOff>44450</xdr:colOff>
      <xdr:row>86</xdr:row>
      <xdr:rowOff>152400</xdr:rowOff>
    </xdr:to>
    <xdr:sp macro="" textlink="">
      <xdr:nvSpPr>
        <xdr:cNvPr id="283" name="楕円 282">
          <a:extLst>
            <a:ext uri="{FF2B5EF4-FFF2-40B4-BE49-F238E27FC236}">
              <a16:creationId xmlns:a16="http://schemas.microsoft.com/office/drawing/2014/main" xmlns="" id="{00000000-0008-0000-0300-00001B010000}"/>
            </a:ext>
          </a:extLst>
        </xdr:cNvPr>
        <xdr:cNvSpPr/>
      </xdr:nvSpPr>
      <xdr:spPr>
        <a:xfrm>
          <a:off x="15240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137177</xdr:rowOff>
    </xdr:from>
    <xdr:ext cx="762000" cy="259045"/>
    <xdr:sp macro="" textlink="">
      <xdr:nvSpPr>
        <xdr:cNvPr id="284" name="テキスト ボックス 283">
          <a:extLst>
            <a:ext uri="{FF2B5EF4-FFF2-40B4-BE49-F238E27FC236}">
              <a16:creationId xmlns:a16="http://schemas.microsoft.com/office/drawing/2014/main" xmlns="" id="{00000000-0008-0000-0300-00001C010000}"/>
            </a:ext>
          </a:extLst>
        </xdr:cNvPr>
        <xdr:cNvSpPr txBox="1"/>
      </xdr:nvSpPr>
      <xdr:spPr>
        <a:xfrm>
          <a:off x="14909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85271</xdr:rowOff>
    </xdr:from>
    <xdr:to>
      <xdr:col>68</xdr:col>
      <xdr:colOff>203200</xdr:colOff>
      <xdr:row>87</xdr:row>
      <xdr:rowOff>15421</xdr:rowOff>
    </xdr:to>
    <xdr:sp macro="" textlink="">
      <xdr:nvSpPr>
        <xdr:cNvPr id="285" name="楕円 284">
          <a:extLst>
            <a:ext uri="{FF2B5EF4-FFF2-40B4-BE49-F238E27FC236}">
              <a16:creationId xmlns:a16="http://schemas.microsoft.com/office/drawing/2014/main" xmlns="" id="{00000000-0008-0000-0300-00001D010000}"/>
            </a:ext>
          </a:extLst>
        </xdr:cNvPr>
        <xdr:cNvSpPr/>
      </xdr:nvSpPr>
      <xdr:spPr>
        <a:xfrm>
          <a:off x="14351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198</xdr:rowOff>
    </xdr:from>
    <xdr:ext cx="762000" cy="259045"/>
    <xdr:sp macro="" textlink="">
      <xdr:nvSpPr>
        <xdr:cNvPr id="286" name="テキスト ボックス 285">
          <a:extLst>
            <a:ext uri="{FF2B5EF4-FFF2-40B4-BE49-F238E27FC236}">
              <a16:creationId xmlns:a16="http://schemas.microsoft.com/office/drawing/2014/main" xmlns="" id="{00000000-0008-0000-0300-00001E010000}"/>
            </a:ext>
          </a:extLst>
        </xdr:cNvPr>
        <xdr:cNvSpPr txBox="1"/>
      </xdr:nvSpPr>
      <xdr:spPr>
        <a:xfrm>
          <a:off x="14020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7" name="楕円 286">
          <a:extLst>
            <a:ext uri="{FF2B5EF4-FFF2-40B4-BE49-F238E27FC236}">
              <a16:creationId xmlns:a16="http://schemas.microsoft.com/office/drawing/2014/main" xmlns="" id="{00000000-0008-0000-0300-00001F010000}"/>
            </a:ext>
          </a:extLst>
        </xdr:cNvPr>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8" name="テキスト ボックス 287">
          <a:extLst>
            <a:ext uri="{FF2B5EF4-FFF2-40B4-BE49-F238E27FC236}">
              <a16:creationId xmlns:a16="http://schemas.microsoft.com/office/drawing/2014/main" xmlns="" id="{00000000-0008-0000-0300-000020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xmlns=""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xmlns=""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xmlns=""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xmlns=""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xmlns=""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xmlns=""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口が減少したことに加え、職員が２名増となったことにより前年度比０．３３ポイント増となった。近年、園児の数が増加傾向にあることから、保育士を２名増員とした。今後も、人口動向や住民サービスの充実・維持に加え、令和５年度のこども園開園に向けて、さらに保育士を確保する必要が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このことから、令和３年度以降も保育士の増員を行う計画であり、当面は１３人超となる見込みであるが、事務事業の見直しを継続し、定員管理の適正化を図る。</a:t>
          </a: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xmlns=""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xmlns=""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xmlns=""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a:extLst>
            <a:ext uri="{FF2B5EF4-FFF2-40B4-BE49-F238E27FC236}">
              <a16:creationId xmlns:a16="http://schemas.microsoft.com/office/drawing/2014/main" xmlns="" id="{00000000-0008-0000-0300-000031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a:extLst>
            <a:ext uri="{FF2B5EF4-FFF2-40B4-BE49-F238E27FC236}">
              <a16:creationId xmlns:a16="http://schemas.microsoft.com/office/drawing/2014/main" xmlns="" id="{00000000-0008-0000-0300-000032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xmlns="" id="{00000000-0008-0000-0300-000033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xmlns="" id="{00000000-0008-0000-0300-000034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a:extLst>
            <a:ext uri="{FF2B5EF4-FFF2-40B4-BE49-F238E27FC236}">
              <a16:creationId xmlns:a16="http://schemas.microsoft.com/office/drawing/2014/main" xmlns="" id="{00000000-0008-0000-0300-000035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a:extLst>
            <a:ext uri="{FF2B5EF4-FFF2-40B4-BE49-F238E27FC236}">
              <a16:creationId xmlns:a16="http://schemas.microsoft.com/office/drawing/2014/main" xmlns="" id="{00000000-0008-0000-0300-000036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xmlns=""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xmlns=""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xmlns=""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135445</xdr:rowOff>
    </xdr:from>
    <xdr:to>
      <xdr:col>81</xdr:col>
      <xdr:colOff>44450</xdr:colOff>
      <xdr:row>66</xdr:row>
      <xdr:rowOff>78931</xdr:rowOff>
    </xdr:to>
    <xdr:cxnSp macro="">
      <xdr:nvCxnSpPr>
        <xdr:cNvPr id="314" name="直線コネクタ 313">
          <a:extLst>
            <a:ext uri="{FF2B5EF4-FFF2-40B4-BE49-F238E27FC236}">
              <a16:creationId xmlns:a16="http://schemas.microsoft.com/office/drawing/2014/main" xmlns="" id="{00000000-0008-0000-0300-00003A010000}"/>
            </a:ext>
          </a:extLst>
        </xdr:cNvPr>
        <xdr:cNvCxnSpPr/>
      </xdr:nvCxnSpPr>
      <xdr:spPr>
        <a:xfrm flipV="1">
          <a:off x="17018000" y="10079545"/>
          <a:ext cx="0" cy="13150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51008</xdr:rowOff>
    </xdr:from>
    <xdr:ext cx="762000" cy="259045"/>
    <xdr:sp macro="" textlink="">
      <xdr:nvSpPr>
        <xdr:cNvPr id="315" name="定員管理の状況最小値テキスト">
          <a:extLst>
            <a:ext uri="{FF2B5EF4-FFF2-40B4-BE49-F238E27FC236}">
              <a16:creationId xmlns:a16="http://schemas.microsoft.com/office/drawing/2014/main" xmlns="" id="{00000000-0008-0000-0300-00003B010000}"/>
            </a:ext>
          </a:extLst>
        </xdr:cNvPr>
        <xdr:cNvSpPr txBox="1"/>
      </xdr:nvSpPr>
      <xdr:spPr>
        <a:xfrm>
          <a:off x="17106900" y="1136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78931</xdr:rowOff>
    </xdr:from>
    <xdr:to>
      <xdr:col>81</xdr:col>
      <xdr:colOff>133350</xdr:colOff>
      <xdr:row>66</xdr:row>
      <xdr:rowOff>78931</xdr:rowOff>
    </xdr:to>
    <xdr:cxnSp macro="">
      <xdr:nvCxnSpPr>
        <xdr:cNvPr id="316" name="直線コネクタ 315">
          <a:extLst>
            <a:ext uri="{FF2B5EF4-FFF2-40B4-BE49-F238E27FC236}">
              <a16:creationId xmlns:a16="http://schemas.microsoft.com/office/drawing/2014/main" xmlns="" id="{00000000-0008-0000-0300-00003C010000}"/>
            </a:ext>
          </a:extLst>
        </xdr:cNvPr>
        <xdr:cNvCxnSpPr/>
      </xdr:nvCxnSpPr>
      <xdr:spPr>
        <a:xfrm>
          <a:off x="16929100" y="11394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50372</xdr:rowOff>
    </xdr:from>
    <xdr:ext cx="762000" cy="259045"/>
    <xdr:sp macro="" textlink="">
      <xdr:nvSpPr>
        <xdr:cNvPr id="317" name="定員管理の状況最大値テキスト">
          <a:extLst>
            <a:ext uri="{FF2B5EF4-FFF2-40B4-BE49-F238E27FC236}">
              <a16:creationId xmlns:a16="http://schemas.microsoft.com/office/drawing/2014/main" xmlns="" id="{00000000-0008-0000-0300-00003D010000}"/>
            </a:ext>
          </a:extLst>
        </xdr:cNvPr>
        <xdr:cNvSpPr txBox="1"/>
      </xdr:nvSpPr>
      <xdr:spPr>
        <a:xfrm>
          <a:off x="17106900" y="9823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135445</xdr:rowOff>
    </xdr:from>
    <xdr:to>
      <xdr:col>81</xdr:col>
      <xdr:colOff>133350</xdr:colOff>
      <xdr:row>58</xdr:row>
      <xdr:rowOff>135445</xdr:rowOff>
    </xdr:to>
    <xdr:cxnSp macro="">
      <xdr:nvCxnSpPr>
        <xdr:cNvPr id="318" name="直線コネクタ 317">
          <a:extLst>
            <a:ext uri="{FF2B5EF4-FFF2-40B4-BE49-F238E27FC236}">
              <a16:creationId xmlns:a16="http://schemas.microsoft.com/office/drawing/2014/main" xmlns="" id="{00000000-0008-0000-0300-00003E010000}"/>
            </a:ext>
          </a:extLst>
        </xdr:cNvPr>
        <xdr:cNvCxnSpPr/>
      </xdr:nvCxnSpPr>
      <xdr:spPr>
        <a:xfrm>
          <a:off x="16929100" y="10079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117094</xdr:rowOff>
    </xdr:from>
    <xdr:to>
      <xdr:col>81</xdr:col>
      <xdr:colOff>44450</xdr:colOff>
      <xdr:row>60</xdr:row>
      <xdr:rowOff>137001</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a:off x="16179800" y="10404094"/>
          <a:ext cx="838200" cy="1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73169</xdr:rowOff>
    </xdr:from>
    <xdr:ext cx="762000" cy="259045"/>
    <xdr:sp macro="" textlink="">
      <xdr:nvSpPr>
        <xdr:cNvPr id="320" name="定員管理の状況平均値テキスト">
          <a:extLst>
            <a:ext uri="{FF2B5EF4-FFF2-40B4-BE49-F238E27FC236}">
              <a16:creationId xmlns:a16="http://schemas.microsoft.com/office/drawing/2014/main" xmlns="" id="{00000000-0008-0000-0300-000040010000}"/>
            </a:ext>
          </a:extLst>
        </xdr:cNvPr>
        <xdr:cNvSpPr txBox="1"/>
      </xdr:nvSpPr>
      <xdr:spPr>
        <a:xfrm>
          <a:off x="17106900" y="10188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56642</xdr:rowOff>
    </xdr:from>
    <xdr:to>
      <xdr:col>81</xdr:col>
      <xdr:colOff>95250</xdr:colOff>
      <xdr:row>60</xdr:row>
      <xdr:rowOff>158242</xdr:rowOff>
    </xdr:to>
    <xdr:sp macro="" textlink="">
      <xdr:nvSpPr>
        <xdr:cNvPr id="321" name="フローチャート: 判断 320">
          <a:extLst>
            <a:ext uri="{FF2B5EF4-FFF2-40B4-BE49-F238E27FC236}">
              <a16:creationId xmlns:a16="http://schemas.microsoft.com/office/drawing/2014/main" xmlns="" id="{00000000-0008-0000-0300-000041010000}"/>
            </a:ext>
          </a:extLst>
        </xdr:cNvPr>
        <xdr:cNvSpPr/>
      </xdr:nvSpPr>
      <xdr:spPr>
        <a:xfrm>
          <a:off x="169672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83915</xdr:rowOff>
    </xdr:from>
    <xdr:to>
      <xdr:col>77</xdr:col>
      <xdr:colOff>44450</xdr:colOff>
      <xdr:row>60</xdr:row>
      <xdr:rowOff>117094</xdr:rowOff>
    </xdr:to>
    <xdr:cxnSp macro="">
      <xdr:nvCxnSpPr>
        <xdr:cNvPr id="322" name="直線コネクタ 321">
          <a:extLst>
            <a:ext uri="{FF2B5EF4-FFF2-40B4-BE49-F238E27FC236}">
              <a16:creationId xmlns:a16="http://schemas.microsoft.com/office/drawing/2014/main" xmlns="" id="{00000000-0008-0000-0300-000042010000}"/>
            </a:ext>
          </a:extLst>
        </xdr:cNvPr>
        <xdr:cNvCxnSpPr/>
      </xdr:nvCxnSpPr>
      <xdr:spPr>
        <a:xfrm>
          <a:off x="15290800" y="10370915"/>
          <a:ext cx="889000" cy="3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48196</xdr:rowOff>
    </xdr:from>
    <xdr:to>
      <xdr:col>77</xdr:col>
      <xdr:colOff>95250</xdr:colOff>
      <xdr:row>60</xdr:row>
      <xdr:rowOff>149796</xdr:rowOff>
    </xdr:to>
    <xdr:sp macro="" textlink="">
      <xdr:nvSpPr>
        <xdr:cNvPr id="323" name="フローチャート: 判断 322">
          <a:extLst>
            <a:ext uri="{FF2B5EF4-FFF2-40B4-BE49-F238E27FC236}">
              <a16:creationId xmlns:a16="http://schemas.microsoft.com/office/drawing/2014/main" xmlns="" id="{00000000-0008-0000-0300-000043010000}"/>
            </a:ext>
          </a:extLst>
        </xdr:cNvPr>
        <xdr:cNvSpPr/>
      </xdr:nvSpPr>
      <xdr:spPr>
        <a:xfrm>
          <a:off x="16129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159973</xdr:rowOff>
    </xdr:from>
    <xdr:ext cx="736600" cy="259045"/>
    <xdr:sp macro="" textlink="">
      <xdr:nvSpPr>
        <xdr:cNvPr id="324" name="テキスト ボックス 323">
          <a:extLst>
            <a:ext uri="{FF2B5EF4-FFF2-40B4-BE49-F238E27FC236}">
              <a16:creationId xmlns:a16="http://schemas.microsoft.com/office/drawing/2014/main" xmlns="" id="{00000000-0008-0000-0300-000044010000}"/>
            </a:ext>
          </a:extLst>
        </xdr:cNvPr>
        <xdr:cNvSpPr txBox="1"/>
      </xdr:nvSpPr>
      <xdr:spPr>
        <a:xfrm>
          <a:off x="15798800" y="10104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83915</xdr:rowOff>
    </xdr:from>
    <xdr:to>
      <xdr:col>72</xdr:col>
      <xdr:colOff>203200</xdr:colOff>
      <xdr:row>60</xdr:row>
      <xdr:rowOff>132175</xdr:rowOff>
    </xdr:to>
    <xdr:cxnSp macro="">
      <xdr:nvCxnSpPr>
        <xdr:cNvPr id="325" name="直線コネクタ 324">
          <a:extLst>
            <a:ext uri="{FF2B5EF4-FFF2-40B4-BE49-F238E27FC236}">
              <a16:creationId xmlns:a16="http://schemas.microsoft.com/office/drawing/2014/main" xmlns="" id="{00000000-0008-0000-0300-000045010000}"/>
            </a:ext>
          </a:extLst>
        </xdr:cNvPr>
        <xdr:cNvCxnSpPr/>
      </xdr:nvCxnSpPr>
      <xdr:spPr>
        <a:xfrm flipV="1">
          <a:off x="14401800" y="10370915"/>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4763</xdr:rowOff>
    </xdr:from>
    <xdr:to>
      <xdr:col>73</xdr:col>
      <xdr:colOff>44450</xdr:colOff>
      <xdr:row>60</xdr:row>
      <xdr:rowOff>106363</xdr:rowOff>
    </xdr:to>
    <xdr:sp macro="" textlink="">
      <xdr:nvSpPr>
        <xdr:cNvPr id="326" name="フローチャート: 判断 325">
          <a:extLst>
            <a:ext uri="{FF2B5EF4-FFF2-40B4-BE49-F238E27FC236}">
              <a16:creationId xmlns:a16="http://schemas.microsoft.com/office/drawing/2014/main" xmlns="" id="{00000000-0008-0000-0300-000046010000}"/>
            </a:ext>
          </a:extLst>
        </xdr:cNvPr>
        <xdr:cNvSpPr/>
      </xdr:nvSpPr>
      <xdr:spPr>
        <a:xfrm>
          <a:off x="152400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116540</xdr:rowOff>
    </xdr:from>
    <xdr:ext cx="762000" cy="259045"/>
    <xdr:sp macro="" textlink="">
      <xdr:nvSpPr>
        <xdr:cNvPr id="327" name="テキスト ボックス 326">
          <a:extLst>
            <a:ext uri="{FF2B5EF4-FFF2-40B4-BE49-F238E27FC236}">
              <a16:creationId xmlns:a16="http://schemas.microsoft.com/office/drawing/2014/main" xmlns="" id="{00000000-0008-0000-0300-000047010000}"/>
            </a:ext>
          </a:extLst>
        </xdr:cNvPr>
        <xdr:cNvSpPr txBox="1"/>
      </xdr:nvSpPr>
      <xdr:spPr>
        <a:xfrm>
          <a:off x="14909800" y="1006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126746</xdr:rowOff>
    </xdr:from>
    <xdr:to>
      <xdr:col>68</xdr:col>
      <xdr:colOff>152400</xdr:colOff>
      <xdr:row>60</xdr:row>
      <xdr:rowOff>132175</xdr:rowOff>
    </xdr:to>
    <xdr:cxnSp macro="">
      <xdr:nvCxnSpPr>
        <xdr:cNvPr id="328" name="直線コネクタ 327">
          <a:extLst>
            <a:ext uri="{FF2B5EF4-FFF2-40B4-BE49-F238E27FC236}">
              <a16:creationId xmlns:a16="http://schemas.microsoft.com/office/drawing/2014/main" xmlns="" id="{00000000-0008-0000-0300-000048010000}"/>
            </a:ext>
          </a:extLst>
        </xdr:cNvPr>
        <xdr:cNvCxnSpPr/>
      </xdr:nvCxnSpPr>
      <xdr:spPr>
        <a:xfrm>
          <a:off x="13512800" y="10413746"/>
          <a:ext cx="8890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540</xdr:rowOff>
    </xdr:from>
    <xdr:to>
      <xdr:col>68</xdr:col>
      <xdr:colOff>203200</xdr:colOff>
      <xdr:row>60</xdr:row>
      <xdr:rowOff>102140</xdr:rowOff>
    </xdr:to>
    <xdr:sp macro="" textlink="">
      <xdr:nvSpPr>
        <xdr:cNvPr id="329" name="フローチャート: 判断 328">
          <a:extLst>
            <a:ext uri="{FF2B5EF4-FFF2-40B4-BE49-F238E27FC236}">
              <a16:creationId xmlns:a16="http://schemas.microsoft.com/office/drawing/2014/main" xmlns="" id="{00000000-0008-0000-0300-000049010000}"/>
            </a:ext>
          </a:extLst>
        </xdr:cNvPr>
        <xdr:cNvSpPr/>
      </xdr:nvSpPr>
      <xdr:spPr>
        <a:xfrm>
          <a:off x="14351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112317</xdr:rowOff>
    </xdr:from>
    <xdr:ext cx="762000" cy="259045"/>
    <xdr:sp macro="" textlink="">
      <xdr:nvSpPr>
        <xdr:cNvPr id="330" name="テキスト ボックス 329">
          <a:extLst>
            <a:ext uri="{FF2B5EF4-FFF2-40B4-BE49-F238E27FC236}">
              <a16:creationId xmlns:a16="http://schemas.microsoft.com/office/drawing/2014/main" xmlns="" id="{00000000-0008-0000-0300-00004A010000}"/>
            </a:ext>
          </a:extLst>
        </xdr:cNvPr>
        <xdr:cNvSpPr txBox="1"/>
      </xdr:nvSpPr>
      <xdr:spPr>
        <a:xfrm>
          <a:off x="14020800" y="1005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11399</xdr:rowOff>
    </xdr:from>
    <xdr:to>
      <xdr:col>64</xdr:col>
      <xdr:colOff>152400</xdr:colOff>
      <xdr:row>60</xdr:row>
      <xdr:rowOff>112999</xdr:rowOff>
    </xdr:to>
    <xdr:sp macro="" textlink="">
      <xdr:nvSpPr>
        <xdr:cNvPr id="331" name="フローチャート: 判断 330">
          <a:extLst>
            <a:ext uri="{FF2B5EF4-FFF2-40B4-BE49-F238E27FC236}">
              <a16:creationId xmlns:a16="http://schemas.microsoft.com/office/drawing/2014/main" xmlns="" id="{00000000-0008-0000-0300-00004B010000}"/>
            </a:ext>
          </a:extLst>
        </xdr:cNvPr>
        <xdr:cNvSpPr/>
      </xdr:nvSpPr>
      <xdr:spPr>
        <a:xfrm>
          <a:off x="13462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123176</xdr:rowOff>
    </xdr:from>
    <xdr:ext cx="762000" cy="259045"/>
    <xdr:sp macro="" textlink="">
      <xdr:nvSpPr>
        <xdr:cNvPr id="332" name="テキスト ボックス 331">
          <a:extLst>
            <a:ext uri="{FF2B5EF4-FFF2-40B4-BE49-F238E27FC236}">
              <a16:creationId xmlns:a16="http://schemas.microsoft.com/office/drawing/2014/main" xmlns="" id="{00000000-0008-0000-0300-00004C010000}"/>
            </a:ext>
          </a:extLst>
        </xdr:cNvPr>
        <xdr:cNvSpPr txBox="1"/>
      </xdr:nvSpPr>
      <xdr:spPr>
        <a:xfrm>
          <a:off x="13131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xmlns=""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86201</xdr:rowOff>
    </xdr:from>
    <xdr:to>
      <xdr:col>81</xdr:col>
      <xdr:colOff>95250</xdr:colOff>
      <xdr:row>61</xdr:row>
      <xdr:rowOff>16351</xdr:rowOff>
    </xdr:to>
    <xdr:sp macro="" textlink="">
      <xdr:nvSpPr>
        <xdr:cNvPr id="338" name="楕円 337">
          <a:extLst>
            <a:ext uri="{FF2B5EF4-FFF2-40B4-BE49-F238E27FC236}">
              <a16:creationId xmlns:a16="http://schemas.microsoft.com/office/drawing/2014/main" xmlns="" id="{00000000-0008-0000-0300-000052010000}"/>
            </a:ext>
          </a:extLst>
        </xdr:cNvPr>
        <xdr:cNvSpPr/>
      </xdr:nvSpPr>
      <xdr:spPr>
        <a:xfrm>
          <a:off x="16967200" y="1037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58278</xdr:rowOff>
    </xdr:from>
    <xdr:ext cx="762000" cy="259045"/>
    <xdr:sp macro="" textlink="">
      <xdr:nvSpPr>
        <xdr:cNvPr id="339" name="定員管理の状況該当値テキスト">
          <a:extLst>
            <a:ext uri="{FF2B5EF4-FFF2-40B4-BE49-F238E27FC236}">
              <a16:creationId xmlns:a16="http://schemas.microsoft.com/office/drawing/2014/main" xmlns="" id="{00000000-0008-0000-0300-000053010000}"/>
            </a:ext>
          </a:extLst>
        </xdr:cNvPr>
        <xdr:cNvSpPr txBox="1"/>
      </xdr:nvSpPr>
      <xdr:spPr>
        <a:xfrm>
          <a:off x="17106900" y="10345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66294</xdr:rowOff>
    </xdr:from>
    <xdr:to>
      <xdr:col>77</xdr:col>
      <xdr:colOff>95250</xdr:colOff>
      <xdr:row>60</xdr:row>
      <xdr:rowOff>167894</xdr:rowOff>
    </xdr:to>
    <xdr:sp macro="" textlink="">
      <xdr:nvSpPr>
        <xdr:cNvPr id="340" name="楕円 339">
          <a:extLst>
            <a:ext uri="{FF2B5EF4-FFF2-40B4-BE49-F238E27FC236}">
              <a16:creationId xmlns:a16="http://schemas.microsoft.com/office/drawing/2014/main" xmlns="" id="{00000000-0008-0000-0300-000054010000}"/>
            </a:ext>
          </a:extLst>
        </xdr:cNvPr>
        <xdr:cNvSpPr/>
      </xdr:nvSpPr>
      <xdr:spPr>
        <a:xfrm>
          <a:off x="16129000" y="1035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152671</xdr:rowOff>
    </xdr:from>
    <xdr:ext cx="736600" cy="259045"/>
    <xdr:sp macro="" textlink="">
      <xdr:nvSpPr>
        <xdr:cNvPr id="341" name="テキスト ボックス 340">
          <a:extLst>
            <a:ext uri="{FF2B5EF4-FFF2-40B4-BE49-F238E27FC236}">
              <a16:creationId xmlns:a16="http://schemas.microsoft.com/office/drawing/2014/main" xmlns="" id="{00000000-0008-0000-0300-000055010000}"/>
            </a:ext>
          </a:extLst>
        </xdr:cNvPr>
        <xdr:cNvSpPr txBox="1"/>
      </xdr:nvSpPr>
      <xdr:spPr>
        <a:xfrm>
          <a:off x="15798800" y="10439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33115</xdr:rowOff>
    </xdr:from>
    <xdr:to>
      <xdr:col>73</xdr:col>
      <xdr:colOff>44450</xdr:colOff>
      <xdr:row>60</xdr:row>
      <xdr:rowOff>134715</xdr:rowOff>
    </xdr:to>
    <xdr:sp macro="" textlink="">
      <xdr:nvSpPr>
        <xdr:cNvPr id="342" name="楕円 341">
          <a:extLst>
            <a:ext uri="{FF2B5EF4-FFF2-40B4-BE49-F238E27FC236}">
              <a16:creationId xmlns:a16="http://schemas.microsoft.com/office/drawing/2014/main" xmlns="" id="{00000000-0008-0000-0300-000056010000}"/>
            </a:ext>
          </a:extLst>
        </xdr:cNvPr>
        <xdr:cNvSpPr/>
      </xdr:nvSpPr>
      <xdr:spPr>
        <a:xfrm>
          <a:off x="15240000" y="103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119492</xdr:rowOff>
    </xdr:from>
    <xdr:ext cx="762000" cy="259045"/>
    <xdr:sp macro="" textlink="">
      <xdr:nvSpPr>
        <xdr:cNvPr id="343" name="テキスト ボックス 342">
          <a:extLst>
            <a:ext uri="{FF2B5EF4-FFF2-40B4-BE49-F238E27FC236}">
              <a16:creationId xmlns:a16="http://schemas.microsoft.com/office/drawing/2014/main" xmlns="" id="{00000000-0008-0000-0300-000057010000}"/>
            </a:ext>
          </a:extLst>
        </xdr:cNvPr>
        <xdr:cNvSpPr txBox="1"/>
      </xdr:nvSpPr>
      <xdr:spPr>
        <a:xfrm>
          <a:off x="14909800" y="104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81375</xdr:rowOff>
    </xdr:from>
    <xdr:to>
      <xdr:col>68</xdr:col>
      <xdr:colOff>203200</xdr:colOff>
      <xdr:row>61</xdr:row>
      <xdr:rowOff>11525</xdr:rowOff>
    </xdr:to>
    <xdr:sp macro="" textlink="">
      <xdr:nvSpPr>
        <xdr:cNvPr id="344" name="楕円 343">
          <a:extLst>
            <a:ext uri="{FF2B5EF4-FFF2-40B4-BE49-F238E27FC236}">
              <a16:creationId xmlns:a16="http://schemas.microsoft.com/office/drawing/2014/main" xmlns="" id="{00000000-0008-0000-0300-000058010000}"/>
            </a:ext>
          </a:extLst>
        </xdr:cNvPr>
        <xdr:cNvSpPr/>
      </xdr:nvSpPr>
      <xdr:spPr>
        <a:xfrm>
          <a:off x="14351000" y="1036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167752</xdr:rowOff>
    </xdr:from>
    <xdr:ext cx="762000" cy="259045"/>
    <xdr:sp macro="" textlink="">
      <xdr:nvSpPr>
        <xdr:cNvPr id="345" name="テキスト ボックス 344">
          <a:extLst>
            <a:ext uri="{FF2B5EF4-FFF2-40B4-BE49-F238E27FC236}">
              <a16:creationId xmlns:a16="http://schemas.microsoft.com/office/drawing/2014/main" xmlns="" id="{00000000-0008-0000-0300-000059010000}"/>
            </a:ext>
          </a:extLst>
        </xdr:cNvPr>
        <xdr:cNvSpPr txBox="1"/>
      </xdr:nvSpPr>
      <xdr:spPr>
        <a:xfrm>
          <a:off x="14020800" y="10454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46" name="楕円 345">
          <a:extLst>
            <a:ext uri="{FF2B5EF4-FFF2-40B4-BE49-F238E27FC236}">
              <a16:creationId xmlns:a16="http://schemas.microsoft.com/office/drawing/2014/main" xmlns="" id="{00000000-0008-0000-0300-00005A010000}"/>
            </a:ext>
          </a:extLst>
        </xdr:cNvPr>
        <xdr:cNvSpPr/>
      </xdr:nvSpPr>
      <xdr:spPr>
        <a:xfrm>
          <a:off x="13462000" y="1036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162323</xdr:rowOff>
    </xdr:from>
    <xdr:ext cx="762000" cy="259045"/>
    <xdr:sp macro="" textlink="">
      <xdr:nvSpPr>
        <xdr:cNvPr id="347" name="テキスト ボックス 346">
          <a:extLst>
            <a:ext uri="{FF2B5EF4-FFF2-40B4-BE49-F238E27FC236}">
              <a16:creationId xmlns:a16="http://schemas.microsoft.com/office/drawing/2014/main" xmlns="" id="{00000000-0008-0000-0300-00005B010000}"/>
            </a:ext>
          </a:extLst>
        </xdr:cNvPr>
        <xdr:cNvSpPr txBox="1"/>
      </xdr:nvSpPr>
      <xdr:spPr>
        <a:xfrm>
          <a:off x="13131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xmlns=""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xmlns=""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xmlns=""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xmlns=""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xmlns=""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xmlns=""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においては、下水道事業で地方公営企業法適用により、資本的収入に対する一般会計からの繰入を出資金で受けたことから、公営企業債の元利償還金に対する繰入金が減少し、３か年平均値も良化することとなっ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xmlns=""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xmlns=""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xmlns=""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xmlns=""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xmlns=""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xmlns=""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xmlns=""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xmlns=""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xmlns=""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xmlns=""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xmlns=""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xmlns=""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xmlns=""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30057</xdr:rowOff>
    </xdr:from>
    <xdr:to>
      <xdr:col>81</xdr:col>
      <xdr:colOff>44450</xdr:colOff>
      <xdr:row>44</xdr:row>
      <xdr:rowOff>165100</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flipV="1">
          <a:off x="17018000" y="6373707"/>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6" name="公債費負担の状況最小値テキスト">
          <a:extLst>
            <a:ext uri="{FF2B5EF4-FFF2-40B4-BE49-F238E27FC236}">
              <a16:creationId xmlns:a16="http://schemas.microsoft.com/office/drawing/2014/main" xmlns="" id="{00000000-0008-0000-0300-000078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116434</xdr:rowOff>
    </xdr:from>
    <xdr:ext cx="762000" cy="259045"/>
    <xdr:sp macro="" textlink="">
      <xdr:nvSpPr>
        <xdr:cNvPr id="378" name="公債費負担の状況最大値テキスト">
          <a:extLst>
            <a:ext uri="{FF2B5EF4-FFF2-40B4-BE49-F238E27FC236}">
              <a16:creationId xmlns:a16="http://schemas.microsoft.com/office/drawing/2014/main" xmlns="" id="{00000000-0008-0000-0300-00007A010000}"/>
            </a:ext>
          </a:extLst>
        </xdr:cNvPr>
        <xdr:cNvSpPr txBox="1"/>
      </xdr:nvSpPr>
      <xdr:spPr>
        <a:xfrm>
          <a:off x="17106900" y="6117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30057</xdr:rowOff>
    </xdr:from>
    <xdr:to>
      <xdr:col>81</xdr:col>
      <xdr:colOff>133350</xdr:colOff>
      <xdr:row>37</xdr:row>
      <xdr:rowOff>30057</xdr:rowOff>
    </xdr:to>
    <xdr:cxnSp macro="">
      <xdr:nvCxnSpPr>
        <xdr:cNvPr id="379" name="直線コネクタ 378">
          <a:extLst>
            <a:ext uri="{FF2B5EF4-FFF2-40B4-BE49-F238E27FC236}">
              <a16:creationId xmlns:a16="http://schemas.microsoft.com/office/drawing/2014/main" xmlns="" id="{00000000-0008-0000-0300-00007B010000}"/>
            </a:ext>
          </a:extLst>
        </xdr:cNvPr>
        <xdr:cNvCxnSpPr/>
      </xdr:nvCxnSpPr>
      <xdr:spPr>
        <a:xfrm>
          <a:off x="16929100" y="63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148590</xdr:rowOff>
    </xdr:from>
    <xdr:to>
      <xdr:col>81</xdr:col>
      <xdr:colOff>44450</xdr:colOff>
      <xdr:row>42</xdr:row>
      <xdr:rowOff>1270</xdr:rowOff>
    </xdr:to>
    <xdr:cxnSp macro="">
      <xdr:nvCxnSpPr>
        <xdr:cNvPr id="380" name="直線コネクタ 379">
          <a:extLst>
            <a:ext uri="{FF2B5EF4-FFF2-40B4-BE49-F238E27FC236}">
              <a16:creationId xmlns:a16="http://schemas.microsoft.com/office/drawing/2014/main" xmlns="" id="{00000000-0008-0000-0300-00007C010000}"/>
            </a:ext>
          </a:extLst>
        </xdr:cNvPr>
        <xdr:cNvCxnSpPr/>
      </xdr:nvCxnSpPr>
      <xdr:spPr>
        <a:xfrm flipV="1">
          <a:off x="16179800" y="717804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118127</xdr:rowOff>
    </xdr:from>
    <xdr:ext cx="762000" cy="259045"/>
    <xdr:sp macro="" textlink="">
      <xdr:nvSpPr>
        <xdr:cNvPr id="381" name="公債費負担の状況平均値テキスト">
          <a:extLst>
            <a:ext uri="{FF2B5EF4-FFF2-40B4-BE49-F238E27FC236}">
              <a16:creationId xmlns:a16="http://schemas.microsoft.com/office/drawing/2014/main" xmlns="" id="{00000000-0008-0000-0300-00007D010000}"/>
            </a:ext>
          </a:extLst>
        </xdr:cNvPr>
        <xdr:cNvSpPr txBox="1"/>
      </xdr:nvSpPr>
      <xdr:spPr>
        <a:xfrm>
          <a:off x="17106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2" name="フローチャート: 判断 381">
          <a:extLst>
            <a:ext uri="{FF2B5EF4-FFF2-40B4-BE49-F238E27FC236}">
              <a16:creationId xmlns:a16="http://schemas.microsoft.com/office/drawing/2014/main" xmlns="" id="{00000000-0008-0000-0300-00007E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132504</xdr:rowOff>
    </xdr:from>
    <xdr:to>
      <xdr:col>77</xdr:col>
      <xdr:colOff>44450</xdr:colOff>
      <xdr:row>42</xdr:row>
      <xdr:rowOff>1270</xdr:rowOff>
    </xdr:to>
    <xdr:cxnSp macro="">
      <xdr:nvCxnSpPr>
        <xdr:cNvPr id="383" name="直線コネクタ 382">
          <a:extLst>
            <a:ext uri="{FF2B5EF4-FFF2-40B4-BE49-F238E27FC236}">
              <a16:creationId xmlns:a16="http://schemas.microsoft.com/office/drawing/2014/main" xmlns="" id="{00000000-0008-0000-0300-00007F010000}"/>
            </a:ext>
          </a:extLst>
        </xdr:cNvPr>
        <xdr:cNvCxnSpPr/>
      </xdr:nvCxnSpPr>
      <xdr:spPr>
        <a:xfrm>
          <a:off x="15290800" y="716195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121920</xdr:rowOff>
    </xdr:from>
    <xdr:to>
      <xdr:col>77</xdr:col>
      <xdr:colOff>95250</xdr:colOff>
      <xdr:row>42</xdr:row>
      <xdr:rowOff>52070</xdr:rowOff>
    </xdr:to>
    <xdr:sp macro="" textlink="">
      <xdr:nvSpPr>
        <xdr:cNvPr id="384" name="フローチャート: 判断 383">
          <a:extLst>
            <a:ext uri="{FF2B5EF4-FFF2-40B4-BE49-F238E27FC236}">
              <a16:creationId xmlns:a16="http://schemas.microsoft.com/office/drawing/2014/main" xmlns="" id="{00000000-0008-0000-0300-000080010000}"/>
            </a:ext>
          </a:extLst>
        </xdr:cNvPr>
        <xdr:cNvSpPr/>
      </xdr:nvSpPr>
      <xdr:spPr>
        <a:xfrm>
          <a:off x="16129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62247</xdr:rowOff>
    </xdr:from>
    <xdr:ext cx="736600" cy="259045"/>
    <xdr:sp macro="" textlink="">
      <xdr:nvSpPr>
        <xdr:cNvPr id="385" name="テキスト ボックス 384">
          <a:extLst>
            <a:ext uri="{FF2B5EF4-FFF2-40B4-BE49-F238E27FC236}">
              <a16:creationId xmlns:a16="http://schemas.microsoft.com/office/drawing/2014/main" xmlns="" id="{00000000-0008-0000-0300-000081010000}"/>
            </a:ext>
          </a:extLst>
        </xdr:cNvPr>
        <xdr:cNvSpPr txBox="1"/>
      </xdr:nvSpPr>
      <xdr:spPr>
        <a:xfrm>
          <a:off x="15798800" y="6920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84244</xdr:rowOff>
    </xdr:from>
    <xdr:to>
      <xdr:col>72</xdr:col>
      <xdr:colOff>203200</xdr:colOff>
      <xdr:row>41</xdr:row>
      <xdr:rowOff>132504</xdr:rowOff>
    </xdr:to>
    <xdr:cxnSp macro="">
      <xdr:nvCxnSpPr>
        <xdr:cNvPr id="386" name="直線コネクタ 385">
          <a:extLst>
            <a:ext uri="{FF2B5EF4-FFF2-40B4-BE49-F238E27FC236}">
              <a16:creationId xmlns:a16="http://schemas.microsoft.com/office/drawing/2014/main" xmlns="" id="{00000000-0008-0000-0300-000082010000}"/>
            </a:ext>
          </a:extLst>
        </xdr:cNvPr>
        <xdr:cNvCxnSpPr/>
      </xdr:nvCxnSpPr>
      <xdr:spPr>
        <a:xfrm>
          <a:off x="14401800" y="711369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87" name="フローチャート: 判断 386">
          <a:extLst>
            <a:ext uri="{FF2B5EF4-FFF2-40B4-BE49-F238E27FC236}">
              <a16:creationId xmlns:a16="http://schemas.microsoft.com/office/drawing/2014/main" xmlns="" id="{00000000-0008-0000-0300-000083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22031</xdr:rowOff>
    </xdr:from>
    <xdr:ext cx="762000" cy="259045"/>
    <xdr:sp macro="" textlink="">
      <xdr:nvSpPr>
        <xdr:cNvPr id="388" name="テキスト ボックス 387">
          <a:extLst>
            <a:ext uri="{FF2B5EF4-FFF2-40B4-BE49-F238E27FC236}">
              <a16:creationId xmlns:a16="http://schemas.microsoft.com/office/drawing/2014/main" xmlns="" id="{00000000-0008-0000-0300-000084010000}"/>
            </a:ext>
          </a:extLst>
        </xdr:cNvPr>
        <xdr:cNvSpPr txBox="1"/>
      </xdr:nvSpPr>
      <xdr:spPr>
        <a:xfrm>
          <a:off x="14909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159173</xdr:rowOff>
    </xdr:from>
    <xdr:to>
      <xdr:col>68</xdr:col>
      <xdr:colOff>152400</xdr:colOff>
      <xdr:row>41</xdr:row>
      <xdr:rowOff>84244</xdr:rowOff>
    </xdr:to>
    <xdr:cxnSp macro="">
      <xdr:nvCxnSpPr>
        <xdr:cNvPr id="389" name="直線コネクタ 388">
          <a:extLst>
            <a:ext uri="{FF2B5EF4-FFF2-40B4-BE49-F238E27FC236}">
              <a16:creationId xmlns:a16="http://schemas.microsoft.com/office/drawing/2014/main" xmlns="" id="{00000000-0008-0000-0300-000085010000}"/>
            </a:ext>
          </a:extLst>
        </xdr:cNvPr>
        <xdr:cNvCxnSpPr/>
      </xdr:nvCxnSpPr>
      <xdr:spPr>
        <a:xfrm>
          <a:off x="13512800" y="7017173"/>
          <a:ext cx="889000" cy="96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0" name="フローチャート: 判断 389">
          <a:extLst>
            <a:ext uri="{FF2B5EF4-FFF2-40B4-BE49-F238E27FC236}">
              <a16:creationId xmlns:a16="http://schemas.microsoft.com/office/drawing/2014/main" xmlns="" id="{00000000-0008-0000-0300-000086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168081</xdr:rowOff>
    </xdr:from>
    <xdr:ext cx="762000" cy="259045"/>
    <xdr:sp macro="" textlink="">
      <xdr:nvSpPr>
        <xdr:cNvPr id="391" name="テキスト ボックス 390">
          <a:extLst>
            <a:ext uri="{FF2B5EF4-FFF2-40B4-BE49-F238E27FC236}">
              <a16:creationId xmlns:a16="http://schemas.microsoft.com/office/drawing/2014/main" xmlns="" id="{00000000-0008-0000-0300-000087010000}"/>
            </a:ext>
          </a:extLst>
        </xdr:cNvPr>
        <xdr:cNvSpPr txBox="1"/>
      </xdr:nvSpPr>
      <xdr:spPr>
        <a:xfrm>
          <a:off x="14020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2" name="フローチャート: 判断 391">
          <a:extLst>
            <a:ext uri="{FF2B5EF4-FFF2-40B4-BE49-F238E27FC236}">
              <a16:creationId xmlns:a16="http://schemas.microsoft.com/office/drawing/2014/main" xmlns="" id="{00000000-0008-0000-0300-000088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393" name="テキスト ボックス 392">
          <a:extLst>
            <a:ext uri="{FF2B5EF4-FFF2-40B4-BE49-F238E27FC236}">
              <a16:creationId xmlns:a16="http://schemas.microsoft.com/office/drawing/2014/main" xmlns="" id="{00000000-0008-0000-0300-000089010000}"/>
            </a:ext>
          </a:extLst>
        </xdr:cNvPr>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xmlns=""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xmlns=""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xmlns=""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xmlns=""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xmlns=""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99" name="楕円 398">
          <a:extLst>
            <a:ext uri="{FF2B5EF4-FFF2-40B4-BE49-F238E27FC236}">
              <a16:creationId xmlns:a16="http://schemas.microsoft.com/office/drawing/2014/main" xmlns="" id="{00000000-0008-0000-0300-00008F010000}"/>
            </a:ext>
          </a:extLst>
        </xdr:cNvPr>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114317</xdr:rowOff>
    </xdr:from>
    <xdr:ext cx="762000" cy="259045"/>
    <xdr:sp macro="" textlink="">
      <xdr:nvSpPr>
        <xdr:cNvPr id="400" name="公債費負担の状況該当値テキスト">
          <a:extLst>
            <a:ext uri="{FF2B5EF4-FFF2-40B4-BE49-F238E27FC236}">
              <a16:creationId xmlns:a16="http://schemas.microsoft.com/office/drawing/2014/main" xmlns="" id="{00000000-0008-0000-0300-000090010000}"/>
            </a:ext>
          </a:extLst>
        </xdr:cNvPr>
        <xdr:cNvSpPr txBox="1"/>
      </xdr:nvSpPr>
      <xdr:spPr>
        <a:xfrm>
          <a:off x="171069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121920</xdr:rowOff>
    </xdr:from>
    <xdr:to>
      <xdr:col>77</xdr:col>
      <xdr:colOff>95250</xdr:colOff>
      <xdr:row>42</xdr:row>
      <xdr:rowOff>52070</xdr:rowOff>
    </xdr:to>
    <xdr:sp macro="" textlink="">
      <xdr:nvSpPr>
        <xdr:cNvPr id="401" name="楕円 400">
          <a:extLst>
            <a:ext uri="{FF2B5EF4-FFF2-40B4-BE49-F238E27FC236}">
              <a16:creationId xmlns:a16="http://schemas.microsoft.com/office/drawing/2014/main" xmlns="" id="{00000000-0008-0000-0300-000091010000}"/>
            </a:ext>
          </a:extLst>
        </xdr:cNvPr>
        <xdr:cNvSpPr/>
      </xdr:nvSpPr>
      <xdr:spPr>
        <a:xfrm>
          <a:off x="16129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36847</xdr:rowOff>
    </xdr:from>
    <xdr:ext cx="7366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5798800" y="723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81704</xdr:rowOff>
    </xdr:from>
    <xdr:to>
      <xdr:col>73</xdr:col>
      <xdr:colOff>44450</xdr:colOff>
      <xdr:row>42</xdr:row>
      <xdr:rowOff>11854</xdr:rowOff>
    </xdr:to>
    <xdr:sp macro="" textlink="">
      <xdr:nvSpPr>
        <xdr:cNvPr id="403" name="楕円 402">
          <a:extLst>
            <a:ext uri="{FF2B5EF4-FFF2-40B4-BE49-F238E27FC236}">
              <a16:creationId xmlns:a16="http://schemas.microsoft.com/office/drawing/2014/main" xmlns="" id="{00000000-0008-0000-0300-000093010000}"/>
            </a:ext>
          </a:extLst>
        </xdr:cNvPr>
        <xdr:cNvSpPr/>
      </xdr:nvSpPr>
      <xdr:spPr>
        <a:xfrm>
          <a:off x="15240000" y="71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404" name="テキスト ボックス 403">
          <a:extLst>
            <a:ext uri="{FF2B5EF4-FFF2-40B4-BE49-F238E27FC236}">
              <a16:creationId xmlns:a16="http://schemas.microsoft.com/office/drawing/2014/main" xmlns="" id="{00000000-0008-0000-0300-000094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33444</xdr:rowOff>
    </xdr:from>
    <xdr:to>
      <xdr:col>68</xdr:col>
      <xdr:colOff>203200</xdr:colOff>
      <xdr:row>41</xdr:row>
      <xdr:rowOff>135044</xdr:rowOff>
    </xdr:to>
    <xdr:sp macro="" textlink="">
      <xdr:nvSpPr>
        <xdr:cNvPr id="405" name="楕円 404">
          <a:extLst>
            <a:ext uri="{FF2B5EF4-FFF2-40B4-BE49-F238E27FC236}">
              <a16:creationId xmlns:a16="http://schemas.microsoft.com/office/drawing/2014/main" xmlns="" id="{00000000-0008-0000-0300-000095010000}"/>
            </a:ext>
          </a:extLst>
        </xdr:cNvPr>
        <xdr:cNvSpPr/>
      </xdr:nvSpPr>
      <xdr:spPr>
        <a:xfrm>
          <a:off x="14351000" y="706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406" name="テキスト ボックス 405">
          <a:extLst>
            <a:ext uri="{FF2B5EF4-FFF2-40B4-BE49-F238E27FC236}">
              <a16:creationId xmlns:a16="http://schemas.microsoft.com/office/drawing/2014/main" xmlns="" id="{00000000-0008-0000-0300-000096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7" name="楕円 406">
          <a:extLst>
            <a:ext uri="{FF2B5EF4-FFF2-40B4-BE49-F238E27FC236}">
              <a16:creationId xmlns:a16="http://schemas.microsoft.com/office/drawing/2014/main" xmlns="" id="{00000000-0008-0000-0300-000097010000}"/>
            </a:ext>
          </a:extLst>
        </xdr:cNvPr>
        <xdr:cNvSpPr/>
      </xdr:nvSpPr>
      <xdr:spPr>
        <a:xfrm>
          <a:off x="13462000" y="69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48700</xdr:rowOff>
    </xdr:from>
    <xdr:ext cx="762000" cy="259045"/>
    <xdr:sp macro="" textlink="">
      <xdr:nvSpPr>
        <xdr:cNvPr id="408" name="テキスト ボックス 407">
          <a:extLst>
            <a:ext uri="{FF2B5EF4-FFF2-40B4-BE49-F238E27FC236}">
              <a16:creationId xmlns:a16="http://schemas.microsoft.com/office/drawing/2014/main" xmlns="" id="{00000000-0008-0000-0300-000098010000}"/>
            </a:ext>
          </a:extLst>
        </xdr:cNvPr>
        <xdr:cNvSpPr txBox="1"/>
      </xdr:nvSpPr>
      <xdr:spPr>
        <a:xfrm>
          <a:off x="13131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xmlns=""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xmlns=""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xmlns=""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xmlns=""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xmlns=""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xmlns=""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xmlns=""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xmlns=""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xmlns=""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xmlns=""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地方債残高は、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一般会計、水道事業会計、農業集落排水特別会計において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減少し、充当可能基金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は一部特定目的基金の閉鎖があったものの、減債基金、社会福祉基金、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維持管理基金への積立額が増加し、比率を良化させる要因となった。今後、公共施設の老朽化対策や道路整備事業等の公債費に加え、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xmlns=""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xmlns=""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xmlns=""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5" name="直線コネクタ 424">
          <a:extLst>
            <a:ext uri="{FF2B5EF4-FFF2-40B4-BE49-F238E27FC236}">
              <a16:creationId xmlns:a16="http://schemas.microsoft.com/office/drawing/2014/main" xmlns="" id="{00000000-0008-0000-0300-0000A9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6" name="テキスト ボックス 425">
          <a:extLst>
            <a:ext uri="{FF2B5EF4-FFF2-40B4-BE49-F238E27FC236}">
              <a16:creationId xmlns:a16="http://schemas.microsoft.com/office/drawing/2014/main" xmlns="" id="{00000000-0008-0000-0300-0000AA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7" name="直線コネクタ 426">
          <a:extLst>
            <a:ext uri="{FF2B5EF4-FFF2-40B4-BE49-F238E27FC236}">
              <a16:creationId xmlns:a16="http://schemas.microsoft.com/office/drawing/2014/main" xmlns="" id="{00000000-0008-0000-0300-0000AB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8" name="テキスト ボックス 427">
          <a:extLst>
            <a:ext uri="{FF2B5EF4-FFF2-40B4-BE49-F238E27FC236}">
              <a16:creationId xmlns:a16="http://schemas.microsoft.com/office/drawing/2014/main" xmlns="" id="{00000000-0008-0000-0300-0000AC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9" name="直線コネクタ 428">
          <a:extLst>
            <a:ext uri="{FF2B5EF4-FFF2-40B4-BE49-F238E27FC236}">
              <a16:creationId xmlns:a16="http://schemas.microsoft.com/office/drawing/2014/main" xmlns="" id="{00000000-0008-0000-0300-0000AD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0" name="テキスト ボックス 429">
          <a:extLst>
            <a:ext uri="{FF2B5EF4-FFF2-40B4-BE49-F238E27FC236}">
              <a16:creationId xmlns:a16="http://schemas.microsoft.com/office/drawing/2014/main" xmlns="" id="{00000000-0008-0000-0300-0000AE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1" name="直線コネクタ 430">
          <a:extLst>
            <a:ext uri="{FF2B5EF4-FFF2-40B4-BE49-F238E27FC236}">
              <a16:creationId xmlns:a16="http://schemas.microsoft.com/office/drawing/2014/main" xmlns="" id="{00000000-0008-0000-0300-0000AF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2" name="テキスト ボックス 431">
          <a:extLst>
            <a:ext uri="{FF2B5EF4-FFF2-40B4-BE49-F238E27FC236}">
              <a16:creationId xmlns:a16="http://schemas.microsoft.com/office/drawing/2014/main" xmlns="" id="{00000000-0008-0000-0300-0000B0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3" name="直線コネクタ 432">
          <a:extLst>
            <a:ext uri="{FF2B5EF4-FFF2-40B4-BE49-F238E27FC236}">
              <a16:creationId xmlns:a16="http://schemas.microsoft.com/office/drawing/2014/main" xmlns="" id="{00000000-0008-0000-0300-0000B1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4" name="テキスト ボックス 433">
          <a:extLst>
            <a:ext uri="{FF2B5EF4-FFF2-40B4-BE49-F238E27FC236}">
              <a16:creationId xmlns:a16="http://schemas.microsoft.com/office/drawing/2014/main" xmlns="" id="{00000000-0008-0000-0300-0000B2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xmlns=""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xmlns=""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40936</xdr:rowOff>
    </xdr:to>
    <xdr:cxnSp macro="">
      <xdr:nvCxnSpPr>
        <xdr:cNvPr id="437" name="直線コネクタ 436">
          <a:extLst>
            <a:ext uri="{FF2B5EF4-FFF2-40B4-BE49-F238E27FC236}">
              <a16:creationId xmlns:a16="http://schemas.microsoft.com/office/drawing/2014/main" xmlns="" id="{00000000-0008-0000-0300-0000B5010000}"/>
            </a:ext>
          </a:extLst>
        </xdr:cNvPr>
        <xdr:cNvCxnSpPr/>
      </xdr:nvCxnSpPr>
      <xdr:spPr>
        <a:xfrm flipV="1">
          <a:off x="17018000" y="2370667"/>
          <a:ext cx="0" cy="14421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13013</xdr:rowOff>
    </xdr:from>
    <xdr:ext cx="762000" cy="259045"/>
    <xdr:sp macro="" textlink="">
      <xdr:nvSpPr>
        <xdr:cNvPr id="438" name="将来負担の状況最小値テキスト">
          <a:extLst>
            <a:ext uri="{FF2B5EF4-FFF2-40B4-BE49-F238E27FC236}">
              <a16:creationId xmlns:a16="http://schemas.microsoft.com/office/drawing/2014/main" xmlns="" id="{00000000-0008-0000-0300-0000B6010000}"/>
            </a:ext>
          </a:extLst>
        </xdr:cNvPr>
        <xdr:cNvSpPr txBox="1"/>
      </xdr:nvSpPr>
      <xdr:spPr>
        <a:xfrm>
          <a:off x="17106900" y="378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40936</xdr:rowOff>
    </xdr:from>
    <xdr:to>
      <xdr:col>81</xdr:col>
      <xdr:colOff>133350</xdr:colOff>
      <xdr:row>22</xdr:row>
      <xdr:rowOff>40936</xdr:rowOff>
    </xdr:to>
    <xdr:cxnSp macro="">
      <xdr:nvCxnSpPr>
        <xdr:cNvPr id="439" name="直線コネクタ 438">
          <a:extLst>
            <a:ext uri="{FF2B5EF4-FFF2-40B4-BE49-F238E27FC236}">
              <a16:creationId xmlns:a16="http://schemas.microsoft.com/office/drawing/2014/main" xmlns="" id="{00000000-0008-0000-0300-0000B7010000}"/>
            </a:ext>
          </a:extLst>
        </xdr:cNvPr>
        <xdr:cNvCxnSpPr/>
      </xdr:nvCxnSpPr>
      <xdr:spPr>
        <a:xfrm>
          <a:off x="16929100" y="3812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0" name="将来負担の状況最大値テキスト">
          <a:extLst>
            <a:ext uri="{FF2B5EF4-FFF2-40B4-BE49-F238E27FC236}">
              <a16:creationId xmlns:a16="http://schemas.microsoft.com/office/drawing/2014/main" xmlns="" id="{00000000-0008-0000-0300-0000B8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1" name="直線コネクタ 440">
          <a:extLst>
            <a:ext uri="{FF2B5EF4-FFF2-40B4-BE49-F238E27FC236}">
              <a16:creationId xmlns:a16="http://schemas.microsoft.com/office/drawing/2014/main" xmlns="" id="{00000000-0008-0000-0300-0000B9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55372</xdr:rowOff>
    </xdr:from>
    <xdr:to>
      <xdr:col>81</xdr:col>
      <xdr:colOff>44450</xdr:colOff>
      <xdr:row>16</xdr:row>
      <xdr:rowOff>114893</xdr:rowOff>
    </xdr:to>
    <xdr:cxnSp macro="">
      <xdr:nvCxnSpPr>
        <xdr:cNvPr id="442" name="直線コネクタ 441">
          <a:extLst>
            <a:ext uri="{FF2B5EF4-FFF2-40B4-BE49-F238E27FC236}">
              <a16:creationId xmlns:a16="http://schemas.microsoft.com/office/drawing/2014/main" xmlns="" id="{00000000-0008-0000-0300-0000BA010000}"/>
            </a:ext>
          </a:extLst>
        </xdr:cNvPr>
        <xdr:cNvCxnSpPr/>
      </xdr:nvCxnSpPr>
      <xdr:spPr>
        <a:xfrm flipV="1">
          <a:off x="16179800" y="2798572"/>
          <a:ext cx="838200" cy="59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3" name="将来負担の状況平均値テキスト">
          <a:extLst>
            <a:ext uri="{FF2B5EF4-FFF2-40B4-BE49-F238E27FC236}">
              <a16:creationId xmlns:a16="http://schemas.microsoft.com/office/drawing/2014/main" xmlns="" id="{00000000-0008-0000-0300-0000BB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4" name="フローチャート: 判断 443">
          <a:extLst>
            <a:ext uri="{FF2B5EF4-FFF2-40B4-BE49-F238E27FC236}">
              <a16:creationId xmlns:a16="http://schemas.microsoft.com/office/drawing/2014/main" xmlns="" id="{00000000-0008-0000-0300-0000BC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114893</xdr:rowOff>
    </xdr:from>
    <xdr:to>
      <xdr:col>77</xdr:col>
      <xdr:colOff>44450</xdr:colOff>
      <xdr:row>17</xdr:row>
      <xdr:rowOff>56854</xdr:rowOff>
    </xdr:to>
    <xdr:cxnSp macro="">
      <xdr:nvCxnSpPr>
        <xdr:cNvPr id="445" name="直線コネクタ 444">
          <a:extLst>
            <a:ext uri="{FF2B5EF4-FFF2-40B4-BE49-F238E27FC236}">
              <a16:creationId xmlns:a16="http://schemas.microsoft.com/office/drawing/2014/main" xmlns="" id="{00000000-0008-0000-0300-0000BD010000}"/>
            </a:ext>
          </a:extLst>
        </xdr:cNvPr>
        <xdr:cNvCxnSpPr/>
      </xdr:nvCxnSpPr>
      <xdr:spPr>
        <a:xfrm flipV="1">
          <a:off x="15290800" y="2858093"/>
          <a:ext cx="889000" cy="113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6" name="フローチャート: 判断 445">
          <a:extLst>
            <a:ext uri="{FF2B5EF4-FFF2-40B4-BE49-F238E27FC236}">
              <a16:creationId xmlns:a16="http://schemas.microsoft.com/office/drawing/2014/main" xmlns="" id="{00000000-0008-0000-0300-0000BE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7" name="テキスト ボックス 446">
          <a:extLst>
            <a:ext uri="{FF2B5EF4-FFF2-40B4-BE49-F238E27FC236}">
              <a16:creationId xmlns:a16="http://schemas.microsoft.com/office/drawing/2014/main" xmlns="" id="{00000000-0008-0000-0300-0000BF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87545</xdr:rowOff>
    </xdr:from>
    <xdr:to>
      <xdr:col>72</xdr:col>
      <xdr:colOff>203200</xdr:colOff>
      <xdr:row>17</xdr:row>
      <xdr:rowOff>56854</xdr:rowOff>
    </xdr:to>
    <xdr:cxnSp macro="">
      <xdr:nvCxnSpPr>
        <xdr:cNvPr id="448" name="直線コネクタ 447">
          <a:extLst>
            <a:ext uri="{FF2B5EF4-FFF2-40B4-BE49-F238E27FC236}">
              <a16:creationId xmlns:a16="http://schemas.microsoft.com/office/drawing/2014/main" xmlns="" id="{00000000-0008-0000-0300-0000C0010000}"/>
            </a:ext>
          </a:extLst>
        </xdr:cNvPr>
        <xdr:cNvCxnSpPr/>
      </xdr:nvCxnSpPr>
      <xdr:spPr>
        <a:xfrm>
          <a:off x="14401800" y="2830745"/>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9" name="フローチャート: 判断 448">
          <a:extLst>
            <a:ext uri="{FF2B5EF4-FFF2-40B4-BE49-F238E27FC236}">
              <a16:creationId xmlns:a16="http://schemas.microsoft.com/office/drawing/2014/main" xmlns="" id="{00000000-0008-0000-0300-0000C1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0" name="テキスト ボックス 449">
          <a:extLst>
            <a:ext uri="{FF2B5EF4-FFF2-40B4-BE49-F238E27FC236}">
              <a16:creationId xmlns:a16="http://schemas.microsoft.com/office/drawing/2014/main" xmlns="" id="{00000000-0008-0000-0300-0000C2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41825</xdr:rowOff>
    </xdr:from>
    <xdr:to>
      <xdr:col>68</xdr:col>
      <xdr:colOff>152400</xdr:colOff>
      <xdr:row>16</xdr:row>
      <xdr:rowOff>87545</xdr:rowOff>
    </xdr:to>
    <xdr:cxnSp macro="">
      <xdr:nvCxnSpPr>
        <xdr:cNvPr id="451" name="直線コネクタ 450">
          <a:extLst>
            <a:ext uri="{FF2B5EF4-FFF2-40B4-BE49-F238E27FC236}">
              <a16:creationId xmlns:a16="http://schemas.microsoft.com/office/drawing/2014/main" xmlns="" id="{00000000-0008-0000-0300-0000C3010000}"/>
            </a:ext>
          </a:extLst>
        </xdr:cNvPr>
        <xdr:cNvCxnSpPr/>
      </xdr:nvCxnSpPr>
      <xdr:spPr>
        <a:xfrm>
          <a:off x="13512800" y="2613575"/>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2" name="フローチャート: 判断 451">
          <a:extLst>
            <a:ext uri="{FF2B5EF4-FFF2-40B4-BE49-F238E27FC236}">
              <a16:creationId xmlns:a16="http://schemas.microsoft.com/office/drawing/2014/main" xmlns="" id="{00000000-0008-0000-0300-0000C4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3" name="テキスト ボックス 452">
          <a:extLst>
            <a:ext uri="{FF2B5EF4-FFF2-40B4-BE49-F238E27FC236}">
              <a16:creationId xmlns:a16="http://schemas.microsoft.com/office/drawing/2014/main" xmlns="" id="{00000000-0008-0000-0300-0000C5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4" name="フローチャート: 判断 453">
          <a:extLst>
            <a:ext uri="{FF2B5EF4-FFF2-40B4-BE49-F238E27FC236}">
              <a16:creationId xmlns:a16="http://schemas.microsoft.com/office/drawing/2014/main" xmlns="" id="{00000000-0008-0000-0300-0000C6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5" name="テキスト ボックス 454">
          <a:extLst>
            <a:ext uri="{FF2B5EF4-FFF2-40B4-BE49-F238E27FC236}">
              <a16:creationId xmlns:a16="http://schemas.microsoft.com/office/drawing/2014/main" xmlns="" id="{00000000-0008-0000-0300-0000C7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xmlns=""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xmlns=""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xmlns=""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xmlns=""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xmlns=""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4572</xdr:rowOff>
    </xdr:from>
    <xdr:to>
      <xdr:col>81</xdr:col>
      <xdr:colOff>95250</xdr:colOff>
      <xdr:row>16</xdr:row>
      <xdr:rowOff>106172</xdr:rowOff>
    </xdr:to>
    <xdr:sp macro="" textlink="">
      <xdr:nvSpPr>
        <xdr:cNvPr id="461" name="楕円 460">
          <a:extLst>
            <a:ext uri="{FF2B5EF4-FFF2-40B4-BE49-F238E27FC236}">
              <a16:creationId xmlns:a16="http://schemas.microsoft.com/office/drawing/2014/main" xmlns="" id="{00000000-0008-0000-0300-0000CD010000}"/>
            </a:ext>
          </a:extLst>
        </xdr:cNvPr>
        <xdr:cNvSpPr/>
      </xdr:nvSpPr>
      <xdr:spPr>
        <a:xfrm>
          <a:off x="16967200" y="274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148099</xdr:rowOff>
    </xdr:from>
    <xdr:ext cx="762000" cy="259045"/>
    <xdr:sp macro="" textlink="">
      <xdr:nvSpPr>
        <xdr:cNvPr id="462" name="将来負担の状況該当値テキスト">
          <a:extLst>
            <a:ext uri="{FF2B5EF4-FFF2-40B4-BE49-F238E27FC236}">
              <a16:creationId xmlns:a16="http://schemas.microsoft.com/office/drawing/2014/main" xmlns="" id="{00000000-0008-0000-0300-0000CE010000}"/>
            </a:ext>
          </a:extLst>
        </xdr:cNvPr>
        <xdr:cNvSpPr txBox="1"/>
      </xdr:nvSpPr>
      <xdr:spPr>
        <a:xfrm>
          <a:off x="17106900" y="271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64093</xdr:rowOff>
    </xdr:from>
    <xdr:to>
      <xdr:col>77</xdr:col>
      <xdr:colOff>95250</xdr:colOff>
      <xdr:row>16</xdr:row>
      <xdr:rowOff>165693</xdr:rowOff>
    </xdr:to>
    <xdr:sp macro="" textlink="">
      <xdr:nvSpPr>
        <xdr:cNvPr id="463" name="楕円 462">
          <a:extLst>
            <a:ext uri="{FF2B5EF4-FFF2-40B4-BE49-F238E27FC236}">
              <a16:creationId xmlns:a16="http://schemas.microsoft.com/office/drawing/2014/main" xmlns="" id="{00000000-0008-0000-0300-0000CF010000}"/>
            </a:ext>
          </a:extLst>
        </xdr:cNvPr>
        <xdr:cNvSpPr/>
      </xdr:nvSpPr>
      <xdr:spPr>
        <a:xfrm>
          <a:off x="16129000" y="280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150470</xdr:rowOff>
    </xdr:from>
    <xdr:ext cx="736600" cy="259045"/>
    <xdr:sp macro="" textlink="">
      <xdr:nvSpPr>
        <xdr:cNvPr id="464" name="テキスト ボックス 463">
          <a:extLst>
            <a:ext uri="{FF2B5EF4-FFF2-40B4-BE49-F238E27FC236}">
              <a16:creationId xmlns:a16="http://schemas.microsoft.com/office/drawing/2014/main" xmlns="" id="{00000000-0008-0000-0300-0000D0010000}"/>
            </a:ext>
          </a:extLst>
        </xdr:cNvPr>
        <xdr:cNvSpPr txBox="1"/>
      </xdr:nvSpPr>
      <xdr:spPr>
        <a:xfrm>
          <a:off x="15798800" y="2893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6054</xdr:rowOff>
    </xdr:from>
    <xdr:to>
      <xdr:col>73</xdr:col>
      <xdr:colOff>44450</xdr:colOff>
      <xdr:row>17</xdr:row>
      <xdr:rowOff>107654</xdr:rowOff>
    </xdr:to>
    <xdr:sp macro="" textlink="">
      <xdr:nvSpPr>
        <xdr:cNvPr id="465" name="楕円 464">
          <a:extLst>
            <a:ext uri="{FF2B5EF4-FFF2-40B4-BE49-F238E27FC236}">
              <a16:creationId xmlns:a16="http://schemas.microsoft.com/office/drawing/2014/main" xmlns="" id="{00000000-0008-0000-0300-0000D1010000}"/>
            </a:ext>
          </a:extLst>
        </xdr:cNvPr>
        <xdr:cNvSpPr/>
      </xdr:nvSpPr>
      <xdr:spPr>
        <a:xfrm>
          <a:off x="15240000" y="292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92431</xdr:rowOff>
    </xdr:from>
    <xdr:ext cx="762000" cy="259045"/>
    <xdr:sp macro="" textlink="">
      <xdr:nvSpPr>
        <xdr:cNvPr id="466" name="テキスト ボックス 465">
          <a:extLst>
            <a:ext uri="{FF2B5EF4-FFF2-40B4-BE49-F238E27FC236}">
              <a16:creationId xmlns:a16="http://schemas.microsoft.com/office/drawing/2014/main" xmlns="" id="{00000000-0008-0000-0300-0000D2010000}"/>
            </a:ext>
          </a:extLst>
        </xdr:cNvPr>
        <xdr:cNvSpPr txBox="1"/>
      </xdr:nvSpPr>
      <xdr:spPr>
        <a:xfrm>
          <a:off x="14909800" y="3007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36745</xdr:rowOff>
    </xdr:from>
    <xdr:to>
      <xdr:col>68</xdr:col>
      <xdr:colOff>203200</xdr:colOff>
      <xdr:row>16</xdr:row>
      <xdr:rowOff>138345</xdr:rowOff>
    </xdr:to>
    <xdr:sp macro="" textlink="">
      <xdr:nvSpPr>
        <xdr:cNvPr id="467" name="楕円 466">
          <a:extLst>
            <a:ext uri="{FF2B5EF4-FFF2-40B4-BE49-F238E27FC236}">
              <a16:creationId xmlns:a16="http://schemas.microsoft.com/office/drawing/2014/main" xmlns="" id="{00000000-0008-0000-0300-0000D3010000}"/>
            </a:ext>
          </a:extLst>
        </xdr:cNvPr>
        <xdr:cNvSpPr/>
      </xdr:nvSpPr>
      <xdr:spPr>
        <a:xfrm>
          <a:off x="14351000" y="277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123122</xdr:rowOff>
    </xdr:from>
    <xdr:ext cx="762000" cy="259045"/>
    <xdr:sp macro="" textlink="">
      <xdr:nvSpPr>
        <xdr:cNvPr id="468" name="テキスト ボックス 467">
          <a:extLst>
            <a:ext uri="{FF2B5EF4-FFF2-40B4-BE49-F238E27FC236}">
              <a16:creationId xmlns:a16="http://schemas.microsoft.com/office/drawing/2014/main" xmlns="" id="{00000000-0008-0000-0300-0000D4010000}"/>
            </a:ext>
          </a:extLst>
        </xdr:cNvPr>
        <xdr:cNvSpPr txBox="1"/>
      </xdr:nvSpPr>
      <xdr:spPr>
        <a:xfrm>
          <a:off x="14020800" y="2866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162475</xdr:rowOff>
    </xdr:from>
    <xdr:to>
      <xdr:col>64</xdr:col>
      <xdr:colOff>152400</xdr:colOff>
      <xdr:row>15</xdr:row>
      <xdr:rowOff>92625</xdr:rowOff>
    </xdr:to>
    <xdr:sp macro="" textlink="">
      <xdr:nvSpPr>
        <xdr:cNvPr id="469" name="楕円 468">
          <a:extLst>
            <a:ext uri="{FF2B5EF4-FFF2-40B4-BE49-F238E27FC236}">
              <a16:creationId xmlns:a16="http://schemas.microsoft.com/office/drawing/2014/main" xmlns="" id="{00000000-0008-0000-0300-0000D5010000}"/>
            </a:ext>
          </a:extLst>
        </xdr:cNvPr>
        <xdr:cNvSpPr/>
      </xdr:nvSpPr>
      <xdr:spPr>
        <a:xfrm>
          <a:off x="13462000" y="256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77402</xdr:rowOff>
    </xdr:from>
    <xdr:ext cx="762000" cy="259045"/>
    <xdr:sp macro="" textlink="">
      <xdr:nvSpPr>
        <xdr:cNvPr id="470" name="テキスト ボックス 469">
          <a:extLst>
            <a:ext uri="{FF2B5EF4-FFF2-40B4-BE49-F238E27FC236}">
              <a16:creationId xmlns:a16="http://schemas.microsoft.com/office/drawing/2014/main" xmlns="" id="{00000000-0008-0000-0300-0000D6010000}"/>
            </a:ext>
          </a:extLst>
        </xdr:cNvPr>
        <xdr:cNvSpPr txBox="1"/>
      </xdr:nvSpPr>
      <xdr:spPr>
        <a:xfrm>
          <a:off x="13131800" y="264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7,579
7,536
135.77
5,774,003
5,488,849
248,448
3,221,515
5,239,621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８ポイント高い水準であり、前年度と比較して６．７ポイント高くなっているが、会計年度任用職員制度の開始に伴い、増加したものである。地域手当や特別手当等の支給はしておらず、今後においても、適正な定数管理を行うとともに、適正な人員配置、効率的な事務の推進を図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xmlns=""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124714</xdr:rowOff>
    </xdr:from>
    <xdr:to>
      <xdr:col>24</xdr:col>
      <xdr:colOff>25400</xdr:colOff>
      <xdr:row>40</xdr:row>
      <xdr:rowOff>72136</xdr:rowOff>
    </xdr:to>
    <xdr:cxnSp macro="">
      <xdr:nvCxnSpPr>
        <xdr:cNvPr id="59" name="直線コネクタ 58">
          <a:extLst>
            <a:ext uri="{FF2B5EF4-FFF2-40B4-BE49-F238E27FC236}">
              <a16:creationId xmlns:a16="http://schemas.microsoft.com/office/drawing/2014/main" xmlns="" id="{00000000-0008-0000-0400-00003B000000}"/>
            </a:ext>
          </a:extLst>
        </xdr:cNvPr>
        <xdr:cNvCxnSpPr/>
      </xdr:nvCxnSpPr>
      <xdr:spPr>
        <a:xfrm flipV="1">
          <a:off x="4826000" y="5782564"/>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44213</xdr:rowOff>
    </xdr:from>
    <xdr:ext cx="762000" cy="259045"/>
    <xdr:sp macro="" textlink="">
      <xdr:nvSpPr>
        <xdr:cNvPr id="60" name="人件費最小値テキスト">
          <a:extLst>
            <a:ext uri="{FF2B5EF4-FFF2-40B4-BE49-F238E27FC236}">
              <a16:creationId xmlns:a16="http://schemas.microsoft.com/office/drawing/2014/main" xmlns="" id="{00000000-0008-0000-0400-00003C000000}"/>
            </a:ext>
          </a:extLst>
        </xdr:cNvPr>
        <xdr:cNvSpPr txBox="1"/>
      </xdr:nvSpPr>
      <xdr:spPr>
        <a:xfrm>
          <a:off x="4914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72136</xdr:rowOff>
    </xdr:from>
    <xdr:to>
      <xdr:col>24</xdr:col>
      <xdr:colOff>114300</xdr:colOff>
      <xdr:row>40</xdr:row>
      <xdr:rowOff>72136</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a:off x="4737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39641</xdr:rowOff>
    </xdr:from>
    <xdr:ext cx="762000" cy="259045"/>
    <xdr:sp macro="" textlink="">
      <xdr:nvSpPr>
        <xdr:cNvPr id="62" name="人件費最大値テキスト">
          <a:extLst>
            <a:ext uri="{FF2B5EF4-FFF2-40B4-BE49-F238E27FC236}">
              <a16:creationId xmlns:a16="http://schemas.microsoft.com/office/drawing/2014/main" xmlns="" id="{00000000-0008-0000-0400-00003E000000}"/>
            </a:ext>
          </a:extLst>
        </xdr:cNvPr>
        <xdr:cNvSpPr txBox="1"/>
      </xdr:nvSpPr>
      <xdr:spPr>
        <a:xfrm>
          <a:off x="4914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124714</xdr:rowOff>
    </xdr:from>
    <xdr:to>
      <xdr:col>24</xdr:col>
      <xdr:colOff>114300</xdr:colOff>
      <xdr:row>33</xdr:row>
      <xdr:rowOff>124714</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104140</xdr:rowOff>
    </xdr:from>
    <xdr:to>
      <xdr:col>24</xdr:col>
      <xdr:colOff>25400</xdr:colOff>
      <xdr:row>38</xdr:row>
      <xdr:rowOff>67564</xdr:rowOff>
    </xdr:to>
    <xdr:cxnSp macro="">
      <xdr:nvCxnSpPr>
        <xdr:cNvPr id="64" name="直線コネクタ 63">
          <a:extLst>
            <a:ext uri="{FF2B5EF4-FFF2-40B4-BE49-F238E27FC236}">
              <a16:creationId xmlns:a16="http://schemas.microsoft.com/office/drawing/2014/main" xmlns="" id="{00000000-0008-0000-0400-000040000000}"/>
            </a:ext>
          </a:extLst>
        </xdr:cNvPr>
        <xdr:cNvCxnSpPr/>
      </xdr:nvCxnSpPr>
      <xdr:spPr>
        <a:xfrm>
          <a:off x="3987800" y="6276340"/>
          <a:ext cx="838200" cy="3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76725</xdr:rowOff>
    </xdr:from>
    <xdr:ext cx="762000" cy="259045"/>
    <xdr:sp macro="" textlink="">
      <xdr:nvSpPr>
        <xdr:cNvPr id="65" name="人件費平均値テキスト">
          <a:extLst>
            <a:ext uri="{FF2B5EF4-FFF2-40B4-BE49-F238E27FC236}">
              <a16:creationId xmlns:a16="http://schemas.microsoft.com/office/drawing/2014/main" xmlns="" id="{00000000-0008-0000-0400-000041000000}"/>
            </a:ext>
          </a:extLst>
        </xdr:cNvPr>
        <xdr:cNvSpPr txBox="1"/>
      </xdr:nvSpPr>
      <xdr:spPr>
        <a:xfrm>
          <a:off x="4914900" y="6248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60198</xdr:rowOff>
    </xdr:from>
    <xdr:to>
      <xdr:col>24</xdr:col>
      <xdr:colOff>76200</xdr:colOff>
      <xdr:row>37</xdr:row>
      <xdr:rowOff>161798</xdr:rowOff>
    </xdr:to>
    <xdr:sp macro="" textlink="">
      <xdr:nvSpPr>
        <xdr:cNvPr id="66" name="フローチャート: 判断 65">
          <a:extLst>
            <a:ext uri="{FF2B5EF4-FFF2-40B4-BE49-F238E27FC236}">
              <a16:creationId xmlns:a16="http://schemas.microsoft.com/office/drawing/2014/main" xmlns="" id="{00000000-0008-0000-0400-000042000000}"/>
            </a:ext>
          </a:extLst>
        </xdr:cNvPr>
        <xdr:cNvSpPr/>
      </xdr:nvSpPr>
      <xdr:spPr>
        <a:xfrm>
          <a:off x="4775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104140</xdr:rowOff>
    </xdr:from>
    <xdr:to>
      <xdr:col>19</xdr:col>
      <xdr:colOff>187325</xdr:colOff>
      <xdr:row>36</xdr:row>
      <xdr:rowOff>131572</xdr:rowOff>
    </xdr:to>
    <xdr:cxnSp macro="">
      <xdr:nvCxnSpPr>
        <xdr:cNvPr id="67" name="直線コネクタ 66">
          <a:extLst>
            <a:ext uri="{FF2B5EF4-FFF2-40B4-BE49-F238E27FC236}">
              <a16:creationId xmlns:a16="http://schemas.microsoft.com/office/drawing/2014/main" xmlns="" id="{00000000-0008-0000-0400-000043000000}"/>
            </a:ext>
          </a:extLst>
        </xdr:cNvPr>
        <xdr:cNvCxnSpPr/>
      </xdr:nvCxnSpPr>
      <xdr:spPr>
        <a:xfrm flipV="1">
          <a:off x="3098800" y="62763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73423</xdr:rowOff>
    </xdr:from>
    <xdr:ext cx="736600" cy="259045"/>
    <xdr:sp macro="" textlink="">
      <xdr:nvSpPr>
        <xdr:cNvPr id="69" name="テキスト ボックス 68">
          <a:extLst>
            <a:ext uri="{FF2B5EF4-FFF2-40B4-BE49-F238E27FC236}">
              <a16:creationId xmlns:a16="http://schemas.microsoft.com/office/drawing/2014/main" xmlns="" id="{00000000-0008-0000-0400-000045000000}"/>
            </a:ext>
          </a:extLst>
        </xdr:cNvPr>
        <xdr:cNvSpPr txBox="1"/>
      </xdr:nvSpPr>
      <xdr:spPr>
        <a:xfrm>
          <a:off x="3606800" y="6417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131572</xdr:rowOff>
    </xdr:from>
    <xdr:to>
      <xdr:col>15</xdr:col>
      <xdr:colOff>98425</xdr:colOff>
      <xdr:row>37</xdr:row>
      <xdr:rowOff>60706</xdr:rowOff>
    </xdr:to>
    <xdr:cxnSp macro="">
      <xdr:nvCxnSpPr>
        <xdr:cNvPr id="70" name="直線コネクタ 69">
          <a:extLst>
            <a:ext uri="{FF2B5EF4-FFF2-40B4-BE49-F238E27FC236}">
              <a16:creationId xmlns:a16="http://schemas.microsoft.com/office/drawing/2014/main" xmlns="" id="{00000000-0008-0000-0400-000046000000}"/>
            </a:ext>
          </a:extLst>
        </xdr:cNvPr>
        <xdr:cNvCxnSpPr/>
      </xdr:nvCxnSpPr>
      <xdr:spPr>
        <a:xfrm flipV="1">
          <a:off x="2209800" y="630377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a:extLst>
            <a:ext uri="{FF2B5EF4-FFF2-40B4-BE49-F238E27FC236}">
              <a16:creationId xmlns:a16="http://schemas.microsoft.com/office/drawing/2014/main" xmlns="" id="{00000000-0008-0000-0400-000047000000}"/>
            </a:ext>
          </a:extLst>
        </xdr:cNvPr>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50563</xdr:rowOff>
    </xdr:from>
    <xdr:ext cx="762000" cy="259045"/>
    <xdr:sp macro="" textlink="">
      <xdr:nvSpPr>
        <xdr:cNvPr id="72" name="テキスト ボックス 71">
          <a:extLst>
            <a:ext uri="{FF2B5EF4-FFF2-40B4-BE49-F238E27FC236}">
              <a16:creationId xmlns:a16="http://schemas.microsoft.com/office/drawing/2014/main" xmlns="" id="{00000000-0008-0000-0400-000048000000}"/>
            </a:ext>
          </a:extLst>
        </xdr:cNvPr>
        <xdr:cNvSpPr txBox="1"/>
      </xdr:nvSpPr>
      <xdr:spPr>
        <a:xfrm>
          <a:off x="2717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131572</xdr:rowOff>
    </xdr:from>
    <xdr:to>
      <xdr:col>11</xdr:col>
      <xdr:colOff>9525</xdr:colOff>
      <xdr:row>37</xdr:row>
      <xdr:rowOff>60706</xdr:rowOff>
    </xdr:to>
    <xdr:cxnSp macro="">
      <xdr:nvCxnSpPr>
        <xdr:cNvPr id="73" name="直線コネクタ 72">
          <a:extLst>
            <a:ext uri="{FF2B5EF4-FFF2-40B4-BE49-F238E27FC236}">
              <a16:creationId xmlns:a16="http://schemas.microsoft.com/office/drawing/2014/main" xmlns="" id="{00000000-0008-0000-0400-000049000000}"/>
            </a:ext>
          </a:extLst>
        </xdr:cNvPr>
        <xdr:cNvCxnSpPr/>
      </xdr:nvCxnSpPr>
      <xdr:spPr>
        <a:xfrm>
          <a:off x="1320800" y="630377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a:extLst>
            <a:ext uri="{FF2B5EF4-FFF2-40B4-BE49-F238E27FC236}">
              <a16:creationId xmlns:a16="http://schemas.microsoft.com/office/drawing/2014/main" xmlns="" id="{00000000-0008-0000-0400-00004A000000}"/>
            </a:ext>
          </a:extLst>
        </xdr:cNvPr>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a:extLst>
            <a:ext uri="{FF2B5EF4-FFF2-40B4-BE49-F238E27FC236}">
              <a16:creationId xmlns:a16="http://schemas.microsoft.com/office/drawing/2014/main" xmlns="" id="{00000000-0008-0000-0400-00004B000000}"/>
            </a:ext>
          </a:extLst>
        </xdr:cNvPr>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41419</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939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xmlns=""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16764</xdr:rowOff>
    </xdr:from>
    <xdr:to>
      <xdr:col>24</xdr:col>
      <xdr:colOff>76200</xdr:colOff>
      <xdr:row>38</xdr:row>
      <xdr:rowOff>118364</xdr:rowOff>
    </xdr:to>
    <xdr:sp macro="" textlink="">
      <xdr:nvSpPr>
        <xdr:cNvPr id="83" name="楕円 82">
          <a:extLst>
            <a:ext uri="{FF2B5EF4-FFF2-40B4-BE49-F238E27FC236}">
              <a16:creationId xmlns:a16="http://schemas.microsoft.com/office/drawing/2014/main" xmlns="" id="{00000000-0008-0000-0400-000053000000}"/>
            </a:ext>
          </a:extLst>
        </xdr:cNvPr>
        <xdr:cNvSpPr/>
      </xdr:nvSpPr>
      <xdr:spPr>
        <a:xfrm>
          <a:off x="47752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160291</xdr:rowOff>
    </xdr:from>
    <xdr:ext cx="762000" cy="259045"/>
    <xdr:sp macro="" textlink="">
      <xdr:nvSpPr>
        <xdr:cNvPr id="84" name="人件費該当値テキスト">
          <a:extLst>
            <a:ext uri="{FF2B5EF4-FFF2-40B4-BE49-F238E27FC236}">
              <a16:creationId xmlns:a16="http://schemas.microsoft.com/office/drawing/2014/main" xmlns="" id="{00000000-0008-0000-0400-000054000000}"/>
            </a:ext>
          </a:extLst>
        </xdr:cNvPr>
        <xdr:cNvSpPr txBox="1"/>
      </xdr:nvSpPr>
      <xdr:spPr>
        <a:xfrm>
          <a:off x="49149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165117</xdr:rowOff>
    </xdr:from>
    <xdr:ext cx="736600" cy="259045"/>
    <xdr:sp macro="" textlink="">
      <xdr:nvSpPr>
        <xdr:cNvPr id="86" name="テキスト ボックス 85">
          <a:extLst>
            <a:ext uri="{FF2B5EF4-FFF2-40B4-BE49-F238E27FC236}">
              <a16:creationId xmlns:a16="http://schemas.microsoft.com/office/drawing/2014/main" xmlns="" id="{00000000-0008-0000-0400-000056000000}"/>
            </a:ext>
          </a:extLst>
        </xdr:cNvPr>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80772</xdr:rowOff>
    </xdr:from>
    <xdr:to>
      <xdr:col>15</xdr:col>
      <xdr:colOff>149225</xdr:colOff>
      <xdr:row>37</xdr:row>
      <xdr:rowOff>10922</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048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21099</xdr:rowOff>
    </xdr:from>
    <xdr:ext cx="7620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2717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9906</xdr:rowOff>
    </xdr:from>
    <xdr:to>
      <xdr:col>11</xdr:col>
      <xdr:colOff>60325</xdr:colOff>
      <xdr:row>37</xdr:row>
      <xdr:rowOff>111506</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2159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96283</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1828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80772</xdr:rowOff>
    </xdr:from>
    <xdr:to>
      <xdr:col>6</xdr:col>
      <xdr:colOff>171450</xdr:colOff>
      <xdr:row>37</xdr:row>
      <xdr:rowOff>10922</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1270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21099</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939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xmlns=""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xmlns=""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xmlns=""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８ポイント高い水準であるが、前年度と比較すると５．７ポイント低くなっている。会計年度任用職員制度の開始に伴い、前年度まで物件費であった賃金が人件費へと移行したことにより、数値を下降させた。体育館、図書館や博物館等の社会教育施設をはじめ、人口規模と比較して多数の公共施設を抱えていることから、施設の合理化、維持管理経費の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xmlns=""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xmlns=""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xmlns=""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77470</xdr:rowOff>
    </xdr:from>
    <xdr:to>
      <xdr:col>82</xdr:col>
      <xdr:colOff>107950</xdr:colOff>
      <xdr:row>21</xdr:row>
      <xdr:rowOff>77470</xdr:rowOff>
    </xdr:to>
    <xdr:cxnSp macro="">
      <xdr:nvCxnSpPr>
        <xdr:cNvPr id="120" name="直線コネクタ 119">
          <a:extLst>
            <a:ext uri="{FF2B5EF4-FFF2-40B4-BE49-F238E27FC236}">
              <a16:creationId xmlns:a16="http://schemas.microsoft.com/office/drawing/2014/main" xmlns="" id="{00000000-0008-0000-0400-000078000000}"/>
            </a:ext>
          </a:extLst>
        </xdr:cNvPr>
        <xdr:cNvCxnSpPr/>
      </xdr:nvCxnSpPr>
      <xdr:spPr>
        <a:xfrm flipV="1">
          <a:off x="16510000" y="23063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49547</xdr:rowOff>
    </xdr:from>
    <xdr:ext cx="762000" cy="259045"/>
    <xdr:sp macro="" textlink="">
      <xdr:nvSpPr>
        <xdr:cNvPr id="121" name="物件費最小値テキスト">
          <a:extLst>
            <a:ext uri="{FF2B5EF4-FFF2-40B4-BE49-F238E27FC236}">
              <a16:creationId xmlns:a16="http://schemas.microsoft.com/office/drawing/2014/main" xmlns="" id="{00000000-0008-0000-0400-000079000000}"/>
            </a:ext>
          </a:extLst>
        </xdr:cNvPr>
        <xdr:cNvSpPr txBox="1"/>
      </xdr:nvSpPr>
      <xdr:spPr>
        <a:xfrm>
          <a:off x="16598900" y="364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77470</xdr:rowOff>
    </xdr:from>
    <xdr:to>
      <xdr:col>82</xdr:col>
      <xdr:colOff>196850</xdr:colOff>
      <xdr:row>21</xdr:row>
      <xdr:rowOff>77470</xdr:rowOff>
    </xdr:to>
    <xdr:cxnSp macro="">
      <xdr:nvCxnSpPr>
        <xdr:cNvPr id="122" name="直線コネクタ 121">
          <a:extLst>
            <a:ext uri="{FF2B5EF4-FFF2-40B4-BE49-F238E27FC236}">
              <a16:creationId xmlns:a16="http://schemas.microsoft.com/office/drawing/2014/main" xmlns="" id="{00000000-0008-0000-0400-00007A000000}"/>
            </a:ext>
          </a:extLst>
        </xdr:cNvPr>
        <xdr:cNvCxnSpPr/>
      </xdr:nvCxnSpPr>
      <xdr:spPr>
        <a:xfrm>
          <a:off x="16421100" y="3677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163847</xdr:rowOff>
    </xdr:from>
    <xdr:ext cx="762000" cy="259045"/>
    <xdr:sp macro="" textlink="">
      <xdr:nvSpPr>
        <xdr:cNvPr id="123" name="物件費最大値テキスト">
          <a:extLst>
            <a:ext uri="{FF2B5EF4-FFF2-40B4-BE49-F238E27FC236}">
              <a16:creationId xmlns:a16="http://schemas.microsoft.com/office/drawing/2014/main" xmlns="" id="{00000000-0008-0000-0400-00007B000000}"/>
            </a:ext>
          </a:extLst>
        </xdr:cNvPr>
        <xdr:cNvSpPr txBox="1"/>
      </xdr:nvSpPr>
      <xdr:spPr>
        <a:xfrm>
          <a:off x="16598900" y="204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77470</xdr:rowOff>
    </xdr:from>
    <xdr:to>
      <xdr:col>82</xdr:col>
      <xdr:colOff>196850</xdr:colOff>
      <xdr:row>13</xdr:row>
      <xdr:rowOff>77470</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a:off x="16421100" y="230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20</xdr:row>
      <xdr:rowOff>58420</xdr:rowOff>
    </xdr:to>
    <xdr:cxnSp macro="">
      <xdr:nvCxnSpPr>
        <xdr:cNvPr id="125" name="直線コネクタ 124">
          <a:extLst>
            <a:ext uri="{FF2B5EF4-FFF2-40B4-BE49-F238E27FC236}">
              <a16:creationId xmlns:a16="http://schemas.microsoft.com/office/drawing/2014/main" xmlns="" id="{00000000-0008-0000-0400-00007D000000}"/>
            </a:ext>
          </a:extLst>
        </xdr:cNvPr>
        <xdr:cNvCxnSpPr/>
      </xdr:nvCxnSpPr>
      <xdr:spPr>
        <a:xfrm flipV="1">
          <a:off x="15671800" y="3053080"/>
          <a:ext cx="8382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62247</xdr:rowOff>
    </xdr:from>
    <xdr:ext cx="762000" cy="259045"/>
    <xdr:sp macro="" textlink="">
      <xdr:nvSpPr>
        <xdr:cNvPr id="126" name="物件費平均値テキスト">
          <a:extLst>
            <a:ext uri="{FF2B5EF4-FFF2-40B4-BE49-F238E27FC236}">
              <a16:creationId xmlns:a16="http://schemas.microsoft.com/office/drawing/2014/main" xmlns="" id="{00000000-0008-0000-0400-00007E000000}"/>
            </a:ext>
          </a:extLst>
        </xdr:cNvPr>
        <xdr:cNvSpPr txBox="1"/>
      </xdr:nvSpPr>
      <xdr:spPr>
        <a:xfrm>
          <a:off x="16598900" y="2633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45720</xdr:rowOff>
    </xdr:from>
    <xdr:to>
      <xdr:col>82</xdr:col>
      <xdr:colOff>158750</xdr:colOff>
      <xdr:row>16</xdr:row>
      <xdr:rowOff>147320</xdr:rowOff>
    </xdr:to>
    <xdr:sp macro="" textlink="">
      <xdr:nvSpPr>
        <xdr:cNvPr id="127" name="フローチャート: 判断 126">
          <a:extLst>
            <a:ext uri="{FF2B5EF4-FFF2-40B4-BE49-F238E27FC236}">
              <a16:creationId xmlns:a16="http://schemas.microsoft.com/office/drawing/2014/main" xmlns="" id="{00000000-0008-0000-0400-00007F000000}"/>
            </a:ext>
          </a:extLst>
        </xdr:cNvPr>
        <xdr:cNvSpPr/>
      </xdr:nvSpPr>
      <xdr:spPr>
        <a:xfrm>
          <a:off x="164592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77470</xdr:rowOff>
    </xdr:from>
    <xdr:to>
      <xdr:col>78</xdr:col>
      <xdr:colOff>69850</xdr:colOff>
      <xdr:row>20</xdr:row>
      <xdr:rowOff>58420</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a:off x="14782800" y="33350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11430</xdr:rowOff>
    </xdr:from>
    <xdr:to>
      <xdr:col>78</xdr:col>
      <xdr:colOff>120650</xdr:colOff>
      <xdr:row>17</xdr:row>
      <xdr:rowOff>113030</xdr:rowOff>
    </xdr:to>
    <xdr:sp macro="" textlink="">
      <xdr:nvSpPr>
        <xdr:cNvPr id="129" name="フローチャート: 判断 128">
          <a:extLst>
            <a:ext uri="{FF2B5EF4-FFF2-40B4-BE49-F238E27FC236}">
              <a16:creationId xmlns:a16="http://schemas.microsoft.com/office/drawing/2014/main" xmlns="" id="{00000000-0008-0000-0400-000081000000}"/>
            </a:ext>
          </a:extLst>
        </xdr:cNvPr>
        <xdr:cNvSpPr/>
      </xdr:nvSpPr>
      <xdr:spPr>
        <a:xfrm>
          <a:off x="15621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123207</xdr:rowOff>
    </xdr:from>
    <xdr:ext cx="736600" cy="259045"/>
    <xdr:sp macro="" textlink="">
      <xdr:nvSpPr>
        <xdr:cNvPr id="130" name="テキスト ボックス 129">
          <a:extLst>
            <a:ext uri="{FF2B5EF4-FFF2-40B4-BE49-F238E27FC236}">
              <a16:creationId xmlns:a16="http://schemas.microsoft.com/office/drawing/2014/main" xmlns="" id="{00000000-0008-0000-0400-000082000000}"/>
            </a:ext>
          </a:extLst>
        </xdr:cNvPr>
        <xdr:cNvSpPr txBox="1"/>
      </xdr:nvSpPr>
      <xdr:spPr>
        <a:xfrm>
          <a:off x="15290800" y="2694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77470</xdr:rowOff>
    </xdr:from>
    <xdr:to>
      <xdr:col>73</xdr:col>
      <xdr:colOff>180975</xdr:colOff>
      <xdr:row>19</xdr:row>
      <xdr:rowOff>161290</xdr:rowOff>
    </xdr:to>
    <xdr:cxnSp macro="">
      <xdr:nvCxnSpPr>
        <xdr:cNvPr id="131" name="直線コネクタ 130">
          <a:extLst>
            <a:ext uri="{FF2B5EF4-FFF2-40B4-BE49-F238E27FC236}">
              <a16:creationId xmlns:a16="http://schemas.microsoft.com/office/drawing/2014/main" xmlns="" id="{00000000-0008-0000-0400-000083000000}"/>
            </a:ext>
          </a:extLst>
        </xdr:cNvPr>
        <xdr:cNvCxnSpPr/>
      </xdr:nvCxnSpPr>
      <xdr:spPr>
        <a:xfrm flipV="1">
          <a:off x="13893800" y="33350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11430</xdr:rowOff>
    </xdr:from>
    <xdr:to>
      <xdr:col>74</xdr:col>
      <xdr:colOff>31750</xdr:colOff>
      <xdr:row>17</xdr:row>
      <xdr:rowOff>113030</xdr:rowOff>
    </xdr:to>
    <xdr:sp macro="" textlink="">
      <xdr:nvSpPr>
        <xdr:cNvPr id="132" name="フローチャート: 判断 131">
          <a:extLst>
            <a:ext uri="{FF2B5EF4-FFF2-40B4-BE49-F238E27FC236}">
              <a16:creationId xmlns:a16="http://schemas.microsoft.com/office/drawing/2014/main" xmlns="" id="{00000000-0008-0000-0400-000084000000}"/>
            </a:ext>
          </a:extLst>
        </xdr:cNvPr>
        <xdr:cNvSpPr/>
      </xdr:nvSpPr>
      <xdr:spPr>
        <a:xfrm>
          <a:off x="14732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123207</xdr:rowOff>
    </xdr:from>
    <xdr:ext cx="762000" cy="259045"/>
    <xdr:sp macro="" textlink="">
      <xdr:nvSpPr>
        <xdr:cNvPr id="133" name="テキスト ボックス 132">
          <a:extLst>
            <a:ext uri="{FF2B5EF4-FFF2-40B4-BE49-F238E27FC236}">
              <a16:creationId xmlns:a16="http://schemas.microsoft.com/office/drawing/2014/main" xmlns="" id="{00000000-0008-0000-0400-000085000000}"/>
            </a:ext>
          </a:extLst>
        </xdr:cNvPr>
        <xdr:cNvSpPr txBox="1"/>
      </xdr:nvSpPr>
      <xdr:spPr>
        <a:xfrm>
          <a:off x="14401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85090</xdr:rowOff>
    </xdr:from>
    <xdr:to>
      <xdr:col>69</xdr:col>
      <xdr:colOff>92075</xdr:colOff>
      <xdr:row>19</xdr:row>
      <xdr:rowOff>161290</xdr:rowOff>
    </xdr:to>
    <xdr:cxnSp macro="">
      <xdr:nvCxnSpPr>
        <xdr:cNvPr id="134" name="直線コネクタ 133">
          <a:extLst>
            <a:ext uri="{FF2B5EF4-FFF2-40B4-BE49-F238E27FC236}">
              <a16:creationId xmlns:a16="http://schemas.microsoft.com/office/drawing/2014/main" xmlns="" id="{00000000-0008-0000-0400-000086000000}"/>
            </a:ext>
          </a:extLst>
        </xdr:cNvPr>
        <xdr:cNvCxnSpPr/>
      </xdr:nvCxnSpPr>
      <xdr:spPr>
        <a:xfrm>
          <a:off x="13004800" y="33426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160020</xdr:rowOff>
    </xdr:from>
    <xdr:to>
      <xdr:col>69</xdr:col>
      <xdr:colOff>142875</xdr:colOff>
      <xdr:row>17</xdr:row>
      <xdr:rowOff>90170</xdr:rowOff>
    </xdr:to>
    <xdr:sp macro="" textlink="">
      <xdr:nvSpPr>
        <xdr:cNvPr id="135" name="フローチャート: 判断 134">
          <a:extLst>
            <a:ext uri="{FF2B5EF4-FFF2-40B4-BE49-F238E27FC236}">
              <a16:creationId xmlns:a16="http://schemas.microsoft.com/office/drawing/2014/main" xmlns="" id="{00000000-0008-0000-0400-000087000000}"/>
            </a:ext>
          </a:extLst>
        </xdr:cNvPr>
        <xdr:cNvSpPr/>
      </xdr:nvSpPr>
      <xdr:spPr>
        <a:xfrm>
          <a:off x="13843000" y="290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100347</xdr:rowOff>
    </xdr:from>
    <xdr:ext cx="762000" cy="259045"/>
    <xdr:sp macro="" textlink="">
      <xdr:nvSpPr>
        <xdr:cNvPr id="136" name="テキスト ボックス 135">
          <a:extLst>
            <a:ext uri="{FF2B5EF4-FFF2-40B4-BE49-F238E27FC236}">
              <a16:creationId xmlns:a16="http://schemas.microsoft.com/office/drawing/2014/main" xmlns="" id="{00000000-0008-0000-0400-000088000000}"/>
            </a:ext>
          </a:extLst>
        </xdr:cNvPr>
        <xdr:cNvSpPr txBox="1"/>
      </xdr:nvSpPr>
      <xdr:spPr>
        <a:xfrm>
          <a:off x="13512800" y="2672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a:extLst>
            <a:ext uri="{FF2B5EF4-FFF2-40B4-BE49-F238E27FC236}">
              <a16:creationId xmlns:a16="http://schemas.microsoft.com/office/drawing/2014/main" xmlns="" id="{00000000-0008-0000-0400-000089000000}"/>
            </a:ext>
          </a:extLst>
        </xdr:cNvPr>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47007</xdr:rowOff>
    </xdr:from>
    <xdr:ext cx="762000" cy="259045"/>
    <xdr:sp macro="" textlink="">
      <xdr:nvSpPr>
        <xdr:cNvPr id="138" name="テキスト ボックス 137">
          <a:extLst>
            <a:ext uri="{FF2B5EF4-FFF2-40B4-BE49-F238E27FC236}">
              <a16:creationId xmlns:a16="http://schemas.microsoft.com/office/drawing/2014/main" xmlns="" id="{00000000-0008-0000-0400-00008A000000}"/>
            </a:ext>
          </a:extLst>
        </xdr:cNvPr>
        <xdr:cNvSpPr txBox="1"/>
      </xdr:nvSpPr>
      <xdr:spPr>
        <a:xfrm>
          <a:off x="12623800" y="261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xmlns=""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xmlns=""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44" name="楕円 143">
          <a:extLst>
            <a:ext uri="{FF2B5EF4-FFF2-40B4-BE49-F238E27FC236}">
              <a16:creationId xmlns:a16="http://schemas.microsoft.com/office/drawing/2014/main" xmlns="" id="{00000000-0008-0000-0400-000090000000}"/>
            </a:ext>
          </a:extLst>
        </xdr:cNvPr>
        <xdr:cNvSpPr/>
      </xdr:nvSpPr>
      <xdr:spPr>
        <a:xfrm>
          <a:off x="164592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59707</xdr:rowOff>
    </xdr:from>
    <xdr:ext cx="762000" cy="259045"/>
    <xdr:sp macro="" textlink="">
      <xdr:nvSpPr>
        <xdr:cNvPr id="145" name="物件費該当値テキスト">
          <a:extLst>
            <a:ext uri="{FF2B5EF4-FFF2-40B4-BE49-F238E27FC236}">
              <a16:creationId xmlns:a16="http://schemas.microsoft.com/office/drawing/2014/main" xmlns="" id="{00000000-0008-0000-0400-000091000000}"/>
            </a:ext>
          </a:extLst>
        </xdr:cNvPr>
        <xdr:cNvSpPr txBox="1"/>
      </xdr:nvSpPr>
      <xdr:spPr>
        <a:xfrm>
          <a:off x="165989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7620</xdr:rowOff>
    </xdr:from>
    <xdr:to>
      <xdr:col>78</xdr:col>
      <xdr:colOff>120650</xdr:colOff>
      <xdr:row>20</xdr:row>
      <xdr:rowOff>109220</xdr:rowOff>
    </xdr:to>
    <xdr:sp macro="" textlink="">
      <xdr:nvSpPr>
        <xdr:cNvPr id="146" name="楕円 145">
          <a:extLst>
            <a:ext uri="{FF2B5EF4-FFF2-40B4-BE49-F238E27FC236}">
              <a16:creationId xmlns:a16="http://schemas.microsoft.com/office/drawing/2014/main" xmlns="" id="{00000000-0008-0000-0400-000092000000}"/>
            </a:ext>
          </a:extLst>
        </xdr:cNvPr>
        <xdr:cNvSpPr/>
      </xdr:nvSpPr>
      <xdr:spPr>
        <a:xfrm>
          <a:off x="15621000" y="343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93997</xdr:rowOff>
    </xdr:from>
    <xdr:ext cx="7366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5290800" y="3522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26670</xdr:rowOff>
    </xdr:from>
    <xdr:to>
      <xdr:col>74</xdr:col>
      <xdr:colOff>31750</xdr:colOff>
      <xdr:row>19</xdr:row>
      <xdr:rowOff>128270</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4732000" y="328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113047</xdr:rowOff>
    </xdr:from>
    <xdr:ext cx="762000" cy="259045"/>
    <xdr:sp macro="" textlink="">
      <xdr:nvSpPr>
        <xdr:cNvPr id="149" name="テキスト ボックス 148">
          <a:extLst>
            <a:ext uri="{FF2B5EF4-FFF2-40B4-BE49-F238E27FC236}">
              <a16:creationId xmlns:a16="http://schemas.microsoft.com/office/drawing/2014/main" xmlns="" id="{00000000-0008-0000-0400-000095000000}"/>
            </a:ext>
          </a:extLst>
        </xdr:cNvPr>
        <xdr:cNvSpPr txBox="1"/>
      </xdr:nvSpPr>
      <xdr:spPr>
        <a:xfrm>
          <a:off x="14401800" y="337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110490</xdr:rowOff>
    </xdr:from>
    <xdr:to>
      <xdr:col>69</xdr:col>
      <xdr:colOff>142875</xdr:colOff>
      <xdr:row>20</xdr:row>
      <xdr:rowOff>40640</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3843000" y="336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25417</xdr:rowOff>
    </xdr:from>
    <xdr:ext cx="7620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3512800" y="345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34290</xdr:rowOff>
    </xdr:from>
    <xdr:to>
      <xdr:col>65</xdr:col>
      <xdr:colOff>53975</xdr:colOff>
      <xdr:row>19</xdr:row>
      <xdr:rowOff>135890</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2954000" y="329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120667</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2623800" y="337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xmlns=""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xmlns=""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xmlns=""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xmlns=""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xmlns=""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類似団体と比較して１．０ポイント低い水準であり、前年度と比較して０．１ポイント低くなっている。広域入所委託児童扶助が減少となったが、児童手当や障害児通所給付費が増加した</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a:t>
          </a:r>
          <a:r>
            <a:rPr kumimoji="1" lang="ja-JP" altLang="en-US" sz="1300">
              <a:latin typeface="ＭＳ Ｐゴシック" panose="020B0600070205080204" pitchFamily="50" charset="-128"/>
              <a:ea typeface="ＭＳ Ｐゴシック" panose="020B0600070205080204" pitchFamily="50" charset="-128"/>
            </a:rPr>
            <a:t>においても、介護事業と保健事業の連携を進め、給付が必要な人数の減少を図り、数値上昇の抑制を目指す。</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xmlns=""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xmlns=""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xmlns=""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a:extLst>
            <a:ext uri="{FF2B5EF4-FFF2-40B4-BE49-F238E27FC236}">
              <a16:creationId xmlns:a16="http://schemas.microsoft.com/office/drawing/2014/main" xmlns="" id="{00000000-0008-0000-0400-0000A8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xmlns=""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24130</xdr:rowOff>
    </xdr:from>
    <xdr:to>
      <xdr:col>24</xdr:col>
      <xdr:colOff>25400</xdr:colOff>
      <xdr:row>61</xdr:row>
      <xdr:rowOff>138430</xdr:rowOff>
    </xdr:to>
    <xdr:cxnSp macro="">
      <xdr:nvCxnSpPr>
        <xdr:cNvPr id="179" name="直線コネクタ 178">
          <a:extLst>
            <a:ext uri="{FF2B5EF4-FFF2-40B4-BE49-F238E27FC236}">
              <a16:creationId xmlns:a16="http://schemas.microsoft.com/office/drawing/2014/main" xmlns="" id="{00000000-0008-0000-0400-0000B3000000}"/>
            </a:ext>
          </a:extLst>
        </xdr:cNvPr>
        <xdr:cNvCxnSpPr/>
      </xdr:nvCxnSpPr>
      <xdr:spPr>
        <a:xfrm flipV="1">
          <a:off x="4826000" y="911098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110507</xdr:rowOff>
    </xdr:from>
    <xdr:ext cx="762000" cy="259045"/>
    <xdr:sp macro="" textlink="">
      <xdr:nvSpPr>
        <xdr:cNvPr id="180" name="扶助費最小値テキスト">
          <a:extLst>
            <a:ext uri="{FF2B5EF4-FFF2-40B4-BE49-F238E27FC236}">
              <a16:creationId xmlns:a16="http://schemas.microsoft.com/office/drawing/2014/main" xmlns="" id="{00000000-0008-0000-0400-0000B4000000}"/>
            </a:ext>
          </a:extLst>
        </xdr:cNvPr>
        <xdr:cNvSpPr txBox="1"/>
      </xdr:nvSpPr>
      <xdr:spPr>
        <a:xfrm>
          <a:off x="4914900" y="1056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138430</xdr:rowOff>
    </xdr:from>
    <xdr:to>
      <xdr:col>24</xdr:col>
      <xdr:colOff>114300</xdr:colOff>
      <xdr:row>61</xdr:row>
      <xdr:rowOff>138430</xdr:rowOff>
    </xdr:to>
    <xdr:cxnSp macro="">
      <xdr:nvCxnSpPr>
        <xdr:cNvPr id="181" name="直線コネクタ 180">
          <a:extLst>
            <a:ext uri="{FF2B5EF4-FFF2-40B4-BE49-F238E27FC236}">
              <a16:creationId xmlns:a16="http://schemas.microsoft.com/office/drawing/2014/main" xmlns="" id="{00000000-0008-0000-0400-0000B5000000}"/>
            </a:ext>
          </a:extLst>
        </xdr:cNvPr>
        <xdr:cNvCxnSpPr/>
      </xdr:nvCxnSpPr>
      <xdr:spPr>
        <a:xfrm>
          <a:off x="4737100" y="10596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110507</xdr:rowOff>
    </xdr:from>
    <xdr:ext cx="762000" cy="259045"/>
    <xdr:sp macro="" textlink="">
      <xdr:nvSpPr>
        <xdr:cNvPr id="182" name="扶助費最大値テキスト">
          <a:extLst>
            <a:ext uri="{FF2B5EF4-FFF2-40B4-BE49-F238E27FC236}">
              <a16:creationId xmlns:a16="http://schemas.microsoft.com/office/drawing/2014/main" xmlns="" id="{00000000-0008-0000-0400-0000B6000000}"/>
            </a:ext>
          </a:extLst>
        </xdr:cNvPr>
        <xdr:cNvSpPr txBox="1"/>
      </xdr:nvSpPr>
      <xdr:spPr>
        <a:xfrm>
          <a:off x="4914900" y="885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24130</xdr:rowOff>
    </xdr:from>
    <xdr:to>
      <xdr:col>24</xdr:col>
      <xdr:colOff>114300</xdr:colOff>
      <xdr:row>53</xdr:row>
      <xdr:rowOff>24130</xdr:rowOff>
    </xdr:to>
    <xdr:cxnSp macro="">
      <xdr:nvCxnSpPr>
        <xdr:cNvPr id="183" name="直線コネクタ 182">
          <a:extLst>
            <a:ext uri="{FF2B5EF4-FFF2-40B4-BE49-F238E27FC236}">
              <a16:creationId xmlns:a16="http://schemas.microsoft.com/office/drawing/2014/main" xmlns="" id="{00000000-0008-0000-0400-0000B7000000}"/>
            </a:ext>
          </a:extLst>
        </xdr:cNvPr>
        <xdr:cNvCxnSpPr/>
      </xdr:nvCxnSpPr>
      <xdr:spPr>
        <a:xfrm>
          <a:off x="4737100" y="911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149860</xdr:rowOff>
    </xdr:to>
    <xdr:cxnSp macro="">
      <xdr:nvCxnSpPr>
        <xdr:cNvPr id="184" name="直線コネクタ 183">
          <a:extLst>
            <a:ext uri="{FF2B5EF4-FFF2-40B4-BE49-F238E27FC236}">
              <a16:creationId xmlns:a16="http://schemas.microsoft.com/office/drawing/2014/main" xmlns="" id="{00000000-0008-0000-0400-0000B8000000}"/>
            </a:ext>
          </a:extLst>
        </xdr:cNvPr>
        <xdr:cNvCxnSpPr/>
      </xdr:nvCxnSpPr>
      <xdr:spPr>
        <a:xfrm flipV="1">
          <a:off x="3987800" y="93853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85" name="扶助費平均値テキスト">
          <a:extLst>
            <a:ext uri="{FF2B5EF4-FFF2-40B4-BE49-F238E27FC236}">
              <a16:creationId xmlns:a16="http://schemas.microsoft.com/office/drawing/2014/main" xmlns="" id="{00000000-0008-0000-0400-0000B9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xmlns=""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149860</xdr:rowOff>
    </xdr:from>
    <xdr:to>
      <xdr:col>19</xdr:col>
      <xdr:colOff>187325</xdr:colOff>
      <xdr:row>54</xdr:row>
      <xdr:rowOff>149860</xdr:rowOff>
    </xdr:to>
    <xdr:cxnSp macro="">
      <xdr:nvCxnSpPr>
        <xdr:cNvPr id="187" name="直線コネクタ 186">
          <a:extLst>
            <a:ext uri="{FF2B5EF4-FFF2-40B4-BE49-F238E27FC236}">
              <a16:creationId xmlns:a16="http://schemas.microsoft.com/office/drawing/2014/main" xmlns="" id="{00000000-0008-0000-0400-0000BB000000}"/>
            </a:ext>
          </a:extLst>
        </xdr:cNvPr>
        <xdr:cNvCxnSpPr/>
      </xdr:nvCxnSpPr>
      <xdr:spPr>
        <a:xfrm>
          <a:off x="3098800" y="94081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99060</xdr:rowOff>
    </xdr:from>
    <xdr:to>
      <xdr:col>20</xdr:col>
      <xdr:colOff>38100</xdr:colOff>
      <xdr:row>57</xdr:row>
      <xdr:rowOff>29210</xdr:rowOff>
    </xdr:to>
    <xdr:sp macro="" textlink="">
      <xdr:nvSpPr>
        <xdr:cNvPr id="188" name="フローチャート: 判断 187">
          <a:extLst>
            <a:ext uri="{FF2B5EF4-FFF2-40B4-BE49-F238E27FC236}">
              <a16:creationId xmlns:a16="http://schemas.microsoft.com/office/drawing/2014/main" xmlns="" id="{00000000-0008-0000-0400-0000BC000000}"/>
            </a:ext>
          </a:extLst>
        </xdr:cNvPr>
        <xdr:cNvSpPr/>
      </xdr:nvSpPr>
      <xdr:spPr>
        <a:xfrm>
          <a:off x="3937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13987</xdr:rowOff>
    </xdr:from>
    <xdr:ext cx="736600" cy="259045"/>
    <xdr:sp macro="" textlink="">
      <xdr:nvSpPr>
        <xdr:cNvPr id="189" name="テキスト ボックス 188">
          <a:extLst>
            <a:ext uri="{FF2B5EF4-FFF2-40B4-BE49-F238E27FC236}">
              <a16:creationId xmlns:a16="http://schemas.microsoft.com/office/drawing/2014/main" xmlns="" id="{00000000-0008-0000-0400-0000BD000000}"/>
            </a:ext>
          </a:extLst>
        </xdr:cNvPr>
        <xdr:cNvSpPr txBox="1"/>
      </xdr:nvSpPr>
      <xdr:spPr>
        <a:xfrm>
          <a:off x="3606800" y="9786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149860</xdr:rowOff>
    </xdr:from>
    <xdr:to>
      <xdr:col>15</xdr:col>
      <xdr:colOff>98425</xdr:colOff>
      <xdr:row>55</xdr:row>
      <xdr:rowOff>1270</xdr:rowOff>
    </xdr:to>
    <xdr:cxnSp macro="">
      <xdr:nvCxnSpPr>
        <xdr:cNvPr id="190" name="直線コネクタ 189">
          <a:extLst>
            <a:ext uri="{FF2B5EF4-FFF2-40B4-BE49-F238E27FC236}">
              <a16:creationId xmlns:a16="http://schemas.microsoft.com/office/drawing/2014/main" xmlns="" id="{00000000-0008-0000-0400-0000BE000000}"/>
            </a:ext>
          </a:extLst>
        </xdr:cNvPr>
        <xdr:cNvCxnSpPr/>
      </xdr:nvCxnSpPr>
      <xdr:spPr>
        <a:xfrm flipV="1">
          <a:off x="2209800" y="94081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99060</xdr:rowOff>
    </xdr:from>
    <xdr:to>
      <xdr:col>15</xdr:col>
      <xdr:colOff>149225</xdr:colOff>
      <xdr:row>57</xdr:row>
      <xdr:rowOff>29210</xdr:rowOff>
    </xdr:to>
    <xdr:sp macro="" textlink="">
      <xdr:nvSpPr>
        <xdr:cNvPr id="191" name="フローチャート: 判断 190">
          <a:extLst>
            <a:ext uri="{FF2B5EF4-FFF2-40B4-BE49-F238E27FC236}">
              <a16:creationId xmlns:a16="http://schemas.microsoft.com/office/drawing/2014/main" xmlns="" id="{00000000-0008-0000-0400-0000BF000000}"/>
            </a:ext>
          </a:extLst>
        </xdr:cNvPr>
        <xdr:cNvSpPr/>
      </xdr:nvSpPr>
      <xdr:spPr>
        <a:xfrm>
          <a:off x="3048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13987</xdr:rowOff>
    </xdr:from>
    <xdr:ext cx="762000" cy="259045"/>
    <xdr:sp macro="" textlink="">
      <xdr:nvSpPr>
        <xdr:cNvPr id="192" name="テキスト ボックス 191">
          <a:extLst>
            <a:ext uri="{FF2B5EF4-FFF2-40B4-BE49-F238E27FC236}">
              <a16:creationId xmlns:a16="http://schemas.microsoft.com/office/drawing/2014/main" xmlns="" id="{00000000-0008-0000-0400-0000C0000000}"/>
            </a:ext>
          </a:extLst>
        </xdr:cNvPr>
        <xdr:cNvSpPr txBox="1"/>
      </xdr:nvSpPr>
      <xdr:spPr>
        <a:xfrm>
          <a:off x="2717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35560</xdr:rowOff>
    </xdr:from>
    <xdr:to>
      <xdr:col>11</xdr:col>
      <xdr:colOff>9525</xdr:colOff>
      <xdr:row>55</xdr:row>
      <xdr:rowOff>1270</xdr:rowOff>
    </xdr:to>
    <xdr:cxnSp macro="">
      <xdr:nvCxnSpPr>
        <xdr:cNvPr id="193" name="直線コネクタ 192">
          <a:extLst>
            <a:ext uri="{FF2B5EF4-FFF2-40B4-BE49-F238E27FC236}">
              <a16:creationId xmlns:a16="http://schemas.microsoft.com/office/drawing/2014/main" xmlns="" id="{00000000-0008-0000-0400-0000C1000000}"/>
            </a:ext>
          </a:extLst>
        </xdr:cNvPr>
        <xdr:cNvCxnSpPr/>
      </xdr:nvCxnSpPr>
      <xdr:spPr>
        <a:xfrm>
          <a:off x="1320800" y="929386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4" name="フローチャート: 判断 193">
          <a:extLst>
            <a:ext uri="{FF2B5EF4-FFF2-40B4-BE49-F238E27FC236}">
              <a16:creationId xmlns:a16="http://schemas.microsoft.com/office/drawing/2014/main" xmlns="" id="{00000000-0008-0000-0400-0000C2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5" name="テキスト ボックス 194">
          <a:extLst>
            <a:ext uri="{FF2B5EF4-FFF2-40B4-BE49-F238E27FC236}">
              <a16:creationId xmlns:a16="http://schemas.microsoft.com/office/drawing/2014/main" xmlns="" id="{00000000-0008-0000-0400-0000C3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116857</xdr:rowOff>
    </xdr:from>
    <xdr:ext cx="7620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939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xmlns=""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xmlns=""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xmlns=""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3" name="楕円 202">
          <a:extLst>
            <a:ext uri="{FF2B5EF4-FFF2-40B4-BE49-F238E27FC236}">
              <a16:creationId xmlns:a16="http://schemas.microsoft.com/office/drawing/2014/main" xmlns="" id="{00000000-0008-0000-0400-0000CB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4" name="扶助費該当値テキスト">
          <a:extLst>
            <a:ext uri="{FF2B5EF4-FFF2-40B4-BE49-F238E27FC236}">
              <a16:creationId xmlns:a16="http://schemas.microsoft.com/office/drawing/2014/main" xmlns="" id="{00000000-0008-0000-0400-0000CC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99060</xdr:rowOff>
    </xdr:from>
    <xdr:to>
      <xdr:col>20</xdr:col>
      <xdr:colOff>38100</xdr:colOff>
      <xdr:row>55</xdr:row>
      <xdr:rowOff>29210</xdr:rowOff>
    </xdr:to>
    <xdr:sp macro="" textlink="">
      <xdr:nvSpPr>
        <xdr:cNvPr id="205" name="楕円 204">
          <a:extLst>
            <a:ext uri="{FF2B5EF4-FFF2-40B4-BE49-F238E27FC236}">
              <a16:creationId xmlns:a16="http://schemas.microsoft.com/office/drawing/2014/main" xmlns="" id="{00000000-0008-0000-0400-0000CD000000}"/>
            </a:ext>
          </a:extLst>
        </xdr:cNvPr>
        <xdr:cNvSpPr/>
      </xdr:nvSpPr>
      <xdr:spPr>
        <a:xfrm>
          <a:off x="3937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39387</xdr:rowOff>
    </xdr:from>
    <xdr:ext cx="736600" cy="259045"/>
    <xdr:sp macro="" textlink="">
      <xdr:nvSpPr>
        <xdr:cNvPr id="206" name="テキスト ボックス 205">
          <a:extLst>
            <a:ext uri="{FF2B5EF4-FFF2-40B4-BE49-F238E27FC236}">
              <a16:creationId xmlns:a16="http://schemas.microsoft.com/office/drawing/2014/main" xmlns="" id="{00000000-0008-0000-0400-0000CE000000}"/>
            </a:ext>
          </a:extLst>
        </xdr:cNvPr>
        <xdr:cNvSpPr txBox="1"/>
      </xdr:nvSpPr>
      <xdr:spPr>
        <a:xfrm>
          <a:off x="3606800" y="912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99060</xdr:rowOff>
    </xdr:from>
    <xdr:to>
      <xdr:col>15</xdr:col>
      <xdr:colOff>149225</xdr:colOff>
      <xdr:row>55</xdr:row>
      <xdr:rowOff>29210</xdr:rowOff>
    </xdr:to>
    <xdr:sp macro="" textlink="">
      <xdr:nvSpPr>
        <xdr:cNvPr id="207" name="楕円 206">
          <a:extLst>
            <a:ext uri="{FF2B5EF4-FFF2-40B4-BE49-F238E27FC236}">
              <a16:creationId xmlns:a16="http://schemas.microsoft.com/office/drawing/2014/main" xmlns="" id="{00000000-0008-0000-0400-0000CF000000}"/>
            </a:ext>
          </a:extLst>
        </xdr:cNvPr>
        <xdr:cNvSpPr/>
      </xdr:nvSpPr>
      <xdr:spPr>
        <a:xfrm>
          <a:off x="30480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39387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2717800" y="912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121920</xdr:rowOff>
    </xdr:from>
    <xdr:to>
      <xdr:col>11</xdr:col>
      <xdr:colOff>60325</xdr:colOff>
      <xdr:row>55</xdr:row>
      <xdr:rowOff>52070</xdr:rowOff>
    </xdr:to>
    <xdr:sp macro="" textlink="">
      <xdr:nvSpPr>
        <xdr:cNvPr id="209" name="楕円 208">
          <a:extLst>
            <a:ext uri="{FF2B5EF4-FFF2-40B4-BE49-F238E27FC236}">
              <a16:creationId xmlns:a16="http://schemas.microsoft.com/office/drawing/2014/main" xmlns="" id="{00000000-0008-0000-0400-0000D1000000}"/>
            </a:ext>
          </a:extLst>
        </xdr:cNvPr>
        <xdr:cNvSpPr/>
      </xdr:nvSpPr>
      <xdr:spPr>
        <a:xfrm>
          <a:off x="2159000" y="938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62247</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1828800" y="914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156210</xdr:rowOff>
    </xdr:from>
    <xdr:to>
      <xdr:col>6</xdr:col>
      <xdr:colOff>171450</xdr:colOff>
      <xdr:row>54</xdr:row>
      <xdr:rowOff>86360</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12700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96537</xdr:rowOff>
    </xdr:from>
    <xdr:ext cx="7620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939800" y="901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xmlns=""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xmlns=""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xmlns=""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xmlns=""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xmlns=""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xmlns=""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xmlns=""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４．４ポイント低い水準であり、前年度と比較して３．７ポイント低くなっている。下水道事業、農業集落排水事業の各特別会計及び社会保障経費にかかる特別会計への繰出金は、今後も増加する傾向にあることから、さらなる経常経費の削減に努める。なお、数値の減少は、下水道事業会計の法適化に伴い、繰出金が補助費に移行した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xmlns=""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xmlns=""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xmlns=""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xmlns=""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xmlns=""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xmlns=""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xmlns=""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119380</xdr:rowOff>
    </xdr:from>
    <xdr:to>
      <xdr:col>82</xdr:col>
      <xdr:colOff>107950</xdr:colOff>
      <xdr:row>61</xdr:row>
      <xdr:rowOff>1270</xdr:rowOff>
    </xdr:to>
    <xdr:cxnSp macro="">
      <xdr:nvCxnSpPr>
        <xdr:cNvPr id="240" name="直線コネクタ 239">
          <a:extLst>
            <a:ext uri="{FF2B5EF4-FFF2-40B4-BE49-F238E27FC236}">
              <a16:creationId xmlns:a16="http://schemas.microsoft.com/office/drawing/2014/main" xmlns="" id="{00000000-0008-0000-0400-0000F0000000}"/>
            </a:ext>
          </a:extLst>
        </xdr:cNvPr>
        <xdr:cNvCxnSpPr/>
      </xdr:nvCxnSpPr>
      <xdr:spPr>
        <a:xfrm flipV="1">
          <a:off x="16510000" y="90347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144797</xdr:rowOff>
    </xdr:from>
    <xdr:ext cx="762000" cy="259045"/>
    <xdr:sp macro="" textlink="">
      <xdr:nvSpPr>
        <xdr:cNvPr id="241" name="その他最小値テキスト">
          <a:extLst>
            <a:ext uri="{FF2B5EF4-FFF2-40B4-BE49-F238E27FC236}">
              <a16:creationId xmlns:a16="http://schemas.microsoft.com/office/drawing/2014/main" xmlns="" id="{00000000-0008-0000-0400-0000F1000000}"/>
            </a:ext>
          </a:extLst>
        </xdr:cNvPr>
        <xdr:cNvSpPr txBox="1"/>
      </xdr:nvSpPr>
      <xdr:spPr>
        <a:xfrm>
          <a:off x="16598900" y="1043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xdr:rowOff>
    </xdr:from>
    <xdr:to>
      <xdr:col>82</xdr:col>
      <xdr:colOff>196850</xdr:colOff>
      <xdr:row>61</xdr:row>
      <xdr:rowOff>1270</xdr:rowOff>
    </xdr:to>
    <xdr:cxnSp macro="">
      <xdr:nvCxnSpPr>
        <xdr:cNvPr id="242" name="直線コネクタ 241">
          <a:extLst>
            <a:ext uri="{FF2B5EF4-FFF2-40B4-BE49-F238E27FC236}">
              <a16:creationId xmlns:a16="http://schemas.microsoft.com/office/drawing/2014/main" xmlns="" id="{00000000-0008-0000-0400-0000F2000000}"/>
            </a:ext>
          </a:extLst>
        </xdr:cNvPr>
        <xdr:cNvCxnSpPr/>
      </xdr:nvCxnSpPr>
      <xdr:spPr>
        <a:xfrm>
          <a:off x="16421100" y="10459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34307</xdr:rowOff>
    </xdr:from>
    <xdr:ext cx="762000" cy="259045"/>
    <xdr:sp macro="" textlink="">
      <xdr:nvSpPr>
        <xdr:cNvPr id="243" name="その他最大値テキスト">
          <a:extLst>
            <a:ext uri="{FF2B5EF4-FFF2-40B4-BE49-F238E27FC236}">
              <a16:creationId xmlns:a16="http://schemas.microsoft.com/office/drawing/2014/main" xmlns="" id="{00000000-0008-0000-0400-0000F3000000}"/>
            </a:ext>
          </a:extLst>
        </xdr:cNvPr>
        <xdr:cNvSpPr txBox="1"/>
      </xdr:nvSpPr>
      <xdr:spPr>
        <a:xfrm>
          <a:off x="16598900" y="877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119380</xdr:rowOff>
    </xdr:from>
    <xdr:to>
      <xdr:col>82</xdr:col>
      <xdr:colOff>196850</xdr:colOff>
      <xdr:row>52</xdr:row>
      <xdr:rowOff>119380</xdr:rowOff>
    </xdr:to>
    <xdr:cxnSp macro="">
      <xdr:nvCxnSpPr>
        <xdr:cNvPr id="244" name="直線コネクタ 243">
          <a:extLst>
            <a:ext uri="{FF2B5EF4-FFF2-40B4-BE49-F238E27FC236}">
              <a16:creationId xmlns:a16="http://schemas.microsoft.com/office/drawing/2014/main" xmlns="" id="{00000000-0008-0000-0400-0000F4000000}"/>
            </a:ext>
          </a:extLst>
        </xdr:cNvPr>
        <xdr:cNvCxnSpPr/>
      </xdr:nvCxnSpPr>
      <xdr:spPr>
        <a:xfrm>
          <a:off x="16421100" y="9034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165100</xdr:rowOff>
    </xdr:from>
    <xdr:to>
      <xdr:col>82</xdr:col>
      <xdr:colOff>107950</xdr:colOff>
      <xdr:row>56</xdr:row>
      <xdr:rowOff>104140</xdr:rowOff>
    </xdr:to>
    <xdr:cxnSp macro="">
      <xdr:nvCxnSpPr>
        <xdr:cNvPr id="245" name="直線コネクタ 244">
          <a:extLst>
            <a:ext uri="{FF2B5EF4-FFF2-40B4-BE49-F238E27FC236}">
              <a16:creationId xmlns:a16="http://schemas.microsoft.com/office/drawing/2014/main" xmlns="" id="{00000000-0008-0000-0400-0000F5000000}"/>
            </a:ext>
          </a:extLst>
        </xdr:cNvPr>
        <xdr:cNvCxnSpPr/>
      </xdr:nvCxnSpPr>
      <xdr:spPr>
        <a:xfrm flipV="1">
          <a:off x="15671800" y="9423400"/>
          <a:ext cx="838200" cy="281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78757</xdr:rowOff>
    </xdr:from>
    <xdr:ext cx="762000" cy="259045"/>
    <xdr:sp macro="" textlink="">
      <xdr:nvSpPr>
        <xdr:cNvPr id="246" name="その他平均値テキスト">
          <a:extLst>
            <a:ext uri="{FF2B5EF4-FFF2-40B4-BE49-F238E27FC236}">
              <a16:creationId xmlns:a16="http://schemas.microsoft.com/office/drawing/2014/main" xmlns="" id="{00000000-0008-0000-0400-0000F6000000}"/>
            </a:ext>
          </a:extLst>
        </xdr:cNvPr>
        <xdr:cNvSpPr txBox="1"/>
      </xdr:nvSpPr>
      <xdr:spPr>
        <a:xfrm>
          <a:off x="16598900" y="9679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106680</xdr:rowOff>
    </xdr:from>
    <xdr:to>
      <xdr:col>82</xdr:col>
      <xdr:colOff>158750</xdr:colOff>
      <xdr:row>57</xdr:row>
      <xdr:rowOff>36830</xdr:rowOff>
    </xdr:to>
    <xdr:sp macro="" textlink="">
      <xdr:nvSpPr>
        <xdr:cNvPr id="247" name="フローチャート: 判断 246">
          <a:extLst>
            <a:ext uri="{FF2B5EF4-FFF2-40B4-BE49-F238E27FC236}">
              <a16:creationId xmlns:a16="http://schemas.microsoft.com/office/drawing/2014/main" xmlns="" id="{00000000-0008-0000-0400-0000F7000000}"/>
            </a:ext>
          </a:extLst>
        </xdr:cNvPr>
        <xdr:cNvSpPr/>
      </xdr:nvSpPr>
      <xdr:spPr>
        <a:xfrm>
          <a:off x="164592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43180</xdr:rowOff>
    </xdr:from>
    <xdr:to>
      <xdr:col>78</xdr:col>
      <xdr:colOff>69850</xdr:colOff>
      <xdr:row>56</xdr:row>
      <xdr:rowOff>104140</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a:off x="14782800" y="96443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49" name="フローチャート: 判断 248">
          <a:extLst>
            <a:ext uri="{FF2B5EF4-FFF2-40B4-BE49-F238E27FC236}">
              <a16:creationId xmlns:a16="http://schemas.microsoft.com/office/drawing/2014/main" xmlns="" id="{00000000-0008-0000-0400-0000F9000000}"/>
            </a:ext>
          </a:extLst>
        </xdr:cNvPr>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0" name="テキスト ボックス 249">
          <a:extLst>
            <a:ext uri="{FF2B5EF4-FFF2-40B4-BE49-F238E27FC236}">
              <a16:creationId xmlns:a16="http://schemas.microsoft.com/office/drawing/2014/main" xmlns="" id="{00000000-0008-0000-0400-0000FA000000}"/>
            </a:ext>
          </a:extLst>
        </xdr:cNvPr>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43180</xdr:rowOff>
    </xdr:from>
    <xdr:to>
      <xdr:col>73</xdr:col>
      <xdr:colOff>180975</xdr:colOff>
      <xdr:row>56</xdr:row>
      <xdr:rowOff>81280</xdr:rowOff>
    </xdr:to>
    <xdr:cxnSp macro="">
      <xdr:nvCxnSpPr>
        <xdr:cNvPr id="251" name="直線コネクタ 250">
          <a:extLst>
            <a:ext uri="{FF2B5EF4-FFF2-40B4-BE49-F238E27FC236}">
              <a16:creationId xmlns:a16="http://schemas.microsoft.com/office/drawing/2014/main" xmlns="" id="{00000000-0008-0000-0400-0000FB000000}"/>
            </a:ext>
          </a:extLst>
        </xdr:cNvPr>
        <xdr:cNvCxnSpPr/>
      </xdr:nvCxnSpPr>
      <xdr:spPr>
        <a:xfrm flipV="1">
          <a:off x="13893800" y="9644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160020</xdr:rowOff>
    </xdr:from>
    <xdr:to>
      <xdr:col>74</xdr:col>
      <xdr:colOff>31750</xdr:colOff>
      <xdr:row>57</xdr:row>
      <xdr:rowOff>90170</xdr:rowOff>
    </xdr:to>
    <xdr:sp macro="" textlink="">
      <xdr:nvSpPr>
        <xdr:cNvPr id="252" name="フローチャート: 判断 251">
          <a:extLst>
            <a:ext uri="{FF2B5EF4-FFF2-40B4-BE49-F238E27FC236}">
              <a16:creationId xmlns:a16="http://schemas.microsoft.com/office/drawing/2014/main" xmlns="" id="{00000000-0008-0000-0400-0000FC000000}"/>
            </a:ext>
          </a:extLst>
        </xdr:cNvPr>
        <xdr:cNvSpPr/>
      </xdr:nvSpPr>
      <xdr:spPr>
        <a:xfrm>
          <a:off x="14732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74947</xdr:rowOff>
    </xdr:from>
    <xdr:ext cx="762000" cy="259045"/>
    <xdr:sp macro="" textlink="">
      <xdr:nvSpPr>
        <xdr:cNvPr id="253" name="テキスト ボックス 252">
          <a:extLst>
            <a:ext uri="{FF2B5EF4-FFF2-40B4-BE49-F238E27FC236}">
              <a16:creationId xmlns:a16="http://schemas.microsoft.com/office/drawing/2014/main" xmlns="" id="{00000000-0008-0000-0400-0000FD000000}"/>
            </a:ext>
          </a:extLst>
        </xdr:cNvPr>
        <xdr:cNvSpPr txBox="1"/>
      </xdr:nvSpPr>
      <xdr:spPr>
        <a:xfrm>
          <a:off x="14401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81280</xdr:rowOff>
    </xdr:from>
    <xdr:to>
      <xdr:col>69</xdr:col>
      <xdr:colOff>92075</xdr:colOff>
      <xdr:row>56</xdr:row>
      <xdr:rowOff>81280</xdr:rowOff>
    </xdr:to>
    <xdr:cxnSp macro="">
      <xdr:nvCxnSpPr>
        <xdr:cNvPr id="254" name="直線コネクタ 253">
          <a:extLst>
            <a:ext uri="{FF2B5EF4-FFF2-40B4-BE49-F238E27FC236}">
              <a16:creationId xmlns:a16="http://schemas.microsoft.com/office/drawing/2014/main" xmlns="" id="{00000000-0008-0000-0400-0000FE000000}"/>
            </a:ext>
          </a:extLst>
        </xdr:cNvPr>
        <xdr:cNvCxnSpPr/>
      </xdr:nvCxnSpPr>
      <xdr:spPr>
        <a:xfrm>
          <a:off x="13004800" y="96824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55" name="フローチャート: 判断 254">
          <a:extLst>
            <a:ext uri="{FF2B5EF4-FFF2-40B4-BE49-F238E27FC236}">
              <a16:creationId xmlns:a16="http://schemas.microsoft.com/office/drawing/2014/main" xmlns="" id="{00000000-0008-0000-0400-0000FF000000}"/>
            </a:ext>
          </a:extLst>
        </xdr:cNvPr>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97807</xdr:rowOff>
    </xdr:from>
    <xdr:ext cx="762000" cy="259045"/>
    <xdr:sp macro="" textlink="">
      <xdr:nvSpPr>
        <xdr:cNvPr id="256" name="テキスト ボックス 255">
          <a:extLst>
            <a:ext uri="{FF2B5EF4-FFF2-40B4-BE49-F238E27FC236}">
              <a16:creationId xmlns:a16="http://schemas.microsoft.com/office/drawing/2014/main" xmlns="" id="{00000000-0008-0000-0400-000000010000}"/>
            </a:ext>
          </a:extLst>
        </xdr:cNvPr>
        <xdr:cNvSpPr txBox="1"/>
      </xdr:nvSpPr>
      <xdr:spPr>
        <a:xfrm>
          <a:off x="13512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160020</xdr:rowOff>
    </xdr:from>
    <xdr:to>
      <xdr:col>65</xdr:col>
      <xdr:colOff>53975</xdr:colOff>
      <xdr:row>57</xdr:row>
      <xdr:rowOff>90170</xdr:rowOff>
    </xdr:to>
    <xdr:sp macro="" textlink="">
      <xdr:nvSpPr>
        <xdr:cNvPr id="257" name="フローチャート: 判断 256">
          <a:extLst>
            <a:ext uri="{FF2B5EF4-FFF2-40B4-BE49-F238E27FC236}">
              <a16:creationId xmlns:a16="http://schemas.microsoft.com/office/drawing/2014/main" xmlns="" id="{00000000-0008-0000-0400-000001010000}"/>
            </a:ext>
          </a:extLst>
        </xdr:cNvPr>
        <xdr:cNvSpPr/>
      </xdr:nvSpPr>
      <xdr:spPr>
        <a:xfrm>
          <a:off x="129540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74947</xdr:rowOff>
    </xdr:from>
    <xdr:ext cx="762000" cy="259045"/>
    <xdr:sp macro="" textlink="">
      <xdr:nvSpPr>
        <xdr:cNvPr id="258" name="テキスト ボックス 257">
          <a:extLst>
            <a:ext uri="{FF2B5EF4-FFF2-40B4-BE49-F238E27FC236}">
              <a16:creationId xmlns:a16="http://schemas.microsoft.com/office/drawing/2014/main" xmlns="" id="{00000000-0008-0000-0400-000002010000}"/>
            </a:ext>
          </a:extLst>
        </xdr:cNvPr>
        <xdr:cNvSpPr txBox="1"/>
      </xdr:nvSpPr>
      <xdr:spPr>
        <a:xfrm>
          <a:off x="12623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xmlns=""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xmlns=""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xmlns=""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xmlns=""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114300</xdr:rowOff>
    </xdr:from>
    <xdr:to>
      <xdr:col>82</xdr:col>
      <xdr:colOff>158750</xdr:colOff>
      <xdr:row>55</xdr:row>
      <xdr:rowOff>44450</xdr:rowOff>
    </xdr:to>
    <xdr:sp macro="" textlink="">
      <xdr:nvSpPr>
        <xdr:cNvPr id="264" name="楕円 263">
          <a:extLst>
            <a:ext uri="{FF2B5EF4-FFF2-40B4-BE49-F238E27FC236}">
              <a16:creationId xmlns:a16="http://schemas.microsoft.com/office/drawing/2014/main" xmlns="" id="{00000000-0008-0000-0400-000008010000}"/>
            </a:ext>
          </a:extLst>
        </xdr:cNvPr>
        <xdr:cNvSpPr/>
      </xdr:nvSpPr>
      <xdr:spPr>
        <a:xfrm>
          <a:off x="16459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130827</xdr:rowOff>
    </xdr:from>
    <xdr:ext cx="762000" cy="259045"/>
    <xdr:sp macro="" textlink="">
      <xdr:nvSpPr>
        <xdr:cNvPr id="265" name="その他該当値テキスト">
          <a:extLst>
            <a:ext uri="{FF2B5EF4-FFF2-40B4-BE49-F238E27FC236}">
              <a16:creationId xmlns:a16="http://schemas.microsoft.com/office/drawing/2014/main" xmlns="" id="{00000000-0008-0000-0400-000009010000}"/>
            </a:ext>
          </a:extLst>
        </xdr:cNvPr>
        <xdr:cNvSpPr txBox="1"/>
      </xdr:nvSpPr>
      <xdr:spPr>
        <a:xfrm>
          <a:off x="16598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53340</xdr:rowOff>
    </xdr:from>
    <xdr:to>
      <xdr:col>78</xdr:col>
      <xdr:colOff>120650</xdr:colOff>
      <xdr:row>56</xdr:row>
      <xdr:rowOff>154940</xdr:rowOff>
    </xdr:to>
    <xdr:sp macro="" textlink="">
      <xdr:nvSpPr>
        <xdr:cNvPr id="266" name="楕円 265">
          <a:extLst>
            <a:ext uri="{FF2B5EF4-FFF2-40B4-BE49-F238E27FC236}">
              <a16:creationId xmlns:a16="http://schemas.microsoft.com/office/drawing/2014/main" xmlns="" id="{00000000-0008-0000-0400-00000A010000}"/>
            </a:ext>
          </a:extLst>
        </xdr:cNvPr>
        <xdr:cNvSpPr/>
      </xdr:nvSpPr>
      <xdr:spPr>
        <a:xfrm>
          <a:off x="15621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165117</xdr:rowOff>
    </xdr:from>
    <xdr:ext cx="736600" cy="259045"/>
    <xdr:sp macro="" textlink="">
      <xdr:nvSpPr>
        <xdr:cNvPr id="267" name="テキスト ボックス 266">
          <a:extLst>
            <a:ext uri="{FF2B5EF4-FFF2-40B4-BE49-F238E27FC236}">
              <a16:creationId xmlns:a16="http://schemas.microsoft.com/office/drawing/2014/main" xmlns="" id="{00000000-0008-0000-0400-00000B010000}"/>
            </a:ext>
          </a:extLst>
        </xdr:cNvPr>
        <xdr:cNvSpPr txBox="1"/>
      </xdr:nvSpPr>
      <xdr:spPr>
        <a:xfrm>
          <a:off x="15290800" y="9423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163830</xdr:rowOff>
    </xdr:from>
    <xdr:to>
      <xdr:col>74</xdr:col>
      <xdr:colOff>31750</xdr:colOff>
      <xdr:row>56</xdr:row>
      <xdr:rowOff>93980</xdr:rowOff>
    </xdr:to>
    <xdr:sp macro="" textlink="">
      <xdr:nvSpPr>
        <xdr:cNvPr id="268" name="楕円 267">
          <a:extLst>
            <a:ext uri="{FF2B5EF4-FFF2-40B4-BE49-F238E27FC236}">
              <a16:creationId xmlns:a16="http://schemas.microsoft.com/office/drawing/2014/main" xmlns="" id="{00000000-0008-0000-0400-00000C010000}"/>
            </a:ext>
          </a:extLst>
        </xdr:cNvPr>
        <xdr:cNvSpPr/>
      </xdr:nvSpPr>
      <xdr:spPr>
        <a:xfrm>
          <a:off x="14732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104157</xdr:rowOff>
    </xdr:from>
    <xdr:ext cx="762000" cy="259045"/>
    <xdr:sp macro="" textlink="">
      <xdr:nvSpPr>
        <xdr:cNvPr id="269" name="テキスト ボックス 268">
          <a:extLst>
            <a:ext uri="{FF2B5EF4-FFF2-40B4-BE49-F238E27FC236}">
              <a16:creationId xmlns:a16="http://schemas.microsoft.com/office/drawing/2014/main" xmlns="" id="{00000000-0008-0000-0400-00000D010000}"/>
            </a:ext>
          </a:extLst>
        </xdr:cNvPr>
        <xdr:cNvSpPr txBox="1"/>
      </xdr:nvSpPr>
      <xdr:spPr>
        <a:xfrm>
          <a:off x="14401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30480</xdr:rowOff>
    </xdr:from>
    <xdr:to>
      <xdr:col>69</xdr:col>
      <xdr:colOff>142875</xdr:colOff>
      <xdr:row>56</xdr:row>
      <xdr:rowOff>132080</xdr:rowOff>
    </xdr:to>
    <xdr:sp macro="" textlink="">
      <xdr:nvSpPr>
        <xdr:cNvPr id="270" name="楕円 269">
          <a:extLst>
            <a:ext uri="{FF2B5EF4-FFF2-40B4-BE49-F238E27FC236}">
              <a16:creationId xmlns:a16="http://schemas.microsoft.com/office/drawing/2014/main" xmlns="" id="{00000000-0008-0000-0400-00000E010000}"/>
            </a:ext>
          </a:extLst>
        </xdr:cNvPr>
        <xdr:cNvSpPr/>
      </xdr:nvSpPr>
      <xdr:spPr>
        <a:xfrm>
          <a:off x="13843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142257</xdr:rowOff>
    </xdr:from>
    <xdr:ext cx="7620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3512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30480</xdr:rowOff>
    </xdr:from>
    <xdr:to>
      <xdr:col>65</xdr:col>
      <xdr:colOff>53975</xdr:colOff>
      <xdr:row>56</xdr:row>
      <xdr:rowOff>132080</xdr:rowOff>
    </xdr:to>
    <xdr:sp macro="" textlink="">
      <xdr:nvSpPr>
        <xdr:cNvPr id="272" name="楕円 271">
          <a:extLst>
            <a:ext uri="{FF2B5EF4-FFF2-40B4-BE49-F238E27FC236}">
              <a16:creationId xmlns:a16="http://schemas.microsoft.com/office/drawing/2014/main" xmlns="" id="{00000000-0008-0000-0400-000010010000}"/>
            </a:ext>
          </a:extLst>
        </xdr:cNvPr>
        <xdr:cNvSpPr/>
      </xdr:nvSpPr>
      <xdr:spPr>
        <a:xfrm>
          <a:off x="12954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142257</xdr:rowOff>
    </xdr:from>
    <xdr:ext cx="762000" cy="259045"/>
    <xdr:sp macro="" textlink="">
      <xdr:nvSpPr>
        <xdr:cNvPr id="273" name="テキスト ボックス 272">
          <a:extLst>
            <a:ext uri="{FF2B5EF4-FFF2-40B4-BE49-F238E27FC236}">
              <a16:creationId xmlns:a16="http://schemas.microsoft.com/office/drawing/2014/main" xmlns="" id="{00000000-0008-0000-0400-000011010000}"/>
            </a:ext>
          </a:extLst>
        </xdr:cNvPr>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xmlns=""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xmlns=""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xmlns=""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xmlns=""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xmlns=""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xmlns=""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xmlns=""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４．３ポイント高い水準であり、前年度と比較して４．０ポイント高くなっている。公共交通の確保や医療分野等の支出に加え、人口減少対策として、集落づくりや定住・移住支援を充実させて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今後も必要な経費を見極めながら事業を実施していく。</a:t>
          </a:r>
          <a:r>
            <a:rPr kumimoji="1" lang="ja-JP" altLang="en-US" sz="1300">
              <a:latin typeface="ＭＳ Ｐゴシック" panose="020B0600070205080204" pitchFamily="50" charset="-128"/>
              <a:ea typeface="ＭＳ Ｐゴシック" panose="020B0600070205080204" pitchFamily="50" charset="-128"/>
            </a:rPr>
            <a:t>個人や団体への補助事業は、見直しを継続し、支出の軽減・適正化を図る。なお、数値増加は、下水道事業会計の法適化に伴い、繰出金が補助費に移行したためである。</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xmlns=""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xmlns=""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xmlns=""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xmlns=""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xmlns=""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xmlns=""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xmlns=""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xmlns=""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xmlns=""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xmlns=""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17272</xdr:rowOff>
    </xdr:from>
    <xdr:to>
      <xdr:col>82</xdr:col>
      <xdr:colOff>107950</xdr:colOff>
      <xdr:row>40</xdr:row>
      <xdr:rowOff>67564</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flipV="1">
          <a:off x="16510000" y="5846572"/>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39641</xdr:rowOff>
    </xdr:from>
    <xdr:ext cx="762000" cy="259045"/>
    <xdr:sp macro="" textlink="">
      <xdr:nvSpPr>
        <xdr:cNvPr id="299" name="補助費等最小値テキスト">
          <a:extLst>
            <a:ext uri="{FF2B5EF4-FFF2-40B4-BE49-F238E27FC236}">
              <a16:creationId xmlns:a16="http://schemas.microsoft.com/office/drawing/2014/main" xmlns="" id="{00000000-0008-0000-0400-00002B010000}"/>
            </a:ext>
          </a:extLst>
        </xdr:cNvPr>
        <xdr:cNvSpPr txBox="1"/>
      </xdr:nvSpPr>
      <xdr:spPr>
        <a:xfrm>
          <a:off x="16598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67564</xdr:rowOff>
    </xdr:from>
    <xdr:to>
      <xdr:col>82</xdr:col>
      <xdr:colOff>196850</xdr:colOff>
      <xdr:row>40</xdr:row>
      <xdr:rowOff>67564</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6421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103649</xdr:rowOff>
    </xdr:from>
    <xdr:ext cx="762000" cy="259045"/>
    <xdr:sp macro="" textlink="">
      <xdr:nvSpPr>
        <xdr:cNvPr id="301" name="補助費等最大値テキスト">
          <a:extLst>
            <a:ext uri="{FF2B5EF4-FFF2-40B4-BE49-F238E27FC236}">
              <a16:creationId xmlns:a16="http://schemas.microsoft.com/office/drawing/2014/main" xmlns="" id="{00000000-0008-0000-0400-00002D010000}"/>
            </a:ext>
          </a:extLst>
        </xdr:cNvPr>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17272</xdr:rowOff>
    </xdr:from>
    <xdr:to>
      <xdr:col>82</xdr:col>
      <xdr:colOff>196850</xdr:colOff>
      <xdr:row>34</xdr:row>
      <xdr:rowOff>17272</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6421100" y="584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51562</xdr:rowOff>
    </xdr:from>
    <xdr:to>
      <xdr:col>82</xdr:col>
      <xdr:colOff>107950</xdr:colOff>
      <xdr:row>38</xdr:row>
      <xdr:rowOff>62992</xdr:rowOff>
    </xdr:to>
    <xdr:cxnSp macro="">
      <xdr:nvCxnSpPr>
        <xdr:cNvPr id="303" name="直線コネクタ 302">
          <a:extLst>
            <a:ext uri="{FF2B5EF4-FFF2-40B4-BE49-F238E27FC236}">
              <a16:creationId xmlns:a16="http://schemas.microsoft.com/office/drawing/2014/main" xmlns="" id="{00000000-0008-0000-0400-00002F010000}"/>
            </a:ext>
          </a:extLst>
        </xdr:cNvPr>
        <xdr:cNvCxnSpPr/>
      </xdr:nvCxnSpPr>
      <xdr:spPr>
        <a:xfrm>
          <a:off x="15671800" y="6395212"/>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3573</xdr:rowOff>
    </xdr:from>
    <xdr:ext cx="762000" cy="259045"/>
    <xdr:sp macro="" textlink="">
      <xdr:nvSpPr>
        <xdr:cNvPr id="304" name="補助費等平均値テキスト">
          <a:extLst>
            <a:ext uri="{FF2B5EF4-FFF2-40B4-BE49-F238E27FC236}">
              <a16:creationId xmlns:a16="http://schemas.microsoft.com/office/drawing/2014/main" xmlns="" id="{00000000-0008-0000-0400-000030010000}"/>
            </a:ext>
          </a:extLst>
        </xdr:cNvPr>
        <xdr:cNvSpPr txBox="1"/>
      </xdr:nvSpPr>
      <xdr:spPr>
        <a:xfrm>
          <a:off x="16598900" y="6175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05" name="フローチャート: 判断 304">
          <a:extLst>
            <a:ext uri="{FF2B5EF4-FFF2-40B4-BE49-F238E27FC236}">
              <a16:creationId xmlns:a16="http://schemas.microsoft.com/office/drawing/2014/main" xmlns="" id="{00000000-0008-0000-0400-000031010000}"/>
            </a:ext>
          </a:extLst>
        </xdr:cNvPr>
        <xdr:cNvSpPr/>
      </xdr:nvSpPr>
      <xdr:spPr>
        <a:xfrm>
          <a:off x="164592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24130</xdr:rowOff>
    </xdr:from>
    <xdr:to>
      <xdr:col>78</xdr:col>
      <xdr:colOff>69850</xdr:colOff>
      <xdr:row>37</xdr:row>
      <xdr:rowOff>51562</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a:off x="14782800" y="63677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140208</xdr:rowOff>
    </xdr:from>
    <xdr:to>
      <xdr:col>78</xdr:col>
      <xdr:colOff>120650</xdr:colOff>
      <xdr:row>37</xdr:row>
      <xdr:rowOff>70358</xdr:rowOff>
    </xdr:to>
    <xdr:sp macro="" textlink="">
      <xdr:nvSpPr>
        <xdr:cNvPr id="307" name="フローチャート: 判断 306">
          <a:extLst>
            <a:ext uri="{FF2B5EF4-FFF2-40B4-BE49-F238E27FC236}">
              <a16:creationId xmlns:a16="http://schemas.microsoft.com/office/drawing/2014/main" xmlns="" id="{00000000-0008-0000-0400-000033010000}"/>
            </a:ext>
          </a:extLst>
        </xdr:cNvPr>
        <xdr:cNvSpPr/>
      </xdr:nvSpPr>
      <xdr:spPr>
        <a:xfrm>
          <a:off x="15621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80535</xdr:rowOff>
    </xdr:from>
    <xdr:ext cx="736600" cy="259045"/>
    <xdr:sp macro="" textlink="">
      <xdr:nvSpPr>
        <xdr:cNvPr id="308" name="テキスト ボックス 307">
          <a:extLst>
            <a:ext uri="{FF2B5EF4-FFF2-40B4-BE49-F238E27FC236}">
              <a16:creationId xmlns:a16="http://schemas.microsoft.com/office/drawing/2014/main" xmlns="" id="{00000000-0008-0000-0400-000034010000}"/>
            </a:ext>
          </a:extLst>
        </xdr:cNvPr>
        <xdr:cNvSpPr txBox="1"/>
      </xdr:nvSpPr>
      <xdr:spPr>
        <a:xfrm>
          <a:off x="15290800" y="6081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24130</xdr:rowOff>
    </xdr:from>
    <xdr:to>
      <xdr:col>73</xdr:col>
      <xdr:colOff>180975</xdr:colOff>
      <xdr:row>37</xdr:row>
      <xdr:rowOff>51562</xdr:rowOff>
    </xdr:to>
    <xdr:cxnSp macro="">
      <xdr:nvCxnSpPr>
        <xdr:cNvPr id="309" name="直線コネクタ 308">
          <a:extLst>
            <a:ext uri="{FF2B5EF4-FFF2-40B4-BE49-F238E27FC236}">
              <a16:creationId xmlns:a16="http://schemas.microsoft.com/office/drawing/2014/main" xmlns="" id="{00000000-0008-0000-0400-000035010000}"/>
            </a:ext>
          </a:extLst>
        </xdr:cNvPr>
        <xdr:cNvCxnSpPr/>
      </xdr:nvCxnSpPr>
      <xdr:spPr>
        <a:xfrm flipV="1">
          <a:off x="13893800" y="63677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0" name="フローチャート: 判断 309">
          <a:extLst>
            <a:ext uri="{FF2B5EF4-FFF2-40B4-BE49-F238E27FC236}">
              <a16:creationId xmlns:a16="http://schemas.microsoft.com/office/drawing/2014/main" xmlns="" id="{00000000-0008-0000-0400-000036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11" name="テキスト ボックス 310">
          <a:extLst>
            <a:ext uri="{FF2B5EF4-FFF2-40B4-BE49-F238E27FC236}">
              <a16:creationId xmlns:a16="http://schemas.microsoft.com/office/drawing/2014/main" xmlns="" id="{00000000-0008-0000-0400-000037010000}"/>
            </a:ext>
          </a:extLst>
        </xdr:cNvPr>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5842</xdr:rowOff>
    </xdr:from>
    <xdr:to>
      <xdr:col>69</xdr:col>
      <xdr:colOff>92075</xdr:colOff>
      <xdr:row>37</xdr:row>
      <xdr:rowOff>51562</xdr:rowOff>
    </xdr:to>
    <xdr:cxnSp macro="">
      <xdr:nvCxnSpPr>
        <xdr:cNvPr id="312" name="直線コネクタ 311">
          <a:extLst>
            <a:ext uri="{FF2B5EF4-FFF2-40B4-BE49-F238E27FC236}">
              <a16:creationId xmlns:a16="http://schemas.microsoft.com/office/drawing/2014/main" xmlns="" id="{00000000-0008-0000-0400-000038010000}"/>
            </a:ext>
          </a:extLst>
        </xdr:cNvPr>
        <xdr:cNvCxnSpPr/>
      </xdr:nvCxnSpPr>
      <xdr:spPr>
        <a:xfrm>
          <a:off x="13004800" y="63494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135636</xdr:rowOff>
    </xdr:from>
    <xdr:to>
      <xdr:col>69</xdr:col>
      <xdr:colOff>142875</xdr:colOff>
      <xdr:row>37</xdr:row>
      <xdr:rowOff>65786</xdr:rowOff>
    </xdr:to>
    <xdr:sp macro="" textlink="">
      <xdr:nvSpPr>
        <xdr:cNvPr id="313" name="フローチャート: 判断 312">
          <a:extLst>
            <a:ext uri="{FF2B5EF4-FFF2-40B4-BE49-F238E27FC236}">
              <a16:creationId xmlns:a16="http://schemas.microsoft.com/office/drawing/2014/main" xmlns="" id="{00000000-0008-0000-0400-000039010000}"/>
            </a:ext>
          </a:extLst>
        </xdr:cNvPr>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75963</xdr:rowOff>
    </xdr:from>
    <xdr:ext cx="762000" cy="259045"/>
    <xdr:sp macro="" textlink="">
      <xdr:nvSpPr>
        <xdr:cNvPr id="314" name="テキスト ボックス 313">
          <a:extLst>
            <a:ext uri="{FF2B5EF4-FFF2-40B4-BE49-F238E27FC236}">
              <a16:creationId xmlns:a16="http://schemas.microsoft.com/office/drawing/2014/main" xmlns="" id="{00000000-0008-0000-0400-00003A010000}"/>
            </a:ext>
          </a:extLst>
        </xdr:cNvPr>
        <xdr:cNvSpPr txBox="1"/>
      </xdr:nvSpPr>
      <xdr:spPr>
        <a:xfrm>
          <a:off x="13512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5" name="フローチャート: 判断 314">
          <a:extLst>
            <a:ext uri="{FF2B5EF4-FFF2-40B4-BE49-F238E27FC236}">
              <a16:creationId xmlns:a16="http://schemas.microsoft.com/office/drawing/2014/main" xmlns="" id="{00000000-0008-0000-0400-00003B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16" name="テキスト ボックス 315">
          <a:extLst>
            <a:ext uri="{FF2B5EF4-FFF2-40B4-BE49-F238E27FC236}">
              <a16:creationId xmlns:a16="http://schemas.microsoft.com/office/drawing/2014/main" xmlns="" id="{00000000-0008-0000-0400-00003C010000}"/>
            </a:ext>
          </a:extLst>
        </xdr:cNvPr>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xmlns=""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xmlns=""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xmlns=""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xmlns=""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xmlns=""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12192</xdr:rowOff>
    </xdr:from>
    <xdr:to>
      <xdr:col>82</xdr:col>
      <xdr:colOff>158750</xdr:colOff>
      <xdr:row>38</xdr:row>
      <xdr:rowOff>113792</xdr:rowOff>
    </xdr:to>
    <xdr:sp macro="" textlink="">
      <xdr:nvSpPr>
        <xdr:cNvPr id="322" name="楕円 321">
          <a:extLst>
            <a:ext uri="{FF2B5EF4-FFF2-40B4-BE49-F238E27FC236}">
              <a16:creationId xmlns:a16="http://schemas.microsoft.com/office/drawing/2014/main" xmlns="" id="{00000000-0008-0000-0400-000042010000}"/>
            </a:ext>
          </a:extLst>
        </xdr:cNvPr>
        <xdr:cNvSpPr/>
      </xdr:nvSpPr>
      <xdr:spPr>
        <a:xfrm>
          <a:off x="164592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155719</xdr:rowOff>
    </xdr:from>
    <xdr:ext cx="762000" cy="259045"/>
    <xdr:sp macro="" textlink="">
      <xdr:nvSpPr>
        <xdr:cNvPr id="323" name="補助費等該当値テキスト">
          <a:extLst>
            <a:ext uri="{FF2B5EF4-FFF2-40B4-BE49-F238E27FC236}">
              <a16:creationId xmlns:a16="http://schemas.microsoft.com/office/drawing/2014/main" xmlns="" id="{00000000-0008-0000-0400-000043010000}"/>
            </a:ext>
          </a:extLst>
        </xdr:cNvPr>
        <xdr:cNvSpPr txBox="1"/>
      </xdr:nvSpPr>
      <xdr:spPr>
        <a:xfrm>
          <a:off x="165989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762</xdr:rowOff>
    </xdr:from>
    <xdr:to>
      <xdr:col>78</xdr:col>
      <xdr:colOff>120650</xdr:colOff>
      <xdr:row>37</xdr:row>
      <xdr:rowOff>102362</xdr:rowOff>
    </xdr:to>
    <xdr:sp macro="" textlink="">
      <xdr:nvSpPr>
        <xdr:cNvPr id="324" name="楕円 323">
          <a:extLst>
            <a:ext uri="{FF2B5EF4-FFF2-40B4-BE49-F238E27FC236}">
              <a16:creationId xmlns:a16="http://schemas.microsoft.com/office/drawing/2014/main" xmlns="" id="{00000000-0008-0000-0400-000044010000}"/>
            </a:ext>
          </a:extLst>
        </xdr:cNvPr>
        <xdr:cNvSpPr/>
      </xdr:nvSpPr>
      <xdr:spPr>
        <a:xfrm>
          <a:off x="15621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87139</xdr:rowOff>
    </xdr:from>
    <xdr:ext cx="736600" cy="259045"/>
    <xdr:sp macro="" textlink="">
      <xdr:nvSpPr>
        <xdr:cNvPr id="325" name="テキスト ボックス 324">
          <a:extLst>
            <a:ext uri="{FF2B5EF4-FFF2-40B4-BE49-F238E27FC236}">
              <a16:creationId xmlns:a16="http://schemas.microsoft.com/office/drawing/2014/main" xmlns="" id="{00000000-0008-0000-0400-000045010000}"/>
            </a:ext>
          </a:extLst>
        </xdr:cNvPr>
        <xdr:cNvSpPr txBox="1"/>
      </xdr:nvSpPr>
      <xdr:spPr>
        <a:xfrm>
          <a:off x="15290800" y="6430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144780</xdr:rowOff>
    </xdr:from>
    <xdr:to>
      <xdr:col>74</xdr:col>
      <xdr:colOff>31750</xdr:colOff>
      <xdr:row>37</xdr:row>
      <xdr:rowOff>74930</xdr:rowOff>
    </xdr:to>
    <xdr:sp macro="" textlink="">
      <xdr:nvSpPr>
        <xdr:cNvPr id="326" name="楕円 325">
          <a:extLst>
            <a:ext uri="{FF2B5EF4-FFF2-40B4-BE49-F238E27FC236}">
              <a16:creationId xmlns:a16="http://schemas.microsoft.com/office/drawing/2014/main" xmlns="" id="{00000000-0008-0000-0400-000046010000}"/>
            </a:ext>
          </a:extLst>
        </xdr:cNvPr>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59707</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762</xdr:rowOff>
    </xdr:from>
    <xdr:to>
      <xdr:col>69</xdr:col>
      <xdr:colOff>142875</xdr:colOff>
      <xdr:row>37</xdr:row>
      <xdr:rowOff>102362</xdr:rowOff>
    </xdr:to>
    <xdr:sp macro="" textlink="">
      <xdr:nvSpPr>
        <xdr:cNvPr id="328" name="楕円 327">
          <a:extLst>
            <a:ext uri="{FF2B5EF4-FFF2-40B4-BE49-F238E27FC236}">
              <a16:creationId xmlns:a16="http://schemas.microsoft.com/office/drawing/2014/main" xmlns="" id="{00000000-0008-0000-0400-000048010000}"/>
            </a:ext>
          </a:extLst>
        </xdr:cNvPr>
        <xdr:cNvSpPr/>
      </xdr:nvSpPr>
      <xdr:spPr>
        <a:xfrm>
          <a:off x="13843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87139</xdr:rowOff>
    </xdr:from>
    <xdr:ext cx="762000" cy="259045"/>
    <xdr:sp macro="" textlink="">
      <xdr:nvSpPr>
        <xdr:cNvPr id="329" name="テキスト ボックス 328">
          <a:extLst>
            <a:ext uri="{FF2B5EF4-FFF2-40B4-BE49-F238E27FC236}">
              <a16:creationId xmlns:a16="http://schemas.microsoft.com/office/drawing/2014/main" xmlns="" id="{00000000-0008-0000-0400-000049010000}"/>
            </a:ext>
          </a:extLst>
        </xdr:cNvPr>
        <xdr:cNvSpPr txBox="1"/>
      </xdr:nvSpPr>
      <xdr:spPr>
        <a:xfrm>
          <a:off x="13512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30" name="楕円 329">
          <a:extLst>
            <a:ext uri="{FF2B5EF4-FFF2-40B4-BE49-F238E27FC236}">
              <a16:creationId xmlns:a16="http://schemas.microsoft.com/office/drawing/2014/main" xmlns="" id="{00000000-0008-0000-0400-00004A010000}"/>
            </a:ext>
          </a:extLst>
        </xdr:cNvPr>
        <xdr:cNvSpPr/>
      </xdr:nvSpPr>
      <xdr:spPr>
        <a:xfrm>
          <a:off x="12954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66819</xdr:rowOff>
    </xdr:from>
    <xdr:ext cx="762000" cy="259045"/>
    <xdr:sp macro="" textlink="">
      <xdr:nvSpPr>
        <xdr:cNvPr id="331" name="テキスト ボックス 330">
          <a:extLst>
            <a:ext uri="{FF2B5EF4-FFF2-40B4-BE49-F238E27FC236}">
              <a16:creationId xmlns:a16="http://schemas.microsoft.com/office/drawing/2014/main" xmlns="" id="{00000000-0008-0000-0400-00004B010000}"/>
            </a:ext>
          </a:extLst>
        </xdr:cNvPr>
        <xdr:cNvSpPr txBox="1"/>
      </xdr:nvSpPr>
      <xdr:spPr>
        <a:xfrm>
          <a:off x="12623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xmlns=""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xmlns=""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xmlns=""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xmlns=""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xmlns=""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xmlns=""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xmlns=""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xmlns=""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０ポイント低い水準であり、前年度と比較して０．１ポイント低くなっている。令和元年度において、減債基金を活用した繰上償還を実施した反動減により、前年度より数値が改善した。今後、道路整備事業に加え、公共施設の老朽化対策など公債費支出の増加が見込まれるが、償還額を超える地方債発行を行わないよう、計画的な起債事業の実施を行う。</a:t>
          </a: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xmlns=""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xmlns=""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xmlns=""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6" name="直線コネクタ 345">
          <a:extLst>
            <a:ext uri="{FF2B5EF4-FFF2-40B4-BE49-F238E27FC236}">
              <a16:creationId xmlns:a16="http://schemas.microsoft.com/office/drawing/2014/main" xmlns="" id="{00000000-0008-0000-0400-00005A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7" name="テキスト ボックス 346">
          <a:extLst>
            <a:ext uri="{FF2B5EF4-FFF2-40B4-BE49-F238E27FC236}">
              <a16:creationId xmlns:a16="http://schemas.microsoft.com/office/drawing/2014/main" xmlns="" id="{00000000-0008-0000-0400-00005B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8" name="直線コネクタ 347">
          <a:extLst>
            <a:ext uri="{FF2B5EF4-FFF2-40B4-BE49-F238E27FC236}">
              <a16:creationId xmlns:a16="http://schemas.microsoft.com/office/drawing/2014/main" xmlns="" id="{00000000-0008-0000-0400-00005C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49" name="テキスト ボックス 348">
          <a:extLst>
            <a:ext uri="{FF2B5EF4-FFF2-40B4-BE49-F238E27FC236}">
              <a16:creationId xmlns:a16="http://schemas.microsoft.com/office/drawing/2014/main" xmlns="" id="{00000000-0008-0000-0400-00005D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0" name="直線コネクタ 349">
          <a:extLst>
            <a:ext uri="{FF2B5EF4-FFF2-40B4-BE49-F238E27FC236}">
              <a16:creationId xmlns:a16="http://schemas.microsoft.com/office/drawing/2014/main" xmlns="" id="{00000000-0008-0000-0400-00005E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1" name="テキスト ボックス 350">
          <a:extLst>
            <a:ext uri="{FF2B5EF4-FFF2-40B4-BE49-F238E27FC236}">
              <a16:creationId xmlns:a16="http://schemas.microsoft.com/office/drawing/2014/main" xmlns="" id="{00000000-0008-0000-0400-00005F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2" name="直線コネクタ 351">
          <a:extLst>
            <a:ext uri="{FF2B5EF4-FFF2-40B4-BE49-F238E27FC236}">
              <a16:creationId xmlns:a16="http://schemas.microsoft.com/office/drawing/2014/main" xmlns="" id="{00000000-0008-0000-0400-000060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a:extLst>
            <a:ext uri="{FF2B5EF4-FFF2-40B4-BE49-F238E27FC236}">
              <a16:creationId xmlns:a16="http://schemas.microsoft.com/office/drawing/2014/main" xmlns="" id="{00000000-0008-0000-0400-00006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83566</xdr:rowOff>
    </xdr:from>
    <xdr:to>
      <xdr:col>24</xdr:col>
      <xdr:colOff>25400</xdr:colOff>
      <xdr:row>81</xdr:row>
      <xdr:rowOff>106426</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flipV="1">
          <a:off x="4826000" y="12599416"/>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78503</xdr:rowOff>
    </xdr:from>
    <xdr:ext cx="762000" cy="259045"/>
    <xdr:sp macro="" textlink="">
      <xdr:nvSpPr>
        <xdr:cNvPr id="357" name="公債費最小値テキスト">
          <a:extLst>
            <a:ext uri="{FF2B5EF4-FFF2-40B4-BE49-F238E27FC236}">
              <a16:creationId xmlns:a16="http://schemas.microsoft.com/office/drawing/2014/main" xmlns="" id="{00000000-0008-0000-0400-000065010000}"/>
            </a:ext>
          </a:extLst>
        </xdr:cNvPr>
        <xdr:cNvSpPr txBox="1"/>
      </xdr:nvSpPr>
      <xdr:spPr>
        <a:xfrm>
          <a:off x="4914900" y="1396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106426</xdr:rowOff>
    </xdr:from>
    <xdr:to>
      <xdr:col>24</xdr:col>
      <xdr:colOff>114300</xdr:colOff>
      <xdr:row>81</xdr:row>
      <xdr:rowOff>106426</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4737100" y="13993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169943</xdr:rowOff>
    </xdr:from>
    <xdr:ext cx="762000" cy="259045"/>
    <xdr:sp macro="" textlink="">
      <xdr:nvSpPr>
        <xdr:cNvPr id="359" name="公債費最大値テキスト">
          <a:extLst>
            <a:ext uri="{FF2B5EF4-FFF2-40B4-BE49-F238E27FC236}">
              <a16:creationId xmlns:a16="http://schemas.microsoft.com/office/drawing/2014/main" xmlns="" id="{00000000-0008-0000-0400-000067010000}"/>
            </a:ext>
          </a:extLst>
        </xdr:cNvPr>
        <xdr:cNvSpPr txBox="1"/>
      </xdr:nvSpPr>
      <xdr:spPr>
        <a:xfrm>
          <a:off x="4914900" y="1234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83566</xdr:rowOff>
    </xdr:from>
    <xdr:to>
      <xdr:col>24</xdr:col>
      <xdr:colOff>114300</xdr:colOff>
      <xdr:row>73</xdr:row>
      <xdr:rowOff>83566</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4737100" y="12599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74422</xdr:rowOff>
    </xdr:from>
    <xdr:to>
      <xdr:col>24</xdr:col>
      <xdr:colOff>25400</xdr:colOff>
      <xdr:row>77</xdr:row>
      <xdr:rowOff>78994</xdr:rowOff>
    </xdr:to>
    <xdr:cxnSp macro="">
      <xdr:nvCxnSpPr>
        <xdr:cNvPr id="361" name="直線コネクタ 360">
          <a:extLst>
            <a:ext uri="{FF2B5EF4-FFF2-40B4-BE49-F238E27FC236}">
              <a16:creationId xmlns:a16="http://schemas.microsoft.com/office/drawing/2014/main" xmlns="" id="{00000000-0008-0000-0400-000069010000}"/>
            </a:ext>
          </a:extLst>
        </xdr:cNvPr>
        <xdr:cNvCxnSpPr/>
      </xdr:nvCxnSpPr>
      <xdr:spPr>
        <a:xfrm flipV="1">
          <a:off x="3987800" y="1327607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41419</xdr:rowOff>
    </xdr:from>
    <xdr:ext cx="762000" cy="259045"/>
    <xdr:sp macro="" textlink="">
      <xdr:nvSpPr>
        <xdr:cNvPr id="362" name="公債費平均値テキスト">
          <a:extLst>
            <a:ext uri="{FF2B5EF4-FFF2-40B4-BE49-F238E27FC236}">
              <a16:creationId xmlns:a16="http://schemas.microsoft.com/office/drawing/2014/main" xmlns="" id="{00000000-0008-0000-0400-00006A010000}"/>
            </a:ext>
          </a:extLst>
        </xdr:cNvPr>
        <xdr:cNvSpPr txBox="1"/>
      </xdr:nvSpPr>
      <xdr:spPr>
        <a:xfrm>
          <a:off x="4914900" y="13243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69342</xdr:rowOff>
    </xdr:from>
    <xdr:to>
      <xdr:col>24</xdr:col>
      <xdr:colOff>76200</xdr:colOff>
      <xdr:row>77</xdr:row>
      <xdr:rowOff>170942</xdr:rowOff>
    </xdr:to>
    <xdr:sp macro="" textlink="">
      <xdr:nvSpPr>
        <xdr:cNvPr id="363" name="フローチャート: 判断 362">
          <a:extLst>
            <a:ext uri="{FF2B5EF4-FFF2-40B4-BE49-F238E27FC236}">
              <a16:creationId xmlns:a16="http://schemas.microsoft.com/office/drawing/2014/main" xmlns="" id="{00000000-0008-0000-0400-00006B010000}"/>
            </a:ext>
          </a:extLst>
        </xdr:cNvPr>
        <xdr:cNvSpPr/>
      </xdr:nvSpPr>
      <xdr:spPr>
        <a:xfrm>
          <a:off x="47752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33274</xdr:rowOff>
    </xdr:from>
    <xdr:to>
      <xdr:col>19</xdr:col>
      <xdr:colOff>187325</xdr:colOff>
      <xdr:row>77</xdr:row>
      <xdr:rowOff>78994</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a:off x="3098800" y="132349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87630</xdr:rowOff>
    </xdr:from>
    <xdr:to>
      <xdr:col>20</xdr:col>
      <xdr:colOff>38100</xdr:colOff>
      <xdr:row>78</xdr:row>
      <xdr:rowOff>17780</xdr:rowOff>
    </xdr:to>
    <xdr:sp macro="" textlink="">
      <xdr:nvSpPr>
        <xdr:cNvPr id="365" name="フローチャート: 判断 364">
          <a:extLst>
            <a:ext uri="{FF2B5EF4-FFF2-40B4-BE49-F238E27FC236}">
              <a16:creationId xmlns:a16="http://schemas.microsoft.com/office/drawing/2014/main" xmlns="" id="{00000000-0008-0000-0400-00006D010000}"/>
            </a:ext>
          </a:extLst>
        </xdr:cNvPr>
        <xdr:cNvSpPr/>
      </xdr:nvSpPr>
      <xdr:spPr>
        <a:xfrm>
          <a:off x="3937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2557</xdr:rowOff>
    </xdr:from>
    <xdr:ext cx="736600" cy="259045"/>
    <xdr:sp macro="" textlink="">
      <xdr:nvSpPr>
        <xdr:cNvPr id="366" name="テキスト ボックス 365">
          <a:extLst>
            <a:ext uri="{FF2B5EF4-FFF2-40B4-BE49-F238E27FC236}">
              <a16:creationId xmlns:a16="http://schemas.microsoft.com/office/drawing/2014/main" xmlns="" id="{00000000-0008-0000-0400-00006E010000}"/>
            </a:ext>
          </a:extLst>
        </xdr:cNvPr>
        <xdr:cNvSpPr txBox="1"/>
      </xdr:nvSpPr>
      <xdr:spPr>
        <a:xfrm>
          <a:off x="3606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33274</xdr:rowOff>
    </xdr:from>
    <xdr:to>
      <xdr:col>15</xdr:col>
      <xdr:colOff>98425</xdr:colOff>
      <xdr:row>77</xdr:row>
      <xdr:rowOff>101854</xdr:rowOff>
    </xdr:to>
    <xdr:cxnSp macro="">
      <xdr:nvCxnSpPr>
        <xdr:cNvPr id="367" name="直線コネクタ 366">
          <a:extLst>
            <a:ext uri="{FF2B5EF4-FFF2-40B4-BE49-F238E27FC236}">
              <a16:creationId xmlns:a16="http://schemas.microsoft.com/office/drawing/2014/main" xmlns="" id="{00000000-0008-0000-0400-00006F010000}"/>
            </a:ext>
          </a:extLst>
        </xdr:cNvPr>
        <xdr:cNvCxnSpPr/>
      </xdr:nvCxnSpPr>
      <xdr:spPr>
        <a:xfrm flipV="1">
          <a:off x="2209800" y="1323492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51054</xdr:rowOff>
    </xdr:from>
    <xdr:to>
      <xdr:col>15</xdr:col>
      <xdr:colOff>149225</xdr:colOff>
      <xdr:row>77</xdr:row>
      <xdr:rowOff>152654</xdr:rowOff>
    </xdr:to>
    <xdr:sp macro="" textlink="">
      <xdr:nvSpPr>
        <xdr:cNvPr id="368" name="フローチャート: 判断 367">
          <a:extLst>
            <a:ext uri="{FF2B5EF4-FFF2-40B4-BE49-F238E27FC236}">
              <a16:creationId xmlns:a16="http://schemas.microsoft.com/office/drawing/2014/main" xmlns="" id="{00000000-0008-0000-0400-000070010000}"/>
            </a:ext>
          </a:extLst>
        </xdr:cNvPr>
        <xdr:cNvSpPr/>
      </xdr:nvSpPr>
      <xdr:spPr>
        <a:xfrm>
          <a:off x="3048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137431</xdr:rowOff>
    </xdr:from>
    <xdr:ext cx="762000" cy="259045"/>
    <xdr:sp macro="" textlink="">
      <xdr:nvSpPr>
        <xdr:cNvPr id="369" name="テキスト ボックス 368">
          <a:extLst>
            <a:ext uri="{FF2B5EF4-FFF2-40B4-BE49-F238E27FC236}">
              <a16:creationId xmlns:a16="http://schemas.microsoft.com/office/drawing/2014/main" xmlns="" id="{00000000-0008-0000-0400-000071010000}"/>
            </a:ext>
          </a:extLst>
        </xdr:cNvPr>
        <xdr:cNvSpPr txBox="1"/>
      </xdr:nvSpPr>
      <xdr:spPr>
        <a:xfrm>
          <a:off x="2717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159004</xdr:rowOff>
    </xdr:from>
    <xdr:to>
      <xdr:col>11</xdr:col>
      <xdr:colOff>9525</xdr:colOff>
      <xdr:row>77</xdr:row>
      <xdr:rowOff>101854</xdr:rowOff>
    </xdr:to>
    <xdr:cxnSp macro="">
      <xdr:nvCxnSpPr>
        <xdr:cNvPr id="370" name="直線コネクタ 369">
          <a:extLst>
            <a:ext uri="{FF2B5EF4-FFF2-40B4-BE49-F238E27FC236}">
              <a16:creationId xmlns:a16="http://schemas.microsoft.com/office/drawing/2014/main" xmlns="" id="{00000000-0008-0000-0400-000072010000}"/>
            </a:ext>
          </a:extLst>
        </xdr:cNvPr>
        <xdr:cNvCxnSpPr/>
      </xdr:nvCxnSpPr>
      <xdr:spPr>
        <a:xfrm>
          <a:off x="1320800" y="1318920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1" name="フローチャート: 判断 370">
          <a:extLst>
            <a:ext uri="{FF2B5EF4-FFF2-40B4-BE49-F238E27FC236}">
              <a16:creationId xmlns:a16="http://schemas.microsoft.com/office/drawing/2014/main" xmlns="" id="{00000000-0008-0000-0400-000073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2" name="テキスト ボックス 371">
          <a:extLst>
            <a:ext uri="{FF2B5EF4-FFF2-40B4-BE49-F238E27FC236}">
              <a16:creationId xmlns:a16="http://schemas.microsoft.com/office/drawing/2014/main" xmlns="" id="{00000000-0008-0000-0400-000074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41911</xdr:rowOff>
    </xdr:from>
    <xdr:to>
      <xdr:col>6</xdr:col>
      <xdr:colOff>171450</xdr:colOff>
      <xdr:row>77</xdr:row>
      <xdr:rowOff>143511</xdr:rowOff>
    </xdr:to>
    <xdr:sp macro="" textlink="">
      <xdr:nvSpPr>
        <xdr:cNvPr id="373" name="フローチャート: 判断 372">
          <a:extLst>
            <a:ext uri="{FF2B5EF4-FFF2-40B4-BE49-F238E27FC236}">
              <a16:creationId xmlns:a16="http://schemas.microsoft.com/office/drawing/2014/main" xmlns="" id="{00000000-0008-0000-0400-000075010000}"/>
            </a:ext>
          </a:extLst>
        </xdr:cNvPr>
        <xdr:cNvSpPr/>
      </xdr:nvSpPr>
      <xdr:spPr>
        <a:xfrm>
          <a:off x="1270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128288</xdr:rowOff>
    </xdr:from>
    <xdr:ext cx="762000" cy="259045"/>
    <xdr:sp macro="" textlink="">
      <xdr:nvSpPr>
        <xdr:cNvPr id="374" name="テキスト ボックス 373">
          <a:extLst>
            <a:ext uri="{FF2B5EF4-FFF2-40B4-BE49-F238E27FC236}">
              <a16:creationId xmlns:a16="http://schemas.microsoft.com/office/drawing/2014/main" xmlns="" id="{00000000-0008-0000-0400-000076010000}"/>
            </a:ext>
          </a:extLst>
        </xdr:cNvPr>
        <xdr:cNvSpPr txBox="1"/>
      </xdr:nvSpPr>
      <xdr:spPr>
        <a:xfrm>
          <a:off x="939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a:extLst>
            <a:ext uri="{FF2B5EF4-FFF2-40B4-BE49-F238E27FC236}">
              <a16:creationId xmlns:a16="http://schemas.microsoft.com/office/drawing/2014/main" xmlns="" id="{00000000-0008-0000-0400-00007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xmlns="" id="{00000000-0008-0000-0400-00007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xmlns="" id="{00000000-0008-0000-0400-00007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xmlns="" id="{00000000-0008-0000-0400-00007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xmlns="" id="{00000000-0008-0000-0400-00007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80" name="楕円 379">
          <a:extLst>
            <a:ext uri="{FF2B5EF4-FFF2-40B4-BE49-F238E27FC236}">
              <a16:creationId xmlns:a16="http://schemas.microsoft.com/office/drawing/2014/main" xmlns="" id="{00000000-0008-0000-0400-00007C010000}"/>
            </a:ext>
          </a:extLst>
        </xdr:cNvPr>
        <xdr:cNvSpPr/>
      </xdr:nvSpPr>
      <xdr:spPr>
        <a:xfrm>
          <a:off x="4775200" y="1322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40149</xdr:rowOff>
    </xdr:from>
    <xdr:ext cx="762000" cy="259045"/>
    <xdr:sp macro="" textlink="">
      <xdr:nvSpPr>
        <xdr:cNvPr id="381" name="公債費該当値テキスト">
          <a:extLst>
            <a:ext uri="{FF2B5EF4-FFF2-40B4-BE49-F238E27FC236}">
              <a16:creationId xmlns:a16="http://schemas.microsoft.com/office/drawing/2014/main" xmlns="" id="{00000000-0008-0000-0400-00007D010000}"/>
            </a:ext>
          </a:extLst>
        </xdr:cNvPr>
        <xdr:cNvSpPr txBox="1"/>
      </xdr:nvSpPr>
      <xdr:spPr>
        <a:xfrm>
          <a:off x="4914900" y="1307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28194</xdr:rowOff>
    </xdr:from>
    <xdr:to>
      <xdr:col>20</xdr:col>
      <xdr:colOff>38100</xdr:colOff>
      <xdr:row>77</xdr:row>
      <xdr:rowOff>129794</xdr:rowOff>
    </xdr:to>
    <xdr:sp macro="" textlink="">
      <xdr:nvSpPr>
        <xdr:cNvPr id="382" name="楕円 381">
          <a:extLst>
            <a:ext uri="{FF2B5EF4-FFF2-40B4-BE49-F238E27FC236}">
              <a16:creationId xmlns:a16="http://schemas.microsoft.com/office/drawing/2014/main" xmlns="" id="{00000000-0008-0000-0400-00007E010000}"/>
            </a:ext>
          </a:extLst>
        </xdr:cNvPr>
        <xdr:cNvSpPr/>
      </xdr:nvSpPr>
      <xdr:spPr>
        <a:xfrm>
          <a:off x="3937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139971</xdr:rowOff>
    </xdr:from>
    <xdr:ext cx="736600" cy="259045"/>
    <xdr:sp macro="" textlink="">
      <xdr:nvSpPr>
        <xdr:cNvPr id="383" name="テキスト ボックス 382">
          <a:extLst>
            <a:ext uri="{FF2B5EF4-FFF2-40B4-BE49-F238E27FC236}">
              <a16:creationId xmlns:a16="http://schemas.microsoft.com/office/drawing/2014/main" xmlns="" id="{00000000-0008-0000-0400-00007F010000}"/>
            </a:ext>
          </a:extLst>
        </xdr:cNvPr>
        <xdr:cNvSpPr txBox="1"/>
      </xdr:nvSpPr>
      <xdr:spPr>
        <a:xfrm>
          <a:off x="3606800" y="12998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153924</xdr:rowOff>
    </xdr:from>
    <xdr:to>
      <xdr:col>15</xdr:col>
      <xdr:colOff>149225</xdr:colOff>
      <xdr:row>77</xdr:row>
      <xdr:rowOff>84074</xdr:rowOff>
    </xdr:to>
    <xdr:sp macro="" textlink="">
      <xdr:nvSpPr>
        <xdr:cNvPr id="384" name="楕円 383">
          <a:extLst>
            <a:ext uri="{FF2B5EF4-FFF2-40B4-BE49-F238E27FC236}">
              <a16:creationId xmlns:a16="http://schemas.microsoft.com/office/drawing/2014/main" xmlns="" id="{00000000-0008-0000-0400-000080010000}"/>
            </a:ext>
          </a:extLst>
        </xdr:cNvPr>
        <xdr:cNvSpPr/>
      </xdr:nvSpPr>
      <xdr:spPr>
        <a:xfrm>
          <a:off x="30480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94251</xdr:rowOff>
    </xdr:from>
    <xdr:ext cx="7620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2717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51054</xdr:rowOff>
    </xdr:from>
    <xdr:to>
      <xdr:col>11</xdr:col>
      <xdr:colOff>60325</xdr:colOff>
      <xdr:row>77</xdr:row>
      <xdr:rowOff>152654</xdr:rowOff>
    </xdr:to>
    <xdr:sp macro="" textlink="">
      <xdr:nvSpPr>
        <xdr:cNvPr id="386" name="楕円 385">
          <a:extLst>
            <a:ext uri="{FF2B5EF4-FFF2-40B4-BE49-F238E27FC236}">
              <a16:creationId xmlns:a16="http://schemas.microsoft.com/office/drawing/2014/main" xmlns="" id="{00000000-0008-0000-0400-000082010000}"/>
            </a:ext>
          </a:extLst>
        </xdr:cNvPr>
        <xdr:cNvSpPr/>
      </xdr:nvSpPr>
      <xdr:spPr>
        <a:xfrm>
          <a:off x="2159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108204</xdr:rowOff>
    </xdr:from>
    <xdr:to>
      <xdr:col>6</xdr:col>
      <xdr:colOff>171450</xdr:colOff>
      <xdr:row>77</xdr:row>
      <xdr:rowOff>38354</xdr:rowOff>
    </xdr:to>
    <xdr:sp macro="" textlink="">
      <xdr:nvSpPr>
        <xdr:cNvPr id="388" name="楕円 387">
          <a:extLst>
            <a:ext uri="{FF2B5EF4-FFF2-40B4-BE49-F238E27FC236}">
              <a16:creationId xmlns:a16="http://schemas.microsoft.com/office/drawing/2014/main" xmlns="" id="{00000000-0008-0000-0400-000084010000}"/>
            </a:ext>
          </a:extLst>
        </xdr:cNvPr>
        <xdr:cNvSpPr/>
      </xdr:nvSpPr>
      <xdr:spPr>
        <a:xfrm>
          <a:off x="1270000" y="131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48531</xdr:rowOff>
    </xdr:from>
    <xdr:ext cx="762000" cy="259045"/>
    <xdr:sp macro="" textlink="">
      <xdr:nvSpPr>
        <xdr:cNvPr id="389" name="テキスト ボックス 388">
          <a:extLst>
            <a:ext uri="{FF2B5EF4-FFF2-40B4-BE49-F238E27FC236}">
              <a16:creationId xmlns:a16="http://schemas.microsoft.com/office/drawing/2014/main" xmlns="" id="{00000000-0008-0000-0400-000085010000}"/>
            </a:ext>
          </a:extLst>
        </xdr:cNvPr>
        <xdr:cNvSpPr txBox="1"/>
      </xdr:nvSpPr>
      <xdr:spPr>
        <a:xfrm>
          <a:off x="939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a:extLst>
            <a:ext uri="{FF2B5EF4-FFF2-40B4-BE49-F238E27FC236}">
              <a16:creationId xmlns:a16="http://schemas.microsoft.com/office/drawing/2014/main" xmlns="" id="{00000000-0008-0000-0400-00008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a:extLst>
            <a:ext uri="{FF2B5EF4-FFF2-40B4-BE49-F238E27FC236}">
              <a16:creationId xmlns:a16="http://schemas.microsoft.com/office/drawing/2014/main" xmlns="" id="{00000000-0008-0000-0400-00008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a:extLst>
            <a:ext uri="{FF2B5EF4-FFF2-40B4-BE49-F238E27FC236}">
              <a16:creationId xmlns:a16="http://schemas.microsoft.com/office/drawing/2014/main" xmlns="" id="{00000000-0008-0000-0400-00008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a:extLst>
            <a:ext uri="{FF2B5EF4-FFF2-40B4-BE49-F238E27FC236}">
              <a16:creationId xmlns:a16="http://schemas.microsoft.com/office/drawing/2014/main" xmlns="" id="{00000000-0008-0000-0400-00008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a:extLst>
            <a:ext uri="{FF2B5EF4-FFF2-40B4-BE49-F238E27FC236}">
              <a16:creationId xmlns:a16="http://schemas.microsoft.com/office/drawing/2014/main" xmlns="" id="{00000000-0008-0000-0400-00008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a:extLst>
            <a:ext uri="{FF2B5EF4-FFF2-40B4-BE49-F238E27FC236}">
              <a16:creationId xmlns:a16="http://schemas.microsoft.com/office/drawing/2014/main" xmlns="" id="{00000000-0008-0000-0400-00008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a:extLst>
            <a:ext uri="{FF2B5EF4-FFF2-40B4-BE49-F238E27FC236}">
              <a16:creationId xmlns:a16="http://schemas.microsoft.com/office/drawing/2014/main" xmlns="" id="{00000000-0008-0000-0400-00008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a:extLst>
            <a:ext uri="{FF2B5EF4-FFF2-40B4-BE49-F238E27FC236}">
              <a16:creationId xmlns:a16="http://schemas.microsoft.com/office/drawing/2014/main" xmlns="" id="{00000000-0008-0000-0400-00008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a:extLst>
            <a:ext uri="{FF2B5EF4-FFF2-40B4-BE49-F238E27FC236}">
              <a16:creationId xmlns:a16="http://schemas.microsoft.com/office/drawing/2014/main" xmlns="" id="{00000000-0008-0000-0400-00008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a:extLst>
            <a:ext uri="{FF2B5EF4-FFF2-40B4-BE49-F238E27FC236}">
              <a16:creationId xmlns:a16="http://schemas.microsoft.com/office/drawing/2014/main" xmlns="" id="{00000000-0008-0000-0400-00009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４．５ポイント高い水準であり、前年度と比較して１．２ポイント高くなっている。人件費、補助費等が大きく増加したほか、公債費、維持補修費も増加している。物件費、繰出金については減少となっている。経常収支比率の増加の主要因は、降雪による除雪経費の増大による維持補修費の増である。今後においても、事務事業の見直し等行財政改革の取り組みを進め、経常経費の削減に努める。</a:t>
          </a:r>
        </a:p>
      </xdr:txBody>
    </xdr:sp>
    <xdr:clientData/>
  </xdr:twoCellAnchor>
  <xdr:oneCellAnchor>
    <xdr:from>
      <xdr:col>62</xdr:col>
      <xdr:colOff>6350</xdr:colOff>
      <xdr:row>69</xdr:row>
      <xdr:rowOff>107950</xdr:rowOff>
    </xdr:from>
    <xdr:ext cx="298543" cy="225703"/>
    <xdr:sp macro="" textlink="">
      <xdr:nvSpPr>
        <xdr:cNvPr id="401" name="テキスト ボックス 400">
          <a:extLst>
            <a:ext uri="{FF2B5EF4-FFF2-40B4-BE49-F238E27FC236}">
              <a16:creationId xmlns:a16="http://schemas.microsoft.com/office/drawing/2014/main" xmlns="" id="{00000000-0008-0000-0400-00009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a:extLst>
            <a:ext uri="{FF2B5EF4-FFF2-40B4-BE49-F238E27FC236}">
              <a16:creationId xmlns:a16="http://schemas.microsoft.com/office/drawing/2014/main" xmlns="" id="{00000000-0008-0000-0400-00009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a:extLst>
            <a:ext uri="{FF2B5EF4-FFF2-40B4-BE49-F238E27FC236}">
              <a16:creationId xmlns:a16="http://schemas.microsoft.com/office/drawing/2014/main" xmlns="" id="{00000000-0008-0000-0400-00009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4" name="直線コネクタ 403">
          <a:extLst>
            <a:ext uri="{FF2B5EF4-FFF2-40B4-BE49-F238E27FC236}">
              <a16:creationId xmlns:a16="http://schemas.microsoft.com/office/drawing/2014/main" xmlns="" id="{00000000-0008-0000-0400-000094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5" name="テキスト ボックス 404">
          <a:extLst>
            <a:ext uri="{FF2B5EF4-FFF2-40B4-BE49-F238E27FC236}">
              <a16:creationId xmlns:a16="http://schemas.microsoft.com/office/drawing/2014/main" xmlns="" id="{00000000-0008-0000-0400-000095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6" name="直線コネクタ 405">
          <a:extLst>
            <a:ext uri="{FF2B5EF4-FFF2-40B4-BE49-F238E27FC236}">
              <a16:creationId xmlns:a16="http://schemas.microsoft.com/office/drawing/2014/main" xmlns="" id="{00000000-0008-0000-0400-000096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7" name="テキスト ボックス 406">
          <a:extLst>
            <a:ext uri="{FF2B5EF4-FFF2-40B4-BE49-F238E27FC236}">
              <a16:creationId xmlns:a16="http://schemas.microsoft.com/office/drawing/2014/main" xmlns="" id="{00000000-0008-0000-0400-000097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8" name="直線コネクタ 407">
          <a:extLst>
            <a:ext uri="{FF2B5EF4-FFF2-40B4-BE49-F238E27FC236}">
              <a16:creationId xmlns:a16="http://schemas.microsoft.com/office/drawing/2014/main" xmlns="" id="{00000000-0008-0000-0400-000098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9" name="テキスト ボックス 408">
          <a:extLst>
            <a:ext uri="{FF2B5EF4-FFF2-40B4-BE49-F238E27FC236}">
              <a16:creationId xmlns:a16="http://schemas.microsoft.com/office/drawing/2014/main" xmlns="" id="{00000000-0008-0000-0400-000099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0" name="直線コネクタ 409">
          <a:extLst>
            <a:ext uri="{FF2B5EF4-FFF2-40B4-BE49-F238E27FC236}">
              <a16:creationId xmlns:a16="http://schemas.microsoft.com/office/drawing/2014/main" xmlns="" id="{00000000-0008-0000-0400-00009A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1" name="テキスト ボックス 410">
          <a:extLst>
            <a:ext uri="{FF2B5EF4-FFF2-40B4-BE49-F238E27FC236}">
              <a16:creationId xmlns:a16="http://schemas.microsoft.com/office/drawing/2014/main" xmlns="" id="{00000000-0008-0000-0400-00009B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xmlns=""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xmlns=""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xmlns=""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154432</xdr:rowOff>
    </xdr:from>
    <xdr:to>
      <xdr:col>82</xdr:col>
      <xdr:colOff>107950</xdr:colOff>
      <xdr:row>80</xdr:row>
      <xdr:rowOff>131572</xdr:rowOff>
    </xdr:to>
    <xdr:cxnSp macro="">
      <xdr:nvCxnSpPr>
        <xdr:cNvPr id="415" name="直線コネクタ 414">
          <a:extLst>
            <a:ext uri="{FF2B5EF4-FFF2-40B4-BE49-F238E27FC236}">
              <a16:creationId xmlns:a16="http://schemas.microsoft.com/office/drawing/2014/main" xmlns="" id="{00000000-0008-0000-0400-00009F010000}"/>
            </a:ext>
          </a:extLst>
        </xdr:cNvPr>
        <xdr:cNvCxnSpPr/>
      </xdr:nvCxnSpPr>
      <xdr:spPr>
        <a:xfrm flipV="1">
          <a:off x="16510000" y="12498832"/>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103649</xdr:rowOff>
    </xdr:from>
    <xdr:ext cx="762000" cy="259045"/>
    <xdr:sp macro="" textlink="">
      <xdr:nvSpPr>
        <xdr:cNvPr id="416" name="公債費以外最小値テキスト">
          <a:extLst>
            <a:ext uri="{FF2B5EF4-FFF2-40B4-BE49-F238E27FC236}">
              <a16:creationId xmlns:a16="http://schemas.microsoft.com/office/drawing/2014/main" xmlns="" id="{00000000-0008-0000-0400-0000A0010000}"/>
            </a:ext>
          </a:extLst>
        </xdr:cNvPr>
        <xdr:cNvSpPr txBox="1"/>
      </xdr:nvSpPr>
      <xdr:spPr>
        <a:xfrm>
          <a:off x="16598900" y="13819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131572</xdr:rowOff>
    </xdr:from>
    <xdr:to>
      <xdr:col>82</xdr:col>
      <xdr:colOff>196850</xdr:colOff>
      <xdr:row>80</xdr:row>
      <xdr:rowOff>131572</xdr:rowOff>
    </xdr:to>
    <xdr:cxnSp macro="">
      <xdr:nvCxnSpPr>
        <xdr:cNvPr id="417" name="直線コネクタ 416">
          <a:extLst>
            <a:ext uri="{FF2B5EF4-FFF2-40B4-BE49-F238E27FC236}">
              <a16:creationId xmlns:a16="http://schemas.microsoft.com/office/drawing/2014/main" xmlns="" id="{00000000-0008-0000-0400-0000A1010000}"/>
            </a:ext>
          </a:extLst>
        </xdr:cNvPr>
        <xdr:cNvCxnSpPr/>
      </xdr:nvCxnSpPr>
      <xdr:spPr>
        <a:xfrm>
          <a:off x="16421100" y="1384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69359</xdr:rowOff>
    </xdr:from>
    <xdr:ext cx="762000" cy="259045"/>
    <xdr:sp macro="" textlink="">
      <xdr:nvSpPr>
        <xdr:cNvPr id="418" name="公債費以外最大値テキスト">
          <a:extLst>
            <a:ext uri="{FF2B5EF4-FFF2-40B4-BE49-F238E27FC236}">
              <a16:creationId xmlns:a16="http://schemas.microsoft.com/office/drawing/2014/main" xmlns="" id="{00000000-0008-0000-0400-0000A2010000}"/>
            </a:ext>
          </a:extLst>
        </xdr:cNvPr>
        <xdr:cNvSpPr txBox="1"/>
      </xdr:nvSpPr>
      <xdr:spPr>
        <a:xfrm>
          <a:off x="16598900" y="12242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154432</xdr:rowOff>
    </xdr:from>
    <xdr:to>
      <xdr:col>82</xdr:col>
      <xdr:colOff>196850</xdr:colOff>
      <xdr:row>72</xdr:row>
      <xdr:rowOff>154432</xdr:rowOff>
    </xdr:to>
    <xdr:cxnSp macro="">
      <xdr:nvCxnSpPr>
        <xdr:cNvPr id="419" name="直線コネクタ 418">
          <a:extLst>
            <a:ext uri="{FF2B5EF4-FFF2-40B4-BE49-F238E27FC236}">
              <a16:creationId xmlns:a16="http://schemas.microsoft.com/office/drawing/2014/main" xmlns="" id="{00000000-0008-0000-0400-0000A3010000}"/>
            </a:ext>
          </a:extLst>
        </xdr:cNvPr>
        <xdr:cNvCxnSpPr/>
      </xdr:nvCxnSpPr>
      <xdr:spPr>
        <a:xfrm>
          <a:off x="16421100" y="12498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46989</xdr:rowOff>
    </xdr:from>
    <xdr:to>
      <xdr:col>82</xdr:col>
      <xdr:colOff>107950</xdr:colOff>
      <xdr:row>77</xdr:row>
      <xdr:rowOff>101854</xdr:rowOff>
    </xdr:to>
    <xdr:cxnSp macro="">
      <xdr:nvCxnSpPr>
        <xdr:cNvPr id="420" name="直線コネクタ 419">
          <a:extLst>
            <a:ext uri="{FF2B5EF4-FFF2-40B4-BE49-F238E27FC236}">
              <a16:creationId xmlns:a16="http://schemas.microsoft.com/office/drawing/2014/main" xmlns="" id="{00000000-0008-0000-0400-0000A4010000}"/>
            </a:ext>
          </a:extLst>
        </xdr:cNvPr>
        <xdr:cNvCxnSpPr/>
      </xdr:nvCxnSpPr>
      <xdr:spPr>
        <a:xfrm>
          <a:off x="15671800" y="13248639"/>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33291</xdr:rowOff>
    </xdr:from>
    <xdr:ext cx="762000" cy="259045"/>
    <xdr:sp macro="" textlink="">
      <xdr:nvSpPr>
        <xdr:cNvPr id="421" name="公債費以外平均値テキスト">
          <a:extLst>
            <a:ext uri="{FF2B5EF4-FFF2-40B4-BE49-F238E27FC236}">
              <a16:creationId xmlns:a16="http://schemas.microsoft.com/office/drawing/2014/main" xmlns="" id="{00000000-0008-0000-0400-0000A5010000}"/>
            </a:ext>
          </a:extLst>
        </xdr:cNvPr>
        <xdr:cNvSpPr txBox="1"/>
      </xdr:nvSpPr>
      <xdr:spPr>
        <a:xfrm>
          <a:off x="16598900" y="12892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xdr:rowOff>
    </xdr:from>
    <xdr:to>
      <xdr:col>82</xdr:col>
      <xdr:colOff>158750</xdr:colOff>
      <xdr:row>76</xdr:row>
      <xdr:rowOff>118363</xdr:rowOff>
    </xdr:to>
    <xdr:sp macro="" textlink="">
      <xdr:nvSpPr>
        <xdr:cNvPr id="422" name="フローチャート: 判断 421">
          <a:extLst>
            <a:ext uri="{FF2B5EF4-FFF2-40B4-BE49-F238E27FC236}">
              <a16:creationId xmlns:a16="http://schemas.microsoft.com/office/drawing/2014/main" xmlns="" id="{00000000-0008-0000-0400-0000A6010000}"/>
            </a:ext>
          </a:extLst>
        </xdr:cNvPr>
        <xdr:cNvSpPr/>
      </xdr:nvSpPr>
      <xdr:spPr>
        <a:xfrm>
          <a:off x="16459200" y="13046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90424</xdr:rowOff>
    </xdr:from>
    <xdr:to>
      <xdr:col>78</xdr:col>
      <xdr:colOff>69850</xdr:colOff>
      <xdr:row>77</xdr:row>
      <xdr:rowOff>46989</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a:off x="14782800" y="13120624"/>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62485</xdr:rowOff>
    </xdr:from>
    <xdr:to>
      <xdr:col>78</xdr:col>
      <xdr:colOff>120650</xdr:colOff>
      <xdr:row>76</xdr:row>
      <xdr:rowOff>164085</xdr:rowOff>
    </xdr:to>
    <xdr:sp macro="" textlink="">
      <xdr:nvSpPr>
        <xdr:cNvPr id="424" name="フローチャート: 判断 423">
          <a:extLst>
            <a:ext uri="{FF2B5EF4-FFF2-40B4-BE49-F238E27FC236}">
              <a16:creationId xmlns:a16="http://schemas.microsoft.com/office/drawing/2014/main" xmlns="" id="{00000000-0008-0000-0400-0000A8010000}"/>
            </a:ext>
          </a:extLst>
        </xdr:cNvPr>
        <xdr:cNvSpPr/>
      </xdr:nvSpPr>
      <xdr:spPr>
        <a:xfrm>
          <a:off x="15621000" y="13092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2811</xdr:rowOff>
    </xdr:from>
    <xdr:ext cx="736600" cy="259045"/>
    <xdr:sp macro="" textlink="">
      <xdr:nvSpPr>
        <xdr:cNvPr id="425" name="テキスト ボックス 424">
          <a:extLst>
            <a:ext uri="{FF2B5EF4-FFF2-40B4-BE49-F238E27FC236}">
              <a16:creationId xmlns:a16="http://schemas.microsoft.com/office/drawing/2014/main" xmlns="" id="{00000000-0008-0000-0400-0000A9010000}"/>
            </a:ext>
          </a:extLst>
        </xdr:cNvPr>
        <xdr:cNvSpPr txBox="1"/>
      </xdr:nvSpPr>
      <xdr:spPr>
        <a:xfrm>
          <a:off x="15290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90424</xdr:rowOff>
    </xdr:from>
    <xdr:to>
      <xdr:col>73</xdr:col>
      <xdr:colOff>180975</xdr:colOff>
      <xdr:row>77</xdr:row>
      <xdr:rowOff>124713</xdr:rowOff>
    </xdr:to>
    <xdr:cxnSp macro="">
      <xdr:nvCxnSpPr>
        <xdr:cNvPr id="426" name="直線コネクタ 425">
          <a:extLst>
            <a:ext uri="{FF2B5EF4-FFF2-40B4-BE49-F238E27FC236}">
              <a16:creationId xmlns:a16="http://schemas.microsoft.com/office/drawing/2014/main" xmlns="" id="{00000000-0008-0000-0400-0000AA010000}"/>
            </a:ext>
          </a:extLst>
        </xdr:cNvPr>
        <xdr:cNvCxnSpPr/>
      </xdr:nvCxnSpPr>
      <xdr:spPr>
        <a:xfrm flipV="1">
          <a:off x="13893800" y="13120624"/>
          <a:ext cx="889000" cy="20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27" name="フローチャート: 判断 426">
          <a:extLst>
            <a:ext uri="{FF2B5EF4-FFF2-40B4-BE49-F238E27FC236}">
              <a16:creationId xmlns:a16="http://schemas.microsoft.com/office/drawing/2014/main" xmlns="" id="{00000000-0008-0000-0400-0000AB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28" name="テキスト ボックス 427">
          <a:extLst>
            <a:ext uri="{FF2B5EF4-FFF2-40B4-BE49-F238E27FC236}">
              <a16:creationId xmlns:a16="http://schemas.microsoft.com/office/drawing/2014/main" xmlns="" id="{00000000-0008-0000-0400-0000AC010000}"/>
            </a:ext>
          </a:extLst>
        </xdr:cNvPr>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76708</xdr:rowOff>
    </xdr:from>
    <xdr:to>
      <xdr:col>69</xdr:col>
      <xdr:colOff>92075</xdr:colOff>
      <xdr:row>77</xdr:row>
      <xdr:rowOff>124713</xdr:rowOff>
    </xdr:to>
    <xdr:cxnSp macro="">
      <xdr:nvCxnSpPr>
        <xdr:cNvPr id="429" name="直線コネクタ 428">
          <a:extLst>
            <a:ext uri="{FF2B5EF4-FFF2-40B4-BE49-F238E27FC236}">
              <a16:creationId xmlns:a16="http://schemas.microsoft.com/office/drawing/2014/main" xmlns="" id="{00000000-0008-0000-0400-0000AD010000}"/>
            </a:ext>
          </a:extLst>
        </xdr:cNvPr>
        <xdr:cNvCxnSpPr/>
      </xdr:nvCxnSpPr>
      <xdr:spPr>
        <a:xfrm>
          <a:off x="13004800" y="13106908"/>
          <a:ext cx="889000" cy="21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35052</xdr:rowOff>
    </xdr:from>
    <xdr:to>
      <xdr:col>69</xdr:col>
      <xdr:colOff>142875</xdr:colOff>
      <xdr:row>76</xdr:row>
      <xdr:rowOff>136652</xdr:rowOff>
    </xdr:to>
    <xdr:sp macro="" textlink="">
      <xdr:nvSpPr>
        <xdr:cNvPr id="430" name="フローチャート: 判断 429">
          <a:extLst>
            <a:ext uri="{FF2B5EF4-FFF2-40B4-BE49-F238E27FC236}">
              <a16:creationId xmlns:a16="http://schemas.microsoft.com/office/drawing/2014/main" xmlns="" id="{00000000-0008-0000-0400-0000AE010000}"/>
            </a:ext>
          </a:extLst>
        </xdr:cNvPr>
        <xdr:cNvSpPr/>
      </xdr:nvSpPr>
      <xdr:spPr>
        <a:xfrm>
          <a:off x="13843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146829</xdr:rowOff>
    </xdr:from>
    <xdr:ext cx="762000" cy="259045"/>
    <xdr:sp macro="" textlink="">
      <xdr:nvSpPr>
        <xdr:cNvPr id="431" name="テキスト ボックス 430">
          <a:extLst>
            <a:ext uri="{FF2B5EF4-FFF2-40B4-BE49-F238E27FC236}">
              <a16:creationId xmlns:a16="http://schemas.microsoft.com/office/drawing/2014/main" xmlns="" id="{00000000-0008-0000-0400-0000AF010000}"/>
            </a:ext>
          </a:extLst>
        </xdr:cNvPr>
        <xdr:cNvSpPr txBox="1"/>
      </xdr:nvSpPr>
      <xdr:spPr>
        <a:xfrm>
          <a:off x="13512800" y="1283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32" name="フローチャート: 判断 431">
          <a:extLst>
            <a:ext uri="{FF2B5EF4-FFF2-40B4-BE49-F238E27FC236}">
              <a16:creationId xmlns:a16="http://schemas.microsoft.com/office/drawing/2014/main" xmlns="" id="{00000000-0008-0000-0400-0000B0010000}"/>
            </a:ext>
          </a:extLst>
        </xdr:cNvPr>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91965</xdr:rowOff>
    </xdr:from>
    <xdr:ext cx="762000" cy="259045"/>
    <xdr:sp macro="" textlink="">
      <xdr:nvSpPr>
        <xdr:cNvPr id="433" name="テキスト ボックス 432">
          <a:extLst>
            <a:ext uri="{FF2B5EF4-FFF2-40B4-BE49-F238E27FC236}">
              <a16:creationId xmlns:a16="http://schemas.microsoft.com/office/drawing/2014/main" xmlns="" id="{00000000-0008-0000-0400-0000B1010000}"/>
            </a:ext>
          </a:extLst>
        </xdr:cNvPr>
        <xdr:cNvSpPr txBox="1"/>
      </xdr:nvSpPr>
      <xdr:spPr>
        <a:xfrm>
          <a:off x="12623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xmlns=""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xmlns=""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xmlns=""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xmlns=""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51054</xdr:rowOff>
    </xdr:from>
    <xdr:to>
      <xdr:col>82</xdr:col>
      <xdr:colOff>158750</xdr:colOff>
      <xdr:row>77</xdr:row>
      <xdr:rowOff>152654</xdr:rowOff>
    </xdr:to>
    <xdr:sp macro="" textlink="">
      <xdr:nvSpPr>
        <xdr:cNvPr id="439" name="楕円 438">
          <a:extLst>
            <a:ext uri="{FF2B5EF4-FFF2-40B4-BE49-F238E27FC236}">
              <a16:creationId xmlns:a16="http://schemas.microsoft.com/office/drawing/2014/main" xmlns="" id="{00000000-0008-0000-0400-0000B7010000}"/>
            </a:ext>
          </a:extLst>
        </xdr:cNvPr>
        <xdr:cNvSpPr/>
      </xdr:nvSpPr>
      <xdr:spPr>
        <a:xfrm>
          <a:off x="164592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23131</xdr:rowOff>
    </xdr:from>
    <xdr:ext cx="762000" cy="259045"/>
    <xdr:sp macro="" textlink="">
      <xdr:nvSpPr>
        <xdr:cNvPr id="440" name="公債費以外該当値テキスト">
          <a:extLst>
            <a:ext uri="{FF2B5EF4-FFF2-40B4-BE49-F238E27FC236}">
              <a16:creationId xmlns:a16="http://schemas.microsoft.com/office/drawing/2014/main" xmlns="" id="{00000000-0008-0000-0400-0000B8010000}"/>
            </a:ext>
          </a:extLst>
        </xdr:cNvPr>
        <xdr:cNvSpPr txBox="1"/>
      </xdr:nvSpPr>
      <xdr:spPr>
        <a:xfrm>
          <a:off x="165989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167639</xdr:rowOff>
    </xdr:from>
    <xdr:to>
      <xdr:col>78</xdr:col>
      <xdr:colOff>120650</xdr:colOff>
      <xdr:row>77</xdr:row>
      <xdr:rowOff>97789</xdr:rowOff>
    </xdr:to>
    <xdr:sp macro="" textlink="">
      <xdr:nvSpPr>
        <xdr:cNvPr id="441" name="楕円 440">
          <a:extLst>
            <a:ext uri="{FF2B5EF4-FFF2-40B4-BE49-F238E27FC236}">
              <a16:creationId xmlns:a16="http://schemas.microsoft.com/office/drawing/2014/main" xmlns="" id="{00000000-0008-0000-0400-0000B9010000}"/>
            </a:ext>
          </a:extLst>
        </xdr:cNvPr>
        <xdr:cNvSpPr/>
      </xdr:nvSpPr>
      <xdr:spPr>
        <a:xfrm>
          <a:off x="15621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82566</xdr:rowOff>
    </xdr:from>
    <xdr:ext cx="736600" cy="259045"/>
    <xdr:sp macro="" textlink="">
      <xdr:nvSpPr>
        <xdr:cNvPr id="442" name="テキスト ボックス 441">
          <a:extLst>
            <a:ext uri="{FF2B5EF4-FFF2-40B4-BE49-F238E27FC236}">
              <a16:creationId xmlns:a16="http://schemas.microsoft.com/office/drawing/2014/main" xmlns="" id="{00000000-0008-0000-0400-0000BA010000}"/>
            </a:ext>
          </a:extLst>
        </xdr:cNvPr>
        <xdr:cNvSpPr txBox="1"/>
      </xdr:nvSpPr>
      <xdr:spPr>
        <a:xfrm>
          <a:off x="15290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39624</xdr:rowOff>
    </xdr:from>
    <xdr:to>
      <xdr:col>74</xdr:col>
      <xdr:colOff>31750</xdr:colOff>
      <xdr:row>76</xdr:row>
      <xdr:rowOff>141224</xdr:rowOff>
    </xdr:to>
    <xdr:sp macro="" textlink="">
      <xdr:nvSpPr>
        <xdr:cNvPr id="443" name="楕円 442">
          <a:extLst>
            <a:ext uri="{FF2B5EF4-FFF2-40B4-BE49-F238E27FC236}">
              <a16:creationId xmlns:a16="http://schemas.microsoft.com/office/drawing/2014/main" xmlns="" id="{00000000-0008-0000-0400-0000BB010000}"/>
            </a:ext>
          </a:extLst>
        </xdr:cNvPr>
        <xdr:cNvSpPr/>
      </xdr:nvSpPr>
      <xdr:spPr>
        <a:xfrm>
          <a:off x="147320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151401</xdr:rowOff>
    </xdr:from>
    <xdr:ext cx="7620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4401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73913</xdr:rowOff>
    </xdr:from>
    <xdr:to>
      <xdr:col>69</xdr:col>
      <xdr:colOff>142875</xdr:colOff>
      <xdr:row>78</xdr:row>
      <xdr:rowOff>4063</xdr:rowOff>
    </xdr:to>
    <xdr:sp macro="" textlink="">
      <xdr:nvSpPr>
        <xdr:cNvPr id="445" name="楕円 444">
          <a:extLst>
            <a:ext uri="{FF2B5EF4-FFF2-40B4-BE49-F238E27FC236}">
              <a16:creationId xmlns:a16="http://schemas.microsoft.com/office/drawing/2014/main" xmlns="" id="{00000000-0008-0000-0400-0000BD010000}"/>
            </a:ext>
          </a:extLst>
        </xdr:cNvPr>
        <xdr:cNvSpPr/>
      </xdr:nvSpPr>
      <xdr:spPr>
        <a:xfrm>
          <a:off x="13843000" y="13275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160290</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3512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25908</xdr:rowOff>
    </xdr:from>
    <xdr:to>
      <xdr:col>65</xdr:col>
      <xdr:colOff>53975</xdr:colOff>
      <xdr:row>76</xdr:row>
      <xdr:rowOff>127508</xdr:rowOff>
    </xdr:to>
    <xdr:sp macro="" textlink="">
      <xdr:nvSpPr>
        <xdr:cNvPr id="447" name="楕円 446">
          <a:extLst>
            <a:ext uri="{FF2B5EF4-FFF2-40B4-BE49-F238E27FC236}">
              <a16:creationId xmlns:a16="http://schemas.microsoft.com/office/drawing/2014/main" xmlns="" id="{00000000-0008-0000-0400-0000BF010000}"/>
            </a:ext>
          </a:extLst>
        </xdr:cNvPr>
        <xdr:cNvSpPr/>
      </xdr:nvSpPr>
      <xdr:spPr>
        <a:xfrm>
          <a:off x="12954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112285</xdr:rowOff>
    </xdr:from>
    <xdr:ext cx="7620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2623800" y="1314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xmlns=""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32884</xdr:rowOff>
    </xdr:from>
    <xdr:to>
      <xdr:col>29</xdr:col>
      <xdr:colOff>127000</xdr:colOff>
      <xdr:row>20</xdr:row>
      <xdr:rowOff>41251</xdr:rowOff>
    </xdr:to>
    <xdr:cxnSp macro="">
      <xdr:nvCxnSpPr>
        <xdr:cNvPr id="43" name="直線コネクタ 42">
          <a:extLst>
            <a:ext uri="{FF2B5EF4-FFF2-40B4-BE49-F238E27FC236}">
              <a16:creationId xmlns:a16="http://schemas.microsoft.com/office/drawing/2014/main" xmlns="" id="{00000000-0008-0000-0500-00002B000000}"/>
            </a:ext>
          </a:extLst>
        </xdr:cNvPr>
        <xdr:cNvCxnSpPr/>
      </xdr:nvCxnSpPr>
      <xdr:spPr bwMode="auto">
        <a:xfrm flipV="1">
          <a:off x="5651500" y="2137909"/>
          <a:ext cx="0" cy="13799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13328</xdr:rowOff>
    </xdr:from>
    <xdr:ext cx="762000" cy="259045"/>
    <xdr:sp macro="" textlink="">
      <xdr:nvSpPr>
        <xdr:cNvPr id="44" name="人口1人当たり決算額の推移最小値テキスト130">
          <a:extLst>
            <a:ext uri="{FF2B5EF4-FFF2-40B4-BE49-F238E27FC236}">
              <a16:creationId xmlns:a16="http://schemas.microsoft.com/office/drawing/2014/main" xmlns="" id="{00000000-0008-0000-0500-00002C000000}"/>
            </a:ext>
          </a:extLst>
        </xdr:cNvPr>
        <xdr:cNvSpPr txBox="1"/>
      </xdr:nvSpPr>
      <xdr:spPr>
        <a:xfrm>
          <a:off x="5740400" y="348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41251</xdr:rowOff>
    </xdr:from>
    <xdr:to>
      <xdr:col>30</xdr:col>
      <xdr:colOff>25400</xdr:colOff>
      <xdr:row>20</xdr:row>
      <xdr:rowOff>41251</xdr:rowOff>
    </xdr:to>
    <xdr:cxnSp macro="">
      <xdr:nvCxnSpPr>
        <xdr:cNvPr id="45" name="直線コネクタ 44">
          <a:extLst>
            <a:ext uri="{FF2B5EF4-FFF2-40B4-BE49-F238E27FC236}">
              <a16:creationId xmlns:a16="http://schemas.microsoft.com/office/drawing/2014/main" xmlns="" id="{00000000-0008-0000-0500-00002D000000}"/>
            </a:ext>
          </a:extLst>
        </xdr:cNvPr>
        <xdr:cNvCxnSpPr/>
      </xdr:nvCxnSpPr>
      <xdr:spPr bwMode="auto">
        <a:xfrm>
          <a:off x="5562600" y="35178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119261</xdr:rowOff>
    </xdr:from>
    <xdr:ext cx="762000" cy="259045"/>
    <xdr:sp macro="" textlink="">
      <xdr:nvSpPr>
        <xdr:cNvPr id="46" name="人口1人当たり決算額の推移最大値テキスト130">
          <a:extLst>
            <a:ext uri="{FF2B5EF4-FFF2-40B4-BE49-F238E27FC236}">
              <a16:creationId xmlns:a16="http://schemas.microsoft.com/office/drawing/2014/main" xmlns="" id="{00000000-0008-0000-0500-00002E000000}"/>
            </a:ext>
          </a:extLst>
        </xdr:cNvPr>
        <xdr:cNvSpPr txBox="1"/>
      </xdr:nvSpPr>
      <xdr:spPr>
        <a:xfrm>
          <a:off x="5740400" y="1881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32884</xdr:rowOff>
    </xdr:from>
    <xdr:to>
      <xdr:col>30</xdr:col>
      <xdr:colOff>25400</xdr:colOff>
      <xdr:row>12</xdr:row>
      <xdr:rowOff>32884</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a:off x="5562600" y="21379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16498</xdr:rowOff>
    </xdr:from>
    <xdr:to>
      <xdr:col>29</xdr:col>
      <xdr:colOff>127000</xdr:colOff>
      <xdr:row>18</xdr:row>
      <xdr:rowOff>88086</xdr:rowOff>
    </xdr:to>
    <xdr:cxnSp macro="">
      <xdr:nvCxnSpPr>
        <xdr:cNvPr id="48" name="直線コネクタ 47">
          <a:extLst>
            <a:ext uri="{FF2B5EF4-FFF2-40B4-BE49-F238E27FC236}">
              <a16:creationId xmlns:a16="http://schemas.microsoft.com/office/drawing/2014/main" xmlns="" id="{00000000-0008-0000-0500-000030000000}"/>
            </a:ext>
          </a:extLst>
        </xdr:cNvPr>
        <xdr:cNvCxnSpPr/>
      </xdr:nvCxnSpPr>
      <xdr:spPr bwMode="auto">
        <a:xfrm flipV="1">
          <a:off x="5003800" y="3150223"/>
          <a:ext cx="647700" cy="715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66148</xdr:rowOff>
    </xdr:from>
    <xdr:ext cx="762000" cy="259045"/>
    <xdr:sp macro="" textlink="">
      <xdr:nvSpPr>
        <xdr:cNvPr id="49" name="人口1人当たり決算額の推移平均値テキスト130">
          <a:extLst>
            <a:ext uri="{FF2B5EF4-FFF2-40B4-BE49-F238E27FC236}">
              <a16:creationId xmlns:a16="http://schemas.microsoft.com/office/drawing/2014/main" xmlns="" id="{00000000-0008-0000-0500-000031000000}"/>
            </a:ext>
          </a:extLst>
        </xdr:cNvPr>
        <xdr:cNvSpPr txBox="1"/>
      </xdr:nvSpPr>
      <xdr:spPr>
        <a:xfrm>
          <a:off x="5740400" y="2856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49621</xdr:rowOff>
    </xdr:from>
    <xdr:to>
      <xdr:col>29</xdr:col>
      <xdr:colOff>177800</xdr:colOff>
      <xdr:row>17</xdr:row>
      <xdr:rowOff>151221</xdr:rowOff>
    </xdr:to>
    <xdr:sp macro="" textlink="">
      <xdr:nvSpPr>
        <xdr:cNvPr id="50" name="フローチャート: 判断 49">
          <a:extLst>
            <a:ext uri="{FF2B5EF4-FFF2-40B4-BE49-F238E27FC236}">
              <a16:creationId xmlns:a16="http://schemas.microsoft.com/office/drawing/2014/main" xmlns="" id="{00000000-0008-0000-0500-000032000000}"/>
            </a:ext>
          </a:extLst>
        </xdr:cNvPr>
        <xdr:cNvSpPr/>
      </xdr:nvSpPr>
      <xdr:spPr bwMode="auto">
        <a:xfrm>
          <a:off x="5600700" y="30118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53851</xdr:rowOff>
    </xdr:from>
    <xdr:to>
      <xdr:col>26</xdr:col>
      <xdr:colOff>50800</xdr:colOff>
      <xdr:row>18</xdr:row>
      <xdr:rowOff>88086</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a:off x="4305300" y="3187576"/>
          <a:ext cx="698500" cy="342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82576</xdr:rowOff>
    </xdr:from>
    <xdr:to>
      <xdr:col>26</xdr:col>
      <xdr:colOff>101600</xdr:colOff>
      <xdr:row>18</xdr:row>
      <xdr:rowOff>12726</xdr:rowOff>
    </xdr:to>
    <xdr:sp macro="" textlink="">
      <xdr:nvSpPr>
        <xdr:cNvPr id="52" name="フローチャート: 判断 51">
          <a:extLst>
            <a:ext uri="{FF2B5EF4-FFF2-40B4-BE49-F238E27FC236}">
              <a16:creationId xmlns:a16="http://schemas.microsoft.com/office/drawing/2014/main" xmlns="" id="{00000000-0008-0000-0500-000034000000}"/>
            </a:ext>
          </a:extLst>
        </xdr:cNvPr>
        <xdr:cNvSpPr/>
      </xdr:nvSpPr>
      <xdr:spPr bwMode="auto">
        <a:xfrm>
          <a:off x="4953000" y="3044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22903</xdr:rowOff>
    </xdr:from>
    <xdr:ext cx="736600" cy="259045"/>
    <xdr:sp macro="" textlink="">
      <xdr:nvSpPr>
        <xdr:cNvPr id="53" name="テキスト ボックス 52">
          <a:extLst>
            <a:ext uri="{FF2B5EF4-FFF2-40B4-BE49-F238E27FC236}">
              <a16:creationId xmlns:a16="http://schemas.microsoft.com/office/drawing/2014/main" xmlns="" id="{00000000-0008-0000-0500-000035000000}"/>
            </a:ext>
          </a:extLst>
        </xdr:cNvPr>
        <xdr:cNvSpPr txBox="1"/>
      </xdr:nvSpPr>
      <xdr:spPr>
        <a:xfrm>
          <a:off x="4622800" y="28137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40528</xdr:rowOff>
    </xdr:from>
    <xdr:to>
      <xdr:col>22</xdr:col>
      <xdr:colOff>114300</xdr:colOff>
      <xdr:row>18</xdr:row>
      <xdr:rowOff>53851</xdr:rowOff>
    </xdr:to>
    <xdr:cxnSp macro="">
      <xdr:nvCxnSpPr>
        <xdr:cNvPr id="54" name="直線コネクタ 53">
          <a:extLst>
            <a:ext uri="{FF2B5EF4-FFF2-40B4-BE49-F238E27FC236}">
              <a16:creationId xmlns:a16="http://schemas.microsoft.com/office/drawing/2014/main" xmlns="" id="{00000000-0008-0000-0500-000036000000}"/>
            </a:ext>
          </a:extLst>
        </xdr:cNvPr>
        <xdr:cNvCxnSpPr/>
      </xdr:nvCxnSpPr>
      <xdr:spPr bwMode="auto">
        <a:xfrm>
          <a:off x="3606800" y="3174253"/>
          <a:ext cx="698500" cy="133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150251</xdr:rowOff>
    </xdr:from>
    <xdr:to>
      <xdr:col>22</xdr:col>
      <xdr:colOff>165100</xdr:colOff>
      <xdr:row>18</xdr:row>
      <xdr:rowOff>80401</xdr:rowOff>
    </xdr:to>
    <xdr:sp macro="" textlink="">
      <xdr:nvSpPr>
        <xdr:cNvPr id="55" name="フローチャート: 判断 54">
          <a:extLst>
            <a:ext uri="{FF2B5EF4-FFF2-40B4-BE49-F238E27FC236}">
              <a16:creationId xmlns:a16="http://schemas.microsoft.com/office/drawing/2014/main" xmlns="" id="{00000000-0008-0000-0500-000037000000}"/>
            </a:ext>
          </a:extLst>
        </xdr:cNvPr>
        <xdr:cNvSpPr/>
      </xdr:nvSpPr>
      <xdr:spPr bwMode="auto">
        <a:xfrm>
          <a:off x="42545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90578</xdr:rowOff>
    </xdr:from>
    <xdr:ext cx="762000" cy="259045"/>
    <xdr:sp macro="" textlink="">
      <xdr:nvSpPr>
        <xdr:cNvPr id="56" name="テキスト ボックス 55">
          <a:extLst>
            <a:ext uri="{FF2B5EF4-FFF2-40B4-BE49-F238E27FC236}">
              <a16:creationId xmlns:a16="http://schemas.microsoft.com/office/drawing/2014/main" xmlns="" id="{00000000-0008-0000-0500-000038000000}"/>
            </a:ext>
          </a:extLst>
        </xdr:cNvPr>
        <xdr:cNvSpPr txBox="1"/>
      </xdr:nvSpPr>
      <xdr:spPr>
        <a:xfrm>
          <a:off x="3924300" y="288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40528</xdr:rowOff>
    </xdr:from>
    <xdr:to>
      <xdr:col>18</xdr:col>
      <xdr:colOff>177800</xdr:colOff>
      <xdr:row>18</xdr:row>
      <xdr:rowOff>92164</xdr:rowOff>
    </xdr:to>
    <xdr:cxnSp macro="">
      <xdr:nvCxnSpPr>
        <xdr:cNvPr id="57" name="直線コネクタ 56">
          <a:extLst>
            <a:ext uri="{FF2B5EF4-FFF2-40B4-BE49-F238E27FC236}">
              <a16:creationId xmlns:a16="http://schemas.microsoft.com/office/drawing/2014/main" xmlns="" id="{00000000-0008-0000-0500-000039000000}"/>
            </a:ext>
          </a:extLst>
        </xdr:cNvPr>
        <xdr:cNvCxnSpPr/>
      </xdr:nvCxnSpPr>
      <xdr:spPr bwMode="auto">
        <a:xfrm flipV="1">
          <a:off x="2908300" y="3174253"/>
          <a:ext cx="698500" cy="51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162413</xdr:rowOff>
    </xdr:from>
    <xdr:to>
      <xdr:col>19</xdr:col>
      <xdr:colOff>38100</xdr:colOff>
      <xdr:row>18</xdr:row>
      <xdr:rowOff>92563</xdr:rowOff>
    </xdr:to>
    <xdr:sp macro="" textlink="">
      <xdr:nvSpPr>
        <xdr:cNvPr id="58" name="フローチャート: 判断 57">
          <a:extLst>
            <a:ext uri="{FF2B5EF4-FFF2-40B4-BE49-F238E27FC236}">
              <a16:creationId xmlns:a16="http://schemas.microsoft.com/office/drawing/2014/main" xmlns="" id="{00000000-0008-0000-0500-00003A000000}"/>
            </a:ext>
          </a:extLst>
        </xdr:cNvPr>
        <xdr:cNvSpPr/>
      </xdr:nvSpPr>
      <xdr:spPr bwMode="auto">
        <a:xfrm>
          <a:off x="3556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77340</xdr:rowOff>
    </xdr:from>
    <xdr:ext cx="762000" cy="259045"/>
    <xdr:sp macro="" textlink="">
      <xdr:nvSpPr>
        <xdr:cNvPr id="59" name="テキスト ボックス 58">
          <a:extLst>
            <a:ext uri="{FF2B5EF4-FFF2-40B4-BE49-F238E27FC236}">
              <a16:creationId xmlns:a16="http://schemas.microsoft.com/office/drawing/2014/main" xmlns="" id="{00000000-0008-0000-0500-00003B000000}"/>
            </a:ext>
          </a:extLst>
        </xdr:cNvPr>
        <xdr:cNvSpPr txBox="1"/>
      </xdr:nvSpPr>
      <xdr:spPr>
        <a:xfrm>
          <a:off x="3225800" y="32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167936</xdr:rowOff>
    </xdr:from>
    <xdr:to>
      <xdr:col>15</xdr:col>
      <xdr:colOff>101600</xdr:colOff>
      <xdr:row>18</xdr:row>
      <xdr:rowOff>98086</xdr:rowOff>
    </xdr:to>
    <xdr:sp macro="" textlink="">
      <xdr:nvSpPr>
        <xdr:cNvPr id="60" name="フローチャート: 判断 59">
          <a:extLst>
            <a:ext uri="{FF2B5EF4-FFF2-40B4-BE49-F238E27FC236}">
              <a16:creationId xmlns:a16="http://schemas.microsoft.com/office/drawing/2014/main" xmlns="" id="{00000000-0008-0000-0500-00003C000000}"/>
            </a:ext>
          </a:extLst>
        </xdr:cNvPr>
        <xdr:cNvSpPr/>
      </xdr:nvSpPr>
      <xdr:spPr bwMode="auto">
        <a:xfrm>
          <a:off x="2857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108263</xdr:rowOff>
    </xdr:from>
    <xdr:ext cx="762000" cy="259045"/>
    <xdr:sp macro="" textlink="">
      <xdr:nvSpPr>
        <xdr:cNvPr id="61" name="テキスト ボックス 60">
          <a:extLst>
            <a:ext uri="{FF2B5EF4-FFF2-40B4-BE49-F238E27FC236}">
              <a16:creationId xmlns:a16="http://schemas.microsoft.com/office/drawing/2014/main" xmlns="" id="{00000000-0008-0000-0500-00003D000000}"/>
            </a:ext>
          </a:extLst>
        </xdr:cNvPr>
        <xdr:cNvSpPr txBox="1"/>
      </xdr:nvSpPr>
      <xdr:spPr>
        <a:xfrm>
          <a:off x="25273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xmlns=""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xmlns=""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137148</xdr:rowOff>
    </xdr:from>
    <xdr:to>
      <xdr:col>29</xdr:col>
      <xdr:colOff>177800</xdr:colOff>
      <xdr:row>18</xdr:row>
      <xdr:rowOff>67298</xdr:rowOff>
    </xdr:to>
    <xdr:sp macro="" textlink="">
      <xdr:nvSpPr>
        <xdr:cNvPr id="67" name="楕円 66">
          <a:extLst>
            <a:ext uri="{FF2B5EF4-FFF2-40B4-BE49-F238E27FC236}">
              <a16:creationId xmlns:a16="http://schemas.microsoft.com/office/drawing/2014/main" xmlns="" id="{00000000-0008-0000-0500-000043000000}"/>
            </a:ext>
          </a:extLst>
        </xdr:cNvPr>
        <xdr:cNvSpPr/>
      </xdr:nvSpPr>
      <xdr:spPr bwMode="auto">
        <a:xfrm>
          <a:off x="5600700" y="3099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109225</xdr:rowOff>
    </xdr:from>
    <xdr:ext cx="762000" cy="259045"/>
    <xdr:sp macro="" textlink="">
      <xdr:nvSpPr>
        <xdr:cNvPr id="68" name="人口1人当たり決算額の推移該当値テキスト130">
          <a:extLst>
            <a:ext uri="{FF2B5EF4-FFF2-40B4-BE49-F238E27FC236}">
              <a16:creationId xmlns:a16="http://schemas.microsoft.com/office/drawing/2014/main" xmlns="" id="{00000000-0008-0000-0500-000044000000}"/>
            </a:ext>
          </a:extLst>
        </xdr:cNvPr>
        <xdr:cNvSpPr txBox="1"/>
      </xdr:nvSpPr>
      <xdr:spPr>
        <a:xfrm>
          <a:off x="5740400" y="3071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37286</xdr:rowOff>
    </xdr:from>
    <xdr:to>
      <xdr:col>26</xdr:col>
      <xdr:colOff>101600</xdr:colOff>
      <xdr:row>18</xdr:row>
      <xdr:rowOff>138886</xdr:rowOff>
    </xdr:to>
    <xdr:sp macro="" textlink="">
      <xdr:nvSpPr>
        <xdr:cNvPr id="69" name="楕円 68">
          <a:extLst>
            <a:ext uri="{FF2B5EF4-FFF2-40B4-BE49-F238E27FC236}">
              <a16:creationId xmlns:a16="http://schemas.microsoft.com/office/drawing/2014/main" xmlns="" id="{00000000-0008-0000-0500-000045000000}"/>
            </a:ext>
          </a:extLst>
        </xdr:cNvPr>
        <xdr:cNvSpPr/>
      </xdr:nvSpPr>
      <xdr:spPr bwMode="auto">
        <a:xfrm>
          <a:off x="4953000" y="31710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123663</xdr:rowOff>
    </xdr:from>
    <xdr:ext cx="7366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4622800" y="325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3051</xdr:rowOff>
    </xdr:from>
    <xdr:to>
      <xdr:col>22</xdr:col>
      <xdr:colOff>165100</xdr:colOff>
      <xdr:row>18</xdr:row>
      <xdr:rowOff>104651</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4254500" y="31367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89428</xdr:rowOff>
    </xdr:from>
    <xdr:ext cx="762000" cy="259045"/>
    <xdr:sp macro="" textlink="">
      <xdr:nvSpPr>
        <xdr:cNvPr id="72" name="テキスト ボックス 71">
          <a:extLst>
            <a:ext uri="{FF2B5EF4-FFF2-40B4-BE49-F238E27FC236}">
              <a16:creationId xmlns:a16="http://schemas.microsoft.com/office/drawing/2014/main" xmlns="" id="{00000000-0008-0000-0500-000048000000}"/>
            </a:ext>
          </a:extLst>
        </xdr:cNvPr>
        <xdr:cNvSpPr txBox="1"/>
      </xdr:nvSpPr>
      <xdr:spPr>
        <a:xfrm>
          <a:off x="3924300" y="3223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161178</xdr:rowOff>
    </xdr:from>
    <xdr:to>
      <xdr:col>19</xdr:col>
      <xdr:colOff>38100</xdr:colOff>
      <xdr:row>18</xdr:row>
      <xdr:rowOff>91328</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3556000" y="3123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101505</xdr:rowOff>
    </xdr:from>
    <xdr:ext cx="7620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3225800" y="2892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41364</xdr:rowOff>
    </xdr:from>
    <xdr:to>
      <xdr:col>15</xdr:col>
      <xdr:colOff>101600</xdr:colOff>
      <xdr:row>18</xdr:row>
      <xdr:rowOff>142964</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2857500" y="31750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127742</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2527300" y="326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xmlns=""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xmlns=""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xmlns=""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xmlns=""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xmlns=""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xmlns=""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xmlns=""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xmlns=""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xmlns=""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xmlns=""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xmlns=""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xmlns=""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xmlns=""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xmlns=""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3" name="直線コネクタ 92">
          <a:extLst>
            <a:ext uri="{FF2B5EF4-FFF2-40B4-BE49-F238E27FC236}">
              <a16:creationId xmlns:a16="http://schemas.microsoft.com/office/drawing/2014/main" xmlns="" id="{00000000-0008-0000-0500-00005D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6" name="テキスト ボックス 95">
          <a:extLst>
            <a:ext uri="{FF2B5EF4-FFF2-40B4-BE49-F238E27FC236}">
              <a16:creationId xmlns:a16="http://schemas.microsoft.com/office/drawing/2014/main" xmlns="" id="{00000000-0008-0000-0500-000060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7" name="直線コネクタ 96">
          <a:extLst>
            <a:ext uri="{FF2B5EF4-FFF2-40B4-BE49-F238E27FC236}">
              <a16:creationId xmlns:a16="http://schemas.microsoft.com/office/drawing/2014/main" xmlns="" id="{00000000-0008-0000-0500-000061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8" name="テキスト ボックス 97">
          <a:extLst>
            <a:ext uri="{FF2B5EF4-FFF2-40B4-BE49-F238E27FC236}">
              <a16:creationId xmlns:a16="http://schemas.microsoft.com/office/drawing/2014/main" xmlns="" id="{00000000-0008-0000-0500-000062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99" name="直線コネクタ 98">
          <a:extLst>
            <a:ext uri="{FF2B5EF4-FFF2-40B4-BE49-F238E27FC236}">
              <a16:creationId xmlns:a16="http://schemas.microsoft.com/office/drawing/2014/main" xmlns="" id="{00000000-0008-0000-0500-000063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0" name="テキスト ボックス 99">
          <a:extLst>
            <a:ext uri="{FF2B5EF4-FFF2-40B4-BE49-F238E27FC236}">
              <a16:creationId xmlns:a16="http://schemas.microsoft.com/office/drawing/2014/main" xmlns="" id="{00000000-0008-0000-0500-000064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1" name="直線コネクタ 100">
          <a:extLst>
            <a:ext uri="{FF2B5EF4-FFF2-40B4-BE49-F238E27FC236}">
              <a16:creationId xmlns:a16="http://schemas.microsoft.com/office/drawing/2014/main" xmlns="" id="{00000000-0008-0000-0500-000065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2" name="テキスト ボックス 101">
          <a:extLst>
            <a:ext uri="{FF2B5EF4-FFF2-40B4-BE49-F238E27FC236}">
              <a16:creationId xmlns:a16="http://schemas.microsoft.com/office/drawing/2014/main" xmlns="" id="{00000000-0008-0000-0500-000066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xmlns=""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xmlns=""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xmlns=""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147296</xdr:rowOff>
    </xdr:from>
    <xdr:to>
      <xdr:col>29</xdr:col>
      <xdr:colOff>127000</xdr:colOff>
      <xdr:row>38</xdr:row>
      <xdr:rowOff>8242</xdr:rowOff>
    </xdr:to>
    <xdr:cxnSp macro="">
      <xdr:nvCxnSpPr>
        <xdr:cNvPr id="106" name="直線コネクタ 105">
          <a:extLst>
            <a:ext uri="{FF2B5EF4-FFF2-40B4-BE49-F238E27FC236}">
              <a16:creationId xmlns:a16="http://schemas.microsoft.com/office/drawing/2014/main" xmlns="" id="{00000000-0008-0000-0500-00006A000000}"/>
            </a:ext>
          </a:extLst>
        </xdr:cNvPr>
        <xdr:cNvCxnSpPr/>
      </xdr:nvCxnSpPr>
      <xdr:spPr bwMode="auto">
        <a:xfrm flipV="1">
          <a:off x="5651500" y="6071846"/>
          <a:ext cx="0" cy="14039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323219</xdr:rowOff>
    </xdr:from>
    <xdr:ext cx="762000" cy="259045"/>
    <xdr:sp macro="" textlink="">
      <xdr:nvSpPr>
        <xdr:cNvPr id="107" name="人口1人当たり決算額の推移最小値テキスト445">
          <a:extLst>
            <a:ext uri="{FF2B5EF4-FFF2-40B4-BE49-F238E27FC236}">
              <a16:creationId xmlns:a16="http://schemas.microsoft.com/office/drawing/2014/main" xmlns="" id="{00000000-0008-0000-0500-00006B000000}"/>
            </a:ext>
          </a:extLst>
        </xdr:cNvPr>
        <xdr:cNvSpPr txBox="1"/>
      </xdr:nvSpPr>
      <xdr:spPr>
        <a:xfrm>
          <a:off x="5740400" y="7447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8242</xdr:rowOff>
    </xdr:from>
    <xdr:to>
      <xdr:col>30</xdr:col>
      <xdr:colOff>25400</xdr:colOff>
      <xdr:row>38</xdr:row>
      <xdr:rowOff>8242</xdr:rowOff>
    </xdr:to>
    <xdr:cxnSp macro="">
      <xdr:nvCxnSpPr>
        <xdr:cNvPr id="108" name="直線コネクタ 107">
          <a:extLst>
            <a:ext uri="{FF2B5EF4-FFF2-40B4-BE49-F238E27FC236}">
              <a16:creationId xmlns:a16="http://schemas.microsoft.com/office/drawing/2014/main" xmlns="" id="{00000000-0008-0000-0500-00006C000000}"/>
            </a:ext>
          </a:extLst>
        </xdr:cNvPr>
        <xdr:cNvCxnSpPr/>
      </xdr:nvCxnSpPr>
      <xdr:spPr bwMode="auto">
        <a:xfrm>
          <a:off x="5562600" y="747584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62223</xdr:rowOff>
    </xdr:from>
    <xdr:ext cx="762000" cy="259045"/>
    <xdr:sp macro="" textlink="">
      <xdr:nvSpPr>
        <xdr:cNvPr id="109" name="人口1人当たり決算額の推移最大値テキスト445">
          <a:extLst>
            <a:ext uri="{FF2B5EF4-FFF2-40B4-BE49-F238E27FC236}">
              <a16:creationId xmlns:a16="http://schemas.microsoft.com/office/drawing/2014/main" xmlns="" id="{00000000-0008-0000-0500-00006D000000}"/>
            </a:ext>
          </a:extLst>
        </xdr:cNvPr>
        <xdr:cNvSpPr txBox="1"/>
      </xdr:nvSpPr>
      <xdr:spPr>
        <a:xfrm>
          <a:off x="5740400" y="581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147296</xdr:rowOff>
    </xdr:from>
    <xdr:to>
      <xdr:col>30</xdr:col>
      <xdr:colOff>25400</xdr:colOff>
      <xdr:row>33</xdr:row>
      <xdr:rowOff>147296</xdr:rowOff>
    </xdr:to>
    <xdr:cxnSp macro="">
      <xdr:nvCxnSpPr>
        <xdr:cNvPr id="110" name="直線コネクタ 109">
          <a:extLst>
            <a:ext uri="{FF2B5EF4-FFF2-40B4-BE49-F238E27FC236}">
              <a16:creationId xmlns:a16="http://schemas.microsoft.com/office/drawing/2014/main" xmlns="" id="{00000000-0008-0000-0500-00006E000000}"/>
            </a:ext>
          </a:extLst>
        </xdr:cNvPr>
        <xdr:cNvCxnSpPr/>
      </xdr:nvCxnSpPr>
      <xdr:spPr bwMode="auto">
        <a:xfrm>
          <a:off x="5562600" y="60718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236548</xdr:rowOff>
    </xdr:from>
    <xdr:to>
      <xdr:col>29</xdr:col>
      <xdr:colOff>127000</xdr:colOff>
      <xdr:row>35</xdr:row>
      <xdr:rowOff>257825</xdr:rowOff>
    </xdr:to>
    <xdr:cxnSp macro="">
      <xdr:nvCxnSpPr>
        <xdr:cNvPr id="111" name="直線コネクタ 110">
          <a:extLst>
            <a:ext uri="{FF2B5EF4-FFF2-40B4-BE49-F238E27FC236}">
              <a16:creationId xmlns:a16="http://schemas.microsoft.com/office/drawing/2014/main" xmlns="" id="{00000000-0008-0000-0500-00006F000000}"/>
            </a:ext>
          </a:extLst>
        </xdr:cNvPr>
        <xdr:cNvCxnSpPr/>
      </xdr:nvCxnSpPr>
      <xdr:spPr bwMode="auto">
        <a:xfrm>
          <a:off x="5003800" y="6846898"/>
          <a:ext cx="647700" cy="212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314387</xdr:rowOff>
    </xdr:from>
    <xdr:ext cx="762000" cy="259045"/>
    <xdr:sp macro="" textlink="">
      <xdr:nvSpPr>
        <xdr:cNvPr id="112" name="人口1人当たり決算額の推移平均値テキスト445">
          <a:extLst>
            <a:ext uri="{FF2B5EF4-FFF2-40B4-BE49-F238E27FC236}">
              <a16:creationId xmlns:a16="http://schemas.microsoft.com/office/drawing/2014/main" xmlns="" id="{00000000-0008-0000-0500-000070000000}"/>
            </a:ext>
          </a:extLst>
        </xdr:cNvPr>
        <xdr:cNvSpPr txBox="1"/>
      </xdr:nvSpPr>
      <xdr:spPr>
        <a:xfrm>
          <a:off x="5740400" y="6581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126410</xdr:rowOff>
    </xdr:from>
    <xdr:to>
      <xdr:col>29</xdr:col>
      <xdr:colOff>177800</xdr:colOff>
      <xdr:row>35</xdr:row>
      <xdr:rowOff>228010</xdr:rowOff>
    </xdr:to>
    <xdr:sp macro="" textlink="">
      <xdr:nvSpPr>
        <xdr:cNvPr id="113" name="フローチャート: 判断 112">
          <a:extLst>
            <a:ext uri="{FF2B5EF4-FFF2-40B4-BE49-F238E27FC236}">
              <a16:creationId xmlns:a16="http://schemas.microsoft.com/office/drawing/2014/main" xmlns="" id="{00000000-0008-0000-0500-000071000000}"/>
            </a:ext>
          </a:extLst>
        </xdr:cNvPr>
        <xdr:cNvSpPr/>
      </xdr:nvSpPr>
      <xdr:spPr bwMode="auto">
        <a:xfrm>
          <a:off x="5600700" y="673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236548</xdr:rowOff>
    </xdr:from>
    <xdr:to>
      <xdr:col>26</xdr:col>
      <xdr:colOff>50800</xdr:colOff>
      <xdr:row>35</xdr:row>
      <xdr:rowOff>272716</xdr:rowOff>
    </xdr:to>
    <xdr:cxnSp macro="">
      <xdr:nvCxnSpPr>
        <xdr:cNvPr id="114" name="直線コネクタ 113">
          <a:extLst>
            <a:ext uri="{FF2B5EF4-FFF2-40B4-BE49-F238E27FC236}">
              <a16:creationId xmlns:a16="http://schemas.microsoft.com/office/drawing/2014/main" xmlns="" id="{00000000-0008-0000-0500-000072000000}"/>
            </a:ext>
          </a:extLst>
        </xdr:cNvPr>
        <xdr:cNvCxnSpPr/>
      </xdr:nvCxnSpPr>
      <xdr:spPr bwMode="auto">
        <a:xfrm flipV="1">
          <a:off x="4305300" y="6846898"/>
          <a:ext cx="698500" cy="36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161876</xdr:rowOff>
    </xdr:from>
    <xdr:to>
      <xdr:col>26</xdr:col>
      <xdr:colOff>101600</xdr:colOff>
      <xdr:row>35</xdr:row>
      <xdr:rowOff>263476</xdr:rowOff>
    </xdr:to>
    <xdr:sp macro="" textlink="">
      <xdr:nvSpPr>
        <xdr:cNvPr id="115" name="フローチャート: 判断 114">
          <a:extLst>
            <a:ext uri="{FF2B5EF4-FFF2-40B4-BE49-F238E27FC236}">
              <a16:creationId xmlns:a16="http://schemas.microsoft.com/office/drawing/2014/main" xmlns="" id="{00000000-0008-0000-0500-000073000000}"/>
            </a:ext>
          </a:extLst>
        </xdr:cNvPr>
        <xdr:cNvSpPr/>
      </xdr:nvSpPr>
      <xdr:spPr bwMode="auto">
        <a:xfrm>
          <a:off x="4953000" y="67722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273653</xdr:rowOff>
    </xdr:from>
    <xdr:ext cx="736600" cy="259045"/>
    <xdr:sp macro="" textlink="">
      <xdr:nvSpPr>
        <xdr:cNvPr id="116" name="テキスト ボックス 115">
          <a:extLst>
            <a:ext uri="{FF2B5EF4-FFF2-40B4-BE49-F238E27FC236}">
              <a16:creationId xmlns:a16="http://schemas.microsoft.com/office/drawing/2014/main" xmlns="" id="{00000000-0008-0000-0500-000074000000}"/>
            </a:ext>
          </a:extLst>
        </xdr:cNvPr>
        <xdr:cNvSpPr txBox="1"/>
      </xdr:nvSpPr>
      <xdr:spPr>
        <a:xfrm>
          <a:off x="4622800" y="65411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251261</xdr:rowOff>
    </xdr:from>
    <xdr:to>
      <xdr:col>22</xdr:col>
      <xdr:colOff>114300</xdr:colOff>
      <xdr:row>35</xdr:row>
      <xdr:rowOff>272716</xdr:rowOff>
    </xdr:to>
    <xdr:cxnSp macro="">
      <xdr:nvCxnSpPr>
        <xdr:cNvPr id="117" name="直線コネクタ 116">
          <a:extLst>
            <a:ext uri="{FF2B5EF4-FFF2-40B4-BE49-F238E27FC236}">
              <a16:creationId xmlns:a16="http://schemas.microsoft.com/office/drawing/2014/main" xmlns="" id="{00000000-0008-0000-0500-000075000000}"/>
            </a:ext>
          </a:extLst>
        </xdr:cNvPr>
        <xdr:cNvCxnSpPr/>
      </xdr:nvCxnSpPr>
      <xdr:spPr bwMode="auto">
        <a:xfrm>
          <a:off x="3606800" y="6861611"/>
          <a:ext cx="698500" cy="214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217050</xdr:rowOff>
    </xdr:from>
    <xdr:to>
      <xdr:col>22</xdr:col>
      <xdr:colOff>165100</xdr:colOff>
      <xdr:row>35</xdr:row>
      <xdr:rowOff>318650</xdr:rowOff>
    </xdr:to>
    <xdr:sp macro="" textlink="">
      <xdr:nvSpPr>
        <xdr:cNvPr id="118" name="フローチャート: 判断 117">
          <a:extLst>
            <a:ext uri="{FF2B5EF4-FFF2-40B4-BE49-F238E27FC236}">
              <a16:creationId xmlns:a16="http://schemas.microsoft.com/office/drawing/2014/main" xmlns="" id="{00000000-0008-0000-0500-000076000000}"/>
            </a:ext>
          </a:extLst>
        </xdr:cNvPr>
        <xdr:cNvSpPr/>
      </xdr:nvSpPr>
      <xdr:spPr bwMode="auto">
        <a:xfrm>
          <a:off x="42545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328827</xdr:rowOff>
    </xdr:from>
    <xdr:ext cx="762000" cy="259045"/>
    <xdr:sp macro="" textlink="">
      <xdr:nvSpPr>
        <xdr:cNvPr id="119" name="テキスト ボックス 118">
          <a:extLst>
            <a:ext uri="{FF2B5EF4-FFF2-40B4-BE49-F238E27FC236}">
              <a16:creationId xmlns:a16="http://schemas.microsoft.com/office/drawing/2014/main" xmlns="" id="{00000000-0008-0000-0500-000077000000}"/>
            </a:ext>
          </a:extLst>
        </xdr:cNvPr>
        <xdr:cNvSpPr txBox="1"/>
      </xdr:nvSpPr>
      <xdr:spPr>
        <a:xfrm>
          <a:off x="3924300" y="65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251261</xdr:rowOff>
    </xdr:from>
    <xdr:to>
      <xdr:col>18</xdr:col>
      <xdr:colOff>177800</xdr:colOff>
      <xdr:row>35</xdr:row>
      <xdr:rowOff>340023</xdr:rowOff>
    </xdr:to>
    <xdr:cxnSp macro="">
      <xdr:nvCxnSpPr>
        <xdr:cNvPr id="120" name="直線コネクタ 119">
          <a:extLst>
            <a:ext uri="{FF2B5EF4-FFF2-40B4-BE49-F238E27FC236}">
              <a16:creationId xmlns:a16="http://schemas.microsoft.com/office/drawing/2014/main" xmlns="" id="{00000000-0008-0000-0500-000078000000}"/>
            </a:ext>
          </a:extLst>
        </xdr:cNvPr>
        <xdr:cNvCxnSpPr/>
      </xdr:nvCxnSpPr>
      <xdr:spPr bwMode="auto">
        <a:xfrm flipV="1">
          <a:off x="2908300" y="6861611"/>
          <a:ext cx="698500" cy="88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212641</xdr:rowOff>
    </xdr:from>
    <xdr:to>
      <xdr:col>19</xdr:col>
      <xdr:colOff>38100</xdr:colOff>
      <xdr:row>35</xdr:row>
      <xdr:rowOff>314241</xdr:rowOff>
    </xdr:to>
    <xdr:sp macro="" textlink="">
      <xdr:nvSpPr>
        <xdr:cNvPr id="121" name="フローチャート: 判断 120">
          <a:extLst>
            <a:ext uri="{FF2B5EF4-FFF2-40B4-BE49-F238E27FC236}">
              <a16:creationId xmlns:a16="http://schemas.microsoft.com/office/drawing/2014/main" xmlns="" id="{00000000-0008-0000-0500-000079000000}"/>
            </a:ext>
          </a:extLst>
        </xdr:cNvPr>
        <xdr:cNvSpPr/>
      </xdr:nvSpPr>
      <xdr:spPr bwMode="auto">
        <a:xfrm>
          <a:off x="3556000" y="6822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299018</xdr:rowOff>
    </xdr:from>
    <xdr:ext cx="762000" cy="259045"/>
    <xdr:sp macro="" textlink="">
      <xdr:nvSpPr>
        <xdr:cNvPr id="122" name="テキスト ボックス 121">
          <a:extLst>
            <a:ext uri="{FF2B5EF4-FFF2-40B4-BE49-F238E27FC236}">
              <a16:creationId xmlns:a16="http://schemas.microsoft.com/office/drawing/2014/main" xmlns="" id="{00000000-0008-0000-0500-00007A000000}"/>
            </a:ext>
          </a:extLst>
        </xdr:cNvPr>
        <xdr:cNvSpPr txBox="1"/>
      </xdr:nvSpPr>
      <xdr:spPr>
        <a:xfrm>
          <a:off x="3225800" y="690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210176</xdr:rowOff>
    </xdr:from>
    <xdr:to>
      <xdr:col>15</xdr:col>
      <xdr:colOff>101600</xdr:colOff>
      <xdr:row>35</xdr:row>
      <xdr:rowOff>311776</xdr:rowOff>
    </xdr:to>
    <xdr:sp macro="" textlink="">
      <xdr:nvSpPr>
        <xdr:cNvPr id="123" name="フローチャート: 判断 122">
          <a:extLst>
            <a:ext uri="{FF2B5EF4-FFF2-40B4-BE49-F238E27FC236}">
              <a16:creationId xmlns:a16="http://schemas.microsoft.com/office/drawing/2014/main" xmlns="" id="{00000000-0008-0000-0500-00007B000000}"/>
            </a:ext>
          </a:extLst>
        </xdr:cNvPr>
        <xdr:cNvSpPr/>
      </xdr:nvSpPr>
      <xdr:spPr bwMode="auto">
        <a:xfrm>
          <a:off x="2857500" y="6820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321953</xdr:rowOff>
    </xdr:from>
    <xdr:ext cx="762000" cy="259045"/>
    <xdr:sp macro="" textlink="">
      <xdr:nvSpPr>
        <xdr:cNvPr id="124" name="テキスト ボックス 123">
          <a:extLst>
            <a:ext uri="{FF2B5EF4-FFF2-40B4-BE49-F238E27FC236}">
              <a16:creationId xmlns:a16="http://schemas.microsoft.com/office/drawing/2014/main" xmlns="" id="{00000000-0008-0000-0500-00007C000000}"/>
            </a:ext>
          </a:extLst>
        </xdr:cNvPr>
        <xdr:cNvSpPr txBox="1"/>
      </xdr:nvSpPr>
      <xdr:spPr>
        <a:xfrm>
          <a:off x="2527300" y="658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207025</xdr:rowOff>
    </xdr:from>
    <xdr:to>
      <xdr:col>29</xdr:col>
      <xdr:colOff>177800</xdr:colOff>
      <xdr:row>35</xdr:row>
      <xdr:rowOff>308625</xdr:rowOff>
    </xdr:to>
    <xdr:sp macro="" textlink="">
      <xdr:nvSpPr>
        <xdr:cNvPr id="130" name="楕円 129">
          <a:extLst>
            <a:ext uri="{FF2B5EF4-FFF2-40B4-BE49-F238E27FC236}">
              <a16:creationId xmlns:a16="http://schemas.microsoft.com/office/drawing/2014/main" xmlns="" id="{00000000-0008-0000-0500-000082000000}"/>
            </a:ext>
          </a:extLst>
        </xdr:cNvPr>
        <xdr:cNvSpPr/>
      </xdr:nvSpPr>
      <xdr:spPr bwMode="auto">
        <a:xfrm>
          <a:off x="5600700" y="68173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179102</xdr:rowOff>
    </xdr:from>
    <xdr:ext cx="762000" cy="259045"/>
    <xdr:sp macro="" textlink="">
      <xdr:nvSpPr>
        <xdr:cNvPr id="131" name="人口1人当たり決算額の推移該当値テキスト445">
          <a:extLst>
            <a:ext uri="{FF2B5EF4-FFF2-40B4-BE49-F238E27FC236}">
              <a16:creationId xmlns:a16="http://schemas.microsoft.com/office/drawing/2014/main" xmlns="" id="{00000000-0008-0000-0500-000083000000}"/>
            </a:ext>
          </a:extLst>
        </xdr:cNvPr>
        <xdr:cNvSpPr txBox="1"/>
      </xdr:nvSpPr>
      <xdr:spPr>
        <a:xfrm>
          <a:off x="5740400" y="6789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185748</xdr:rowOff>
    </xdr:from>
    <xdr:to>
      <xdr:col>26</xdr:col>
      <xdr:colOff>101600</xdr:colOff>
      <xdr:row>35</xdr:row>
      <xdr:rowOff>287348</xdr:rowOff>
    </xdr:to>
    <xdr:sp macro="" textlink="">
      <xdr:nvSpPr>
        <xdr:cNvPr id="132" name="楕円 131">
          <a:extLst>
            <a:ext uri="{FF2B5EF4-FFF2-40B4-BE49-F238E27FC236}">
              <a16:creationId xmlns:a16="http://schemas.microsoft.com/office/drawing/2014/main" xmlns="" id="{00000000-0008-0000-0500-000084000000}"/>
            </a:ext>
          </a:extLst>
        </xdr:cNvPr>
        <xdr:cNvSpPr/>
      </xdr:nvSpPr>
      <xdr:spPr bwMode="auto">
        <a:xfrm>
          <a:off x="4953000" y="67960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272125</xdr:rowOff>
    </xdr:from>
    <xdr:ext cx="736600" cy="259045"/>
    <xdr:sp macro="" textlink="">
      <xdr:nvSpPr>
        <xdr:cNvPr id="133" name="テキスト ボックス 132">
          <a:extLst>
            <a:ext uri="{FF2B5EF4-FFF2-40B4-BE49-F238E27FC236}">
              <a16:creationId xmlns:a16="http://schemas.microsoft.com/office/drawing/2014/main" xmlns="" id="{00000000-0008-0000-0500-000085000000}"/>
            </a:ext>
          </a:extLst>
        </xdr:cNvPr>
        <xdr:cNvSpPr txBox="1"/>
      </xdr:nvSpPr>
      <xdr:spPr>
        <a:xfrm>
          <a:off x="4622800" y="6882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221916</xdr:rowOff>
    </xdr:from>
    <xdr:to>
      <xdr:col>22</xdr:col>
      <xdr:colOff>165100</xdr:colOff>
      <xdr:row>35</xdr:row>
      <xdr:rowOff>323516</xdr:rowOff>
    </xdr:to>
    <xdr:sp macro="" textlink="">
      <xdr:nvSpPr>
        <xdr:cNvPr id="134" name="楕円 133">
          <a:extLst>
            <a:ext uri="{FF2B5EF4-FFF2-40B4-BE49-F238E27FC236}">
              <a16:creationId xmlns:a16="http://schemas.microsoft.com/office/drawing/2014/main" xmlns="" id="{00000000-0008-0000-0500-000086000000}"/>
            </a:ext>
          </a:extLst>
        </xdr:cNvPr>
        <xdr:cNvSpPr/>
      </xdr:nvSpPr>
      <xdr:spPr bwMode="auto">
        <a:xfrm>
          <a:off x="4254500" y="6832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308293</xdr:rowOff>
    </xdr:from>
    <xdr:ext cx="762000" cy="259045"/>
    <xdr:sp macro="" textlink="">
      <xdr:nvSpPr>
        <xdr:cNvPr id="135" name="テキスト ボックス 134">
          <a:extLst>
            <a:ext uri="{FF2B5EF4-FFF2-40B4-BE49-F238E27FC236}">
              <a16:creationId xmlns:a16="http://schemas.microsoft.com/office/drawing/2014/main" xmlns="" id="{00000000-0008-0000-0500-000087000000}"/>
            </a:ext>
          </a:extLst>
        </xdr:cNvPr>
        <xdr:cNvSpPr txBox="1"/>
      </xdr:nvSpPr>
      <xdr:spPr>
        <a:xfrm>
          <a:off x="3924300" y="6918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200461</xdr:rowOff>
    </xdr:from>
    <xdr:to>
      <xdr:col>19</xdr:col>
      <xdr:colOff>38100</xdr:colOff>
      <xdr:row>35</xdr:row>
      <xdr:rowOff>302061</xdr:rowOff>
    </xdr:to>
    <xdr:sp macro="" textlink="">
      <xdr:nvSpPr>
        <xdr:cNvPr id="136" name="楕円 135">
          <a:extLst>
            <a:ext uri="{FF2B5EF4-FFF2-40B4-BE49-F238E27FC236}">
              <a16:creationId xmlns:a16="http://schemas.microsoft.com/office/drawing/2014/main" xmlns="" id="{00000000-0008-0000-0500-000088000000}"/>
            </a:ext>
          </a:extLst>
        </xdr:cNvPr>
        <xdr:cNvSpPr/>
      </xdr:nvSpPr>
      <xdr:spPr bwMode="auto">
        <a:xfrm>
          <a:off x="3556000" y="68108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312238</xdr:rowOff>
    </xdr:from>
    <xdr:ext cx="762000" cy="259045"/>
    <xdr:sp macro="" textlink="">
      <xdr:nvSpPr>
        <xdr:cNvPr id="137" name="テキスト ボックス 136">
          <a:extLst>
            <a:ext uri="{FF2B5EF4-FFF2-40B4-BE49-F238E27FC236}">
              <a16:creationId xmlns:a16="http://schemas.microsoft.com/office/drawing/2014/main" xmlns="" id="{00000000-0008-0000-0500-000089000000}"/>
            </a:ext>
          </a:extLst>
        </xdr:cNvPr>
        <xdr:cNvSpPr txBox="1"/>
      </xdr:nvSpPr>
      <xdr:spPr>
        <a:xfrm>
          <a:off x="3225800" y="6579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289223</xdr:rowOff>
    </xdr:from>
    <xdr:to>
      <xdr:col>15</xdr:col>
      <xdr:colOff>101600</xdr:colOff>
      <xdr:row>36</xdr:row>
      <xdr:rowOff>47923</xdr:rowOff>
    </xdr:to>
    <xdr:sp macro="" textlink="">
      <xdr:nvSpPr>
        <xdr:cNvPr id="138" name="楕円 137">
          <a:extLst>
            <a:ext uri="{FF2B5EF4-FFF2-40B4-BE49-F238E27FC236}">
              <a16:creationId xmlns:a16="http://schemas.microsoft.com/office/drawing/2014/main" xmlns="" id="{00000000-0008-0000-0500-00008A000000}"/>
            </a:ext>
          </a:extLst>
        </xdr:cNvPr>
        <xdr:cNvSpPr/>
      </xdr:nvSpPr>
      <xdr:spPr bwMode="auto">
        <a:xfrm>
          <a:off x="2857500" y="6899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32700</xdr:rowOff>
    </xdr:from>
    <xdr:ext cx="762000" cy="259045"/>
    <xdr:sp macro="" textlink="">
      <xdr:nvSpPr>
        <xdr:cNvPr id="139" name="テキスト ボックス 138">
          <a:extLst>
            <a:ext uri="{FF2B5EF4-FFF2-40B4-BE49-F238E27FC236}">
              <a16:creationId xmlns:a16="http://schemas.microsoft.com/office/drawing/2014/main" xmlns="" id="{00000000-0008-0000-0500-00008B000000}"/>
            </a:ext>
          </a:extLst>
        </xdr:cNvPr>
        <xdr:cNvSpPr txBox="1"/>
      </xdr:nvSpPr>
      <xdr:spPr>
        <a:xfrm>
          <a:off x="2527300" y="6985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7,579
7,536
135.77
5,774,003
5,488,849
248,448
3,221,515
5,239,621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154887</xdr:rowOff>
    </xdr:from>
    <xdr:to>
      <xdr:col>24</xdr:col>
      <xdr:colOff>62865</xdr:colOff>
      <xdr:row>37</xdr:row>
      <xdr:rowOff>121557</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126937"/>
          <a:ext cx="1270" cy="133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125384</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469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121557</xdr:rowOff>
    </xdr:from>
    <xdr:to>
      <xdr:col>24</xdr:col>
      <xdr:colOff>152400</xdr:colOff>
      <xdr:row>37</xdr:row>
      <xdr:rowOff>121557</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465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101564</xdr:rowOff>
    </xdr:from>
    <xdr:ext cx="599010"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4902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154887</xdr:rowOff>
    </xdr:from>
    <xdr:to>
      <xdr:col>24</xdr:col>
      <xdr:colOff>152400</xdr:colOff>
      <xdr:row>29</xdr:row>
      <xdr:rowOff>154887</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12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85956</xdr:rowOff>
    </xdr:from>
    <xdr:to>
      <xdr:col>24</xdr:col>
      <xdr:colOff>63500</xdr:colOff>
      <xdr:row>37</xdr:row>
      <xdr:rowOff>4498</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flipV="1">
          <a:off x="3797300" y="6086706"/>
          <a:ext cx="838200" cy="261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36451</xdr:rowOff>
    </xdr:from>
    <xdr:ext cx="599010"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60372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58024</xdr:rowOff>
    </xdr:from>
    <xdr:to>
      <xdr:col>24</xdr:col>
      <xdr:colOff>114300</xdr:colOff>
      <xdr:row>35</xdr:row>
      <xdr:rowOff>159624</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6058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121488</xdr:rowOff>
    </xdr:from>
    <xdr:to>
      <xdr:col>19</xdr:col>
      <xdr:colOff>177800</xdr:colOff>
      <xdr:row>37</xdr:row>
      <xdr:rowOff>4498</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a:off x="2908300" y="6293688"/>
          <a:ext cx="889000" cy="5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13630</xdr:rowOff>
    </xdr:from>
    <xdr:to>
      <xdr:col>20</xdr:col>
      <xdr:colOff>38100</xdr:colOff>
      <xdr:row>36</xdr:row>
      <xdr:rowOff>115230</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618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131757</xdr:rowOff>
    </xdr:from>
    <xdr:ext cx="599010"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497795" y="5961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119195</xdr:rowOff>
    </xdr:from>
    <xdr:to>
      <xdr:col>15</xdr:col>
      <xdr:colOff>50800</xdr:colOff>
      <xdr:row>36</xdr:row>
      <xdr:rowOff>121488</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a:off x="2019300" y="6291395"/>
          <a:ext cx="889000" cy="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68456</xdr:rowOff>
    </xdr:from>
    <xdr:to>
      <xdr:col>15</xdr:col>
      <xdr:colOff>101600</xdr:colOff>
      <xdr:row>36</xdr:row>
      <xdr:rowOff>170056</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15133</xdr:rowOff>
    </xdr:from>
    <xdr:ext cx="599010"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08795" y="601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119195</xdr:rowOff>
    </xdr:from>
    <xdr:to>
      <xdr:col>10</xdr:col>
      <xdr:colOff>114300</xdr:colOff>
      <xdr:row>36</xdr:row>
      <xdr:rowOff>150414</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flipV="1">
          <a:off x="1130300" y="6291395"/>
          <a:ext cx="889000" cy="3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71298</xdr:rowOff>
    </xdr:from>
    <xdr:to>
      <xdr:col>10</xdr:col>
      <xdr:colOff>165100</xdr:colOff>
      <xdr:row>37</xdr:row>
      <xdr:rowOff>1448</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164025</xdr:rowOff>
    </xdr:from>
    <xdr:ext cx="599010"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19795" y="633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66391</xdr:rowOff>
    </xdr:from>
    <xdr:to>
      <xdr:col>6</xdr:col>
      <xdr:colOff>38100</xdr:colOff>
      <xdr:row>36</xdr:row>
      <xdr:rowOff>167991</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13068</xdr:rowOff>
    </xdr:from>
    <xdr:ext cx="599010"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30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35156</xdr:rowOff>
    </xdr:from>
    <xdr:to>
      <xdr:col>24</xdr:col>
      <xdr:colOff>114300</xdr:colOff>
      <xdr:row>35</xdr:row>
      <xdr:rowOff>136756</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6035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58033</xdr:rowOff>
    </xdr:from>
    <xdr:ext cx="599010"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5887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125148</xdr:rowOff>
    </xdr:from>
    <xdr:to>
      <xdr:col>20</xdr:col>
      <xdr:colOff>38100</xdr:colOff>
      <xdr:row>37</xdr:row>
      <xdr:rowOff>55298</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629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46425</xdr:rowOff>
    </xdr:from>
    <xdr:ext cx="599010"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497795" y="6390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70688</xdr:rowOff>
    </xdr:from>
    <xdr:to>
      <xdr:col>15</xdr:col>
      <xdr:colOff>101600</xdr:colOff>
      <xdr:row>37</xdr:row>
      <xdr:rowOff>838</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624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163415</xdr:rowOff>
    </xdr:from>
    <xdr:ext cx="599010"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08795" y="6335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68395</xdr:rowOff>
    </xdr:from>
    <xdr:to>
      <xdr:col>10</xdr:col>
      <xdr:colOff>165100</xdr:colOff>
      <xdr:row>36</xdr:row>
      <xdr:rowOff>169995</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624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15072</xdr:rowOff>
    </xdr:from>
    <xdr:ext cx="599010"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19795" y="6015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99614</xdr:rowOff>
    </xdr:from>
    <xdr:to>
      <xdr:col>6</xdr:col>
      <xdr:colOff>38100</xdr:colOff>
      <xdr:row>37</xdr:row>
      <xdr:rowOff>29764</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627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20891</xdr:rowOff>
    </xdr:from>
    <xdr:ext cx="599010"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30795" y="6364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xmlns=""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xmlns=""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xmlns=""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xmlns=""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xmlns=""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xmlns=""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xmlns=""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xmlns=""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xmlns=""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xmlns=""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xmlns=""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xmlns=""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xmlns=""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41215</xdr:rowOff>
    </xdr:from>
    <xdr:to>
      <xdr:col>24</xdr:col>
      <xdr:colOff>62865</xdr:colOff>
      <xdr:row>58</xdr:row>
      <xdr:rowOff>54482</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flipV="1">
          <a:off x="4633595" y="8785165"/>
          <a:ext cx="1270" cy="1213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58309</xdr:rowOff>
    </xdr:from>
    <xdr:ext cx="534377" cy="259045"/>
    <xdr:sp macro="" textlink="">
      <xdr:nvSpPr>
        <xdr:cNvPr id="114" name="物件費最小値テキスト">
          <a:extLst>
            <a:ext uri="{FF2B5EF4-FFF2-40B4-BE49-F238E27FC236}">
              <a16:creationId xmlns:a16="http://schemas.microsoft.com/office/drawing/2014/main" xmlns="" id="{00000000-0008-0000-0600-000072000000}"/>
            </a:ext>
          </a:extLst>
        </xdr:cNvPr>
        <xdr:cNvSpPr txBox="1"/>
      </xdr:nvSpPr>
      <xdr:spPr>
        <a:xfrm>
          <a:off x="4686300" y="1000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54482</xdr:rowOff>
    </xdr:from>
    <xdr:to>
      <xdr:col>24</xdr:col>
      <xdr:colOff>152400</xdr:colOff>
      <xdr:row>58</xdr:row>
      <xdr:rowOff>54482</xdr:rowOff>
    </xdr:to>
    <xdr:cxnSp macro="">
      <xdr:nvCxnSpPr>
        <xdr:cNvPr id="115" name="直線コネクタ 114">
          <a:extLst>
            <a:ext uri="{FF2B5EF4-FFF2-40B4-BE49-F238E27FC236}">
              <a16:creationId xmlns:a16="http://schemas.microsoft.com/office/drawing/2014/main" xmlns="" id="{00000000-0008-0000-0600-000073000000}"/>
            </a:ext>
          </a:extLst>
        </xdr:cNvPr>
        <xdr:cNvCxnSpPr/>
      </xdr:nvCxnSpPr>
      <xdr:spPr>
        <a:xfrm>
          <a:off x="4546600" y="999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159342</xdr:rowOff>
    </xdr:from>
    <xdr:ext cx="599010" cy="259045"/>
    <xdr:sp macro="" textlink="">
      <xdr:nvSpPr>
        <xdr:cNvPr id="116" name="物件費最大値テキスト">
          <a:extLst>
            <a:ext uri="{FF2B5EF4-FFF2-40B4-BE49-F238E27FC236}">
              <a16:creationId xmlns:a16="http://schemas.microsoft.com/office/drawing/2014/main" xmlns="" id="{00000000-0008-0000-0600-000074000000}"/>
            </a:ext>
          </a:extLst>
        </xdr:cNvPr>
        <xdr:cNvSpPr txBox="1"/>
      </xdr:nvSpPr>
      <xdr:spPr>
        <a:xfrm>
          <a:off x="4686300" y="856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41215</xdr:rowOff>
    </xdr:from>
    <xdr:to>
      <xdr:col>24</xdr:col>
      <xdr:colOff>152400</xdr:colOff>
      <xdr:row>51</xdr:row>
      <xdr:rowOff>41215</xdr:rowOff>
    </xdr:to>
    <xdr:cxnSp macro="">
      <xdr:nvCxnSpPr>
        <xdr:cNvPr id="117" name="直線コネクタ 116">
          <a:extLst>
            <a:ext uri="{FF2B5EF4-FFF2-40B4-BE49-F238E27FC236}">
              <a16:creationId xmlns:a16="http://schemas.microsoft.com/office/drawing/2014/main" xmlns="" id="{00000000-0008-0000-0600-000075000000}"/>
            </a:ext>
          </a:extLst>
        </xdr:cNvPr>
        <xdr:cNvCxnSpPr/>
      </xdr:nvCxnSpPr>
      <xdr:spPr>
        <a:xfrm>
          <a:off x="4546600" y="878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109346</xdr:rowOff>
    </xdr:from>
    <xdr:to>
      <xdr:col>24</xdr:col>
      <xdr:colOff>63500</xdr:colOff>
      <xdr:row>56</xdr:row>
      <xdr:rowOff>111792</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a:off x="3797300" y="9710546"/>
          <a:ext cx="838200" cy="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56411</xdr:rowOff>
    </xdr:from>
    <xdr:ext cx="599010" cy="259045"/>
    <xdr:sp macro="" textlink="">
      <xdr:nvSpPr>
        <xdr:cNvPr id="119" name="物件費平均値テキスト">
          <a:extLst>
            <a:ext uri="{FF2B5EF4-FFF2-40B4-BE49-F238E27FC236}">
              <a16:creationId xmlns:a16="http://schemas.microsoft.com/office/drawing/2014/main" xmlns="" id="{00000000-0008-0000-0600-000077000000}"/>
            </a:ext>
          </a:extLst>
        </xdr:cNvPr>
        <xdr:cNvSpPr txBox="1"/>
      </xdr:nvSpPr>
      <xdr:spPr>
        <a:xfrm>
          <a:off x="4686300" y="96576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77984</xdr:rowOff>
    </xdr:from>
    <xdr:to>
      <xdr:col>24</xdr:col>
      <xdr:colOff>114300</xdr:colOff>
      <xdr:row>57</xdr:row>
      <xdr:rowOff>8134</xdr:rowOff>
    </xdr:to>
    <xdr:sp macro="" textlink="">
      <xdr:nvSpPr>
        <xdr:cNvPr id="120" name="フローチャート: 判断 119">
          <a:extLst>
            <a:ext uri="{FF2B5EF4-FFF2-40B4-BE49-F238E27FC236}">
              <a16:creationId xmlns:a16="http://schemas.microsoft.com/office/drawing/2014/main" xmlns="" id="{00000000-0008-0000-0600-000078000000}"/>
            </a:ext>
          </a:extLst>
        </xdr:cNvPr>
        <xdr:cNvSpPr/>
      </xdr:nvSpPr>
      <xdr:spPr>
        <a:xfrm>
          <a:off x="4584700" y="967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109346</xdr:rowOff>
    </xdr:from>
    <xdr:to>
      <xdr:col>19</xdr:col>
      <xdr:colOff>177800</xdr:colOff>
      <xdr:row>56</xdr:row>
      <xdr:rowOff>124330</xdr:rowOff>
    </xdr:to>
    <xdr:cxnSp macro="">
      <xdr:nvCxnSpPr>
        <xdr:cNvPr id="121" name="直線コネクタ 120">
          <a:extLst>
            <a:ext uri="{FF2B5EF4-FFF2-40B4-BE49-F238E27FC236}">
              <a16:creationId xmlns:a16="http://schemas.microsoft.com/office/drawing/2014/main" xmlns="" id="{00000000-0008-0000-0600-000079000000}"/>
            </a:ext>
          </a:extLst>
        </xdr:cNvPr>
        <xdr:cNvCxnSpPr/>
      </xdr:nvCxnSpPr>
      <xdr:spPr>
        <a:xfrm flipV="1">
          <a:off x="2908300" y="9710546"/>
          <a:ext cx="889000" cy="14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77115</xdr:rowOff>
    </xdr:from>
    <xdr:to>
      <xdr:col>20</xdr:col>
      <xdr:colOff>38100</xdr:colOff>
      <xdr:row>57</xdr:row>
      <xdr:rowOff>7265</xdr:rowOff>
    </xdr:to>
    <xdr:sp macro="" textlink="">
      <xdr:nvSpPr>
        <xdr:cNvPr id="122" name="フローチャート: 判断 121">
          <a:extLst>
            <a:ext uri="{FF2B5EF4-FFF2-40B4-BE49-F238E27FC236}">
              <a16:creationId xmlns:a16="http://schemas.microsoft.com/office/drawing/2014/main" xmlns="" id="{00000000-0008-0000-0600-00007A000000}"/>
            </a:ext>
          </a:extLst>
        </xdr:cNvPr>
        <xdr:cNvSpPr/>
      </xdr:nvSpPr>
      <xdr:spPr>
        <a:xfrm>
          <a:off x="3746500" y="9678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169842</xdr:rowOff>
    </xdr:from>
    <xdr:ext cx="599010" cy="259045"/>
    <xdr:sp macro="" textlink="">
      <xdr:nvSpPr>
        <xdr:cNvPr id="123" name="テキスト ボックス 122">
          <a:extLst>
            <a:ext uri="{FF2B5EF4-FFF2-40B4-BE49-F238E27FC236}">
              <a16:creationId xmlns:a16="http://schemas.microsoft.com/office/drawing/2014/main" xmlns="" id="{00000000-0008-0000-0600-00007B000000}"/>
            </a:ext>
          </a:extLst>
        </xdr:cNvPr>
        <xdr:cNvSpPr txBox="1"/>
      </xdr:nvSpPr>
      <xdr:spPr>
        <a:xfrm>
          <a:off x="3497795" y="9771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124330</xdr:rowOff>
    </xdr:from>
    <xdr:to>
      <xdr:col>15</xdr:col>
      <xdr:colOff>50800</xdr:colOff>
      <xdr:row>56</xdr:row>
      <xdr:rowOff>124593</xdr:rowOff>
    </xdr:to>
    <xdr:cxnSp macro="">
      <xdr:nvCxnSpPr>
        <xdr:cNvPr id="124" name="直線コネクタ 123">
          <a:extLst>
            <a:ext uri="{FF2B5EF4-FFF2-40B4-BE49-F238E27FC236}">
              <a16:creationId xmlns:a16="http://schemas.microsoft.com/office/drawing/2014/main" xmlns="" id="{00000000-0008-0000-0600-00007C000000}"/>
            </a:ext>
          </a:extLst>
        </xdr:cNvPr>
        <xdr:cNvCxnSpPr/>
      </xdr:nvCxnSpPr>
      <xdr:spPr>
        <a:xfrm flipV="1">
          <a:off x="2019300" y="9725530"/>
          <a:ext cx="889000" cy="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78464</xdr:rowOff>
    </xdr:from>
    <xdr:to>
      <xdr:col>15</xdr:col>
      <xdr:colOff>101600</xdr:colOff>
      <xdr:row>57</xdr:row>
      <xdr:rowOff>8614</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2857500" y="967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171191</xdr:rowOff>
    </xdr:from>
    <xdr:ext cx="599010" cy="259045"/>
    <xdr:sp macro="" textlink="">
      <xdr:nvSpPr>
        <xdr:cNvPr id="126" name="テキスト ボックス 125">
          <a:extLst>
            <a:ext uri="{FF2B5EF4-FFF2-40B4-BE49-F238E27FC236}">
              <a16:creationId xmlns:a16="http://schemas.microsoft.com/office/drawing/2014/main" xmlns="" id="{00000000-0008-0000-0600-00007E000000}"/>
            </a:ext>
          </a:extLst>
        </xdr:cNvPr>
        <xdr:cNvSpPr txBox="1"/>
      </xdr:nvSpPr>
      <xdr:spPr>
        <a:xfrm>
          <a:off x="2608795" y="9772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96579</xdr:rowOff>
    </xdr:from>
    <xdr:to>
      <xdr:col>10</xdr:col>
      <xdr:colOff>114300</xdr:colOff>
      <xdr:row>56</xdr:row>
      <xdr:rowOff>124593</xdr:rowOff>
    </xdr:to>
    <xdr:cxnSp macro="">
      <xdr:nvCxnSpPr>
        <xdr:cNvPr id="127" name="直線コネクタ 126">
          <a:extLst>
            <a:ext uri="{FF2B5EF4-FFF2-40B4-BE49-F238E27FC236}">
              <a16:creationId xmlns:a16="http://schemas.microsoft.com/office/drawing/2014/main" xmlns="" id="{00000000-0008-0000-0600-00007F000000}"/>
            </a:ext>
          </a:extLst>
        </xdr:cNvPr>
        <xdr:cNvCxnSpPr/>
      </xdr:nvCxnSpPr>
      <xdr:spPr>
        <a:xfrm>
          <a:off x="1130300" y="9697779"/>
          <a:ext cx="889000" cy="28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84343</xdr:rowOff>
    </xdr:from>
    <xdr:to>
      <xdr:col>10</xdr:col>
      <xdr:colOff>165100</xdr:colOff>
      <xdr:row>57</xdr:row>
      <xdr:rowOff>14493</xdr:rowOff>
    </xdr:to>
    <xdr:sp macro="" textlink="">
      <xdr:nvSpPr>
        <xdr:cNvPr id="128" name="フローチャート: 判断 127">
          <a:extLst>
            <a:ext uri="{FF2B5EF4-FFF2-40B4-BE49-F238E27FC236}">
              <a16:creationId xmlns:a16="http://schemas.microsoft.com/office/drawing/2014/main" xmlns="" id="{00000000-0008-0000-0600-000080000000}"/>
            </a:ext>
          </a:extLst>
        </xdr:cNvPr>
        <xdr:cNvSpPr/>
      </xdr:nvSpPr>
      <xdr:spPr>
        <a:xfrm>
          <a:off x="1968500" y="9685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5620</xdr:rowOff>
    </xdr:from>
    <xdr:ext cx="599010" cy="259045"/>
    <xdr:sp macro="" textlink="">
      <xdr:nvSpPr>
        <xdr:cNvPr id="129" name="テキスト ボックス 128">
          <a:extLst>
            <a:ext uri="{FF2B5EF4-FFF2-40B4-BE49-F238E27FC236}">
              <a16:creationId xmlns:a16="http://schemas.microsoft.com/office/drawing/2014/main" xmlns="" id="{00000000-0008-0000-0600-000081000000}"/>
            </a:ext>
          </a:extLst>
        </xdr:cNvPr>
        <xdr:cNvSpPr txBox="1"/>
      </xdr:nvSpPr>
      <xdr:spPr>
        <a:xfrm>
          <a:off x="1719795" y="9778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64870</xdr:rowOff>
    </xdr:from>
    <xdr:to>
      <xdr:col>6</xdr:col>
      <xdr:colOff>38100</xdr:colOff>
      <xdr:row>56</xdr:row>
      <xdr:rowOff>166470</xdr:rowOff>
    </xdr:to>
    <xdr:sp macro="" textlink="">
      <xdr:nvSpPr>
        <xdr:cNvPr id="130" name="フローチャート: 判断 129">
          <a:extLst>
            <a:ext uri="{FF2B5EF4-FFF2-40B4-BE49-F238E27FC236}">
              <a16:creationId xmlns:a16="http://schemas.microsoft.com/office/drawing/2014/main" xmlns="" id="{00000000-0008-0000-0600-000082000000}"/>
            </a:ext>
          </a:extLst>
        </xdr:cNvPr>
        <xdr:cNvSpPr/>
      </xdr:nvSpPr>
      <xdr:spPr>
        <a:xfrm>
          <a:off x="1079500" y="9666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157597</xdr:rowOff>
    </xdr:from>
    <xdr:ext cx="599010" cy="259045"/>
    <xdr:sp macro="" textlink="">
      <xdr:nvSpPr>
        <xdr:cNvPr id="131" name="テキスト ボックス 130">
          <a:extLst>
            <a:ext uri="{FF2B5EF4-FFF2-40B4-BE49-F238E27FC236}">
              <a16:creationId xmlns:a16="http://schemas.microsoft.com/office/drawing/2014/main" xmlns="" id="{00000000-0008-0000-0600-000083000000}"/>
            </a:ext>
          </a:extLst>
        </xdr:cNvPr>
        <xdr:cNvSpPr txBox="1"/>
      </xdr:nvSpPr>
      <xdr:spPr>
        <a:xfrm>
          <a:off x="830795" y="975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60992</xdr:rowOff>
    </xdr:from>
    <xdr:to>
      <xdr:col>24</xdr:col>
      <xdr:colOff>114300</xdr:colOff>
      <xdr:row>56</xdr:row>
      <xdr:rowOff>162592</xdr:rowOff>
    </xdr:to>
    <xdr:sp macro="" textlink="">
      <xdr:nvSpPr>
        <xdr:cNvPr id="137" name="楕円 136">
          <a:extLst>
            <a:ext uri="{FF2B5EF4-FFF2-40B4-BE49-F238E27FC236}">
              <a16:creationId xmlns:a16="http://schemas.microsoft.com/office/drawing/2014/main" xmlns="" id="{00000000-0008-0000-0600-000089000000}"/>
            </a:ext>
          </a:extLst>
        </xdr:cNvPr>
        <xdr:cNvSpPr/>
      </xdr:nvSpPr>
      <xdr:spPr>
        <a:xfrm>
          <a:off x="4584700" y="96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83869</xdr:rowOff>
    </xdr:from>
    <xdr:ext cx="599010" cy="259045"/>
    <xdr:sp macro="" textlink="">
      <xdr:nvSpPr>
        <xdr:cNvPr id="138" name="物件費該当値テキスト">
          <a:extLst>
            <a:ext uri="{FF2B5EF4-FFF2-40B4-BE49-F238E27FC236}">
              <a16:creationId xmlns:a16="http://schemas.microsoft.com/office/drawing/2014/main" xmlns="" id="{00000000-0008-0000-0600-00008A000000}"/>
            </a:ext>
          </a:extLst>
        </xdr:cNvPr>
        <xdr:cNvSpPr txBox="1"/>
      </xdr:nvSpPr>
      <xdr:spPr>
        <a:xfrm>
          <a:off x="4686300" y="9513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58546</xdr:rowOff>
    </xdr:from>
    <xdr:to>
      <xdr:col>20</xdr:col>
      <xdr:colOff>38100</xdr:colOff>
      <xdr:row>56</xdr:row>
      <xdr:rowOff>160146</xdr:rowOff>
    </xdr:to>
    <xdr:sp macro="" textlink="">
      <xdr:nvSpPr>
        <xdr:cNvPr id="139" name="楕円 138">
          <a:extLst>
            <a:ext uri="{FF2B5EF4-FFF2-40B4-BE49-F238E27FC236}">
              <a16:creationId xmlns:a16="http://schemas.microsoft.com/office/drawing/2014/main" xmlns="" id="{00000000-0008-0000-0600-00008B000000}"/>
            </a:ext>
          </a:extLst>
        </xdr:cNvPr>
        <xdr:cNvSpPr/>
      </xdr:nvSpPr>
      <xdr:spPr>
        <a:xfrm>
          <a:off x="3746500" y="965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5223</xdr:rowOff>
    </xdr:from>
    <xdr:ext cx="599010" cy="259045"/>
    <xdr:sp macro="" textlink="">
      <xdr:nvSpPr>
        <xdr:cNvPr id="140" name="テキスト ボックス 139">
          <a:extLst>
            <a:ext uri="{FF2B5EF4-FFF2-40B4-BE49-F238E27FC236}">
              <a16:creationId xmlns:a16="http://schemas.microsoft.com/office/drawing/2014/main" xmlns="" id="{00000000-0008-0000-0600-00008C000000}"/>
            </a:ext>
          </a:extLst>
        </xdr:cNvPr>
        <xdr:cNvSpPr txBox="1"/>
      </xdr:nvSpPr>
      <xdr:spPr>
        <a:xfrm>
          <a:off x="3497795" y="9434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73530</xdr:rowOff>
    </xdr:from>
    <xdr:to>
      <xdr:col>15</xdr:col>
      <xdr:colOff>101600</xdr:colOff>
      <xdr:row>57</xdr:row>
      <xdr:rowOff>3680</xdr:rowOff>
    </xdr:to>
    <xdr:sp macro="" textlink="">
      <xdr:nvSpPr>
        <xdr:cNvPr id="141" name="楕円 140">
          <a:extLst>
            <a:ext uri="{FF2B5EF4-FFF2-40B4-BE49-F238E27FC236}">
              <a16:creationId xmlns:a16="http://schemas.microsoft.com/office/drawing/2014/main" xmlns="" id="{00000000-0008-0000-0600-00008D000000}"/>
            </a:ext>
          </a:extLst>
        </xdr:cNvPr>
        <xdr:cNvSpPr/>
      </xdr:nvSpPr>
      <xdr:spPr>
        <a:xfrm>
          <a:off x="2857500" y="967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20207</xdr:rowOff>
    </xdr:from>
    <xdr:ext cx="599010" cy="259045"/>
    <xdr:sp macro="" textlink="">
      <xdr:nvSpPr>
        <xdr:cNvPr id="142" name="テキスト ボックス 141">
          <a:extLst>
            <a:ext uri="{FF2B5EF4-FFF2-40B4-BE49-F238E27FC236}">
              <a16:creationId xmlns:a16="http://schemas.microsoft.com/office/drawing/2014/main" xmlns="" id="{00000000-0008-0000-0600-00008E000000}"/>
            </a:ext>
          </a:extLst>
        </xdr:cNvPr>
        <xdr:cNvSpPr txBox="1"/>
      </xdr:nvSpPr>
      <xdr:spPr>
        <a:xfrm>
          <a:off x="2608795" y="9449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73793</xdr:rowOff>
    </xdr:from>
    <xdr:to>
      <xdr:col>10</xdr:col>
      <xdr:colOff>165100</xdr:colOff>
      <xdr:row>57</xdr:row>
      <xdr:rowOff>3943</xdr:rowOff>
    </xdr:to>
    <xdr:sp macro="" textlink="">
      <xdr:nvSpPr>
        <xdr:cNvPr id="143" name="楕円 142">
          <a:extLst>
            <a:ext uri="{FF2B5EF4-FFF2-40B4-BE49-F238E27FC236}">
              <a16:creationId xmlns:a16="http://schemas.microsoft.com/office/drawing/2014/main" xmlns="" id="{00000000-0008-0000-0600-00008F000000}"/>
            </a:ext>
          </a:extLst>
        </xdr:cNvPr>
        <xdr:cNvSpPr/>
      </xdr:nvSpPr>
      <xdr:spPr>
        <a:xfrm>
          <a:off x="1968500" y="967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20470</xdr:rowOff>
    </xdr:from>
    <xdr:ext cx="599010" cy="259045"/>
    <xdr:sp macro="" textlink="">
      <xdr:nvSpPr>
        <xdr:cNvPr id="144" name="テキスト ボックス 143">
          <a:extLst>
            <a:ext uri="{FF2B5EF4-FFF2-40B4-BE49-F238E27FC236}">
              <a16:creationId xmlns:a16="http://schemas.microsoft.com/office/drawing/2014/main" xmlns="" id="{00000000-0008-0000-0600-000090000000}"/>
            </a:ext>
          </a:extLst>
        </xdr:cNvPr>
        <xdr:cNvSpPr txBox="1"/>
      </xdr:nvSpPr>
      <xdr:spPr>
        <a:xfrm>
          <a:off x="1719795" y="9450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45779</xdr:rowOff>
    </xdr:from>
    <xdr:to>
      <xdr:col>6</xdr:col>
      <xdr:colOff>38100</xdr:colOff>
      <xdr:row>56</xdr:row>
      <xdr:rowOff>147379</xdr:rowOff>
    </xdr:to>
    <xdr:sp macro="" textlink="">
      <xdr:nvSpPr>
        <xdr:cNvPr id="145" name="楕円 144">
          <a:extLst>
            <a:ext uri="{FF2B5EF4-FFF2-40B4-BE49-F238E27FC236}">
              <a16:creationId xmlns:a16="http://schemas.microsoft.com/office/drawing/2014/main" xmlns="" id="{00000000-0008-0000-0600-000091000000}"/>
            </a:ext>
          </a:extLst>
        </xdr:cNvPr>
        <xdr:cNvSpPr/>
      </xdr:nvSpPr>
      <xdr:spPr>
        <a:xfrm>
          <a:off x="1079500" y="9646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163906</xdr:rowOff>
    </xdr:from>
    <xdr:ext cx="599010" cy="259045"/>
    <xdr:sp macro="" textlink="">
      <xdr:nvSpPr>
        <xdr:cNvPr id="146" name="テキスト ボックス 145">
          <a:extLst>
            <a:ext uri="{FF2B5EF4-FFF2-40B4-BE49-F238E27FC236}">
              <a16:creationId xmlns:a16="http://schemas.microsoft.com/office/drawing/2014/main" xmlns="" id="{00000000-0008-0000-0600-000092000000}"/>
            </a:ext>
          </a:extLst>
        </xdr:cNvPr>
        <xdr:cNvSpPr txBox="1"/>
      </xdr:nvSpPr>
      <xdr:spPr>
        <a:xfrm>
          <a:off x="830795" y="9422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xmlns=""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xmlns=""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xmlns=""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xmlns=""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xmlns=""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xmlns=""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xmlns=""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xmlns=""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xmlns=""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xmlns=""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xmlns=""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xmlns=""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xmlns=""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xmlns=""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xmlns=""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xmlns=""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xmlns=""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29870</xdr:rowOff>
    </xdr:from>
    <xdr:to>
      <xdr:col>24</xdr:col>
      <xdr:colOff>62865</xdr:colOff>
      <xdr:row>79</xdr:row>
      <xdr:rowOff>35395</xdr:rowOff>
    </xdr:to>
    <xdr:cxnSp macro="">
      <xdr:nvCxnSpPr>
        <xdr:cNvPr id="170" name="直線コネクタ 169">
          <a:extLst>
            <a:ext uri="{FF2B5EF4-FFF2-40B4-BE49-F238E27FC236}">
              <a16:creationId xmlns:a16="http://schemas.microsoft.com/office/drawing/2014/main" xmlns="" id="{00000000-0008-0000-0600-0000AA000000}"/>
            </a:ext>
          </a:extLst>
        </xdr:cNvPr>
        <xdr:cNvCxnSpPr/>
      </xdr:nvCxnSpPr>
      <xdr:spPr>
        <a:xfrm flipV="1">
          <a:off x="4633595" y="12202820"/>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39222</xdr:rowOff>
    </xdr:from>
    <xdr:ext cx="378565" cy="259045"/>
    <xdr:sp macro="" textlink="">
      <xdr:nvSpPr>
        <xdr:cNvPr id="171" name="維持補修費最小値テキスト">
          <a:extLst>
            <a:ext uri="{FF2B5EF4-FFF2-40B4-BE49-F238E27FC236}">
              <a16:creationId xmlns:a16="http://schemas.microsoft.com/office/drawing/2014/main" xmlns="" id="{00000000-0008-0000-0600-0000AB000000}"/>
            </a:ext>
          </a:extLst>
        </xdr:cNvPr>
        <xdr:cNvSpPr txBox="1"/>
      </xdr:nvSpPr>
      <xdr:spPr>
        <a:xfrm>
          <a:off x="4686300" y="13583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35395</xdr:rowOff>
    </xdr:from>
    <xdr:to>
      <xdr:col>24</xdr:col>
      <xdr:colOff>152400</xdr:colOff>
      <xdr:row>79</xdr:row>
      <xdr:rowOff>35395</xdr:rowOff>
    </xdr:to>
    <xdr:cxnSp macro="">
      <xdr:nvCxnSpPr>
        <xdr:cNvPr id="172" name="直線コネクタ 171">
          <a:extLst>
            <a:ext uri="{FF2B5EF4-FFF2-40B4-BE49-F238E27FC236}">
              <a16:creationId xmlns:a16="http://schemas.microsoft.com/office/drawing/2014/main" xmlns="" id="{00000000-0008-0000-0600-0000AC000000}"/>
            </a:ext>
          </a:extLst>
        </xdr:cNvPr>
        <xdr:cNvCxnSpPr/>
      </xdr:nvCxnSpPr>
      <xdr:spPr>
        <a:xfrm>
          <a:off x="4546600" y="1357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147997</xdr:rowOff>
    </xdr:from>
    <xdr:ext cx="599010" cy="259045"/>
    <xdr:sp macro="" textlink="">
      <xdr:nvSpPr>
        <xdr:cNvPr id="173" name="維持補修費最大値テキスト">
          <a:extLst>
            <a:ext uri="{FF2B5EF4-FFF2-40B4-BE49-F238E27FC236}">
              <a16:creationId xmlns:a16="http://schemas.microsoft.com/office/drawing/2014/main" xmlns="" id="{00000000-0008-0000-0600-0000AD000000}"/>
            </a:ext>
          </a:extLst>
        </xdr:cNvPr>
        <xdr:cNvSpPr txBox="1"/>
      </xdr:nvSpPr>
      <xdr:spPr>
        <a:xfrm>
          <a:off x="4686300" y="11978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29870</xdr:rowOff>
    </xdr:from>
    <xdr:to>
      <xdr:col>24</xdr:col>
      <xdr:colOff>152400</xdr:colOff>
      <xdr:row>71</xdr:row>
      <xdr:rowOff>29870</xdr:rowOff>
    </xdr:to>
    <xdr:cxnSp macro="">
      <xdr:nvCxnSpPr>
        <xdr:cNvPr id="174" name="直線コネクタ 173">
          <a:extLst>
            <a:ext uri="{FF2B5EF4-FFF2-40B4-BE49-F238E27FC236}">
              <a16:creationId xmlns:a16="http://schemas.microsoft.com/office/drawing/2014/main" xmlns="" id="{00000000-0008-0000-0600-0000AE000000}"/>
            </a:ext>
          </a:extLst>
        </xdr:cNvPr>
        <xdr:cNvCxnSpPr/>
      </xdr:nvCxnSpPr>
      <xdr:spPr>
        <a:xfrm>
          <a:off x="4546600" y="1220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137237</xdr:rowOff>
    </xdr:from>
    <xdr:to>
      <xdr:col>24</xdr:col>
      <xdr:colOff>63500</xdr:colOff>
      <xdr:row>78</xdr:row>
      <xdr:rowOff>155739</xdr:rowOff>
    </xdr:to>
    <xdr:cxnSp macro="">
      <xdr:nvCxnSpPr>
        <xdr:cNvPr id="175" name="直線コネクタ 174">
          <a:extLst>
            <a:ext uri="{FF2B5EF4-FFF2-40B4-BE49-F238E27FC236}">
              <a16:creationId xmlns:a16="http://schemas.microsoft.com/office/drawing/2014/main" xmlns="" id="{00000000-0008-0000-0600-0000AF000000}"/>
            </a:ext>
          </a:extLst>
        </xdr:cNvPr>
        <xdr:cNvCxnSpPr/>
      </xdr:nvCxnSpPr>
      <xdr:spPr>
        <a:xfrm flipV="1">
          <a:off x="3797300" y="13510337"/>
          <a:ext cx="838200" cy="1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170870</xdr:rowOff>
    </xdr:from>
    <xdr:ext cx="534377" cy="259045"/>
    <xdr:sp macro="" textlink="">
      <xdr:nvSpPr>
        <xdr:cNvPr id="176" name="維持補修費平均値テキスト">
          <a:extLst>
            <a:ext uri="{FF2B5EF4-FFF2-40B4-BE49-F238E27FC236}">
              <a16:creationId xmlns:a16="http://schemas.microsoft.com/office/drawing/2014/main" xmlns="" id="{00000000-0008-0000-0600-0000B0000000}"/>
            </a:ext>
          </a:extLst>
        </xdr:cNvPr>
        <xdr:cNvSpPr txBox="1"/>
      </xdr:nvSpPr>
      <xdr:spPr>
        <a:xfrm>
          <a:off x="4686300" y="132010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147993</xdr:rowOff>
    </xdr:from>
    <xdr:to>
      <xdr:col>24</xdr:col>
      <xdr:colOff>114300</xdr:colOff>
      <xdr:row>78</xdr:row>
      <xdr:rowOff>78143</xdr:rowOff>
    </xdr:to>
    <xdr:sp macro="" textlink="">
      <xdr:nvSpPr>
        <xdr:cNvPr id="177" name="フローチャート: 判断 176">
          <a:extLst>
            <a:ext uri="{FF2B5EF4-FFF2-40B4-BE49-F238E27FC236}">
              <a16:creationId xmlns:a16="http://schemas.microsoft.com/office/drawing/2014/main" xmlns="" id="{00000000-0008-0000-0600-0000B1000000}"/>
            </a:ext>
          </a:extLst>
        </xdr:cNvPr>
        <xdr:cNvSpPr/>
      </xdr:nvSpPr>
      <xdr:spPr>
        <a:xfrm>
          <a:off x="45847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155739</xdr:rowOff>
    </xdr:from>
    <xdr:to>
      <xdr:col>19</xdr:col>
      <xdr:colOff>177800</xdr:colOff>
      <xdr:row>78</xdr:row>
      <xdr:rowOff>157302</xdr:rowOff>
    </xdr:to>
    <xdr:cxnSp macro="">
      <xdr:nvCxnSpPr>
        <xdr:cNvPr id="178" name="直線コネクタ 177">
          <a:extLst>
            <a:ext uri="{FF2B5EF4-FFF2-40B4-BE49-F238E27FC236}">
              <a16:creationId xmlns:a16="http://schemas.microsoft.com/office/drawing/2014/main" xmlns="" id="{00000000-0008-0000-0600-0000B2000000}"/>
            </a:ext>
          </a:extLst>
        </xdr:cNvPr>
        <xdr:cNvCxnSpPr/>
      </xdr:nvCxnSpPr>
      <xdr:spPr>
        <a:xfrm flipV="1">
          <a:off x="2908300" y="13528839"/>
          <a:ext cx="889000" cy="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41008</xdr:rowOff>
    </xdr:from>
    <xdr:to>
      <xdr:col>20</xdr:col>
      <xdr:colOff>38100</xdr:colOff>
      <xdr:row>78</xdr:row>
      <xdr:rowOff>142608</xdr:rowOff>
    </xdr:to>
    <xdr:sp macro="" textlink="">
      <xdr:nvSpPr>
        <xdr:cNvPr id="179" name="フローチャート: 判断 178">
          <a:extLst>
            <a:ext uri="{FF2B5EF4-FFF2-40B4-BE49-F238E27FC236}">
              <a16:creationId xmlns:a16="http://schemas.microsoft.com/office/drawing/2014/main" xmlns="" id="{00000000-0008-0000-0600-0000B3000000}"/>
            </a:ext>
          </a:extLst>
        </xdr:cNvPr>
        <xdr:cNvSpPr/>
      </xdr:nvSpPr>
      <xdr:spPr>
        <a:xfrm>
          <a:off x="3746500" y="1341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159135</xdr:rowOff>
    </xdr:from>
    <xdr:ext cx="469744" cy="259045"/>
    <xdr:sp macro="" textlink="">
      <xdr:nvSpPr>
        <xdr:cNvPr id="180" name="テキスト ボックス 179">
          <a:extLst>
            <a:ext uri="{FF2B5EF4-FFF2-40B4-BE49-F238E27FC236}">
              <a16:creationId xmlns:a16="http://schemas.microsoft.com/office/drawing/2014/main" xmlns="" id="{00000000-0008-0000-0600-0000B4000000}"/>
            </a:ext>
          </a:extLst>
        </xdr:cNvPr>
        <xdr:cNvSpPr txBox="1"/>
      </xdr:nvSpPr>
      <xdr:spPr>
        <a:xfrm>
          <a:off x="3562428" y="1318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157302</xdr:rowOff>
    </xdr:from>
    <xdr:to>
      <xdr:col>15</xdr:col>
      <xdr:colOff>50800</xdr:colOff>
      <xdr:row>79</xdr:row>
      <xdr:rowOff>26212</xdr:rowOff>
    </xdr:to>
    <xdr:cxnSp macro="">
      <xdr:nvCxnSpPr>
        <xdr:cNvPr id="181" name="直線コネクタ 180">
          <a:extLst>
            <a:ext uri="{FF2B5EF4-FFF2-40B4-BE49-F238E27FC236}">
              <a16:creationId xmlns:a16="http://schemas.microsoft.com/office/drawing/2014/main" xmlns="" id="{00000000-0008-0000-0600-0000B5000000}"/>
            </a:ext>
          </a:extLst>
        </xdr:cNvPr>
        <xdr:cNvCxnSpPr/>
      </xdr:nvCxnSpPr>
      <xdr:spPr>
        <a:xfrm flipV="1">
          <a:off x="2019300" y="13530402"/>
          <a:ext cx="889000" cy="40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25781</xdr:rowOff>
    </xdr:from>
    <xdr:to>
      <xdr:col>15</xdr:col>
      <xdr:colOff>101600</xdr:colOff>
      <xdr:row>78</xdr:row>
      <xdr:rowOff>127381</xdr:rowOff>
    </xdr:to>
    <xdr:sp macro="" textlink="">
      <xdr:nvSpPr>
        <xdr:cNvPr id="182" name="フローチャート: 判断 181">
          <a:extLst>
            <a:ext uri="{FF2B5EF4-FFF2-40B4-BE49-F238E27FC236}">
              <a16:creationId xmlns:a16="http://schemas.microsoft.com/office/drawing/2014/main" xmlns="" id="{00000000-0008-0000-0600-0000B6000000}"/>
            </a:ext>
          </a:extLst>
        </xdr:cNvPr>
        <xdr:cNvSpPr/>
      </xdr:nvSpPr>
      <xdr:spPr>
        <a:xfrm>
          <a:off x="2857500" y="1339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143908</xdr:rowOff>
    </xdr:from>
    <xdr:ext cx="534377" cy="259045"/>
    <xdr:sp macro="" textlink="">
      <xdr:nvSpPr>
        <xdr:cNvPr id="183" name="テキスト ボックス 182">
          <a:extLst>
            <a:ext uri="{FF2B5EF4-FFF2-40B4-BE49-F238E27FC236}">
              <a16:creationId xmlns:a16="http://schemas.microsoft.com/office/drawing/2014/main" xmlns="" id="{00000000-0008-0000-0600-0000B7000000}"/>
            </a:ext>
          </a:extLst>
        </xdr:cNvPr>
        <xdr:cNvSpPr txBox="1"/>
      </xdr:nvSpPr>
      <xdr:spPr>
        <a:xfrm>
          <a:off x="2641111" y="1317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167653</xdr:rowOff>
    </xdr:from>
    <xdr:to>
      <xdr:col>10</xdr:col>
      <xdr:colOff>114300</xdr:colOff>
      <xdr:row>79</xdr:row>
      <xdr:rowOff>26212</xdr:rowOff>
    </xdr:to>
    <xdr:cxnSp macro="">
      <xdr:nvCxnSpPr>
        <xdr:cNvPr id="184" name="直線コネクタ 183">
          <a:extLst>
            <a:ext uri="{FF2B5EF4-FFF2-40B4-BE49-F238E27FC236}">
              <a16:creationId xmlns:a16="http://schemas.microsoft.com/office/drawing/2014/main" xmlns="" id="{00000000-0008-0000-0600-0000B8000000}"/>
            </a:ext>
          </a:extLst>
        </xdr:cNvPr>
        <xdr:cNvCxnSpPr/>
      </xdr:nvCxnSpPr>
      <xdr:spPr>
        <a:xfrm>
          <a:off x="1130300" y="13540753"/>
          <a:ext cx="889000" cy="3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12585</xdr:rowOff>
    </xdr:from>
    <xdr:to>
      <xdr:col>10</xdr:col>
      <xdr:colOff>165100</xdr:colOff>
      <xdr:row>78</xdr:row>
      <xdr:rowOff>114185</xdr:rowOff>
    </xdr:to>
    <xdr:sp macro="" textlink="">
      <xdr:nvSpPr>
        <xdr:cNvPr id="185" name="フローチャート: 判断 184">
          <a:extLst>
            <a:ext uri="{FF2B5EF4-FFF2-40B4-BE49-F238E27FC236}">
              <a16:creationId xmlns:a16="http://schemas.microsoft.com/office/drawing/2014/main" xmlns="" id="{00000000-0008-0000-0600-0000B9000000}"/>
            </a:ext>
          </a:extLst>
        </xdr:cNvPr>
        <xdr:cNvSpPr/>
      </xdr:nvSpPr>
      <xdr:spPr>
        <a:xfrm>
          <a:off x="1968500" y="1338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130712</xdr:rowOff>
    </xdr:from>
    <xdr:ext cx="534377" cy="259045"/>
    <xdr:sp macro="" textlink="">
      <xdr:nvSpPr>
        <xdr:cNvPr id="186" name="テキスト ボックス 185">
          <a:extLst>
            <a:ext uri="{FF2B5EF4-FFF2-40B4-BE49-F238E27FC236}">
              <a16:creationId xmlns:a16="http://schemas.microsoft.com/office/drawing/2014/main" xmlns="" id="{00000000-0008-0000-0600-0000BA000000}"/>
            </a:ext>
          </a:extLst>
        </xdr:cNvPr>
        <xdr:cNvSpPr txBox="1"/>
      </xdr:nvSpPr>
      <xdr:spPr>
        <a:xfrm>
          <a:off x="1752111" y="13160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34620</xdr:rowOff>
    </xdr:from>
    <xdr:to>
      <xdr:col>6</xdr:col>
      <xdr:colOff>38100</xdr:colOff>
      <xdr:row>78</xdr:row>
      <xdr:rowOff>136220</xdr:rowOff>
    </xdr:to>
    <xdr:sp macro="" textlink="">
      <xdr:nvSpPr>
        <xdr:cNvPr id="187" name="フローチャート: 判断 186">
          <a:extLst>
            <a:ext uri="{FF2B5EF4-FFF2-40B4-BE49-F238E27FC236}">
              <a16:creationId xmlns:a16="http://schemas.microsoft.com/office/drawing/2014/main" xmlns="" id="{00000000-0008-0000-0600-0000BB000000}"/>
            </a:ext>
          </a:extLst>
        </xdr:cNvPr>
        <xdr:cNvSpPr/>
      </xdr:nvSpPr>
      <xdr:spPr>
        <a:xfrm>
          <a:off x="1079500" y="1340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152747</xdr:rowOff>
    </xdr:from>
    <xdr:ext cx="534377" cy="259045"/>
    <xdr:sp macro="" textlink="">
      <xdr:nvSpPr>
        <xdr:cNvPr id="188" name="テキスト ボックス 187">
          <a:extLst>
            <a:ext uri="{FF2B5EF4-FFF2-40B4-BE49-F238E27FC236}">
              <a16:creationId xmlns:a16="http://schemas.microsoft.com/office/drawing/2014/main" xmlns="" id="{00000000-0008-0000-0600-0000BC000000}"/>
            </a:ext>
          </a:extLst>
        </xdr:cNvPr>
        <xdr:cNvSpPr txBox="1"/>
      </xdr:nvSpPr>
      <xdr:spPr>
        <a:xfrm>
          <a:off x="863111" y="1318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86437</xdr:rowOff>
    </xdr:from>
    <xdr:to>
      <xdr:col>24</xdr:col>
      <xdr:colOff>114300</xdr:colOff>
      <xdr:row>79</xdr:row>
      <xdr:rowOff>16587</xdr:rowOff>
    </xdr:to>
    <xdr:sp macro="" textlink="">
      <xdr:nvSpPr>
        <xdr:cNvPr id="194" name="楕円 193">
          <a:extLst>
            <a:ext uri="{FF2B5EF4-FFF2-40B4-BE49-F238E27FC236}">
              <a16:creationId xmlns:a16="http://schemas.microsoft.com/office/drawing/2014/main" xmlns="" id="{00000000-0008-0000-0600-0000C2000000}"/>
            </a:ext>
          </a:extLst>
        </xdr:cNvPr>
        <xdr:cNvSpPr/>
      </xdr:nvSpPr>
      <xdr:spPr>
        <a:xfrm>
          <a:off x="4584700" y="1345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1364</xdr:rowOff>
    </xdr:from>
    <xdr:ext cx="469744" cy="259045"/>
    <xdr:sp macro="" textlink="">
      <xdr:nvSpPr>
        <xdr:cNvPr id="195" name="維持補修費該当値テキスト">
          <a:extLst>
            <a:ext uri="{FF2B5EF4-FFF2-40B4-BE49-F238E27FC236}">
              <a16:creationId xmlns:a16="http://schemas.microsoft.com/office/drawing/2014/main" xmlns="" id="{00000000-0008-0000-0600-0000C3000000}"/>
            </a:ext>
          </a:extLst>
        </xdr:cNvPr>
        <xdr:cNvSpPr txBox="1"/>
      </xdr:nvSpPr>
      <xdr:spPr>
        <a:xfrm>
          <a:off x="4686300" y="1337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104939</xdr:rowOff>
    </xdr:from>
    <xdr:to>
      <xdr:col>20</xdr:col>
      <xdr:colOff>38100</xdr:colOff>
      <xdr:row>79</xdr:row>
      <xdr:rowOff>35089</xdr:rowOff>
    </xdr:to>
    <xdr:sp macro="" textlink="">
      <xdr:nvSpPr>
        <xdr:cNvPr id="196" name="楕円 195">
          <a:extLst>
            <a:ext uri="{FF2B5EF4-FFF2-40B4-BE49-F238E27FC236}">
              <a16:creationId xmlns:a16="http://schemas.microsoft.com/office/drawing/2014/main" xmlns="" id="{00000000-0008-0000-0600-0000C4000000}"/>
            </a:ext>
          </a:extLst>
        </xdr:cNvPr>
        <xdr:cNvSpPr/>
      </xdr:nvSpPr>
      <xdr:spPr>
        <a:xfrm>
          <a:off x="3746500" y="1347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26216</xdr:rowOff>
    </xdr:from>
    <xdr:ext cx="469744" cy="259045"/>
    <xdr:sp macro="" textlink="">
      <xdr:nvSpPr>
        <xdr:cNvPr id="197" name="テキスト ボックス 196">
          <a:extLst>
            <a:ext uri="{FF2B5EF4-FFF2-40B4-BE49-F238E27FC236}">
              <a16:creationId xmlns:a16="http://schemas.microsoft.com/office/drawing/2014/main" xmlns="" id="{00000000-0008-0000-0600-0000C5000000}"/>
            </a:ext>
          </a:extLst>
        </xdr:cNvPr>
        <xdr:cNvSpPr txBox="1"/>
      </xdr:nvSpPr>
      <xdr:spPr>
        <a:xfrm>
          <a:off x="3562428" y="13570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106502</xdr:rowOff>
    </xdr:from>
    <xdr:to>
      <xdr:col>15</xdr:col>
      <xdr:colOff>101600</xdr:colOff>
      <xdr:row>79</xdr:row>
      <xdr:rowOff>36652</xdr:rowOff>
    </xdr:to>
    <xdr:sp macro="" textlink="">
      <xdr:nvSpPr>
        <xdr:cNvPr id="198" name="楕円 197">
          <a:extLst>
            <a:ext uri="{FF2B5EF4-FFF2-40B4-BE49-F238E27FC236}">
              <a16:creationId xmlns:a16="http://schemas.microsoft.com/office/drawing/2014/main" xmlns="" id="{00000000-0008-0000-0600-0000C6000000}"/>
            </a:ext>
          </a:extLst>
        </xdr:cNvPr>
        <xdr:cNvSpPr/>
      </xdr:nvSpPr>
      <xdr:spPr>
        <a:xfrm>
          <a:off x="2857500" y="134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27779</xdr:rowOff>
    </xdr:from>
    <xdr:ext cx="469744" cy="259045"/>
    <xdr:sp macro="" textlink="">
      <xdr:nvSpPr>
        <xdr:cNvPr id="199" name="テキスト ボックス 198">
          <a:extLst>
            <a:ext uri="{FF2B5EF4-FFF2-40B4-BE49-F238E27FC236}">
              <a16:creationId xmlns:a16="http://schemas.microsoft.com/office/drawing/2014/main" xmlns="" id="{00000000-0008-0000-0600-0000C7000000}"/>
            </a:ext>
          </a:extLst>
        </xdr:cNvPr>
        <xdr:cNvSpPr txBox="1"/>
      </xdr:nvSpPr>
      <xdr:spPr>
        <a:xfrm>
          <a:off x="2673428" y="1357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146862</xdr:rowOff>
    </xdr:from>
    <xdr:to>
      <xdr:col>10</xdr:col>
      <xdr:colOff>165100</xdr:colOff>
      <xdr:row>79</xdr:row>
      <xdr:rowOff>77012</xdr:rowOff>
    </xdr:to>
    <xdr:sp macro="" textlink="">
      <xdr:nvSpPr>
        <xdr:cNvPr id="200" name="楕円 199">
          <a:extLst>
            <a:ext uri="{FF2B5EF4-FFF2-40B4-BE49-F238E27FC236}">
              <a16:creationId xmlns:a16="http://schemas.microsoft.com/office/drawing/2014/main" xmlns="" id="{00000000-0008-0000-0600-0000C8000000}"/>
            </a:ext>
          </a:extLst>
        </xdr:cNvPr>
        <xdr:cNvSpPr/>
      </xdr:nvSpPr>
      <xdr:spPr>
        <a:xfrm>
          <a:off x="1968500" y="1351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68139</xdr:rowOff>
    </xdr:from>
    <xdr:ext cx="469744" cy="259045"/>
    <xdr:sp macro="" textlink="">
      <xdr:nvSpPr>
        <xdr:cNvPr id="201" name="テキスト ボックス 200">
          <a:extLst>
            <a:ext uri="{FF2B5EF4-FFF2-40B4-BE49-F238E27FC236}">
              <a16:creationId xmlns:a16="http://schemas.microsoft.com/office/drawing/2014/main" xmlns="" id="{00000000-0008-0000-0600-0000C9000000}"/>
            </a:ext>
          </a:extLst>
        </xdr:cNvPr>
        <xdr:cNvSpPr txBox="1"/>
      </xdr:nvSpPr>
      <xdr:spPr>
        <a:xfrm>
          <a:off x="1784428" y="1361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116853</xdr:rowOff>
    </xdr:from>
    <xdr:to>
      <xdr:col>6</xdr:col>
      <xdr:colOff>38100</xdr:colOff>
      <xdr:row>79</xdr:row>
      <xdr:rowOff>47003</xdr:rowOff>
    </xdr:to>
    <xdr:sp macro="" textlink="">
      <xdr:nvSpPr>
        <xdr:cNvPr id="202" name="楕円 201">
          <a:extLst>
            <a:ext uri="{FF2B5EF4-FFF2-40B4-BE49-F238E27FC236}">
              <a16:creationId xmlns:a16="http://schemas.microsoft.com/office/drawing/2014/main" xmlns="" id="{00000000-0008-0000-0600-0000CA000000}"/>
            </a:ext>
          </a:extLst>
        </xdr:cNvPr>
        <xdr:cNvSpPr/>
      </xdr:nvSpPr>
      <xdr:spPr>
        <a:xfrm>
          <a:off x="1079500" y="13489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38130</xdr:rowOff>
    </xdr:from>
    <xdr:ext cx="469744" cy="259045"/>
    <xdr:sp macro="" textlink="">
      <xdr:nvSpPr>
        <xdr:cNvPr id="203" name="テキスト ボックス 202">
          <a:extLst>
            <a:ext uri="{FF2B5EF4-FFF2-40B4-BE49-F238E27FC236}">
              <a16:creationId xmlns:a16="http://schemas.microsoft.com/office/drawing/2014/main" xmlns="" id="{00000000-0008-0000-0600-0000CB000000}"/>
            </a:ext>
          </a:extLst>
        </xdr:cNvPr>
        <xdr:cNvSpPr txBox="1"/>
      </xdr:nvSpPr>
      <xdr:spPr>
        <a:xfrm>
          <a:off x="895428" y="13582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xmlns=""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xmlns=""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xmlns=""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xmlns=""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xmlns=""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xmlns=""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xmlns=""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xmlns=""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xmlns=""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xmlns=""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xmlns=""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xmlns=""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xmlns=""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xmlns=""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xmlns=""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xmlns=""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xmlns=""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xmlns=""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xmlns=""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138125</xdr:rowOff>
    </xdr:from>
    <xdr:to>
      <xdr:col>24</xdr:col>
      <xdr:colOff>62865</xdr:colOff>
      <xdr:row>98</xdr:row>
      <xdr:rowOff>160452</xdr:rowOff>
    </xdr:to>
    <xdr:cxnSp macro="">
      <xdr:nvCxnSpPr>
        <xdr:cNvPr id="228" name="直線コネクタ 227">
          <a:extLst>
            <a:ext uri="{FF2B5EF4-FFF2-40B4-BE49-F238E27FC236}">
              <a16:creationId xmlns:a16="http://schemas.microsoft.com/office/drawing/2014/main" xmlns="" id="{00000000-0008-0000-0600-0000E4000000}"/>
            </a:ext>
          </a:extLst>
        </xdr:cNvPr>
        <xdr:cNvCxnSpPr/>
      </xdr:nvCxnSpPr>
      <xdr:spPr>
        <a:xfrm flipV="1">
          <a:off x="4633595" y="15568625"/>
          <a:ext cx="1270" cy="1393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164279</xdr:rowOff>
    </xdr:from>
    <xdr:ext cx="534377" cy="259045"/>
    <xdr:sp macro="" textlink="">
      <xdr:nvSpPr>
        <xdr:cNvPr id="229" name="扶助費最小値テキスト">
          <a:extLst>
            <a:ext uri="{FF2B5EF4-FFF2-40B4-BE49-F238E27FC236}">
              <a16:creationId xmlns:a16="http://schemas.microsoft.com/office/drawing/2014/main" xmlns="" id="{00000000-0008-0000-0600-0000E5000000}"/>
            </a:ext>
          </a:extLst>
        </xdr:cNvPr>
        <xdr:cNvSpPr txBox="1"/>
      </xdr:nvSpPr>
      <xdr:spPr>
        <a:xfrm>
          <a:off x="4686300" y="16966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160452</xdr:rowOff>
    </xdr:from>
    <xdr:to>
      <xdr:col>24</xdr:col>
      <xdr:colOff>152400</xdr:colOff>
      <xdr:row>98</xdr:row>
      <xdr:rowOff>160452</xdr:rowOff>
    </xdr:to>
    <xdr:cxnSp macro="">
      <xdr:nvCxnSpPr>
        <xdr:cNvPr id="230" name="直線コネクタ 229">
          <a:extLst>
            <a:ext uri="{FF2B5EF4-FFF2-40B4-BE49-F238E27FC236}">
              <a16:creationId xmlns:a16="http://schemas.microsoft.com/office/drawing/2014/main" xmlns="" id="{00000000-0008-0000-0600-0000E6000000}"/>
            </a:ext>
          </a:extLst>
        </xdr:cNvPr>
        <xdr:cNvCxnSpPr/>
      </xdr:nvCxnSpPr>
      <xdr:spPr>
        <a:xfrm>
          <a:off x="4546600" y="1696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84802</xdr:rowOff>
    </xdr:from>
    <xdr:ext cx="599010" cy="259045"/>
    <xdr:sp macro="" textlink="">
      <xdr:nvSpPr>
        <xdr:cNvPr id="231" name="扶助費最大値テキスト">
          <a:extLst>
            <a:ext uri="{FF2B5EF4-FFF2-40B4-BE49-F238E27FC236}">
              <a16:creationId xmlns:a16="http://schemas.microsoft.com/office/drawing/2014/main" xmlns="" id="{00000000-0008-0000-0600-0000E7000000}"/>
            </a:ext>
          </a:extLst>
        </xdr:cNvPr>
        <xdr:cNvSpPr txBox="1"/>
      </xdr:nvSpPr>
      <xdr:spPr>
        <a:xfrm>
          <a:off x="4686300" y="15343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138125</xdr:rowOff>
    </xdr:from>
    <xdr:to>
      <xdr:col>24</xdr:col>
      <xdr:colOff>152400</xdr:colOff>
      <xdr:row>90</xdr:row>
      <xdr:rowOff>138125</xdr:rowOff>
    </xdr:to>
    <xdr:cxnSp macro="">
      <xdr:nvCxnSpPr>
        <xdr:cNvPr id="232" name="直線コネクタ 231">
          <a:extLst>
            <a:ext uri="{FF2B5EF4-FFF2-40B4-BE49-F238E27FC236}">
              <a16:creationId xmlns:a16="http://schemas.microsoft.com/office/drawing/2014/main" xmlns="" id="{00000000-0008-0000-0600-0000E8000000}"/>
            </a:ext>
          </a:extLst>
        </xdr:cNvPr>
        <xdr:cNvCxnSpPr/>
      </xdr:nvCxnSpPr>
      <xdr:spPr>
        <a:xfrm>
          <a:off x="4546600" y="15568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112497</xdr:rowOff>
    </xdr:from>
    <xdr:to>
      <xdr:col>24</xdr:col>
      <xdr:colOff>63500</xdr:colOff>
      <xdr:row>97</xdr:row>
      <xdr:rowOff>147993</xdr:rowOff>
    </xdr:to>
    <xdr:cxnSp macro="">
      <xdr:nvCxnSpPr>
        <xdr:cNvPr id="233" name="直線コネクタ 232">
          <a:extLst>
            <a:ext uri="{FF2B5EF4-FFF2-40B4-BE49-F238E27FC236}">
              <a16:creationId xmlns:a16="http://schemas.microsoft.com/office/drawing/2014/main" xmlns="" id="{00000000-0008-0000-0600-0000E9000000}"/>
            </a:ext>
          </a:extLst>
        </xdr:cNvPr>
        <xdr:cNvCxnSpPr/>
      </xdr:nvCxnSpPr>
      <xdr:spPr>
        <a:xfrm flipV="1">
          <a:off x="3797300" y="16743147"/>
          <a:ext cx="838200" cy="3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124871</xdr:rowOff>
    </xdr:from>
    <xdr:ext cx="534377" cy="259045"/>
    <xdr:sp macro="" textlink="">
      <xdr:nvSpPr>
        <xdr:cNvPr id="234" name="扶助費平均値テキスト">
          <a:extLst>
            <a:ext uri="{FF2B5EF4-FFF2-40B4-BE49-F238E27FC236}">
              <a16:creationId xmlns:a16="http://schemas.microsoft.com/office/drawing/2014/main" xmlns="" id="{00000000-0008-0000-0600-0000EA000000}"/>
            </a:ext>
          </a:extLst>
        </xdr:cNvPr>
        <xdr:cNvSpPr txBox="1"/>
      </xdr:nvSpPr>
      <xdr:spPr>
        <a:xfrm>
          <a:off x="4686300" y="16412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101994</xdr:rowOff>
    </xdr:from>
    <xdr:to>
      <xdr:col>24</xdr:col>
      <xdr:colOff>114300</xdr:colOff>
      <xdr:row>97</xdr:row>
      <xdr:rowOff>32144</xdr:rowOff>
    </xdr:to>
    <xdr:sp macro="" textlink="">
      <xdr:nvSpPr>
        <xdr:cNvPr id="235" name="フローチャート: 判断 234">
          <a:extLst>
            <a:ext uri="{FF2B5EF4-FFF2-40B4-BE49-F238E27FC236}">
              <a16:creationId xmlns:a16="http://schemas.microsoft.com/office/drawing/2014/main" xmlns="" id="{00000000-0008-0000-0600-0000EB000000}"/>
            </a:ext>
          </a:extLst>
        </xdr:cNvPr>
        <xdr:cNvSpPr/>
      </xdr:nvSpPr>
      <xdr:spPr>
        <a:xfrm>
          <a:off x="4584700" y="1656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147993</xdr:rowOff>
    </xdr:from>
    <xdr:to>
      <xdr:col>19</xdr:col>
      <xdr:colOff>177800</xdr:colOff>
      <xdr:row>97</xdr:row>
      <xdr:rowOff>159513</xdr:rowOff>
    </xdr:to>
    <xdr:cxnSp macro="">
      <xdr:nvCxnSpPr>
        <xdr:cNvPr id="236" name="直線コネクタ 235">
          <a:extLst>
            <a:ext uri="{FF2B5EF4-FFF2-40B4-BE49-F238E27FC236}">
              <a16:creationId xmlns:a16="http://schemas.microsoft.com/office/drawing/2014/main" xmlns="" id="{00000000-0008-0000-0600-0000EC000000}"/>
            </a:ext>
          </a:extLst>
        </xdr:cNvPr>
        <xdr:cNvCxnSpPr/>
      </xdr:nvCxnSpPr>
      <xdr:spPr>
        <a:xfrm flipV="1">
          <a:off x="2908300" y="16778643"/>
          <a:ext cx="889000" cy="1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132601</xdr:rowOff>
    </xdr:from>
    <xdr:to>
      <xdr:col>20</xdr:col>
      <xdr:colOff>38100</xdr:colOff>
      <xdr:row>97</xdr:row>
      <xdr:rowOff>62751</xdr:rowOff>
    </xdr:to>
    <xdr:sp macro="" textlink="">
      <xdr:nvSpPr>
        <xdr:cNvPr id="237" name="フローチャート: 判断 236">
          <a:extLst>
            <a:ext uri="{FF2B5EF4-FFF2-40B4-BE49-F238E27FC236}">
              <a16:creationId xmlns:a16="http://schemas.microsoft.com/office/drawing/2014/main" xmlns="" id="{00000000-0008-0000-0600-0000ED000000}"/>
            </a:ext>
          </a:extLst>
        </xdr:cNvPr>
        <xdr:cNvSpPr/>
      </xdr:nvSpPr>
      <xdr:spPr>
        <a:xfrm>
          <a:off x="3746500" y="1659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79278</xdr:rowOff>
    </xdr:from>
    <xdr:ext cx="534377" cy="259045"/>
    <xdr:sp macro="" textlink="">
      <xdr:nvSpPr>
        <xdr:cNvPr id="238" name="テキスト ボックス 237">
          <a:extLst>
            <a:ext uri="{FF2B5EF4-FFF2-40B4-BE49-F238E27FC236}">
              <a16:creationId xmlns:a16="http://schemas.microsoft.com/office/drawing/2014/main" xmlns="" id="{00000000-0008-0000-0600-0000EE000000}"/>
            </a:ext>
          </a:extLst>
        </xdr:cNvPr>
        <xdr:cNvSpPr txBox="1"/>
      </xdr:nvSpPr>
      <xdr:spPr>
        <a:xfrm>
          <a:off x="3530111" y="1636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155499</xdr:rowOff>
    </xdr:from>
    <xdr:to>
      <xdr:col>15</xdr:col>
      <xdr:colOff>50800</xdr:colOff>
      <xdr:row>97</xdr:row>
      <xdr:rowOff>159513</xdr:rowOff>
    </xdr:to>
    <xdr:cxnSp macro="">
      <xdr:nvCxnSpPr>
        <xdr:cNvPr id="239" name="直線コネクタ 238">
          <a:extLst>
            <a:ext uri="{FF2B5EF4-FFF2-40B4-BE49-F238E27FC236}">
              <a16:creationId xmlns:a16="http://schemas.microsoft.com/office/drawing/2014/main" xmlns="" id="{00000000-0008-0000-0600-0000EF000000}"/>
            </a:ext>
          </a:extLst>
        </xdr:cNvPr>
        <xdr:cNvCxnSpPr/>
      </xdr:nvCxnSpPr>
      <xdr:spPr>
        <a:xfrm>
          <a:off x="2019300" y="16786149"/>
          <a:ext cx="889000" cy="4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142278</xdr:rowOff>
    </xdr:from>
    <xdr:to>
      <xdr:col>15</xdr:col>
      <xdr:colOff>101600</xdr:colOff>
      <xdr:row>97</xdr:row>
      <xdr:rowOff>72428</xdr:rowOff>
    </xdr:to>
    <xdr:sp macro="" textlink="">
      <xdr:nvSpPr>
        <xdr:cNvPr id="240" name="フローチャート: 判断 239">
          <a:extLst>
            <a:ext uri="{FF2B5EF4-FFF2-40B4-BE49-F238E27FC236}">
              <a16:creationId xmlns:a16="http://schemas.microsoft.com/office/drawing/2014/main" xmlns="" id="{00000000-0008-0000-0600-0000F0000000}"/>
            </a:ext>
          </a:extLst>
        </xdr:cNvPr>
        <xdr:cNvSpPr/>
      </xdr:nvSpPr>
      <xdr:spPr>
        <a:xfrm>
          <a:off x="2857500" y="16601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88955</xdr:rowOff>
    </xdr:from>
    <xdr:ext cx="534377" cy="259045"/>
    <xdr:sp macro="" textlink="">
      <xdr:nvSpPr>
        <xdr:cNvPr id="241" name="テキスト ボックス 240">
          <a:extLst>
            <a:ext uri="{FF2B5EF4-FFF2-40B4-BE49-F238E27FC236}">
              <a16:creationId xmlns:a16="http://schemas.microsoft.com/office/drawing/2014/main" xmlns="" id="{00000000-0008-0000-0600-0000F1000000}"/>
            </a:ext>
          </a:extLst>
        </xdr:cNvPr>
        <xdr:cNvSpPr txBox="1"/>
      </xdr:nvSpPr>
      <xdr:spPr>
        <a:xfrm>
          <a:off x="2641111" y="16376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153454</xdr:rowOff>
    </xdr:from>
    <xdr:to>
      <xdr:col>10</xdr:col>
      <xdr:colOff>114300</xdr:colOff>
      <xdr:row>97</xdr:row>
      <xdr:rowOff>155499</xdr:rowOff>
    </xdr:to>
    <xdr:cxnSp macro="">
      <xdr:nvCxnSpPr>
        <xdr:cNvPr id="242" name="直線コネクタ 241">
          <a:extLst>
            <a:ext uri="{FF2B5EF4-FFF2-40B4-BE49-F238E27FC236}">
              <a16:creationId xmlns:a16="http://schemas.microsoft.com/office/drawing/2014/main" xmlns="" id="{00000000-0008-0000-0600-0000F2000000}"/>
            </a:ext>
          </a:extLst>
        </xdr:cNvPr>
        <xdr:cNvCxnSpPr/>
      </xdr:nvCxnSpPr>
      <xdr:spPr>
        <a:xfrm>
          <a:off x="1130300" y="16784104"/>
          <a:ext cx="889000" cy="2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136474</xdr:rowOff>
    </xdr:from>
    <xdr:to>
      <xdr:col>10</xdr:col>
      <xdr:colOff>165100</xdr:colOff>
      <xdr:row>97</xdr:row>
      <xdr:rowOff>66624</xdr:rowOff>
    </xdr:to>
    <xdr:sp macro="" textlink="">
      <xdr:nvSpPr>
        <xdr:cNvPr id="243" name="フローチャート: 判断 242">
          <a:extLst>
            <a:ext uri="{FF2B5EF4-FFF2-40B4-BE49-F238E27FC236}">
              <a16:creationId xmlns:a16="http://schemas.microsoft.com/office/drawing/2014/main" xmlns="" id="{00000000-0008-0000-0600-0000F3000000}"/>
            </a:ext>
          </a:extLst>
        </xdr:cNvPr>
        <xdr:cNvSpPr/>
      </xdr:nvSpPr>
      <xdr:spPr>
        <a:xfrm>
          <a:off x="1968500" y="16595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83151</xdr:rowOff>
    </xdr:from>
    <xdr:ext cx="534377" cy="259045"/>
    <xdr:sp macro="" textlink="">
      <xdr:nvSpPr>
        <xdr:cNvPr id="244" name="テキスト ボックス 243">
          <a:extLst>
            <a:ext uri="{FF2B5EF4-FFF2-40B4-BE49-F238E27FC236}">
              <a16:creationId xmlns:a16="http://schemas.microsoft.com/office/drawing/2014/main" xmlns="" id="{00000000-0008-0000-0600-0000F4000000}"/>
            </a:ext>
          </a:extLst>
        </xdr:cNvPr>
        <xdr:cNvSpPr txBox="1"/>
      </xdr:nvSpPr>
      <xdr:spPr>
        <a:xfrm>
          <a:off x="1752111" y="1637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133693</xdr:rowOff>
    </xdr:from>
    <xdr:to>
      <xdr:col>6</xdr:col>
      <xdr:colOff>38100</xdr:colOff>
      <xdr:row>97</xdr:row>
      <xdr:rowOff>63843</xdr:rowOff>
    </xdr:to>
    <xdr:sp macro="" textlink="">
      <xdr:nvSpPr>
        <xdr:cNvPr id="245" name="フローチャート: 判断 244">
          <a:extLst>
            <a:ext uri="{FF2B5EF4-FFF2-40B4-BE49-F238E27FC236}">
              <a16:creationId xmlns:a16="http://schemas.microsoft.com/office/drawing/2014/main" xmlns="" id="{00000000-0008-0000-0600-0000F5000000}"/>
            </a:ext>
          </a:extLst>
        </xdr:cNvPr>
        <xdr:cNvSpPr/>
      </xdr:nvSpPr>
      <xdr:spPr>
        <a:xfrm>
          <a:off x="1079500" y="1659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80370</xdr:rowOff>
    </xdr:from>
    <xdr:ext cx="534377" cy="259045"/>
    <xdr:sp macro="" textlink="">
      <xdr:nvSpPr>
        <xdr:cNvPr id="246" name="テキスト ボックス 245">
          <a:extLst>
            <a:ext uri="{FF2B5EF4-FFF2-40B4-BE49-F238E27FC236}">
              <a16:creationId xmlns:a16="http://schemas.microsoft.com/office/drawing/2014/main" xmlns="" id="{00000000-0008-0000-0600-0000F6000000}"/>
            </a:ext>
          </a:extLst>
        </xdr:cNvPr>
        <xdr:cNvSpPr txBox="1"/>
      </xdr:nvSpPr>
      <xdr:spPr>
        <a:xfrm>
          <a:off x="863111" y="1636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61697</xdr:rowOff>
    </xdr:from>
    <xdr:to>
      <xdr:col>24</xdr:col>
      <xdr:colOff>114300</xdr:colOff>
      <xdr:row>97</xdr:row>
      <xdr:rowOff>163297</xdr:rowOff>
    </xdr:to>
    <xdr:sp macro="" textlink="">
      <xdr:nvSpPr>
        <xdr:cNvPr id="252" name="楕円 251">
          <a:extLst>
            <a:ext uri="{FF2B5EF4-FFF2-40B4-BE49-F238E27FC236}">
              <a16:creationId xmlns:a16="http://schemas.microsoft.com/office/drawing/2014/main" xmlns="" id="{00000000-0008-0000-0600-0000FC000000}"/>
            </a:ext>
          </a:extLst>
        </xdr:cNvPr>
        <xdr:cNvSpPr/>
      </xdr:nvSpPr>
      <xdr:spPr>
        <a:xfrm>
          <a:off x="4584700" y="1669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40124</xdr:rowOff>
    </xdr:from>
    <xdr:ext cx="534377" cy="259045"/>
    <xdr:sp macro="" textlink="">
      <xdr:nvSpPr>
        <xdr:cNvPr id="253" name="扶助費該当値テキスト">
          <a:extLst>
            <a:ext uri="{FF2B5EF4-FFF2-40B4-BE49-F238E27FC236}">
              <a16:creationId xmlns:a16="http://schemas.microsoft.com/office/drawing/2014/main" xmlns="" id="{00000000-0008-0000-0600-0000FD000000}"/>
            </a:ext>
          </a:extLst>
        </xdr:cNvPr>
        <xdr:cNvSpPr txBox="1"/>
      </xdr:nvSpPr>
      <xdr:spPr>
        <a:xfrm>
          <a:off x="4686300" y="16670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97193</xdr:rowOff>
    </xdr:from>
    <xdr:to>
      <xdr:col>20</xdr:col>
      <xdr:colOff>38100</xdr:colOff>
      <xdr:row>98</xdr:row>
      <xdr:rowOff>27343</xdr:rowOff>
    </xdr:to>
    <xdr:sp macro="" textlink="">
      <xdr:nvSpPr>
        <xdr:cNvPr id="254" name="楕円 253">
          <a:extLst>
            <a:ext uri="{FF2B5EF4-FFF2-40B4-BE49-F238E27FC236}">
              <a16:creationId xmlns:a16="http://schemas.microsoft.com/office/drawing/2014/main" xmlns="" id="{00000000-0008-0000-0600-0000FE000000}"/>
            </a:ext>
          </a:extLst>
        </xdr:cNvPr>
        <xdr:cNvSpPr/>
      </xdr:nvSpPr>
      <xdr:spPr>
        <a:xfrm>
          <a:off x="3746500" y="1672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18470</xdr:rowOff>
    </xdr:from>
    <xdr:ext cx="534377" cy="259045"/>
    <xdr:sp macro="" textlink="">
      <xdr:nvSpPr>
        <xdr:cNvPr id="255" name="テキスト ボックス 254">
          <a:extLst>
            <a:ext uri="{FF2B5EF4-FFF2-40B4-BE49-F238E27FC236}">
              <a16:creationId xmlns:a16="http://schemas.microsoft.com/office/drawing/2014/main" xmlns="" id="{00000000-0008-0000-0600-0000FF000000}"/>
            </a:ext>
          </a:extLst>
        </xdr:cNvPr>
        <xdr:cNvSpPr txBox="1"/>
      </xdr:nvSpPr>
      <xdr:spPr>
        <a:xfrm>
          <a:off x="3530111" y="1682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108713</xdr:rowOff>
    </xdr:from>
    <xdr:to>
      <xdr:col>15</xdr:col>
      <xdr:colOff>101600</xdr:colOff>
      <xdr:row>98</xdr:row>
      <xdr:rowOff>38863</xdr:rowOff>
    </xdr:to>
    <xdr:sp macro="" textlink="">
      <xdr:nvSpPr>
        <xdr:cNvPr id="256" name="楕円 255">
          <a:extLst>
            <a:ext uri="{FF2B5EF4-FFF2-40B4-BE49-F238E27FC236}">
              <a16:creationId xmlns:a16="http://schemas.microsoft.com/office/drawing/2014/main" xmlns="" id="{00000000-0008-0000-0600-000000010000}"/>
            </a:ext>
          </a:extLst>
        </xdr:cNvPr>
        <xdr:cNvSpPr/>
      </xdr:nvSpPr>
      <xdr:spPr>
        <a:xfrm>
          <a:off x="2857500" y="1673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29990</xdr:rowOff>
    </xdr:from>
    <xdr:ext cx="534377" cy="259045"/>
    <xdr:sp macro="" textlink="">
      <xdr:nvSpPr>
        <xdr:cNvPr id="257" name="テキスト ボックス 256">
          <a:extLst>
            <a:ext uri="{FF2B5EF4-FFF2-40B4-BE49-F238E27FC236}">
              <a16:creationId xmlns:a16="http://schemas.microsoft.com/office/drawing/2014/main" xmlns="" id="{00000000-0008-0000-0600-000001010000}"/>
            </a:ext>
          </a:extLst>
        </xdr:cNvPr>
        <xdr:cNvSpPr txBox="1"/>
      </xdr:nvSpPr>
      <xdr:spPr>
        <a:xfrm>
          <a:off x="2641111" y="16832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104699</xdr:rowOff>
    </xdr:from>
    <xdr:to>
      <xdr:col>10</xdr:col>
      <xdr:colOff>165100</xdr:colOff>
      <xdr:row>98</xdr:row>
      <xdr:rowOff>34849</xdr:rowOff>
    </xdr:to>
    <xdr:sp macro="" textlink="">
      <xdr:nvSpPr>
        <xdr:cNvPr id="258" name="楕円 257">
          <a:extLst>
            <a:ext uri="{FF2B5EF4-FFF2-40B4-BE49-F238E27FC236}">
              <a16:creationId xmlns:a16="http://schemas.microsoft.com/office/drawing/2014/main" xmlns="" id="{00000000-0008-0000-0600-000002010000}"/>
            </a:ext>
          </a:extLst>
        </xdr:cNvPr>
        <xdr:cNvSpPr/>
      </xdr:nvSpPr>
      <xdr:spPr>
        <a:xfrm>
          <a:off x="1968500" y="1673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25976</xdr:rowOff>
    </xdr:from>
    <xdr:ext cx="534377" cy="259045"/>
    <xdr:sp macro="" textlink="">
      <xdr:nvSpPr>
        <xdr:cNvPr id="259" name="テキスト ボックス 258">
          <a:extLst>
            <a:ext uri="{FF2B5EF4-FFF2-40B4-BE49-F238E27FC236}">
              <a16:creationId xmlns:a16="http://schemas.microsoft.com/office/drawing/2014/main" xmlns="" id="{00000000-0008-0000-0600-000003010000}"/>
            </a:ext>
          </a:extLst>
        </xdr:cNvPr>
        <xdr:cNvSpPr txBox="1"/>
      </xdr:nvSpPr>
      <xdr:spPr>
        <a:xfrm>
          <a:off x="1752111" y="16828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102654</xdr:rowOff>
    </xdr:from>
    <xdr:to>
      <xdr:col>6</xdr:col>
      <xdr:colOff>38100</xdr:colOff>
      <xdr:row>98</xdr:row>
      <xdr:rowOff>32804</xdr:rowOff>
    </xdr:to>
    <xdr:sp macro="" textlink="">
      <xdr:nvSpPr>
        <xdr:cNvPr id="260" name="楕円 259">
          <a:extLst>
            <a:ext uri="{FF2B5EF4-FFF2-40B4-BE49-F238E27FC236}">
              <a16:creationId xmlns:a16="http://schemas.microsoft.com/office/drawing/2014/main" xmlns="" id="{00000000-0008-0000-0600-000004010000}"/>
            </a:ext>
          </a:extLst>
        </xdr:cNvPr>
        <xdr:cNvSpPr/>
      </xdr:nvSpPr>
      <xdr:spPr>
        <a:xfrm>
          <a:off x="1079500" y="1673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23931</xdr:rowOff>
    </xdr:from>
    <xdr:ext cx="534377" cy="259045"/>
    <xdr:sp macro="" textlink="">
      <xdr:nvSpPr>
        <xdr:cNvPr id="261" name="テキスト ボックス 260">
          <a:extLst>
            <a:ext uri="{FF2B5EF4-FFF2-40B4-BE49-F238E27FC236}">
              <a16:creationId xmlns:a16="http://schemas.microsoft.com/office/drawing/2014/main" xmlns="" id="{00000000-0008-0000-0600-000005010000}"/>
            </a:ext>
          </a:extLst>
        </xdr:cNvPr>
        <xdr:cNvSpPr txBox="1"/>
      </xdr:nvSpPr>
      <xdr:spPr>
        <a:xfrm>
          <a:off x="863111" y="1682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xmlns=""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xmlns=""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xmlns=""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xmlns=""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xmlns=""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xmlns=""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xmlns=""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xmlns=""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xmlns=""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xmlns=""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xmlns=""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xmlns=""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xmlns=""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xmlns=""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xmlns=""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xmlns=""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xmlns=""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xmlns=""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xmlns=""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17611</xdr:rowOff>
    </xdr:from>
    <xdr:to>
      <xdr:col>54</xdr:col>
      <xdr:colOff>189865</xdr:colOff>
      <xdr:row>37</xdr:row>
      <xdr:rowOff>92443</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flipV="1">
          <a:off x="10475595" y="5161111"/>
          <a:ext cx="1270" cy="1274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96270</xdr:rowOff>
    </xdr:from>
    <xdr:ext cx="599010" cy="259045"/>
    <xdr:sp macro="" textlink="">
      <xdr:nvSpPr>
        <xdr:cNvPr id="286" name="補助費等最小値テキスト">
          <a:extLst>
            <a:ext uri="{FF2B5EF4-FFF2-40B4-BE49-F238E27FC236}">
              <a16:creationId xmlns:a16="http://schemas.microsoft.com/office/drawing/2014/main" xmlns="" id="{00000000-0008-0000-0600-00001E010000}"/>
            </a:ext>
          </a:extLst>
        </xdr:cNvPr>
        <xdr:cNvSpPr txBox="1"/>
      </xdr:nvSpPr>
      <xdr:spPr>
        <a:xfrm>
          <a:off x="10528300" y="6439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92443</xdr:rowOff>
    </xdr:from>
    <xdr:to>
      <xdr:col>55</xdr:col>
      <xdr:colOff>88900</xdr:colOff>
      <xdr:row>37</xdr:row>
      <xdr:rowOff>92443</xdr:rowOff>
    </xdr:to>
    <xdr:cxnSp macro="">
      <xdr:nvCxnSpPr>
        <xdr:cNvPr id="287" name="直線コネクタ 286">
          <a:extLst>
            <a:ext uri="{FF2B5EF4-FFF2-40B4-BE49-F238E27FC236}">
              <a16:creationId xmlns:a16="http://schemas.microsoft.com/office/drawing/2014/main" xmlns="" id="{00000000-0008-0000-0600-00001F010000}"/>
            </a:ext>
          </a:extLst>
        </xdr:cNvPr>
        <xdr:cNvCxnSpPr/>
      </xdr:nvCxnSpPr>
      <xdr:spPr>
        <a:xfrm>
          <a:off x="10388600" y="643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135738</xdr:rowOff>
    </xdr:from>
    <xdr:ext cx="599010" cy="259045"/>
    <xdr:sp macro="" textlink="">
      <xdr:nvSpPr>
        <xdr:cNvPr id="288" name="補助費等最大値テキスト">
          <a:extLst>
            <a:ext uri="{FF2B5EF4-FFF2-40B4-BE49-F238E27FC236}">
              <a16:creationId xmlns:a16="http://schemas.microsoft.com/office/drawing/2014/main" xmlns="" id="{00000000-0008-0000-0600-000020010000}"/>
            </a:ext>
          </a:extLst>
        </xdr:cNvPr>
        <xdr:cNvSpPr txBox="1"/>
      </xdr:nvSpPr>
      <xdr:spPr>
        <a:xfrm>
          <a:off x="10528300" y="493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17611</xdr:rowOff>
    </xdr:from>
    <xdr:to>
      <xdr:col>55</xdr:col>
      <xdr:colOff>88900</xdr:colOff>
      <xdr:row>30</xdr:row>
      <xdr:rowOff>17611</xdr:rowOff>
    </xdr:to>
    <xdr:cxnSp macro="">
      <xdr:nvCxnSpPr>
        <xdr:cNvPr id="289" name="直線コネクタ 288">
          <a:extLst>
            <a:ext uri="{FF2B5EF4-FFF2-40B4-BE49-F238E27FC236}">
              <a16:creationId xmlns:a16="http://schemas.microsoft.com/office/drawing/2014/main" xmlns="" id="{00000000-0008-0000-0600-000021010000}"/>
            </a:ext>
          </a:extLst>
        </xdr:cNvPr>
        <xdr:cNvCxnSpPr/>
      </xdr:nvCxnSpPr>
      <xdr:spPr>
        <a:xfrm>
          <a:off x="10388600" y="51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145607</xdr:rowOff>
    </xdr:from>
    <xdr:to>
      <xdr:col>55</xdr:col>
      <xdr:colOff>0</xdr:colOff>
      <xdr:row>38</xdr:row>
      <xdr:rowOff>49641</xdr:rowOff>
    </xdr:to>
    <xdr:cxnSp macro="">
      <xdr:nvCxnSpPr>
        <xdr:cNvPr id="290" name="直線コネクタ 289">
          <a:extLst>
            <a:ext uri="{FF2B5EF4-FFF2-40B4-BE49-F238E27FC236}">
              <a16:creationId xmlns:a16="http://schemas.microsoft.com/office/drawing/2014/main" xmlns="" id="{00000000-0008-0000-0600-000022010000}"/>
            </a:ext>
          </a:extLst>
        </xdr:cNvPr>
        <xdr:cNvCxnSpPr/>
      </xdr:nvCxnSpPr>
      <xdr:spPr>
        <a:xfrm flipV="1">
          <a:off x="9639300" y="6317807"/>
          <a:ext cx="838200" cy="24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81087</xdr:rowOff>
    </xdr:from>
    <xdr:ext cx="599010" cy="259045"/>
    <xdr:sp macro="" textlink="">
      <xdr:nvSpPr>
        <xdr:cNvPr id="291" name="補助費等平均値テキスト">
          <a:extLst>
            <a:ext uri="{FF2B5EF4-FFF2-40B4-BE49-F238E27FC236}">
              <a16:creationId xmlns:a16="http://schemas.microsoft.com/office/drawing/2014/main" xmlns="" id="{00000000-0008-0000-0600-000023010000}"/>
            </a:ext>
          </a:extLst>
        </xdr:cNvPr>
        <xdr:cNvSpPr txBox="1"/>
      </xdr:nvSpPr>
      <xdr:spPr>
        <a:xfrm>
          <a:off x="10528300" y="60818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58210</xdr:rowOff>
    </xdr:from>
    <xdr:to>
      <xdr:col>55</xdr:col>
      <xdr:colOff>50800</xdr:colOff>
      <xdr:row>36</xdr:row>
      <xdr:rowOff>159810</xdr:rowOff>
    </xdr:to>
    <xdr:sp macro="" textlink="">
      <xdr:nvSpPr>
        <xdr:cNvPr id="292" name="フローチャート: 判断 291">
          <a:extLst>
            <a:ext uri="{FF2B5EF4-FFF2-40B4-BE49-F238E27FC236}">
              <a16:creationId xmlns:a16="http://schemas.microsoft.com/office/drawing/2014/main" xmlns="" id="{00000000-0008-0000-0600-000024010000}"/>
            </a:ext>
          </a:extLst>
        </xdr:cNvPr>
        <xdr:cNvSpPr/>
      </xdr:nvSpPr>
      <xdr:spPr>
        <a:xfrm>
          <a:off x="10426700" y="6230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49641</xdr:rowOff>
    </xdr:from>
    <xdr:to>
      <xdr:col>50</xdr:col>
      <xdr:colOff>114300</xdr:colOff>
      <xdr:row>38</xdr:row>
      <xdr:rowOff>49881</xdr:rowOff>
    </xdr:to>
    <xdr:cxnSp macro="">
      <xdr:nvCxnSpPr>
        <xdr:cNvPr id="293" name="直線コネクタ 292">
          <a:extLst>
            <a:ext uri="{FF2B5EF4-FFF2-40B4-BE49-F238E27FC236}">
              <a16:creationId xmlns:a16="http://schemas.microsoft.com/office/drawing/2014/main" xmlns="" id="{00000000-0008-0000-0600-000025010000}"/>
            </a:ext>
          </a:extLst>
        </xdr:cNvPr>
        <xdr:cNvCxnSpPr/>
      </xdr:nvCxnSpPr>
      <xdr:spPr>
        <a:xfrm flipV="1">
          <a:off x="8750300" y="6564741"/>
          <a:ext cx="889000" cy="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145162</xdr:rowOff>
    </xdr:from>
    <xdr:to>
      <xdr:col>50</xdr:col>
      <xdr:colOff>165100</xdr:colOff>
      <xdr:row>38</xdr:row>
      <xdr:rowOff>75312</xdr:rowOff>
    </xdr:to>
    <xdr:sp macro="" textlink="">
      <xdr:nvSpPr>
        <xdr:cNvPr id="294" name="フローチャート: 判断 293">
          <a:extLst>
            <a:ext uri="{FF2B5EF4-FFF2-40B4-BE49-F238E27FC236}">
              <a16:creationId xmlns:a16="http://schemas.microsoft.com/office/drawing/2014/main" xmlns="" id="{00000000-0008-0000-0600-000026010000}"/>
            </a:ext>
          </a:extLst>
        </xdr:cNvPr>
        <xdr:cNvSpPr/>
      </xdr:nvSpPr>
      <xdr:spPr>
        <a:xfrm>
          <a:off x="9588500" y="648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91839</xdr:rowOff>
    </xdr:from>
    <xdr:ext cx="599010" cy="259045"/>
    <xdr:sp macro="" textlink="">
      <xdr:nvSpPr>
        <xdr:cNvPr id="295" name="テキスト ボックス 294">
          <a:extLst>
            <a:ext uri="{FF2B5EF4-FFF2-40B4-BE49-F238E27FC236}">
              <a16:creationId xmlns:a16="http://schemas.microsoft.com/office/drawing/2014/main" xmlns="" id="{00000000-0008-0000-0600-000027010000}"/>
            </a:ext>
          </a:extLst>
        </xdr:cNvPr>
        <xdr:cNvSpPr txBox="1"/>
      </xdr:nvSpPr>
      <xdr:spPr>
        <a:xfrm>
          <a:off x="9339795" y="6264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49881</xdr:rowOff>
    </xdr:from>
    <xdr:to>
      <xdr:col>45</xdr:col>
      <xdr:colOff>177800</xdr:colOff>
      <xdr:row>38</xdr:row>
      <xdr:rowOff>51430</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flipV="1">
          <a:off x="7861300" y="6564981"/>
          <a:ext cx="889000" cy="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149925</xdr:rowOff>
    </xdr:from>
    <xdr:to>
      <xdr:col>46</xdr:col>
      <xdr:colOff>38100</xdr:colOff>
      <xdr:row>38</xdr:row>
      <xdr:rowOff>80075</xdr:rowOff>
    </xdr:to>
    <xdr:sp macro="" textlink="">
      <xdr:nvSpPr>
        <xdr:cNvPr id="297" name="フローチャート: 判断 296">
          <a:extLst>
            <a:ext uri="{FF2B5EF4-FFF2-40B4-BE49-F238E27FC236}">
              <a16:creationId xmlns:a16="http://schemas.microsoft.com/office/drawing/2014/main" xmlns="" id="{00000000-0008-0000-0600-000029010000}"/>
            </a:ext>
          </a:extLst>
        </xdr:cNvPr>
        <xdr:cNvSpPr/>
      </xdr:nvSpPr>
      <xdr:spPr>
        <a:xfrm>
          <a:off x="8699500" y="649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96602</xdr:rowOff>
    </xdr:from>
    <xdr:ext cx="534377" cy="259045"/>
    <xdr:sp macro="" textlink="">
      <xdr:nvSpPr>
        <xdr:cNvPr id="298" name="テキスト ボックス 297">
          <a:extLst>
            <a:ext uri="{FF2B5EF4-FFF2-40B4-BE49-F238E27FC236}">
              <a16:creationId xmlns:a16="http://schemas.microsoft.com/office/drawing/2014/main" xmlns="" id="{00000000-0008-0000-0600-00002A010000}"/>
            </a:ext>
          </a:extLst>
        </xdr:cNvPr>
        <xdr:cNvSpPr txBox="1"/>
      </xdr:nvSpPr>
      <xdr:spPr>
        <a:xfrm>
          <a:off x="8483111" y="626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51430</xdr:rowOff>
    </xdr:from>
    <xdr:to>
      <xdr:col>41</xdr:col>
      <xdr:colOff>50800</xdr:colOff>
      <xdr:row>38</xdr:row>
      <xdr:rowOff>52643</xdr:rowOff>
    </xdr:to>
    <xdr:cxnSp macro="">
      <xdr:nvCxnSpPr>
        <xdr:cNvPr id="299" name="直線コネクタ 298">
          <a:extLst>
            <a:ext uri="{FF2B5EF4-FFF2-40B4-BE49-F238E27FC236}">
              <a16:creationId xmlns:a16="http://schemas.microsoft.com/office/drawing/2014/main" xmlns="" id="{00000000-0008-0000-0600-00002B010000}"/>
            </a:ext>
          </a:extLst>
        </xdr:cNvPr>
        <xdr:cNvCxnSpPr/>
      </xdr:nvCxnSpPr>
      <xdr:spPr>
        <a:xfrm flipV="1">
          <a:off x="6972300" y="6566530"/>
          <a:ext cx="889000" cy="1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140537</xdr:rowOff>
    </xdr:from>
    <xdr:to>
      <xdr:col>41</xdr:col>
      <xdr:colOff>101600</xdr:colOff>
      <xdr:row>38</xdr:row>
      <xdr:rowOff>70687</xdr:rowOff>
    </xdr:to>
    <xdr:sp macro="" textlink="">
      <xdr:nvSpPr>
        <xdr:cNvPr id="300" name="フローチャート: 判断 299">
          <a:extLst>
            <a:ext uri="{FF2B5EF4-FFF2-40B4-BE49-F238E27FC236}">
              <a16:creationId xmlns:a16="http://schemas.microsoft.com/office/drawing/2014/main" xmlns="" id="{00000000-0008-0000-0600-00002C010000}"/>
            </a:ext>
          </a:extLst>
        </xdr:cNvPr>
        <xdr:cNvSpPr/>
      </xdr:nvSpPr>
      <xdr:spPr>
        <a:xfrm>
          <a:off x="7810500" y="648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87214</xdr:rowOff>
    </xdr:from>
    <xdr:ext cx="599010"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7561795" y="6259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152908</xdr:rowOff>
    </xdr:from>
    <xdr:to>
      <xdr:col>36</xdr:col>
      <xdr:colOff>165100</xdr:colOff>
      <xdr:row>38</xdr:row>
      <xdr:rowOff>83058</xdr:rowOff>
    </xdr:to>
    <xdr:sp macro="" textlink="">
      <xdr:nvSpPr>
        <xdr:cNvPr id="302" name="フローチャート: 判断 301">
          <a:extLst>
            <a:ext uri="{FF2B5EF4-FFF2-40B4-BE49-F238E27FC236}">
              <a16:creationId xmlns:a16="http://schemas.microsoft.com/office/drawing/2014/main" xmlns="" id="{00000000-0008-0000-0600-00002E010000}"/>
            </a:ext>
          </a:extLst>
        </xdr:cNvPr>
        <xdr:cNvSpPr/>
      </xdr:nvSpPr>
      <xdr:spPr>
        <a:xfrm>
          <a:off x="6921500" y="649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99585</xdr:rowOff>
    </xdr:from>
    <xdr:ext cx="534377" cy="259045"/>
    <xdr:sp macro="" textlink="">
      <xdr:nvSpPr>
        <xdr:cNvPr id="303" name="テキスト ボックス 302">
          <a:extLst>
            <a:ext uri="{FF2B5EF4-FFF2-40B4-BE49-F238E27FC236}">
              <a16:creationId xmlns:a16="http://schemas.microsoft.com/office/drawing/2014/main" xmlns="" id="{00000000-0008-0000-0600-00002F010000}"/>
            </a:ext>
          </a:extLst>
        </xdr:cNvPr>
        <xdr:cNvSpPr txBox="1"/>
      </xdr:nvSpPr>
      <xdr:spPr>
        <a:xfrm>
          <a:off x="6705111" y="62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xmlns=""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xmlns=""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94807</xdr:rowOff>
    </xdr:from>
    <xdr:to>
      <xdr:col>55</xdr:col>
      <xdr:colOff>50800</xdr:colOff>
      <xdr:row>37</xdr:row>
      <xdr:rowOff>24957</xdr:rowOff>
    </xdr:to>
    <xdr:sp macro="" textlink="">
      <xdr:nvSpPr>
        <xdr:cNvPr id="309" name="楕円 308">
          <a:extLst>
            <a:ext uri="{FF2B5EF4-FFF2-40B4-BE49-F238E27FC236}">
              <a16:creationId xmlns:a16="http://schemas.microsoft.com/office/drawing/2014/main" xmlns="" id="{00000000-0008-0000-0600-000035010000}"/>
            </a:ext>
          </a:extLst>
        </xdr:cNvPr>
        <xdr:cNvSpPr/>
      </xdr:nvSpPr>
      <xdr:spPr>
        <a:xfrm>
          <a:off x="10426700" y="626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36637</xdr:rowOff>
    </xdr:from>
    <xdr:ext cx="599010" cy="259045"/>
    <xdr:sp macro="" textlink="">
      <xdr:nvSpPr>
        <xdr:cNvPr id="310" name="補助費等該当値テキスト">
          <a:extLst>
            <a:ext uri="{FF2B5EF4-FFF2-40B4-BE49-F238E27FC236}">
              <a16:creationId xmlns:a16="http://schemas.microsoft.com/office/drawing/2014/main" xmlns="" id="{00000000-0008-0000-0600-000036010000}"/>
            </a:ext>
          </a:extLst>
        </xdr:cNvPr>
        <xdr:cNvSpPr txBox="1"/>
      </xdr:nvSpPr>
      <xdr:spPr>
        <a:xfrm>
          <a:off x="10528300" y="6208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170291</xdr:rowOff>
    </xdr:from>
    <xdr:to>
      <xdr:col>50</xdr:col>
      <xdr:colOff>165100</xdr:colOff>
      <xdr:row>38</xdr:row>
      <xdr:rowOff>100441</xdr:rowOff>
    </xdr:to>
    <xdr:sp macro="" textlink="">
      <xdr:nvSpPr>
        <xdr:cNvPr id="311" name="楕円 310">
          <a:extLst>
            <a:ext uri="{FF2B5EF4-FFF2-40B4-BE49-F238E27FC236}">
              <a16:creationId xmlns:a16="http://schemas.microsoft.com/office/drawing/2014/main" xmlns="" id="{00000000-0008-0000-0600-000037010000}"/>
            </a:ext>
          </a:extLst>
        </xdr:cNvPr>
        <xdr:cNvSpPr/>
      </xdr:nvSpPr>
      <xdr:spPr>
        <a:xfrm>
          <a:off x="9588500" y="6513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91568</xdr:rowOff>
    </xdr:from>
    <xdr:ext cx="534377"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9372111" y="660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170531</xdr:rowOff>
    </xdr:from>
    <xdr:to>
      <xdr:col>46</xdr:col>
      <xdr:colOff>38100</xdr:colOff>
      <xdr:row>38</xdr:row>
      <xdr:rowOff>100681</xdr:rowOff>
    </xdr:to>
    <xdr:sp macro="" textlink="">
      <xdr:nvSpPr>
        <xdr:cNvPr id="313" name="楕円 312">
          <a:extLst>
            <a:ext uri="{FF2B5EF4-FFF2-40B4-BE49-F238E27FC236}">
              <a16:creationId xmlns:a16="http://schemas.microsoft.com/office/drawing/2014/main" xmlns="" id="{00000000-0008-0000-0600-000039010000}"/>
            </a:ext>
          </a:extLst>
        </xdr:cNvPr>
        <xdr:cNvSpPr/>
      </xdr:nvSpPr>
      <xdr:spPr>
        <a:xfrm>
          <a:off x="8699500" y="651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91808</xdr:rowOff>
    </xdr:from>
    <xdr:ext cx="534377"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8483111" y="6606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630</xdr:rowOff>
    </xdr:from>
    <xdr:to>
      <xdr:col>41</xdr:col>
      <xdr:colOff>101600</xdr:colOff>
      <xdr:row>38</xdr:row>
      <xdr:rowOff>102230</xdr:rowOff>
    </xdr:to>
    <xdr:sp macro="" textlink="">
      <xdr:nvSpPr>
        <xdr:cNvPr id="315" name="楕円 314">
          <a:extLst>
            <a:ext uri="{FF2B5EF4-FFF2-40B4-BE49-F238E27FC236}">
              <a16:creationId xmlns:a16="http://schemas.microsoft.com/office/drawing/2014/main" xmlns="" id="{00000000-0008-0000-0600-00003B010000}"/>
            </a:ext>
          </a:extLst>
        </xdr:cNvPr>
        <xdr:cNvSpPr/>
      </xdr:nvSpPr>
      <xdr:spPr>
        <a:xfrm>
          <a:off x="7810500" y="651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93357</xdr:rowOff>
    </xdr:from>
    <xdr:ext cx="534377" cy="259045"/>
    <xdr:sp macro="" textlink="">
      <xdr:nvSpPr>
        <xdr:cNvPr id="316" name="テキスト ボックス 315">
          <a:extLst>
            <a:ext uri="{FF2B5EF4-FFF2-40B4-BE49-F238E27FC236}">
              <a16:creationId xmlns:a16="http://schemas.microsoft.com/office/drawing/2014/main" xmlns="" id="{00000000-0008-0000-0600-00003C010000}"/>
            </a:ext>
          </a:extLst>
        </xdr:cNvPr>
        <xdr:cNvSpPr txBox="1"/>
      </xdr:nvSpPr>
      <xdr:spPr>
        <a:xfrm>
          <a:off x="7594111" y="6608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1843</xdr:rowOff>
    </xdr:from>
    <xdr:to>
      <xdr:col>36</xdr:col>
      <xdr:colOff>165100</xdr:colOff>
      <xdr:row>38</xdr:row>
      <xdr:rowOff>103443</xdr:rowOff>
    </xdr:to>
    <xdr:sp macro="" textlink="">
      <xdr:nvSpPr>
        <xdr:cNvPr id="317" name="楕円 316">
          <a:extLst>
            <a:ext uri="{FF2B5EF4-FFF2-40B4-BE49-F238E27FC236}">
              <a16:creationId xmlns:a16="http://schemas.microsoft.com/office/drawing/2014/main" xmlns="" id="{00000000-0008-0000-0600-00003D010000}"/>
            </a:ext>
          </a:extLst>
        </xdr:cNvPr>
        <xdr:cNvSpPr/>
      </xdr:nvSpPr>
      <xdr:spPr>
        <a:xfrm>
          <a:off x="6921500" y="6516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94570</xdr:rowOff>
    </xdr:from>
    <xdr:ext cx="534377" cy="259045"/>
    <xdr:sp macro="" textlink="">
      <xdr:nvSpPr>
        <xdr:cNvPr id="318" name="テキスト ボックス 317">
          <a:extLst>
            <a:ext uri="{FF2B5EF4-FFF2-40B4-BE49-F238E27FC236}">
              <a16:creationId xmlns:a16="http://schemas.microsoft.com/office/drawing/2014/main" xmlns="" id="{00000000-0008-0000-0600-00003E010000}"/>
            </a:ext>
          </a:extLst>
        </xdr:cNvPr>
        <xdr:cNvSpPr txBox="1"/>
      </xdr:nvSpPr>
      <xdr:spPr>
        <a:xfrm>
          <a:off x="6705111" y="6609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xmlns=""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xmlns=""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xmlns=""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xmlns=""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xmlns=""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xmlns=""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xmlns=""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xmlns=""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xmlns=""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xmlns=""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xmlns=""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xmlns=""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xmlns=""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xmlns=""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xmlns=""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xmlns=""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xmlns=""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xmlns=""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99323</xdr:rowOff>
    </xdr:from>
    <xdr:to>
      <xdr:col>54</xdr:col>
      <xdr:colOff>189865</xdr:colOff>
      <xdr:row>58</xdr:row>
      <xdr:rowOff>124249</xdr:rowOff>
    </xdr:to>
    <xdr:cxnSp macro="">
      <xdr:nvCxnSpPr>
        <xdr:cNvPr id="340" name="直線コネクタ 339">
          <a:extLst>
            <a:ext uri="{FF2B5EF4-FFF2-40B4-BE49-F238E27FC236}">
              <a16:creationId xmlns:a16="http://schemas.microsoft.com/office/drawing/2014/main" xmlns="" id="{00000000-0008-0000-0600-000054010000}"/>
            </a:ext>
          </a:extLst>
        </xdr:cNvPr>
        <xdr:cNvCxnSpPr/>
      </xdr:nvCxnSpPr>
      <xdr:spPr>
        <a:xfrm flipV="1">
          <a:off x="10475595" y="8671823"/>
          <a:ext cx="1270" cy="1396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136479</xdr:rowOff>
    </xdr:from>
    <xdr:ext cx="534377" cy="259045"/>
    <xdr:sp macro="" textlink="">
      <xdr:nvSpPr>
        <xdr:cNvPr id="341" name="普通建設事業費最小値テキスト">
          <a:extLst>
            <a:ext uri="{FF2B5EF4-FFF2-40B4-BE49-F238E27FC236}">
              <a16:creationId xmlns:a16="http://schemas.microsoft.com/office/drawing/2014/main" xmlns="" id="{00000000-0008-0000-0600-000055010000}"/>
            </a:ext>
          </a:extLst>
        </xdr:cNvPr>
        <xdr:cNvSpPr txBox="1"/>
      </xdr:nvSpPr>
      <xdr:spPr>
        <a:xfrm>
          <a:off x="10528300" y="10080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124249</xdr:rowOff>
    </xdr:from>
    <xdr:to>
      <xdr:col>55</xdr:col>
      <xdr:colOff>88900</xdr:colOff>
      <xdr:row>58</xdr:row>
      <xdr:rowOff>124249</xdr:rowOff>
    </xdr:to>
    <xdr:cxnSp macro="">
      <xdr:nvCxnSpPr>
        <xdr:cNvPr id="342" name="直線コネクタ 341">
          <a:extLst>
            <a:ext uri="{FF2B5EF4-FFF2-40B4-BE49-F238E27FC236}">
              <a16:creationId xmlns:a16="http://schemas.microsoft.com/office/drawing/2014/main" xmlns="" id="{00000000-0008-0000-0600-000056010000}"/>
            </a:ext>
          </a:extLst>
        </xdr:cNvPr>
        <xdr:cNvCxnSpPr/>
      </xdr:nvCxnSpPr>
      <xdr:spPr>
        <a:xfrm>
          <a:off x="10388600" y="10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46000</xdr:rowOff>
    </xdr:from>
    <xdr:ext cx="690189" cy="259045"/>
    <xdr:sp macro="" textlink="">
      <xdr:nvSpPr>
        <xdr:cNvPr id="343" name="普通建設事業費最大値テキスト">
          <a:extLst>
            <a:ext uri="{FF2B5EF4-FFF2-40B4-BE49-F238E27FC236}">
              <a16:creationId xmlns:a16="http://schemas.microsoft.com/office/drawing/2014/main" xmlns="" id="{00000000-0008-0000-0600-000057010000}"/>
            </a:ext>
          </a:extLst>
        </xdr:cNvPr>
        <xdr:cNvSpPr txBox="1"/>
      </xdr:nvSpPr>
      <xdr:spPr>
        <a:xfrm>
          <a:off x="10528300" y="8447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99323</xdr:rowOff>
    </xdr:from>
    <xdr:to>
      <xdr:col>55</xdr:col>
      <xdr:colOff>88900</xdr:colOff>
      <xdr:row>50</xdr:row>
      <xdr:rowOff>99323</xdr:rowOff>
    </xdr:to>
    <xdr:cxnSp macro="">
      <xdr:nvCxnSpPr>
        <xdr:cNvPr id="344" name="直線コネクタ 343">
          <a:extLst>
            <a:ext uri="{FF2B5EF4-FFF2-40B4-BE49-F238E27FC236}">
              <a16:creationId xmlns:a16="http://schemas.microsoft.com/office/drawing/2014/main" xmlns="" id="{00000000-0008-0000-0600-000058010000}"/>
            </a:ext>
          </a:extLst>
        </xdr:cNvPr>
        <xdr:cNvCxnSpPr/>
      </xdr:nvCxnSpPr>
      <xdr:spPr>
        <a:xfrm>
          <a:off x="10388600" y="867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95414</xdr:rowOff>
    </xdr:from>
    <xdr:to>
      <xdr:col>55</xdr:col>
      <xdr:colOff>0</xdr:colOff>
      <xdr:row>58</xdr:row>
      <xdr:rowOff>106858</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a:off x="9639300" y="10039514"/>
          <a:ext cx="838200" cy="11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53930</xdr:rowOff>
    </xdr:from>
    <xdr:ext cx="599010" cy="259045"/>
    <xdr:sp macro="" textlink="">
      <xdr:nvSpPr>
        <xdr:cNvPr id="346" name="普通建設事業費平均値テキスト">
          <a:extLst>
            <a:ext uri="{FF2B5EF4-FFF2-40B4-BE49-F238E27FC236}">
              <a16:creationId xmlns:a16="http://schemas.microsoft.com/office/drawing/2014/main" xmlns="" id="{00000000-0008-0000-0600-00005A010000}"/>
            </a:ext>
          </a:extLst>
        </xdr:cNvPr>
        <xdr:cNvSpPr txBox="1"/>
      </xdr:nvSpPr>
      <xdr:spPr>
        <a:xfrm>
          <a:off x="10528300" y="98265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31053</xdr:rowOff>
    </xdr:from>
    <xdr:to>
      <xdr:col>55</xdr:col>
      <xdr:colOff>50800</xdr:colOff>
      <xdr:row>58</xdr:row>
      <xdr:rowOff>132653</xdr:rowOff>
    </xdr:to>
    <xdr:sp macro="" textlink="">
      <xdr:nvSpPr>
        <xdr:cNvPr id="347" name="フローチャート: 判断 346">
          <a:extLst>
            <a:ext uri="{FF2B5EF4-FFF2-40B4-BE49-F238E27FC236}">
              <a16:creationId xmlns:a16="http://schemas.microsoft.com/office/drawing/2014/main" xmlns="" id="{00000000-0008-0000-0600-00005B010000}"/>
            </a:ext>
          </a:extLst>
        </xdr:cNvPr>
        <xdr:cNvSpPr/>
      </xdr:nvSpPr>
      <xdr:spPr>
        <a:xfrm>
          <a:off x="10426700" y="997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57927</xdr:rowOff>
    </xdr:from>
    <xdr:to>
      <xdr:col>50</xdr:col>
      <xdr:colOff>114300</xdr:colOff>
      <xdr:row>58</xdr:row>
      <xdr:rowOff>95414</xdr:rowOff>
    </xdr:to>
    <xdr:cxnSp macro="">
      <xdr:nvCxnSpPr>
        <xdr:cNvPr id="348" name="直線コネクタ 347">
          <a:extLst>
            <a:ext uri="{FF2B5EF4-FFF2-40B4-BE49-F238E27FC236}">
              <a16:creationId xmlns:a16="http://schemas.microsoft.com/office/drawing/2014/main" xmlns="" id="{00000000-0008-0000-0600-00005C010000}"/>
            </a:ext>
          </a:extLst>
        </xdr:cNvPr>
        <xdr:cNvCxnSpPr/>
      </xdr:nvCxnSpPr>
      <xdr:spPr>
        <a:xfrm>
          <a:off x="8750300" y="10002027"/>
          <a:ext cx="889000" cy="3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31173</xdr:rowOff>
    </xdr:from>
    <xdr:to>
      <xdr:col>50</xdr:col>
      <xdr:colOff>165100</xdr:colOff>
      <xdr:row>58</xdr:row>
      <xdr:rowOff>132773</xdr:rowOff>
    </xdr:to>
    <xdr:sp macro="" textlink="">
      <xdr:nvSpPr>
        <xdr:cNvPr id="349" name="フローチャート: 判断 348">
          <a:extLst>
            <a:ext uri="{FF2B5EF4-FFF2-40B4-BE49-F238E27FC236}">
              <a16:creationId xmlns:a16="http://schemas.microsoft.com/office/drawing/2014/main" xmlns="" id="{00000000-0008-0000-0600-00005D010000}"/>
            </a:ext>
          </a:extLst>
        </xdr:cNvPr>
        <xdr:cNvSpPr/>
      </xdr:nvSpPr>
      <xdr:spPr>
        <a:xfrm>
          <a:off x="9588500" y="99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149300</xdr:rowOff>
    </xdr:from>
    <xdr:ext cx="599010" cy="259045"/>
    <xdr:sp macro="" textlink="">
      <xdr:nvSpPr>
        <xdr:cNvPr id="350" name="テキスト ボックス 349">
          <a:extLst>
            <a:ext uri="{FF2B5EF4-FFF2-40B4-BE49-F238E27FC236}">
              <a16:creationId xmlns:a16="http://schemas.microsoft.com/office/drawing/2014/main" xmlns="" id="{00000000-0008-0000-0600-00005E010000}"/>
            </a:ext>
          </a:extLst>
        </xdr:cNvPr>
        <xdr:cNvSpPr txBox="1"/>
      </xdr:nvSpPr>
      <xdr:spPr>
        <a:xfrm>
          <a:off x="9339795" y="9750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57927</xdr:rowOff>
    </xdr:from>
    <xdr:to>
      <xdr:col>45</xdr:col>
      <xdr:colOff>177800</xdr:colOff>
      <xdr:row>58</xdr:row>
      <xdr:rowOff>71537</xdr:rowOff>
    </xdr:to>
    <xdr:cxnSp macro="">
      <xdr:nvCxnSpPr>
        <xdr:cNvPr id="351" name="直線コネクタ 350">
          <a:extLst>
            <a:ext uri="{FF2B5EF4-FFF2-40B4-BE49-F238E27FC236}">
              <a16:creationId xmlns:a16="http://schemas.microsoft.com/office/drawing/2014/main" xmlns="" id="{00000000-0008-0000-0600-00005F010000}"/>
            </a:ext>
          </a:extLst>
        </xdr:cNvPr>
        <xdr:cNvCxnSpPr/>
      </xdr:nvCxnSpPr>
      <xdr:spPr>
        <a:xfrm flipV="1">
          <a:off x="7861300" y="10002027"/>
          <a:ext cx="889000" cy="13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36418</xdr:rowOff>
    </xdr:from>
    <xdr:to>
      <xdr:col>46</xdr:col>
      <xdr:colOff>38100</xdr:colOff>
      <xdr:row>58</xdr:row>
      <xdr:rowOff>138018</xdr:rowOff>
    </xdr:to>
    <xdr:sp macro="" textlink="">
      <xdr:nvSpPr>
        <xdr:cNvPr id="352" name="フローチャート: 判断 351">
          <a:extLst>
            <a:ext uri="{FF2B5EF4-FFF2-40B4-BE49-F238E27FC236}">
              <a16:creationId xmlns:a16="http://schemas.microsoft.com/office/drawing/2014/main" xmlns="" id="{00000000-0008-0000-0600-000060010000}"/>
            </a:ext>
          </a:extLst>
        </xdr:cNvPr>
        <xdr:cNvSpPr/>
      </xdr:nvSpPr>
      <xdr:spPr>
        <a:xfrm>
          <a:off x="8699500" y="9980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129145</xdr:rowOff>
    </xdr:from>
    <xdr:ext cx="599010" cy="259045"/>
    <xdr:sp macro="" textlink="">
      <xdr:nvSpPr>
        <xdr:cNvPr id="353" name="テキスト ボックス 352">
          <a:extLst>
            <a:ext uri="{FF2B5EF4-FFF2-40B4-BE49-F238E27FC236}">
              <a16:creationId xmlns:a16="http://schemas.microsoft.com/office/drawing/2014/main" xmlns="" id="{00000000-0008-0000-0600-000061010000}"/>
            </a:ext>
          </a:extLst>
        </xdr:cNvPr>
        <xdr:cNvSpPr txBox="1"/>
      </xdr:nvSpPr>
      <xdr:spPr>
        <a:xfrm>
          <a:off x="8450795" y="10073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71537</xdr:rowOff>
    </xdr:from>
    <xdr:to>
      <xdr:col>41</xdr:col>
      <xdr:colOff>50800</xdr:colOff>
      <xdr:row>58</xdr:row>
      <xdr:rowOff>93783</xdr:rowOff>
    </xdr:to>
    <xdr:cxnSp macro="">
      <xdr:nvCxnSpPr>
        <xdr:cNvPr id="354" name="直線コネクタ 353">
          <a:extLst>
            <a:ext uri="{FF2B5EF4-FFF2-40B4-BE49-F238E27FC236}">
              <a16:creationId xmlns:a16="http://schemas.microsoft.com/office/drawing/2014/main" xmlns="" id="{00000000-0008-0000-0600-000062010000}"/>
            </a:ext>
          </a:extLst>
        </xdr:cNvPr>
        <xdr:cNvCxnSpPr/>
      </xdr:nvCxnSpPr>
      <xdr:spPr>
        <a:xfrm flipV="1">
          <a:off x="6972300" y="10015637"/>
          <a:ext cx="889000" cy="22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32718</xdr:rowOff>
    </xdr:from>
    <xdr:to>
      <xdr:col>41</xdr:col>
      <xdr:colOff>101600</xdr:colOff>
      <xdr:row>58</xdr:row>
      <xdr:rowOff>134318</xdr:rowOff>
    </xdr:to>
    <xdr:sp macro="" textlink="">
      <xdr:nvSpPr>
        <xdr:cNvPr id="355" name="フローチャート: 判断 354">
          <a:extLst>
            <a:ext uri="{FF2B5EF4-FFF2-40B4-BE49-F238E27FC236}">
              <a16:creationId xmlns:a16="http://schemas.microsoft.com/office/drawing/2014/main" xmlns="" id="{00000000-0008-0000-0600-000063010000}"/>
            </a:ext>
          </a:extLst>
        </xdr:cNvPr>
        <xdr:cNvSpPr/>
      </xdr:nvSpPr>
      <xdr:spPr>
        <a:xfrm>
          <a:off x="7810500" y="997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125445</xdr:rowOff>
    </xdr:from>
    <xdr:ext cx="599010" cy="259045"/>
    <xdr:sp macro="" textlink="">
      <xdr:nvSpPr>
        <xdr:cNvPr id="356" name="テキスト ボックス 355">
          <a:extLst>
            <a:ext uri="{FF2B5EF4-FFF2-40B4-BE49-F238E27FC236}">
              <a16:creationId xmlns:a16="http://schemas.microsoft.com/office/drawing/2014/main" xmlns="" id="{00000000-0008-0000-0600-000064010000}"/>
            </a:ext>
          </a:extLst>
        </xdr:cNvPr>
        <xdr:cNvSpPr txBox="1"/>
      </xdr:nvSpPr>
      <xdr:spPr>
        <a:xfrm>
          <a:off x="7561795" y="10069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25509</xdr:rowOff>
    </xdr:from>
    <xdr:to>
      <xdr:col>36</xdr:col>
      <xdr:colOff>165100</xdr:colOff>
      <xdr:row>58</xdr:row>
      <xdr:rowOff>127109</xdr:rowOff>
    </xdr:to>
    <xdr:sp macro="" textlink="">
      <xdr:nvSpPr>
        <xdr:cNvPr id="357" name="フローチャート: 判断 356">
          <a:extLst>
            <a:ext uri="{FF2B5EF4-FFF2-40B4-BE49-F238E27FC236}">
              <a16:creationId xmlns:a16="http://schemas.microsoft.com/office/drawing/2014/main" xmlns="" id="{00000000-0008-0000-0600-000065010000}"/>
            </a:ext>
          </a:extLst>
        </xdr:cNvPr>
        <xdr:cNvSpPr/>
      </xdr:nvSpPr>
      <xdr:spPr>
        <a:xfrm>
          <a:off x="6921500" y="9969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143636</xdr:rowOff>
    </xdr:from>
    <xdr:ext cx="599010"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6672795" y="9744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xmlns=""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xmlns=""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56058</xdr:rowOff>
    </xdr:from>
    <xdr:to>
      <xdr:col>55</xdr:col>
      <xdr:colOff>50800</xdr:colOff>
      <xdr:row>58</xdr:row>
      <xdr:rowOff>157658</xdr:rowOff>
    </xdr:to>
    <xdr:sp macro="" textlink="">
      <xdr:nvSpPr>
        <xdr:cNvPr id="364" name="楕円 363">
          <a:extLst>
            <a:ext uri="{FF2B5EF4-FFF2-40B4-BE49-F238E27FC236}">
              <a16:creationId xmlns:a16="http://schemas.microsoft.com/office/drawing/2014/main" xmlns="" id="{00000000-0008-0000-0600-00006C010000}"/>
            </a:ext>
          </a:extLst>
        </xdr:cNvPr>
        <xdr:cNvSpPr/>
      </xdr:nvSpPr>
      <xdr:spPr>
        <a:xfrm>
          <a:off x="10426700" y="1000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9480</xdr:rowOff>
    </xdr:from>
    <xdr:ext cx="534377" cy="259045"/>
    <xdr:sp macro="" textlink="">
      <xdr:nvSpPr>
        <xdr:cNvPr id="365" name="普通建設事業費該当値テキスト">
          <a:extLst>
            <a:ext uri="{FF2B5EF4-FFF2-40B4-BE49-F238E27FC236}">
              <a16:creationId xmlns:a16="http://schemas.microsoft.com/office/drawing/2014/main" xmlns="" id="{00000000-0008-0000-0600-00006D010000}"/>
            </a:ext>
          </a:extLst>
        </xdr:cNvPr>
        <xdr:cNvSpPr txBox="1"/>
      </xdr:nvSpPr>
      <xdr:spPr>
        <a:xfrm>
          <a:off x="10528300" y="9953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44614</xdr:rowOff>
    </xdr:from>
    <xdr:to>
      <xdr:col>50</xdr:col>
      <xdr:colOff>165100</xdr:colOff>
      <xdr:row>58</xdr:row>
      <xdr:rowOff>146214</xdr:rowOff>
    </xdr:to>
    <xdr:sp macro="" textlink="">
      <xdr:nvSpPr>
        <xdr:cNvPr id="366" name="楕円 365">
          <a:extLst>
            <a:ext uri="{FF2B5EF4-FFF2-40B4-BE49-F238E27FC236}">
              <a16:creationId xmlns:a16="http://schemas.microsoft.com/office/drawing/2014/main" xmlns="" id="{00000000-0008-0000-0600-00006E010000}"/>
            </a:ext>
          </a:extLst>
        </xdr:cNvPr>
        <xdr:cNvSpPr/>
      </xdr:nvSpPr>
      <xdr:spPr>
        <a:xfrm>
          <a:off x="9588500" y="998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137341</xdr:rowOff>
    </xdr:from>
    <xdr:ext cx="534377"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9372111" y="1008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7127</xdr:rowOff>
    </xdr:from>
    <xdr:to>
      <xdr:col>46</xdr:col>
      <xdr:colOff>38100</xdr:colOff>
      <xdr:row>58</xdr:row>
      <xdr:rowOff>108727</xdr:rowOff>
    </xdr:to>
    <xdr:sp macro="" textlink="">
      <xdr:nvSpPr>
        <xdr:cNvPr id="368" name="楕円 367">
          <a:extLst>
            <a:ext uri="{FF2B5EF4-FFF2-40B4-BE49-F238E27FC236}">
              <a16:creationId xmlns:a16="http://schemas.microsoft.com/office/drawing/2014/main" xmlns="" id="{00000000-0008-0000-0600-000070010000}"/>
            </a:ext>
          </a:extLst>
        </xdr:cNvPr>
        <xdr:cNvSpPr/>
      </xdr:nvSpPr>
      <xdr:spPr>
        <a:xfrm>
          <a:off x="8699500" y="995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125254</xdr:rowOff>
    </xdr:from>
    <xdr:ext cx="599010" cy="259045"/>
    <xdr:sp macro="" textlink="">
      <xdr:nvSpPr>
        <xdr:cNvPr id="369" name="テキスト ボックス 368">
          <a:extLst>
            <a:ext uri="{FF2B5EF4-FFF2-40B4-BE49-F238E27FC236}">
              <a16:creationId xmlns:a16="http://schemas.microsoft.com/office/drawing/2014/main" xmlns="" id="{00000000-0008-0000-0600-000071010000}"/>
            </a:ext>
          </a:extLst>
        </xdr:cNvPr>
        <xdr:cNvSpPr txBox="1"/>
      </xdr:nvSpPr>
      <xdr:spPr>
        <a:xfrm>
          <a:off x="8450795" y="9726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20737</xdr:rowOff>
    </xdr:from>
    <xdr:to>
      <xdr:col>41</xdr:col>
      <xdr:colOff>101600</xdr:colOff>
      <xdr:row>58</xdr:row>
      <xdr:rowOff>122337</xdr:rowOff>
    </xdr:to>
    <xdr:sp macro="" textlink="">
      <xdr:nvSpPr>
        <xdr:cNvPr id="370" name="楕円 369">
          <a:extLst>
            <a:ext uri="{FF2B5EF4-FFF2-40B4-BE49-F238E27FC236}">
              <a16:creationId xmlns:a16="http://schemas.microsoft.com/office/drawing/2014/main" xmlns="" id="{00000000-0008-0000-0600-000072010000}"/>
            </a:ext>
          </a:extLst>
        </xdr:cNvPr>
        <xdr:cNvSpPr/>
      </xdr:nvSpPr>
      <xdr:spPr>
        <a:xfrm>
          <a:off x="7810500" y="996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138864</xdr:rowOff>
    </xdr:from>
    <xdr:ext cx="599010"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7561795" y="9740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42983</xdr:rowOff>
    </xdr:from>
    <xdr:to>
      <xdr:col>36</xdr:col>
      <xdr:colOff>165100</xdr:colOff>
      <xdr:row>58</xdr:row>
      <xdr:rowOff>144583</xdr:rowOff>
    </xdr:to>
    <xdr:sp macro="" textlink="">
      <xdr:nvSpPr>
        <xdr:cNvPr id="372" name="楕円 371">
          <a:extLst>
            <a:ext uri="{FF2B5EF4-FFF2-40B4-BE49-F238E27FC236}">
              <a16:creationId xmlns:a16="http://schemas.microsoft.com/office/drawing/2014/main" xmlns="" id="{00000000-0008-0000-0600-000074010000}"/>
            </a:ext>
          </a:extLst>
        </xdr:cNvPr>
        <xdr:cNvSpPr/>
      </xdr:nvSpPr>
      <xdr:spPr>
        <a:xfrm>
          <a:off x="6921500" y="998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135710</xdr:rowOff>
    </xdr:from>
    <xdr:ext cx="599010" cy="259045"/>
    <xdr:sp macro="" textlink="">
      <xdr:nvSpPr>
        <xdr:cNvPr id="373" name="テキスト ボックス 372">
          <a:extLst>
            <a:ext uri="{FF2B5EF4-FFF2-40B4-BE49-F238E27FC236}">
              <a16:creationId xmlns:a16="http://schemas.microsoft.com/office/drawing/2014/main" xmlns="" id="{00000000-0008-0000-0600-000075010000}"/>
            </a:ext>
          </a:extLst>
        </xdr:cNvPr>
        <xdr:cNvSpPr txBox="1"/>
      </xdr:nvSpPr>
      <xdr:spPr>
        <a:xfrm>
          <a:off x="6672795" y="10079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xmlns=""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xmlns=""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xmlns=""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xmlns=""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xmlns=""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xmlns=""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xmlns=""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xmlns=""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xmlns=""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xmlns=""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xmlns=""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xmlns=""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xmlns=""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xmlns=""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xmlns=""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xmlns=""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xmlns=""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3" name="テキスト ボックス 392">
          <a:extLst>
            <a:ext uri="{FF2B5EF4-FFF2-40B4-BE49-F238E27FC236}">
              <a16:creationId xmlns:a16="http://schemas.microsoft.com/office/drawing/2014/main" xmlns="" id="{00000000-0008-0000-0600-000089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xmlns=""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xmlns=""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xmlns=""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27039</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xmlns="" id="{00000000-0008-0000-0600-00008D010000}"/>
            </a:ext>
          </a:extLst>
        </xdr:cNvPr>
        <xdr:cNvCxnSpPr/>
      </xdr:nvCxnSpPr>
      <xdr:spPr>
        <a:xfrm flipV="1">
          <a:off x="10475595" y="12199989"/>
          <a:ext cx="1270" cy="1389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53534</xdr:rowOff>
    </xdr:from>
    <xdr:ext cx="249299" cy="259045"/>
    <xdr:sp macro="" textlink="">
      <xdr:nvSpPr>
        <xdr:cNvPr id="398" name="普通建設事業費 （ うち新規整備　）最小値テキスト">
          <a:extLst>
            <a:ext uri="{FF2B5EF4-FFF2-40B4-BE49-F238E27FC236}">
              <a16:creationId xmlns:a16="http://schemas.microsoft.com/office/drawing/2014/main" xmlns="" id="{00000000-0008-0000-0600-00008E010000}"/>
            </a:ext>
          </a:extLst>
        </xdr:cNvPr>
        <xdr:cNvSpPr txBox="1"/>
      </xdr:nvSpPr>
      <xdr:spPr>
        <a:xfrm>
          <a:off x="10528300" y="135980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xmlns=""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145166</xdr:rowOff>
    </xdr:from>
    <xdr:ext cx="690189" cy="259045"/>
    <xdr:sp macro="" textlink="">
      <xdr:nvSpPr>
        <xdr:cNvPr id="400" name="普通建設事業費 （ うち新規整備　）最大値テキスト">
          <a:extLst>
            <a:ext uri="{FF2B5EF4-FFF2-40B4-BE49-F238E27FC236}">
              <a16:creationId xmlns:a16="http://schemas.microsoft.com/office/drawing/2014/main" xmlns="" id="{00000000-0008-0000-0600-000090010000}"/>
            </a:ext>
          </a:extLst>
        </xdr:cNvPr>
        <xdr:cNvSpPr txBox="1"/>
      </xdr:nvSpPr>
      <xdr:spPr>
        <a:xfrm>
          <a:off x="10528300" y="119752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1,093,710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27039</xdr:rowOff>
    </xdr:from>
    <xdr:to>
      <xdr:col>55</xdr:col>
      <xdr:colOff>88900</xdr:colOff>
      <xdr:row>71</xdr:row>
      <xdr:rowOff>27039</xdr:rowOff>
    </xdr:to>
    <xdr:cxnSp macro="">
      <xdr:nvCxnSpPr>
        <xdr:cNvPr id="401" name="直線コネクタ 400">
          <a:extLst>
            <a:ext uri="{FF2B5EF4-FFF2-40B4-BE49-F238E27FC236}">
              <a16:creationId xmlns:a16="http://schemas.microsoft.com/office/drawing/2014/main" xmlns="" id="{00000000-0008-0000-0600-000091010000}"/>
            </a:ext>
          </a:extLst>
        </xdr:cNvPr>
        <xdr:cNvCxnSpPr/>
      </xdr:nvCxnSpPr>
      <xdr:spPr>
        <a:xfrm>
          <a:off x="10388600" y="12199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18969</xdr:rowOff>
    </xdr:from>
    <xdr:to>
      <xdr:col>55</xdr:col>
      <xdr:colOff>0</xdr:colOff>
      <xdr:row>79</xdr:row>
      <xdr:rowOff>23964</xdr:rowOff>
    </xdr:to>
    <xdr:cxnSp macro="">
      <xdr:nvCxnSpPr>
        <xdr:cNvPr id="402" name="直線コネクタ 401">
          <a:extLst>
            <a:ext uri="{FF2B5EF4-FFF2-40B4-BE49-F238E27FC236}">
              <a16:creationId xmlns:a16="http://schemas.microsoft.com/office/drawing/2014/main" xmlns="" id="{00000000-0008-0000-0600-000092010000}"/>
            </a:ext>
          </a:extLst>
        </xdr:cNvPr>
        <xdr:cNvCxnSpPr/>
      </xdr:nvCxnSpPr>
      <xdr:spPr>
        <a:xfrm flipV="1">
          <a:off x="9639300" y="13563519"/>
          <a:ext cx="838200" cy="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142434</xdr:rowOff>
    </xdr:from>
    <xdr:ext cx="534377" cy="259045"/>
    <xdr:sp macro="" textlink="">
      <xdr:nvSpPr>
        <xdr:cNvPr id="403" name="普通建設事業費 （ うち新規整備　）平均値テキスト">
          <a:extLst>
            <a:ext uri="{FF2B5EF4-FFF2-40B4-BE49-F238E27FC236}">
              <a16:creationId xmlns:a16="http://schemas.microsoft.com/office/drawing/2014/main" xmlns="" id="{00000000-0008-0000-0600-000093010000}"/>
            </a:ext>
          </a:extLst>
        </xdr:cNvPr>
        <xdr:cNvSpPr txBox="1"/>
      </xdr:nvSpPr>
      <xdr:spPr>
        <a:xfrm>
          <a:off x="10528300" y="13344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119557</xdr:rowOff>
    </xdr:from>
    <xdr:to>
      <xdr:col>55</xdr:col>
      <xdr:colOff>50800</xdr:colOff>
      <xdr:row>79</xdr:row>
      <xdr:rowOff>49707</xdr:rowOff>
    </xdr:to>
    <xdr:sp macro="" textlink="">
      <xdr:nvSpPr>
        <xdr:cNvPr id="404" name="フローチャート: 判断 403">
          <a:extLst>
            <a:ext uri="{FF2B5EF4-FFF2-40B4-BE49-F238E27FC236}">
              <a16:creationId xmlns:a16="http://schemas.microsoft.com/office/drawing/2014/main" xmlns="" id="{00000000-0008-0000-0600-000094010000}"/>
            </a:ext>
          </a:extLst>
        </xdr:cNvPr>
        <xdr:cNvSpPr/>
      </xdr:nvSpPr>
      <xdr:spPr>
        <a:xfrm>
          <a:off x="10426700" y="1349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23964</xdr:rowOff>
    </xdr:from>
    <xdr:to>
      <xdr:col>50</xdr:col>
      <xdr:colOff>114300</xdr:colOff>
      <xdr:row>79</xdr:row>
      <xdr:rowOff>31907</xdr:rowOff>
    </xdr:to>
    <xdr:cxnSp macro="">
      <xdr:nvCxnSpPr>
        <xdr:cNvPr id="405" name="直線コネクタ 404">
          <a:extLst>
            <a:ext uri="{FF2B5EF4-FFF2-40B4-BE49-F238E27FC236}">
              <a16:creationId xmlns:a16="http://schemas.microsoft.com/office/drawing/2014/main" xmlns="" id="{00000000-0008-0000-0600-000095010000}"/>
            </a:ext>
          </a:extLst>
        </xdr:cNvPr>
        <xdr:cNvCxnSpPr/>
      </xdr:nvCxnSpPr>
      <xdr:spPr>
        <a:xfrm flipV="1">
          <a:off x="8750300" y="13568514"/>
          <a:ext cx="889000" cy="7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113770</xdr:rowOff>
    </xdr:from>
    <xdr:to>
      <xdr:col>50</xdr:col>
      <xdr:colOff>165100</xdr:colOff>
      <xdr:row>79</xdr:row>
      <xdr:rowOff>43920</xdr:rowOff>
    </xdr:to>
    <xdr:sp macro="" textlink="">
      <xdr:nvSpPr>
        <xdr:cNvPr id="406" name="フローチャート: 判断 405">
          <a:extLst>
            <a:ext uri="{FF2B5EF4-FFF2-40B4-BE49-F238E27FC236}">
              <a16:creationId xmlns:a16="http://schemas.microsoft.com/office/drawing/2014/main" xmlns="" id="{00000000-0008-0000-0600-000096010000}"/>
            </a:ext>
          </a:extLst>
        </xdr:cNvPr>
        <xdr:cNvSpPr/>
      </xdr:nvSpPr>
      <xdr:spPr>
        <a:xfrm>
          <a:off x="9588500" y="1348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60447</xdr:rowOff>
    </xdr:from>
    <xdr:ext cx="534377" cy="259045"/>
    <xdr:sp macro="" textlink="">
      <xdr:nvSpPr>
        <xdr:cNvPr id="407" name="テキスト ボックス 406">
          <a:extLst>
            <a:ext uri="{FF2B5EF4-FFF2-40B4-BE49-F238E27FC236}">
              <a16:creationId xmlns:a16="http://schemas.microsoft.com/office/drawing/2014/main" xmlns="" id="{00000000-0008-0000-0600-000097010000}"/>
            </a:ext>
          </a:extLst>
        </xdr:cNvPr>
        <xdr:cNvSpPr txBox="1"/>
      </xdr:nvSpPr>
      <xdr:spPr>
        <a:xfrm>
          <a:off x="9372111" y="13262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8568</xdr:rowOff>
    </xdr:from>
    <xdr:to>
      <xdr:col>45</xdr:col>
      <xdr:colOff>177800</xdr:colOff>
      <xdr:row>79</xdr:row>
      <xdr:rowOff>31907</xdr:rowOff>
    </xdr:to>
    <xdr:cxnSp macro="">
      <xdr:nvCxnSpPr>
        <xdr:cNvPr id="408" name="直線コネクタ 407">
          <a:extLst>
            <a:ext uri="{FF2B5EF4-FFF2-40B4-BE49-F238E27FC236}">
              <a16:creationId xmlns:a16="http://schemas.microsoft.com/office/drawing/2014/main" xmlns="" id="{00000000-0008-0000-0600-000098010000}"/>
            </a:ext>
          </a:extLst>
        </xdr:cNvPr>
        <xdr:cNvCxnSpPr/>
      </xdr:nvCxnSpPr>
      <xdr:spPr>
        <a:xfrm>
          <a:off x="7861300" y="13553118"/>
          <a:ext cx="889000" cy="2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120520</xdr:rowOff>
    </xdr:from>
    <xdr:to>
      <xdr:col>46</xdr:col>
      <xdr:colOff>38100</xdr:colOff>
      <xdr:row>79</xdr:row>
      <xdr:rowOff>50670</xdr:rowOff>
    </xdr:to>
    <xdr:sp macro="" textlink="">
      <xdr:nvSpPr>
        <xdr:cNvPr id="409" name="フローチャート: 判断 408">
          <a:extLst>
            <a:ext uri="{FF2B5EF4-FFF2-40B4-BE49-F238E27FC236}">
              <a16:creationId xmlns:a16="http://schemas.microsoft.com/office/drawing/2014/main" xmlns="" id="{00000000-0008-0000-0600-000099010000}"/>
            </a:ext>
          </a:extLst>
        </xdr:cNvPr>
        <xdr:cNvSpPr/>
      </xdr:nvSpPr>
      <xdr:spPr>
        <a:xfrm>
          <a:off x="8699500" y="1349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67197</xdr:rowOff>
    </xdr:from>
    <xdr:ext cx="534377" cy="259045"/>
    <xdr:sp macro="" textlink="">
      <xdr:nvSpPr>
        <xdr:cNvPr id="410" name="テキスト ボックス 409">
          <a:extLst>
            <a:ext uri="{FF2B5EF4-FFF2-40B4-BE49-F238E27FC236}">
              <a16:creationId xmlns:a16="http://schemas.microsoft.com/office/drawing/2014/main" xmlns="" id="{00000000-0008-0000-0600-00009A010000}"/>
            </a:ext>
          </a:extLst>
        </xdr:cNvPr>
        <xdr:cNvSpPr txBox="1"/>
      </xdr:nvSpPr>
      <xdr:spPr>
        <a:xfrm>
          <a:off x="8483111" y="13268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114599</xdr:rowOff>
    </xdr:from>
    <xdr:to>
      <xdr:col>41</xdr:col>
      <xdr:colOff>50800</xdr:colOff>
      <xdr:row>79</xdr:row>
      <xdr:rowOff>8568</xdr:rowOff>
    </xdr:to>
    <xdr:cxnSp macro="">
      <xdr:nvCxnSpPr>
        <xdr:cNvPr id="411" name="直線コネクタ 410">
          <a:extLst>
            <a:ext uri="{FF2B5EF4-FFF2-40B4-BE49-F238E27FC236}">
              <a16:creationId xmlns:a16="http://schemas.microsoft.com/office/drawing/2014/main" xmlns="" id="{00000000-0008-0000-0600-00009B010000}"/>
            </a:ext>
          </a:extLst>
        </xdr:cNvPr>
        <xdr:cNvCxnSpPr/>
      </xdr:nvCxnSpPr>
      <xdr:spPr>
        <a:xfrm>
          <a:off x="6972300" y="13487699"/>
          <a:ext cx="889000" cy="65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102994</xdr:rowOff>
    </xdr:from>
    <xdr:to>
      <xdr:col>41</xdr:col>
      <xdr:colOff>101600</xdr:colOff>
      <xdr:row>79</xdr:row>
      <xdr:rowOff>33144</xdr:rowOff>
    </xdr:to>
    <xdr:sp macro="" textlink="">
      <xdr:nvSpPr>
        <xdr:cNvPr id="412" name="フローチャート: 判断 411">
          <a:extLst>
            <a:ext uri="{FF2B5EF4-FFF2-40B4-BE49-F238E27FC236}">
              <a16:creationId xmlns:a16="http://schemas.microsoft.com/office/drawing/2014/main" xmlns="" id="{00000000-0008-0000-0600-00009C010000}"/>
            </a:ext>
          </a:extLst>
        </xdr:cNvPr>
        <xdr:cNvSpPr/>
      </xdr:nvSpPr>
      <xdr:spPr>
        <a:xfrm>
          <a:off x="7810500" y="13476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49671</xdr:rowOff>
    </xdr:from>
    <xdr:ext cx="534377" cy="259045"/>
    <xdr:sp macro="" textlink="">
      <xdr:nvSpPr>
        <xdr:cNvPr id="413" name="テキスト ボックス 412">
          <a:extLst>
            <a:ext uri="{FF2B5EF4-FFF2-40B4-BE49-F238E27FC236}">
              <a16:creationId xmlns:a16="http://schemas.microsoft.com/office/drawing/2014/main" xmlns="" id="{00000000-0008-0000-0600-00009D010000}"/>
            </a:ext>
          </a:extLst>
        </xdr:cNvPr>
        <xdr:cNvSpPr txBox="1"/>
      </xdr:nvSpPr>
      <xdr:spPr>
        <a:xfrm>
          <a:off x="7594111" y="1325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85165</xdr:rowOff>
    </xdr:from>
    <xdr:to>
      <xdr:col>36</xdr:col>
      <xdr:colOff>165100</xdr:colOff>
      <xdr:row>79</xdr:row>
      <xdr:rowOff>15315</xdr:rowOff>
    </xdr:to>
    <xdr:sp macro="" textlink="">
      <xdr:nvSpPr>
        <xdr:cNvPr id="414" name="フローチャート: 判断 413">
          <a:extLst>
            <a:ext uri="{FF2B5EF4-FFF2-40B4-BE49-F238E27FC236}">
              <a16:creationId xmlns:a16="http://schemas.microsoft.com/office/drawing/2014/main" xmlns="" id="{00000000-0008-0000-0600-00009E010000}"/>
            </a:ext>
          </a:extLst>
        </xdr:cNvPr>
        <xdr:cNvSpPr/>
      </xdr:nvSpPr>
      <xdr:spPr>
        <a:xfrm>
          <a:off x="6921500" y="134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6442</xdr:rowOff>
    </xdr:from>
    <xdr:ext cx="534377" cy="259045"/>
    <xdr:sp macro="" textlink="">
      <xdr:nvSpPr>
        <xdr:cNvPr id="415" name="テキスト ボックス 414">
          <a:extLst>
            <a:ext uri="{FF2B5EF4-FFF2-40B4-BE49-F238E27FC236}">
              <a16:creationId xmlns:a16="http://schemas.microsoft.com/office/drawing/2014/main" xmlns="" id="{00000000-0008-0000-0600-00009F010000}"/>
            </a:ext>
          </a:extLst>
        </xdr:cNvPr>
        <xdr:cNvSpPr txBox="1"/>
      </xdr:nvSpPr>
      <xdr:spPr>
        <a:xfrm>
          <a:off x="6705111" y="1355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xmlns=""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139619</xdr:rowOff>
    </xdr:from>
    <xdr:to>
      <xdr:col>55</xdr:col>
      <xdr:colOff>50800</xdr:colOff>
      <xdr:row>79</xdr:row>
      <xdr:rowOff>69769</xdr:rowOff>
    </xdr:to>
    <xdr:sp macro="" textlink="">
      <xdr:nvSpPr>
        <xdr:cNvPr id="421" name="楕円 420">
          <a:extLst>
            <a:ext uri="{FF2B5EF4-FFF2-40B4-BE49-F238E27FC236}">
              <a16:creationId xmlns:a16="http://schemas.microsoft.com/office/drawing/2014/main" xmlns="" id="{00000000-0008-0000-0600-0000A5010000}"/>
            </a:ext>
          </a:extLst>
        </xdr:cNvPr>
        <xdr:cNvSpPr/>
      </xdr:nvSpPr>
      <xdr:spPr>
        <a:xfrm>
          <a:off x="10426700" y="1351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97984</xdr:rowOff>
    </xdr:from>
    <xdr:ext cx="534377" cy="259045"/>
    <xdr:sp macro="" textlink="">
      <xdr:nvSpPr>
        <xdr:cNvPr id="422" name="普通建設事業費 （ うち新規整備　）該当値テキスト">
          <a:extLst>
            <a:ext uri="{FF2B5EF4-FFF2-40B4-BE49-F238E27FC236}">
              <a16:creationId xmlns:a16="http://schemas.microsoft.com/office/drawing/2014/main" xmlns="" id="{00000000-0008-0000-0600-0000A6010000}"/>
            </a:ext>
          </a:extLst>
        </xdr:cNvPr>
        <xdr:cNvSpPr txBox="1"/>
      </xdr:nvSpPr>
      <xdr:spPr>
        <a:xfrm>
          <a:off x="10528300" y="13471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144614</xdr:rowOff>
    </xdr:from>
    <xdr:to>
      <xdr:col>50</xdr:col>
      <xdr:colOff>165100</xdr:colOff>
      <xdr:row>79</xdr:row>
      <xdr:rowOff>74764</xdr:rowOff>
    </xdr:to>
    <xdr:sp macro="" textlink="">
      <xdr:nvSpPr>
        <xdr:cNvPr id="423" name="楕円 422">
          <a:extLst>
            <a:ext uri="{FF2B5EF4-FFF2-40B4-BE49-F238E27FC236}">
              <a16:creationId xmlns:a16="http://schemas.microsoft.com/office/drawing/2014/main" xmlns="" id="{00000000-0008-0000-0600-0000A7010000}"/>
            </a:ext>
          </a:extLst>
        </xdr:cNvPr>
        <xdr:cNvSpPr/>
      </xdr:nvSpPr>
      <xdr:spPr>
        <a:xfrm>
          <a:off x="9588500" y="1351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65891</xdr:rowOff>
    </xdr:from>
    <xdr:ext cx="534377" cy="259045"/>
    <xdr:sp macro="" textlink="">
      <xdr:nvSpPr>
        <xdr:cNvPr id="424" name="テキスト ボックス 423">
          <a:extLst>
            <a:ext uri="{FF2B5EF4-FFF2-40B4-BE49-F238E27FC236}">
              <a16:creationId xmlns:a16="http://schemas.microsoft.com/office/drawing/2014/main" xmlns="" id="{00000000-0008-0000-0600-0000A8010000}"/>
            </a:ext>
          </a:extLst>
        </xdr:cNvPr>
        <xdr:cNvSpPr txBox="1"/>
      </xdr:nvSpPr>
      <xdr:spPr>
        <a:xfrm>
          <a:off x="9372111" y="1361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152557</xdr:rowOff>
    </xdr:from>
    <xdr:to>
      <xdr:col>46</xdr:col>
      <xdr:colOff>38100</xdr:colOff>
      <xdr:row>79</xdr:row>
      <xdr:rowOff>82707</xdr:rowOff>
    </xdr:to>
    <xdr:sp macro="" textlink="">
      <xdr:nvSpPr>
        <xdr:cNvPr id="425" name="楕円 424">
          <a:extLst>
            <a:ext uri="{FF2B5EF4-FFF2-40B4-BE49-F238E27FC236}">
              <a16:creationId xmlns:a16="http://schemas.microsoft.com/office/drawing/2014/main" xmlns="" id="{00000000-0008-0000-0600-0000A9010000}"/>
            </a:ext>
          </a:extLst>
        </xdr:cNvPr>
        <xdr:cNvSpPr/>
      </xdr:nvSpPr>
      <xdr:spPr>
        <a:xfrm>
          <a:off x="8699500" y="1352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73834</xdr:rowOff>
    </xdr:from>
    <xdr:ext cx="469744"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8515428" y="1361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129218</xdr:rowOff>
    </xdr:from>
    <xdr:to>
      <xdr:col>41</xdr:col>
      <xdr:colOff>101600</xdr:colOff>
      <xdr:row>79</xdr:row>
      <xdr:rowOff>59368</xdr:rowOff>
    </xdr:to>
    <xdr:sp macro="" textlink="">
      <xdr:nvSpPr>
        <xdr:cNvPr id="427" name="楕円 426">
          <a:extLst>
            <a:ext uri="{FF2B5EF4-FFF2-40B4-BE49-F238E27FC236}">
              <a16:creationId xmlns:a16="http://schemas.microsoft.com/office/drawing/2014/main" xmlns="" id="{00000000-0008-0000-0600-0000AB010000}"/>
            </a:ext>
          </a:extLst>
        </xdr:cNvPr>
        <xdr:cNvSpPr/>
      </xdr:nvSpPr>
      <xdr:spPr>
        <a:xfrm>
          <a:off x="7810500" y="13502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50495</xdr:rowOff>
    </xdr:from>
    <xdr:ext cx="534377" cy="259045"/>
    <xdr:sp macro="" textlink="">
      <xdr:nvSpPr>
        <xdr:cNvPr id="428" name="テキスト ボックス 427">
          <a:extLst>
            <a:ext uri="{FF2B5EF4-FFF2-40B4-BE49-F238E27FC236}">
              <a16:creationId xmlns:a16="http://schemas.microsoft.com/office/drawing/2014/main" xmlns="" id="{00000000-0008-0000-0600-0000AC010000}"/>
            </a:ext>
          </a:extLst>
        </xdr:cNvPr>
        <xdr:cNvSpPr txBox="1"/>
      </xdr:nvSpPr>
      <xdr:spPr>
        <a:xfrm>
          <a:off x="7594111" y="13595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63799</xdr:rowOff>
    </xdr:from>
    <xdr:to>
      <xdr:col>36</xdr:col>
      <xdr:colOff>165100</xdr:colOff>
      <xdr:row>78</xdr:row>
      <xdr:rowOff>165399</xdr:rowOff>
    </xdr:to>
    <xdr:sp macro="" textlink="">
      <xdr:nvSpPr>
        <xdr:cNvPr id="429" name="楕円 428">
          <a:extLst>
            <a:ext uri="{FF2B5EF4-FFF2-40B4-BE49-F238E27FC236}">
              <a16:creationId xmlns:a16="http://schemas.microsoft.com/office/drawing/2014/main" xmlns="" id="{00000000-0008-0000-0600-0000AD010000}"/>
            </a:ext>
          </a:extLst>
        </xdr:cNvPr>
        <xdr:cNvSpPr/>
      </xdr:nvSpPr>
      <xdr:spPr>
        <a:xfrm>
          <a:off x="6921500" y="134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10476</xdr:rowOff>
    </xdr:from>
    <xdr:ext cx="534377" cy="259045"/>
    <xdr:sp macro="" textlink="">
      <xdr:nvSpPr>
        <xdr:cNvPr id="430" name="テキスト ボックス 429">
          <a:extLst>
            <a:ext uri="{FF2B5EF4-FFF2-40B4-BE49-F238E27FC236}">
              <a16:creationId xmlns:a16="http://schemas.microsoft.com/office/drawing/2014/main" xmlns="" id="{00000000-0008-0000-0600-0000AE010000}"/>
            </a:ext>
          </a:extLst>
        </xdr:cNvPr>
        <xdr:cNvSpPr txBox="1"/>
      </xdr:nvSpPr>
      <xdr:spPr>
        <a:xfrm>
          <a:off x="6705111" y="1321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xmlns=""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xmlns=""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xmlns=""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xmlns=""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xmlns=""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xmlns=""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xmlns=""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xmlns=""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xmlns=""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xmlns=""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xmlns=""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a:extLst>
            <a:ext uri="{FF2B5EF4-FFF2-40B4-BE49-F238E27FC236}">
              <a16:creationId xmlns:a16="http://schemas.microsoft.com/office/drawing/2014/main" xmlns="" id="{00000000-0008-0000-0600-0000BC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xmlns=""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xmlns=""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xmlns=""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xmlns=""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50" name="テキスト ボックス 449">
          <a:extLst>
            <a:ext uri="{FF2B5EF4-FFF2-40B4-BE49-F238E27FC236}">
              <a16:creationId xmlns:a16="http://schemas.microsoft.com/office/drawing/2014/main" xmlns="" id="{00000000-0008-0000-0600-0000C2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xmlns=""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xmlns=""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xmlns=""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32224</xdr:rowOff>
    </xdr:from>
    <xdr:to>
      <xdr:col>54</xdr:col>
      <xdr:colOff>189865</xdr:colOff>
      <xdr:row>99</xdr:row>
      <xdr:rowOff>32772</xdr:rowOff>
    </xdr:to>
    <xdr:cxnSp macro="">
      <xdr:nvCxnSpPr>
        <xdr:cNvPr id="454" name="直線コネクタ 453">
          <a:extLst>
            <a:ext uri="{FF2B5EF4-FFF2-40B4-BE49-F238E27FC236}">
              <a16:creationId xmlns:a16="http://schemas.microsoft.com/office/drawing/2014/main" xmlns="" id="{00000000-0008-0000-0600-0000C6010000}"/>
            </a:ext>
          </a:extLst>
        </xdr:cNvPr>
        <xdr:cNvCxnSpPr/>
      </xdr:nvCxnSpPr>
      <xdr:spPr>
        <a:xfrm flipV="1">
          <a:off x="10475595" y="15634174"/>
          <a:ext cx="1270" cy="1372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36599</xdr:rowOff>
    </xdr:from>
    <xdr:ext cx="469744" cy="259045"/>
    <xdr:sp macro="" textlink="">
      <xdr:nvSpPr>
        <xdr:cNvPr id="455" name="普通建設事業費 （ うち更新整備　）最小値テキスト">
          <a:extLst>
            <a:ext uri="{FF2B5EF4-FFF2-40B4-BE49-F238E27FC236}">
              <a16:creationId xmlns:a16="http://schemas.microsoft.com/office/drawing/2014/main" xmlns="" id="{00000000-0008-0000-0600-0000C7010000}"/>
            </a:ext>
          </a:extLst>
        </xdr:cNvPr>
        <xdr:cNvSpPr txBox="1"/>
      </xdr:nvSpPr>
      <xdr:spPr>
        <a:xfrm>
          <a:off x="10528300" y="17010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32772</xdr:rowOff>
    </xdr:from>
    <xdr:to>
      <xdr:col>55</xdr:col>
      <xdr:colOff>88900</xdr:colOff>
      <xdr:row>99</xdr:row>
      <xdr:rowOff>32772</xdr:rowOff>
    </xdr:to>
    <xdr:cxnSp macro="">
      <xdr:nvCxnSpPr>
        <xdr:cNvPr id="456" name="直線コネクタ 455">
          <a:extLst>
            <a:ext uri="{FF2B5EF4-FFF2-40B4-BE49-F238E27FC236}">
              <a16:creationId xmlns:a16="http://schemas.microsoft.com/office/drawing/2014/main" xmlns="" id="{00000000-0008-0000-0600-0000C8010000}"/>
            </a:ext>
          </a:extLst>
        </xdr:cNvPr>
        <xdr:cNvCxnSpPr/>
      </xdr:nvCxnSpPr>
      <xdr:spPr>
        <a:xfrm>
          <a:off x="10388600" y="17006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150351</xdr:rowOff>
    </xdr:from>
    <xdr:ext cx="690189" cy="259045"/>
    <xdr:sp macro="" textlink="">
      <xdr:nvSpPr>
        <xdr:cNvPr id="457" name="普通建設事業費 （ うち更新整備　）最大値テキスト">
          <a:extLst>
            <a:ext uri="{FF2B5EF4-FFF2-40B4-BE49-F238E27FC236}">
              <a16:creationId xmlns:a16="http://schemas.microsoft.com/office/drawing/2014/main" xmlns="" id="{00000000-0008-0000-0600-0000C9010000}"/>
            </a:ext>
          </a:extLst>
        </xdr:cNvPr>
        <xdr:cNvSpPr txBox="1"/>
      </xdr:nvSpPr>
      <xdr:spPr>
        <a:xfrm>
          <a:off x="10528300" y="154094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32224</xdr:rowOff>
    </xdr:from>
    <xdr:to>
      <xdr:col>55</xdr:col>
      <xdr:colOff>88900</xdr:colOff>
      <xdr:row>91</xdr:row>
      <xdr:rowOff>32224</xdr:rowOff>
    </xdr:to>
    <xdr:cxnSp macro="">
      <xdr:nvCxnSpPr>
        <xdr:cNvPr id="458" name="直線コネクタ 457">
          <a:extLst>
            <a:ext uri="{FF2B5EF4-FFF2-40B4-BE49-F238E27FC236}">
              <a16:creationId xmlns:a16="http://schemas.microsoft.com/office/drawing/2014/main" xmlns="" id="{00000000-0008-0000-0600-0000CA010000}"/>
            </a:ext>
          </a:extLst>
        </xdr:cNvPr>
        <xdr:cNvCxnSpPr/>
      </xdr:nvCxnSpPr>
      <xdr:spPr>
        <a:xfrm>
          <a:off x="10388600" y="15634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139323</xdr:rowOff>
    </xdr:from>
    <xdr:to>
      <xdr:col>55</xdr:col>
      <xdr:colOff>0</xdr:colOff>
      <xdr:row>99</xdr:row>
      <xdr:rowOff>611</xdr:rowOff>
    </xdr:to>
    <xdr:cxnSp macro="">
      <xdr:nvCxnSpPr>
        <xdr:cNvPr id="459" name="直線コネクタ 458">
          <a:extLst>
            <a:ext uri="{FF2B5EF4-FFF2-40B4-BE49-F238E27FC236}">
              <a16:creationId xmlns:a16="http://schemas.microsoft.com/office/drawing/2014/main" xmlns="" id="{00000000-0008-0000-0600-0000CB010000}"/>
            </a:ext>
          </a:extLst>
        </xdr:cNvPr>
        <xdr:cNvCxnSpPr/>
      </xdr:nvCxnSpPr>
      <xdr:spPr>
        <a:xfrm>
          <a:off x="9639300" y="16941423"/>
          <a:ext cx="838200" cy="3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98189</xdr:rowOff>
    </xdr:from>
    <xdr:ext cx="534377" cy="259045"/>
    <xdr:sp macro="" textlink="">
      <xdr:nvSpPr>
        <xdr:cNvPr id="460" name="普通建設事業費 （ うち更新整備　）平均値テキスト">
          <a:extLst>
            <a:ext uri="{FF2B5EF4-FFF2-40B4-BE49-F238E27FC236}">
              <a16:creationId xmlns:a16="http://schemas.microsoft.com/office/drawing/2014/main" xmlns="" id="{00000000-0008-0000-0600-0000CC010000}"/>
            </a:ext>
          </a:extLst>
        </xdr:cNvPr>
        <xdr:cNvSpPr txBox="1"/>
      </xdr:nvSpPr>
      <xdr:spPr>
        <a:xfrm>
          <a:off x="10528300" y="16728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75312</xdr:rowOff>
    </xdr:from>
    <xdr:to>
      <xdr:col>55</xdr:col>
      <xdr:colOff>50800</xdr:colOff>
      <xdr:row>99</xdr:row>
      <xdr:rowOff>5462</xdr:rowOff>
    </xdr:to>
    <xdr:sp macro="" textlink="">
      <xdr:nvSpPr>
        <xdr:cNvPr id="461" name="フローチャート: 判断 460">
          <a:extLst>
            <a:ext uri="{FF2B5EF4-FFF2-40B4-BE49-F238E27FC236}">
              <a16:creationId xmlns:a16="http://schemas.microsoft.com/office/drawing/2014/main" xmlns="" id="{00000000-0008-0000-0600-0000CD010000}"/>
            </a:ext>
          </a:extLst>
        </xdr:cNvPr>
        <xdr:cNvSpPr/>
      </xdr:nvSpPr>
      <xdr:spPr>
        <a:xfrm>
          <a:off x="10426700" y="1687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20216</xdr:rowOff>
    </xdr:from>
    <xdr:to>
      <xdr:col>50</xdr:col>
      <xdr:colOff>114300</xdr:colOff>
      <xdr:row>98</xdr:row>
      <xdr:rowOff>139323</xdr:rowOff>
    </xdr:to>
    <xdr:cxnSp macro="">
      <xdr:nvCxnSpPr>
        <xdr:cNvPr id="462" name="直線コネクタ 461">
          <a:extLst>
            <a:ext uri="{FF2B5EF4-FFF2-40B4-BE49-F238E27FC236}">
              <a16:creationId xmlns:a16="http://schemas.microsoft.com/office/drawing/2014/main" xmlns="" id="{00000000-0008-0000-0600-0000CE010000}"/>
            </a:ext>
          </a:extLst>
        </xdr:cNvPr>
        <xdr:cNvCxnSpPr/>
      </xdr:nvCxnSpPr>
      <xdr:spPr>
        <a:xfrm>
          <a:off x="8750300" y="16822316"/>
          <a:ext cx="889000" cy="119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74685</xdr:rowOff>
    </xdr:from>
    <xdr:to>
      <xdr:col>50</xdr:col>
      <xdr:colOff>165100</xdr:colOff>
      <xdr:row>99</xdr:row>
      <xdr:rowOff>4835</xdr:rowOff>
    </xdr:to>
    <xdr:sp macro="" textlink="">
      <xdr:nvSpPr>
        <xdr:cNvPr id="463" name="フローチャート: 判断 462">
          <a:extLst>
            <a:ext uri="{FF2B5EF4-FFF2-40B4-BE49-F238E27FC236}">
              <a16:creationId xmlns:a16="http://schemas.microsoft.com/office/drawing/2014/main" xmlns="" id="{00000000-0008-0000-0600-0000CF010000}"/>
            </a:ext>
          </a:extLst>
        </xdr:cNvPr>
        <xdr:cNvSpPr/>
      </xdr:nvSpPr>
      <xdr:spPr>
        <a:xfrm>
          <a:off x="9588500" y="1687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21362</xdr:rowOff>
    </xdr:from>
    <xdr:ext cx="534377" cy="259045"/>
    <xdr:sp macro="" textlink="">
      <xdr:nvSpPr>
        <xdr:cNvPr id="464" name="テキスト ボックス 463">
          <a:extLst>
            <a:ext uri="{FF2B5EF4-FFF2-40B4-BE49-F238E27FC236}">
              <a16:creationId xmlns:a16="http://schemas.microsoft.com/office/drawing/2014/main" xmlns="" id="{00000000-0008-0000-0600-0000D0010000}"/>
            </a:ext>
          </a:extLst>
        </xdr:cNvPr>
        <xdr:cNvSpPr txBox="1"/>
      </xdr:nvSpPr>
      <xdr:spPr>
        <a:xfrm>
          <a:off x="9372111" y="1665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20216</xdr:rowOff>
    </xdr:from>
    <xdr:to>
      <xdr:col>45</xdr:col>
      <xdr:colOff>177800</xdr:colOff>
      <xdr:row>98</xdr:row>
      <xdr:rowOff>73116</xdr:rowOff>
    </xdr:to>
    <xdr:cxnSp macro="">
      <xdr:nvCxnSpPr>
        <xdr:cNvPr id="465" name="直線コネクタ 464">
          <a:extLst>
            <a:ext uri="{FF2B5EF4-FFF2-40B4-BE49-F238E27FC236}">
              <a16:creationId xmlns:a16="http://schemas.microsoft.com/office/drawing/2014/main" xmlns="" id="{00000000-0008-0000-0600-0000D1010000}"/>
            </a:ext>
          </a:extLst>
        </xdr:cNvPr>
        <xdr:cNvCxnSpPr/>
      </xdr:nvCxnSpPr>
      <xdr:spPr>
        <a:xfrm flipV="1">
          <a:off x="7861300" y="16822316"/>
          <a:ext cx="889000" cy="5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83896</xdr:rowOff>
    </xdr:from>
    <xdr:to>
      <xdr:col>46</xdr:col>
      <xdr:colOff>38100</xdr:colOff>
      <xdr:row>99</xdr:row>
      <xdr:rowOff>14046</xdr:rowOff>
    </xdr:to>
    <xdr:sp macro="" textlink="">
      <xdr:nvSpPr>
        <xdr:cNvPr id="466" name="フローチャート: 判断 465">
          <a:extLst>
            <a:ext uri="{FF2B5EF4-FFF2-40B4-BE49-F238E27FC236}">
              <a16:creationId xmlns:a16="http://schemas.microsoft.com/office/drawing/2014/main" xmlns="" id="{00000000-0008-0000-0600-0000D2010000}"/>
            </a:ext>
          </a:extLst>
        </xdr:cNvPr>
        <xdr:cNvSpPr/>
      </xdr:nvSpPr>
      <xdr:spPr>
        <a:xfrm>
          <a:off x="8699500" y="1688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5173</xdr:rowOff>
    </xdr:from>
    <xdr:ext cx="534377" cy="259045"/>
    <xdr:sp macro="" textlink="">
      <xdr:nvSpPr>
        <xdr:cNvPr id="467" name="テキスト ボックス 466">
          <a:extLst>
            <a:ext uri="{FF2B5EF4-FFF2-40B4-BE49-F238E27FC236}">
              <a16:creationId xmlns:a16="http://schemas.microsoft.com/office/drawing/2014/main" xmlns="" id="{00000000-0008-0000-0600-0000D3010000}"/>
            </a:ext>
          </a:extLst>
        </xdr:cNvPr>
        <xdr:cNvSpPr txBox="1"/>
      </xdr:nvSpPr>
      <xdr:spPr>
        <a:xfrm>
          <a:off x="8483111" y="1697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73116</xdr:rowOff>
    </xdr:from>
    <xdr:to>
      <xdr:col>41</xdr:col>
      <xdr:colOff>50800</xdr:colOff>
      <xdr:row>99</xdr:row>
      <xdr:rowOff>38340</xdr:rowOff>
    </xdr:to>
    <xdr:cxnSp macro="">
      <xdr:nvCxnSpPr>
        <xdr:cNvPr id="468" name="直線コネクタ 467">
          <a:extLst>
            <a:ext uri="{FF2B5EF4-FFF2-40B4-BE49-F238E27FC236}">
              <a16:creationId xmlns:a16="http://schemas.microsoft.com/office/drawing/2014/main" xmlns="" id="{00000000-0008-0000-0600-0000D4010000}"/>
            </a:ext>
          </a:extLst>
        </xdr:cNvPr>
        <xdr:cNvCxnSpPr/>
      </xdr:nvCxnSpPr>
      <xdr:spPr>
        <a:xfrm flipV="1">
          <a:off x="6972300" y="16875216"/>
          <a:ext cx="889000" cy="13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89131</xdr:rowOff>
    </xdr:from>
    <xdr:to>
      <xdr:col>41</xdr:col>
      <xdr:colOff>101600</xdr:colOff>
      <xdr:row>99</xdr:row>
      <xdr:rowOff>19281</xdr:rowOff>
    </xdr:to>
    <xdr:sp macro="" textlink="">
      <xdr:nvSpPr>
        <xdr:cNvPr id="469" name="フローチャート: 判断 468">
          <a:extLst>
            <a:ext uri="{FF2B5EF4-FFF2-40B4-BE49-F238E27FC236}">
              <a16:creationId xmlns:a16="http://schemas.microsoft.com/office/drawing/2014/main" xmlns="" id="{00000000-0008-0000-0600-0000D5010000}"/>
            </a:ext>
          </a:extLst>
        </xdr:cNvPr>
        <xdr:cNvSpPr/>
      </xdr:nvSpPr>
      <xdr:spPr>
        <a:xfrm>
          <a:off x="7810500" y="16891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10408</xdr:rowOff>
    </xdr:from>
    <xdr:ext cx="534377" cy="259045"/>
    <xdr:sp macro="" textlink="">
      <xdr:nvSpPr>
        <xdr:cNvPr id="470" name="テキスト ボックス 469">
          <a:extLst>
            <a:ext uri="{FF2B5EF4-FFF2-40B4-BE49-F238E27FC236}">
              <a16:creationId xmlns:a16="http://schemas.microsoft.com/office/drawing/2014/main" xmlns="" id="{00000000-0008-0000-0600-0000D6010000}"/>
            </a:ext>
          </a:extLst>
        </xdr:cNvPr>
        <xdr:cNvSpPr txBox="1"/>
      </xdr:nvSpPr>
      <xdr:spPr>
        <a:xfrm>
          <a:off x="7594111" y="16983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93112</xdr:rowOff>
    </xdr:from>
    <xdr:to>
      <xdr:col>36</xdr:col>
      <xdr:colOff>165100</xdr:colOff>
      <xdr:row>99</xdr:row>
      <xdr:rowOff>23262</xdr:rowOff>
    </xdr:to>
    <xdr:sp macro="" textlink="">
      <xdr:nvSpPr>
        <xdr:cNvPr id="471" name="フローチャート: 判断 470">
          <a:extLst>
            <a:ext uri="{FF2B5EF4-FFF2-40B4-BE49-F238E27FC236}">
              <a16:creationId xmlns:a16="http://schemas.microsoft.com/office/drawing/2014/main" xmlns="" id="{00000000-0008-0000-0600-0000D7010000}"/>
            </a:ext>
          </a:extLst>
        </xdr:cNvPr>
        <xdr:cNvSpPr/>
      </xdr:nvSpPr>
      <xdr:spPr>
        <a:xfrm>
          <a:off x="6921500" y="16895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39789</xdr:rowOff>
    </xdr:from>
    <xdr:ext cx="534377" cy="259045"/>
    <xdr:sp macro="" textlink="">
      <xdr:nvSpPr>
        <xdr:cNvPr id="472" name="テキスト ボックス 471">
          <a:extLst>
            <a:ext uri="{FF2B5EF4-FFF2-40B4-BE49-F238E27FC236}">
              <a16:creationId xmlns:a16="http://schemas.microsoft.com/office/drawing/2014/main" xmlns="" id="{00000000-0008-0000-0600-0000D8010000}"/>
            </a:ext>
          </a:extLst>
        </xdr:cNvPr>
        <xdr:cNvSpPr txBox="1"/>
      </xdr:nvSpPr>
      <xdr:spPr>
        <a:xfrm>
          <a:off x="6705111" y="1667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xmlns=""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xmlns=""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121261</xdr:rowOff>
    </xdr:from>
    <xdr:to>
      <xdr:col>55</xdr:col>
      <xdr:colOff>50800</xdr:colOff>
      <xdr:row>99</xdr:row>
      <xdr:rowOff>51411</xdr:rowOff>
    </xdr:to>
    <xdr:sp macro="" textlink="">
      <xdr:nvSpPr>
        <xdr:cNvPr id="478" name="楕円 477">
          <a:extLst>
            <a:ext uri="{FF2B5EF4-FFF2-40B4-BE49-F238E27FC236}">
              <a16:creationId xmlns:a16="http://schemas.microsoft.com/office/drawing/2014/main" xmlns="" id="{00000000-0008-0000-0600-0000DE010000}"/>
            </a:ext>
          </a:extLst>
        </xdr:cNvPr>
        <xdr:cNvSpPr/>
      </xdr:nvSpPr>
      <xdr:spPr>
        <a:xfrm>
          <a:off x="10426700" y="1692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53739</xdr:rowOff>
    </xdr:from>
    <xdr:ext cx="534377" cy="259045"/>
    <xdr:sp macro="" textlink="">
      <xdr:nvSpPr>
        <xdr:cNvPr id="479" name="普通建設事業費 （ うち更新整備　）該当値テキスト">
          <a:extLst>
            <a:ext uri="{FF2B5EF4-FFF2-40B4-BE49-F238E27FC236}">
              <a16:creationId xmlns:a16="http://schemas.microsoft.com/office/drawing/2014/main" xmlns="" id="{00000000-0008-0000-0600-0000DF010000}"/>
            </a:ext>
          </a:extLst>
        </xdr:cNvPr>
        <xdr:cNvSpPr txBox="1"/>
      </xdr:nvSpPr>
      <xdr:spPr>
        <a:xfrm>
          <a:off x="10528300" y="16855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88523</xdr:rowOff>
    </xdr:from>
    <xdr:to>
      <xdr:col>50</xdr:col>
      <xdr:colOff>165100</xdr:colOff>
      <xdr:row>99</xdr:row>
      <xdr:rowOff>18673</xdr:rowOff>
    </xdr:to>
    <xdr:sp macro="" textlink="">
      <xdr:nvSpPr>
        <xdr:cNvPr id="480" name="楕円 479">
          <a:extLst>
            <a:ext uri="{FF2B5EF4-FFF2-40B4-BE49-F238E27FC236}">
              <a16:creationId xmlns:a16="http://schemas.microsoft.com/office/drawing/2014/main" xmlns="" id="{00000000-0008-0000-0600-0000E0010000}"/>
            </a:ext>
          </a:extLst>
        </xdr:cNvPr>
        <xdr:cNvSpPr/>
      </xdr:nvSpPr>
      <xdr:spPr>
        <a:xfrm>
          <a:off x="9588500" y="1689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9800</xdr:rowOff>
    </xdr:from>
    <xdr:ext cx="534377" cy="259045"/>
    <xdr:sp macro="" textlink="">
      <xdr:nvSpPr>
        <xdr:cNvPr id="481" name="テキスト ボックス 480">
          <a:extLst>
            <a:ext uri="{FF2B5EF4-FFF2-40B4-BE49-F238E27FC236}">
              <a16:creationId xmlns:a16="http://schemas.microsoft.com/office/drawing/2014/main" xmlns="" id="{00000000-0008-0000-0600-0000E1010000}"/>
            </a:ext>
          </a:extLst>
        </xdr:cNvPr>
        <xdr:cNvSpPr txBox="1"/>
      </xdr:nvSpPr>
      <xdr:spPr>
        <a:xfrm>
          <a:off x="9372111" y="1698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140866</xdr:rowOff>
    </xdr:from>
    <xdr:to>
      <xdr:col>46</xdr:col>
      <xdr:colOff>38100</xdr:colOff>
      <xdr:row>98</xdr:row>
      <xdr:rowOff>71016</xdr:rowOff>
    </xdr:to>
    <xdr:sp macro="" textlink="">
      <xdr:nvSpPr>
        <xdr:cNvPr id="482" name="楕円 481">
          <a:extLst>
            <a:ext uri="{FF2B5EF4-FFF2-40B4-BE49-F238E27FC236}">
              <a16:creationId xmlns:a16="http://schemas.microsoft.com/office/drawing/2014/main" xmlns="" id="{00000000-0008-0000-0600-0000E2010000}"/>
            </a:ext>
          </a:extLst>
        </xdr:cNvPr>
        <xdr:cNvSpPr/>
      </xdr:nvSpPr>
      <xdr:spPr>
        <a:xfrm>
          <a:off x="8699500" y="1677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87543</xdr:rowOff>
    </xdr:from>
    <xdr:ext cx="599010" cy="259045"/>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8450795" y="16546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22316</xdr:rowOff>
    </xdr:from>
    <xdr:to>
      <xdr:col>41</xdr:col>
      <xdr:colOff>101600</xdr:colOff>
      <xdr:row>98</xdr:row>
      <xdr:rowOff>123916</xdr:rowOff>
    </xdr:to>
    <xdr:sp macro="" textlink="">
      <xdr:nvSpPr>
        <xdr:cNvPr id="484" name="楕円 483">
          <a:extLst>
            <a:ext uri="{FF2B5EF4-FFF2-40B4-BE49-F238E27FC236}">
              <a16:creationId xmlns:a16="http://schemas.microsoft.com/office/drawing/2014/main" xmlns="" id="{00000000-0008-0000-0600-0000E4010000}"/>
            </a:ext>
          </a:extLst>
        </xdr:cNvPr>
        <xdr:cNvSpPr/>
      </xdr:nvSpPr>
      <xdr:spPr>
        <a:xfrm>
          <a:off x="7810500" y="1682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140443</xdr:rowOff>
    </xdr:from>
    <xdr:ext cx="599010" cy="259045"/>
    <xdr:sp macro="" textlink="">
      <xdr:nvSpPr>
        <xdr:cNvPr id="485" name="テキスト ボックス 484">
          <a:extLst>
            <a:ext uri="{FF2B5EF4-FFF2-40B4-BE49-F238E27FC236}">
              <a16:creationId xmlns:a16="http://schemas.microsoft.com/office/drawing/2014/main" xmlns="" id="{00000000-0008-0000-0600-0000E5010000}"/>
            </a:ext>
          </a:extLst>
        </xdr:cNvPr>
        <xdr:cNvSpPr txBox="1"/>
      </xdr:nvSpPr>
      <xdr:spPr>
        <a:xfrm>
          <a:off x="7561795" y="165996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158990</xdr:rowOff>
    </xdr:from>
    <xdr:to>
      <xdr:col>36</xdr:col>
      <xdr:colOff>165100</xdr:colOff>
      <xdr:row>99</xdr:row>
      <xdr:rowOff>89140</xdr:rowOff>
    </xdr:to>
    <xdr:sp macro="" textlink="">
      <xdr:nvSpPr>
        <xdr:cNvPr id="486" name="楕円 485">
          <a:extLst>
            <a:ext uri="{FF2B5EF4-FFF2-40B4-BE49-F238E27FC236}">
              <a16:creationId xmlns:a16="http://schemas.microsoft.com/office/drawing/2014/main" xmlns="" id="{00000000-0008-0000-0600-0000E6010000}"/>
            </a:ext>
          </a:extLst>
        </xdr:cNvPr>
        <xdr:cNvSpPr/>
      </xdr:nvSpPr>
      <xdr:spPr>
        <a:xfrm>
          <a:off x="6921500" y="1696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80267</xdr:rowOff>
    </xdr:from>
    <xdr:ext cx="469744" cy="259045"/>
    <xdr:sp macro="" textlink="">
      <xdr:nvSpPr>
        <xdr:cNvPr id="487" name="テキスト ボックス 486">
          <a:extLst>
            <a:ext uri="{FF2B5EF4-FFF2-40B4-BE49-F238E27FC236}">
              <a16:creationId xmlns:a16="http://schemas.microsoft.com/office/drawing/2014/main" xmlns="" id="{00000000-0008-0000-0600-0000E7010000}"/>
            </a:ext>
          </a:extLst>
        </xdr:cNvPr>
        <xdr:cNvSpPr txBox="1"/>
      </xdr:nvSpPr>
      <xdr:spPr>
        <a:xfrm>
          <a:off x="6737428" y="1705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xmlns=""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xmlns=""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xmlns=""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xmlns=""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xmlns=""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xmlns=""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xmlns=""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xmlns=""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xmlns=""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xmlns=""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xmlns=""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xmlns=""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xmlns=""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xmlns=""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xmlns=""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xmlns=""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xmlns=""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xmlns=""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xmlns=""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xmlns=""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xmlns=""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xmlns=""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105795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xmlns="" id="{00000000-0008-0000-0600-0000FF010000}"/>
            </a:ext>
          </a:extLst>
        </xdr:cNvPr>
        <xdr:cNvCxnSpPr/>
      </xdr:nvCxnSpPr>
      <xdr:spPr>
        <a:xfrm flipV="1">
          <a:off x="16317595" y="5249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59670</xdr:rowOff>
    </xdr:from>
    <xdr:ext cx="249299" cy="259045"/>
    <xdr:sp macro="" textlink="">
      <xdr:nvSpPr>
        <xdr:cNvPr id="512" name="災害復旧事業費最小値テキスト">
          <a:extLst>
            <a:ext uri="{FF2B5EF4-FFF2-40B4-BE49-F238E27FC236}">
              <a16:creationId xmlns:a16="http://schemas.microsoft.com/office/drawing/2014/main" xmlns="" id="{00000000-0008-0000-0600-000000020000}"/>
            </a:ext>
          </a:extLst>
        </xdr:cNvPr>
        <xdr:cNvSpPr txBox="1"/>
      </xdr:nvSpPr>
      <xdr:spPr>
        <a:xfrm>
          <a:off x="16370300" y="67462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xmlns=""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52472</xdr:rowOff>
    </xdr:from>
    <xdr:ext cx="599010" cy="259045"/>
    <xdr:sp macro="" textlink="">
      <xdr:nvSpPr>
        <xdr:cNvPr id="514" name="災害復旧事業費最大値テキスト">
          <a:extLst>
            <a:ext uri="{FF2B5EF4-FFF2-40B4-BE49-F238E27FC236}">
              <a16:creationId xmlns:a16="http://schemas.microsoft.com/office/drawing/2014/main" xmlns="" id="{00000000-0008-0000-0600-000002020000}"/>
            </a:ext>
          </a:extLst>
        </xdr:cNvPr>
        <xdr:cNvSpPr txBox="1"/>
      </xdr:nvSpPr>
      <xdr:spPr>
        <a:xfrm>
          <a:off x="16370300" y="5024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105795</xdr:rowOff>
    </xdr:from>
    <xdr:to>
      <xdr:col>86</xdr:col>
      <xdr:colOff>25400</xdr:colOff>
      <xdr:row>30</xdr:row>
      <xdr:rowOff>105795</xdr:rowOff>
    </xdr:to>
    <xdr:cxnSp macro="">
      <xdr:nvCxnSpPr>
        <xdr:cNvPr id="515" name="直線コネクタ 514">
          <a:extLst>
            <a:ext uri="{FF2B5EF4-FFF2-40B4-BE49-F238E27FC236}">
              <a16:creationId xmlns:a16="http://schemas.microsoft.com/office/drawing/2014/main" xmlns="" id="{00000000-0008-0000-0600-000003020000}"/>
            </a:ext>
          </a:extLst>
        </xdr:cNvPr>
        <xdr:cNvCxnSpPr/>
      </xdr:nvCxnSpPr>
      <xdr:spPr>
        <a:xfrm>
          <a:off x="16230600" y="524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32433</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xmlns="" id="{00000000-0008-0000-0600-000004020000}"/>
            </a:ext>
          </a:extLst>
        </xdr:cNvPr>
        <xdr:cNvCxnSpPr/>
      </xdr:nvCxnSpPr>
      <xdr:spPr>
        <a:xfrm>
          <a:off x="15481300" y="6718983"/>
          <a:ext cx="838200" cy="1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148570</xdr:rowOff>
    </xdr:from>
    <xdr:ext cx="534377" cy="259045"/>
    <xdr:sp macro="" textlink="">
      <xdr:nvSpPr>
        <xdr:cNvPr id="517" name="災害復旧事業費平均値テキスト">
          <a:extLst>
            <a:ext uri="{FF2B5EF4-FFF2-40B4-BE49-F238E27FC236}">
              <a16:creationId xmlns:a16="http://schemas.microsoft.com/office/drawing/2014/main" xmlns="" id="{00000000-0008-0000-0600-000005020000}"/>
            </a:ext>
          </a:extLst>
        </xdr:cNvPr>
        <xdr:cNvSpPr txBox="1"/>
      </xdr:nvSpPr>
      <xdr:spPr>
        <a:xfrm>
          <a:off x="16370300" y="64922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125693</xdr:rowOff>
    </xdr:from>
    <xdr:to>
      <xdr:col>85</xdr:col>
      <xdr:colOff>177800</xdr:colOff>
      <xdr:row>39</xdr:row>
      <xdr:rowOff>55843</xdr:rowOff>
    </xdr:to>
    <xdr:sp macro="" textlink="">
      <xdr:nvSpPr>
        <xdr:cNvPr id="518" name="フローチャート: 判断 517">
          <a:extLst>
            <a:ext uri="{FF2B5EF4-FFF2-40B4-BE49-F238E27FC236}">
              <a16:creationId xmlns:a16="http://schemas.microsoft.com/office/drawing/2014/main" xmlns="" id="{00000000-0008-0000-0600-000006020000}"/>
            </a:ext>
          </a:extLst>
        </xdr:cNvPr>
        <xdr:cNvSpPr/>
      </xdr:nvSpPr>
      <xdr:spPr>
        <a:xfrm>
          <a:off x="16268700" y="6640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9535</xdr:rowOff>
    </xdr:from>
    <xdr:to>
      <xdr:col>81</xdr:col>
      <xdr:colOff>50800</xdr:colOff>
      <xdr:row>39</xdr:row>
      <xdr:rowOff>32433</xdr:rowOff>
    </xdr:to>
    <xdr:cxnSp macro="">
      <xdr:nvCxnSpPr>
        <xdr:cNvPr id="519" name="直線コネクタ 518">
          <a:extLst>
            <a:ext uri="{FF2B5EF4-FFF2-40B4-BE49-F238E27FC236}">
              <a16:creationId xmlns:a16="http://schemas.microsoft.com/office/drawing/2014/main" xmlns="" id="{00000000-0008-0000-0600-000007020000}"/>
            </a:ext>
          </a:extLst>
        </xdr:cNvPr>
        <xdr:cNvCxnSpPr/>
      </xdr:nvCxnSpPr>
      <xdr:spPr>
        <a:xfrm>
          <a:off x="14592300" y="6696085"/>
          <a:ext cx="889000" cy="2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131721</xdr:rowOff>
    </xdr:from>
    <xdr:to>
      <xdr:col>81</xdr:col>
      <xdr:colOff>101600</xdr:colOff>
      <xdr:row>39</xdr:row>
      <xdr:rowOff>61871</xdr:rowOff>
    </xdr:to>
    <xdr:sp macro="" textlink="">
      <xdr:nvSpPr>
        <xdr:cNvPr id="520" name="フローチャート: 判断 519">
          <a:extLst>
            <a:ext uri="{FF2B5EF4-FFF2-40B4-BE49-F238E27FC236}">
              <a16:creationId xmlns:a16="http://schemas.microsoft.com/office/drawing/2014/main" xmlns="" id="{00000000-0008-0000-0600-000008020000}"/>
            </a:ext>
          </a:extLst>
        </xdr:cNvPr>
        <xdr:cNvSpPr/>
      </xdr:nvSpPr>
      <xdr:spPr>
        <a:xfrm>
          <a:off x="15430500" y="6646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78398</xdr:rowOff>
    </xdr:from>
    <xdr:ext cx="469744" cy="259045"/>
    <xdr:sp macro="" textlink="">
      <xdr:nvSpPr>
        <xdr:cNvPr id="521" name="テキスト ボックス 520">
          <a:extLst>
            <a:ext uri="{FF2B5EF4-FFF2-40B4-BE49-F238E27FC236}">
              <a16:creationId xmlns:a16="http://schemas.microsoft.com/office/drawing/2014/main" xmlns="" id="{00000000-0008-0000-0600-000009020000}"/>
            </a:ext>
          </a:extLst>
        </xdr:cNvPr>
        <xdr:cNvSpPr txBox="1"/>
      </xdr:nvSpPr>
      <xdr:spPr>
        <a:xfrm>
          <a:off x="15246428" y="6422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9535</xdr:rowOff>
    </xdr:from>
    <xdr:to>
      <xdr:col>76</xdr:col>
      <xdr:colOff>114300</xdr:colOff>
      <xdr:row>39</xdr:row>
      <xdr:rowOff>39531</xdr:rowOff>
    </xdr:to>
    <xdr:cxnSp macro="">
      <xdr:nvCxnSpPr>
        <xdr:cNvPr id="522" name="直線コネクタ 521">
          <a:extLst>
            <a:ext uri="{FF2B5EF4-FFF2-40B4-BE49-F238E27FC236}">
              <a16:creationId xmlns:a16="http://schemas.microsoft.com/office/drawing/2014/main" xmlns="" id="{00000000-0008-0000-0600-00000A020000}"/>
            </a:ext>
          </a:extLst>
        </xdr:cNvPr>
        <xdr:cNvCxnSpPr/>
      </xdr:nvCxnSpPr>
      <xdr:spPr>
        <a:xfrm flipV="1">
          <a:off x="13703300" y="6696085"/>
          <a:ext cx="889000" cy="29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128025</xdr:rowOff>
    </xdr:from>
    <xdr:to>
      <xdr:col>76</xdr:col>
      <xdr:colOff>165100</xdr:colOff>
      <xdr:row>39</xdr:row>
      <xdr:rowOff>58175</xdr:rowOff>
    </xdr:to>
    <xdr:sp macro="" textlink="">
      <xdr:nvSpPr>
        <xdr:cNvPr id="523" name="フローチャート: 判断 522">
          <a:extLst>
            <a:ext uri="{FF2B5EF4-FFF2-40B4-BE49-F238E27FC236}">
              <a16:creationId xmlns:a16="http://schemas.microsoft.com/office/drawing/2014/main" xmlns="" id="{00000000-0008-0000-0600-00000B020000}"/>
            </a:ext>
          </a:extLst>
        </xdr:cNvPr>
        <xdr:cNvSpPr/>
      </xdr:nvSpPr>
      <xdr:spPr>
        <a:xfrm>
          <a:off x="14541500" y="6643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74702</xdr:rowOff>
    </xdr:from>
    <xdr:ext cx="469744" cy="259045"/>
    <xdr:sp macro="" textlink="">
      <xdr:nvSpPr>
        <xdr:cNvPr id="524" name="テキスト ボックス 523">
          <a:extLst>
            <a:ext uri="{FF2B5EF4-FFF2-40B4-BE49-F238E27FC236}">
              <a16:creationId xmlns:a16="http://schemas.microsoft.com/office/drawing/2014/main" xmlns="" id="{00000000-0008-0000-0600-00000C020000}"/>
            </a:ext>
          </a:extLst>
        </xdr:cNvPr>
        <xdr:cNvSpPr txBox="1"/>
      </xdr:nvSpPr>
      <xdr:spPr>
        <a:xfrm>
          <a:off x="14357428" y="6418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39531</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xmlns="" id="{00000000-0008-0000-0600-00000D020000}"/>
            </a:ext>
          </a:extLst>
        </xdr:cNvPr>
        <xdr:cNvCxnSpPr/>
      </xdr:nvCxnSpPr>
      <xdr:spPr>
        <a:xfrm flipV="1">
          <a:off x="12814300" y="6726081"/>
          <a:ext cx="889000" cy="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128002</xdr:rowOff>
    </xdr:from>
    <xdr:to>
      <xdr:col>72</xdr:col>
      <xdr:colOff>38100</xdr:colOff>
      <xdr:row>39</xdr:row>
      <xdr:rowOff>58152</xdr:rowOff>
    </xdr:to>
    <xdr:sp macro="" textlink="">
      <xdr:nvSpPr>
        <xdr:cNvPr id="526" name="フローチャート: 判断 525">
          <a:extLst>
            <a:ext uri="{FF2B5EF4-FFF2-40B4-BE49-F238E27FC236}">
              <a16:creationId xmlns:a16="http://schemas.microsoft.com/office/drawing/2014/main" xmlns="" id="{00000000-0008-0000-0600-00000E020000}"/>
            </a:ext>
          </a:extLst>
        </xdr:cNvPr>
        <xdr:cNvSpPr/>
      </xdr:nvSpPr>
      <xdr:spPr>
        <a:xfrm>
          <a:off x="13652500" y="664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74679</xdr:rowOff>
    </xdr:from>
    <xdr:ext cx="469744" cy="259045"/>
    <xdr:sp macro="" textlink="">
      <xdr:nvSpPr>
        <xdr:cNvPr id="527" name="テキスト ボックス 526">
          <a:extLst>
            <a:ext uri="{FF2B5EF4-FFF2-40B4-BE49-F238E27FC236}">
              <a16:creationId xmlns:a16="http://schemas.microsoft.com/office/drawing/2014/main" xmlns="" id="{00000000-0008-0000-0600-00000F020000}"/>
            </a:ext>
          </a:extLst>
        </xdr:cNvPr>
        <xdr:cNvSpPr txBox="1"/>
      </xdr:nvSpPr>
      <xdr:spPr>
        <a:xfrm>
          <a:off x="13468428" y="641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130014</xdr:rowOff>
    </xdr:from>
    <xdr:to>
      <xdr:col>67</xdr:col>
      <xdr:colOff>101600</xdr:colOff>
      <xdr:row>39</xdr:row>
      <xdr:rowOff>60164</xdr:rowOff>
    </xdr:to>
    <xdr:sp macro="" textlink="">
      <xdr:nvSpPr>
        <xdr:cNvPr id="528" name="フローチャート: 判断 527">
          <a:extLst>
            <a:ext uri="{FF2B5EF4-FFF2-40B4-BE49-F238E27FC236}">
              <a16:creationId xmlns:a16="http://schemas.microsoft.com/office/drawing/2014/main" xmlns="" id="{00000000-0008-0000-0600-000010020000}"/>
            </a:ext>
          </a:extLst>
        </xdr:cNvPr>
        <xdr:cNvSpPr/>
      </xdr:nvSpPr>
      <xdr:spPr>
        <a:xfrm>
          <a:off x="12763500" y="664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76691</xdr:rowOff>
    </xdr:from>
    <xdr:ext cx="469744" cy="259045"/>
    <xdr:sp macro="" textlink="">
      <xdr:nvSpPr>
        <xdr:cNvPr id="529" name="テキスト ボックス 528">
          <a:extLst>
            <a:ext uri="{FF2B5EF4-FFF2-40B4-BE49-F238E27FC236}">
              <a16:creationId xmlns:a16="http://schemas.microsoft.com/office/drawing/2014/main" xmlns="" id="{00000000-0008-0000-0600-000011020000}"/>
            </a:ext>
          </a:extLst>
        </xdr:cNvPr>
        <xdr:cNvSpPr txBox="1"/>
      </xdr:nvSpPr>
      <xdr:spPr>
        <a:xfrm>
          <a:off x="12579428" y="6420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xmlns=""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xmlns=""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xmlns=""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xmlns=""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104120</xdr:rowOff>
    </xdr:from>
    <xdr:ext cx="249299" cy="259045"/>
    <xdr:sp macro="" textlink="">
      <xdr:nvSpPr>
        <xdr:cNvPr id="536" name="災害復旧事業費該当値テキスト">
          <a:extLst>
            <a:ext uri="{FF2B5EF4-FFF2-40B4-BE49-F238E27FC236}">
              <a16:creationId xmlns:a16="http://schemas.microsoft.com/office/drawing/2014/main" xmlns="" id="{00000000-0008-0000-0600-000018020000}"/>
            </a:ext>
          </a:extLst>
        </xdr:cNvPr>
        <xdr:cNvSpPr txBox="1"/>
      </xdr:nvSpPr>
      <xdr:spPr>
        <a:xfrm>
          <a:off x="16370300" y="66192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153083</xdr:rowOff>
    </xdr:from>
    <xdr:to>
      <xdr:col>81</xdr:col>
      <xdr:colOff>101600</xdr:colOff>
      <xdr:row>39</xdr:row>
      <xdr:rowOff>83233</xdr:rowOff>
    </xdr:to>
    <xdr:sp macro="" textlink="">
      <xdr:nvSpPr>
        <xdr:cNvPr id="537" name="楕円 536">
          <a:extLst>
            <a:ext uri="{FF2B5EF4-FFF2-40B4-BE49-F238E27FC236}">
              <a16:creationId xmlns:a16="http://schemas.microsoft.com/office/drawing/2014/main" xmlns="" id="{00000000-0008-0000-0600-000019020000}"/>
            </a:ext>
          </a:extLst>
        </xdr:cNvPr>
        <xdr:cNvSpPr/>
      </xdr:nvSpPr>
      <xdr:spPr>
        <a:xfrm>
          <a:off x="15430500" y="666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74360</xdr:rowOff>
    </xdr:from>
    <xdr:ext cx="469744" cy="259045"/>
    <xdr:sp macro="" textlink="">
      <xdr:nvSpPr>
        <xdr:cNvPr id="538" name="テキスト ボックス 537">
          <a:extLst>
            <a:ext uri="{FF2B5EF4-FFF2-40B4-BE49-F238E27FC236}">
              <a16:creationId xmlns:a16="http://schemas.microsoft.com/office/drawing/2014/main" xmlns="" id="{00000000-0008-0000-0600-00001A020000}"/>
            </a:ext>
          </a:extLst>
        </xdr:cNvPr>
        <xdr:cNvSpPr txBox="1"/>
      </xdr:nvSpPr>
      <xdr:spPr>
        <a:xfrm>
          <a:off x="15246428" y="6760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130185</xdr:rowOff>
    </xdr:from>
    <xdr:to>
      <xdr:col>76</xdr:col>
      <xdr:colOff>165100</xdr:colOff>
      <xdr:row>39</xdr:row>
      <xdr:rowOff>60335</xdr:rowOff>
    </xdr:to>
    <xdr:sp macro="" textlink="">
      <xdr:nvSpPr>
        <xdr:cNvPr id="539" name="楕円 538">
          <a:extLst>
            <a:ext uri="{FF2B5EF4-FFF2-40B4-BE49-F238E27FC236}">
              <a16:creationId xmlns:a16="http://schemas.microsoft.com/office/drawing/2014/main" xmlns="" id="{00000000-0008-0000-0600-00001B020000}"/>
            </a:ext>
          </a:extLst>
        </xdr:cNvPr>
        <xdr:cNvSpPr/>
      </xdr:nvSpPr>
      <xdr:spPr>
        <a:xfrm>
          <a:off x="14541500" y="664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51462</xdr:rowOff>
    </xdr:from>
    <xdr:ext cx="469744" cy="259045"/>
    <xdr:sp macro="" textlink="">
      <xdr:nvSpPr>
        <xdr:cNvPr id="540" name="テキスト ボックス 539">
          <a:extLst>
            <a:ext uri="{FF2B5EF4-FFF2-40B4-BE49-F238E27FC236}">
              <a16:creationId xmlns:a16="http://schemas.microsoft.com/office/drawing/2014/main" xmlns="" id="{00000000-0008-0000-0600-00001C020000}"/>
            </a:ext>
          </a:extLst>
        </xdr:cNvPr>
        <xdr:cNvSpPr txBox="1"/>
      </xdr:nvSpPr>
      <xdr:spPr>
        <a:xfrm>
          <a:off x="14357428" y="6738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160181</xdr:rowOff>
    </xdr:from>
    <xdr:to>
      <xdr:col>72</xdr:col>
      <xdr:colOff>38100</xdr:colOff>
      <xdr:row>39</xdr:row>
      <xdr:rowOff>90331</xdr:rowOff>
    </xdr:to>
    <xdr:sp macro="" textlink="">
      <xdr:nvSpPr>
        <xdr:cNvPr id="541" name="楕円 540">
          <a:extLst>
            <a:ext uri="{FF2B5EF4-FFF2-40B4-BE49-F238E27FC236}">
              <a16:creationId xmlns:a16="http://schemas.microsoft.com/office/drawing/2014/main" xmlns="" id="{00000000-0008-0000-0600-00001D020000}"/>
            </a:ext>
          </a:extLst>
        </xdr:cNvPr>
        <xdr:cNvSpPr/>
      </xdr:nvSpPr>
      <xdr:spPr>
        <a:xfrm>
          <a:off x="13652500" y="6675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81458</xdr:rowOff>
    </xdr:from>
    <xdr:ext cx="469744" cy="259045"/>
    <xdr:sp macro="" textlink="">
      <xdr:nvSpPr>
        <xdr:cNvPr id="542" name="テキスト ボックス 541">
          <a:extLst>
            <a:ext uri="{FF2B5EF4-FFF2-40B4-BE49-F238E27FC236}">
              <a16:creationId xmlns:a16="http://schemas.microsoft.com/office/drawing/2014/main" xmlns="" id="{00000000-0008-0000-0600-00001E020000}"/>
            </a:ext>
          </a:extLst>
        </xdr:cNvPr>
        <xdr:cNvSpPr txBox="1"/>
      </xdr:nvSpPr>
      <xdr:spPr>
        <a:xfrm>
          <a:off x="13468428" y="6768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a:extLst>
            <a:ext uri="{FF2B5EF4-FFF2-40B4-BE49-F238E27FC236}">
              <a16:creationId xmlns:a16="http://schemas.microsoft.com/office/drawing/2014/main" xmlns="" id="{00000000-0008-0000-0600-00001F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xmlns="" id="{00000000-0008-0000-0600-000020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xmlns=""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xmlns=""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xmlns=""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xmlns=""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xmlns=""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xmlns=""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xmlns=""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xmlns=""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xmlns=""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xmlns=""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xmlns=""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xmlns=""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xmlns=""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xmlns=""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xmlns=""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xmlns=""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xmlns=""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xmlns=""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xmlns=""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xmlns=""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xmlns=""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xmlns=""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xmlns=""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xmlns=""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xmlns=""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xmlns=""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xmlns=""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xmlns=""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xmlns=""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xmlns=""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xmlns=""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xmlns=""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xmlns=""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xmlns=""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xmlns=""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xmlns=""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xmlns=""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xmlns=""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xmlns=""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xmlns=""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xmlns=""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xmlns=""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xmlns=""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xmlns=""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xmlns=""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xmlns=""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xmlns=""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4" name="直線コネクタ 603">
          <a:extLst>
            <a:ext uri="{FF2B5EF4-FFF2-40B4-BE49-F238E27FC236}">
              <a16:creationId xmlns:a16="http://schemas.microsoft.com/office/drawing/2014/main" xmlns="" id="{00000000-0008-0000-0600-00005C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5" name="テキスト ボックス 604">
          <a:extLst>
            <a:ext uri="{FF2B5EF4-FFF2-40B4-BE49-F238E27FC236}">
              <a16:creationId xmlns:a16="http://schemas.microsoft.com/office/drawing/2014/main" xmlns="" id="{00000000-0008-0000-0600-00005D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xmlns=""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a:extLst>
            <a:ext uri="{FF2B5EF4-FFF2-40B4-BE49-F238E27FC236}">
              <a16:creationId xmlns:a16="http://schemas.microsoft.com/office/drawing/2014/main" xmlns="" id="{00000000-0008-0000-0600-00005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8" name="直線コネクタ 607">
          <a:extLst>
            <a:ext uri="{FF2B5EF4-FFF2-40B4-BE49-F238E27FC236}">
              <a16:creationId xmlns:a16="http://schemas.microsoft.com/office/drawing/2014/main" xmlns="" id="{00000000-0008-0000-0600-000060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9" name="テキスト ボックス 608">
          <a:extLst>
            <a:ext uri="{FF2B5EF4-FFF2-40B4-BE49-F238E27FC236}">
              <a16:creationId xmlns:a16="http://schemas.microsoft.com/office/drawing/2014/main" xmlns="" id="{00000000-0008-0000-0600-000061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xmlns=""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xmlns=""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xmlns=""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126178</xdr:rowOff>
    </xdr:from>
    <xdr:to>
      <xdr:col>85</xdr:col>
      <xdr:colOff>126364</xdr:colOff>
      <xdr:row>78</xdr:row>
      <xdr:rowOff>18599</xdr:rowOff>
    </xdr:to>
    <xdr:cxnSp macro="">
      <xdr:nvCxnSpPr>
        <xdr:cNvPr id="613" name="直線コネクタ 612">
          <a:extLst>
            <a:ext uri="{FF2B5EF4-FFF2-40B4-BE49-F238E27FC236}">
              <a16:creationId xmlns:a16="http://schemas.microsoft.com/office/drawing/2014/main" xmlns="" id="{00000000-0008-0000-0600-000065020000}"/>
            </a:ext>
          </a:extLst>
        </xdr:cNvPr>
        <xdr:cNvCxnSpPr/>
      </xdr:nvCxnSpPr>
      <xdr:spPr>
        <a:xfrm flipV="1">
          <a:off x="16317595" y="12127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22426</xdr:rowOff>
    </xdr:from>
    <xdr:ext cx="469744" cy="259045"/>
    <xdr:sp macro="" textlink="">
      <xdr:nvSpPr>
        <xdr:cNvPr id="614" name="公債費最小値テキスト">
          <a:extLst>
            <a:ext uri="{FF2B5EF4-FFF2-40B4-BE49-F238E27FC236}">
              <a16:creationId xmlns:a16="http://schemas.microsoft.com/office/drawing/2014/main" xmlns="" id="{00000000-0008-0000-0600-000066020000}"/>
            </a:ext>
          </a:extLst>
        </xdr:cNvPr>
        <xdr:cNvSpPr txBox="1"/>
      </xdr:nvSpPr>
      <xdr:spPr>
        <a:xfrm>
          <a:off x="16370300" y="13395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18599</xdr:rowOff>
    </xdr:from>
    <xdr:to>
      <xdr:col>86</xdr:col>
      <xdr:colOff>25400</xdr:colOff>
      <xdr:row>78</xdr:row>
      <xdr:rowOff>18599</xdr:rowOff>
    </xdr:to>
    <xdr:cxnSp macro="">
      <xdr:nvCxnSpPr>
        <xdr:cNvPr id="615" name="直線コネクタ 614">
          <a:extLst>
            <a:ext uri="{FF2B5EF4-FFF2-40B4-BE49-F238E27FC236}">
              <a16:creationId xmlns:a16="http://schemas.microsoft.com/office/drawing/2014/main" xmlns="" id="{00000000-0008-0000-0600-000067020000}"/>
            </a:ext>
          </a:extLst>
        </xdr:cNvPr>
        <xdr:cNvCxnSpPr/>
      </xdr:nvCxnSpPr>
      <xdr:spPr>
        <a:xfrm>
          <a:off x="16230600" y="1339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72855</xdr:rowOff>
    </xdr:from>
    <xdr:ext cx="599010" cy="259045"/>
    <xdr:sp macro="" textlink="">
      <xdr:nvSpPr>
        <xdr:cNvPr id="616" name="公債費最大値テキスト">
          <a:extLst>
            <a:ext uri="{FF2B5EF4-FFF2-40B4-BE49-F238E27FC236}">
              <a16:creationId xmlns:a16="http://schemas.microsoft.com/office/drawing/2014/main" xmlns="" id="{00000000-0008-0000-0600-000068020000}"/>
            </a:ext>
          </a:extLst>
        </xdr:cNvPr>
        <xdr:cNvSpPr txBox="1"/>
      </xdr:nvSpPr>
      <xdr:spPr>
        <a:xfrm>
          <a:off x="16370300" y="11902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126178</xdr:rowOff>
    </xdr:from>
    <xdr:to>
      <xdr:col>86</xdr:col>
      <xdr:colOff>25400</xdr:colOff>
      <xdr:row>70</xdr:row>
      <xdr:rowOff>126178</xdr:rowOff>
    </xdr:to>
    <xdr:cxnSp macro="">
      <xdr:nvCxnSpPr>
        <xdr:cNvPr id="617" name="直線コネクタ 616">
          <a:extLst>
            <a:ext uri="{FF2B5EF4-FFF2-40B4-BE49-F238E27FC236}">
              <a16:creationId xmlns:a16="http://schemas.microsoft.com/office/drawing/2014/main" xmlns="" id="{00000000-0008-0000-0600-000069020000}"/>
            </a:ext>
          </a:extLst>
        </xdr:cNvPr>
        <xdr:cNvCxnSpPr/>
      </xdr:nvCxnSpPr>
      <xdr:spPr>
        <a:xfrm>
          <a:off x="16230600" y="12127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168777</xdr:rowOff>
    </xdr:from>
    <xdr:to>
      <xdr:col>85</xdr:col>
      <xdr:colOff>127000</xdr:colOff>
      <xdr:row>76</xdr:row>
      <xdr:rowOff>4735</xdr:rowOff>
    </xdr:to>
    <xdr:cxnSp macro="">
      <xdr:nvCxnSpPr>
        <xdr:cNvPr id="618" name="直線コネクタ 617">
          <a:extLst>
            <a:ext uri="{FF2B5EF4-FFF2-40B4-BE49-F238E27FC236}">
              <a16:creationId xmlns:a16="http://schemas.microsoft.com/office/drawing/2014/main" xmlns="" id="{00000000-0008-0000-0600-00006A020000}"/>
            </a:ext>
          </a:extLst>
        </xdr:cNvPr>
        <xdr:cNvCxnSpPr/>
      </xdr:nvCxnSpPr>
      <xdr:spPr>
        <a:xfrm>
          <a:off x="15481300" y="13027527"/>
          <a:ext cx="838200" cy="7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71561</xdr:rowOff>
    </xdr:from>
    <xdr:ext cx="534377" cy="259045"/>
    <xdr:sp macro="" textlink="">
      <xdr:nvSpPr>
        <xdr:cNvPr id="619" name="公債費平均値テキスト">
          <a:extLst>
            <a:ext uri="{FF2B5EF4-FFF2-40B4-BE49-F238E27FC236}">
              <a16:creationId xmlns:a16="http://schemas.microsoft.com/office/drawing/2014/main" xmlns="" id="{00000000-0008-0000-0600-00006B020000}"/>
            </a:ext>
          </a:extLst>
        </xdr:cNvPr>
        <xdr:cNvSpPr txBox="1"/>
      </xdr:nvSpPr>
      <xdr:spPr>
        <a:xfrm>
          <a:off x="16370300" y="12758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48684</xdr:rowOff>
    </xdr:from>
    <xdr:to>
      <xdr:col>85</xdr:col>
      <xdr:colOff>177800</xdr:colOff>
      <xdr:row>75</xdr:row>
      <xdr:rowOff>150284</xdr:rowOff>
    </xdr:to>
    <xdr:sp macro="" textlink="">
      <xdr:nvSpPr>
        <xdr:cNvPr id="620" name="フローチャート: 判断 619">
          <a:extLst>
            <a:ext uri="{FF2B5EF4-FFF2-40B4-BE49-F238E27FC236}">
              <a16:creationId xmlns:a16="http://schemas.microsoft.com/office/drawing/2014/main" xmlns="" id="{00000000-0008-0000-0600-00006C020000}"/>
            </a:ext>
          </a:extLst>
        </xdr:cNvPr>
        <xdr:cNvSpPr/>
      </xdr:nvSpPr>
      <xdr:spPr>
        <a:xfrm>
          <a:off x="162687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168777</xdr:rowOff>
    </xdr:from>
    <xdr:to>
      <xdr:col>81</xdr:col>
      <xdr:colOff>50800</xdr:colOff>
      <xdr:row>76</xdr:row>
      <xdr:rowOff>32755</xdr:rowOff>
    </xdr:to>
    <xdr:cxnSp macro="">
      <xdr:nvCxnSpPr>
        <xdr:cNvPr id="621" name="直線コネクタ 620">
          <a:extLst>
            <a:ext uri="{FF2B5EF4-FFF2-40B4-BE49-F238E27FC236}">
              <a16:creationId xmlns:a16="http://schemas.microsoft.com/office/drawing/2014/main" xmlns="" id="{00000000-0008-0000-0600-00006D020000}"/>
            </a:ext>
          </a:extLst>
        </xdr:cNvPr>
        <xdr:cNvCxnSpPr/>
      </xdr:nvCxnSpPr>
      <xdr:spPr>
        <a:xfrm flipV="1">
          <a:off x="14592300" y="13027527"/>
          <a:ext cx="889000" cy="3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59834</xdr:rowOff>
    </xdr:from>
    <xdr:to>
      <xdr:col>81</xdr:col>
      <xdr:colOff>101600</xdr:colOff>
      <xdr:row>75</xdr:row>
      <xdr:rowOff>161434</xdr:rowOff>
    </xdr:to>
    <xdr:sp macro="" textlink="">
      <xdr:nvSpPr>
        <xdr:cNvPr id="622" name="フローチャート: 判断 621">
          <a:extLst>
            <a:ext uri="{FF2B5EF4-FFF2-40B4-BE49-F238E27FC236}">
              <a16:creationId xmlns:a16="http://schemas.microsoft.com/office/drawing/2014/main" xmlns="" id="{00000000-0008-0000-0600-00006E020000}"/>
            </a:ext>
          </a:extLst>
        </xdr:cNvPr>
        <xdr:cNvSpPr/>
      </xdr:nvSpPr>
      <xdr:spPr>
        <a:xfrm>
          <a:off x="15430500" y="1291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6511</xdr:rowOff>
    </xdr:from>
    <xdr:ext cx="534377" cy="259045"/>
    <xdr:sp macro="" textlink="">
      <xdr:nvSpPr>
        <xdr:cNvPr id="623" name="テキスト ボックス 622">
          <a:extLst>
            <a:ext uri="{FF2B5EF4-FFF2-40B4-BE49-F238E27FC236}">
              <a16:creationId xmlns:a16="http://schemas.microsoft.com/office/drawing/2014/main" xmlns="" id="{00000000-0008-0000-0600-00006F020000}"/>
            </a:ext>
          </a:extLst>
        </xdr:cNvPr>
        <xdr:cNvSpPr txBox="1"/>
      </xdr:nvSpPr>
      <xdr:spPr>
        <a:xfrm>
          <a:off x="15214111" y="12693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53021</xdr:rowOff>
    </xdr:from>
    <xdr:to>
      <xdr:col>76</xdr:col>
      <xdr:colOff>114300</xdr:colOff>
      <xdr:row>76</xdr:row>
      <xdr:rowOff>32755</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a:off x="13703300" y="12911771"/>
          <a:ext cx="889000" cy="151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95221</xdr:rowOff>
    </xdr:from>
    <xdr:to>
      <xdr:col>76</xdr:col>
      <xdr:colOff>165100</xdr:colOff>
      <xdr:row>76</xdr:row>
      <xdr:rowOff>25371</xdr:rowOff>
    </xdr:to>
    <xdr:sp macro="" textlink="">
      <xdr:nvSpPr>
        <xdr:cNvPr id="625" name="フローチャート: 判断 624">
          <a:extLst>
            <a:ext uri="{FF2B5EF4-FFF2-40B4-BE49-F238E27FC236}">
              <a16:creationId xmlns:a16="http://schemas.microsoft.com/office/drawing/2014/main" xmlns="" id="{00000000-0008-0000-0600-000071020000}"/>
            </a:ext>
          </a:extLst>
        </xdr:cNvPr>
        <xdr:cNvSpPr/>
      </xdr:nvSpPr>
      <xdr:spPr>
        <a:xfrm>
          <a:off x="14541500" y="1295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41898</xdr:rowOff>
    </xdr:from>
    <xdr:ext cx="534377" cy="259045"/>
    <xdr:sp macro="" textlink="">
      <xdr:nvSpPr>
        <xdr:cNvPr id="626" name="テキスト ボックス 625">
          <a:extLst>
            <a:ext uri="{FF2B5EF4-FFF2-40B4-BE49-F238E27FC236}">
              <a16:creationId xmlns:a16="http://schemas.microsoft.com/office/drawing/2014/main" xmlns="" id="{00000000-0008-0000-0600-000072020000}"/>
            </a:ext>
          </a:extLst>
        </xdr:cNvPr>
        <xdr:cNvSpPr txBox="1"/>
      </xdr:nvSpPr>
      <xdr:spPr>
        <a:xfrm>
          <a:off x="14325111" y="1272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53021</xdr:rowOff>
    </xdr:from>
    <xdr:to>
      <xdr:col>71</xdr:col>
      <xdr:colOff>177800</xdr:colOff>
      <xdr:row>76</xdr:row>
      <xdr:rowOff>58621</xdr:rowOff>
    </xdr:to>
    <xdr:cxnSp macro="">
      <xdr:nvCxnSpPr>
        <xdr:cNvPr id="627" name="直線コネクタ 626">
          <a:extLst>
            <a:ext uri="{FF2B5EF4-FFF2-40B4-BE49-F238E27FC236}">
              <a16:creationId xmlns:a16="http://schemas.microsoft.com/office/drawing/2014/main" xmlns="" id="{00000000-0008-0000-0600-000073020000}"/>
            </a:ext>
          </a:extLst>
        </xdr:cNvPr>
        <xdr:cNvCxnSpPr/>
      </xdr:nvCxnSpPr>
      <xdr:spPr>
        <a:xfrm flipV="1">
          <a:off x="12814300" y="12911771"/>
          <a:ext cx="889000" cy="177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88597</xdr:rowOff>
    </xdr:from>
    <xdr:to>
      <xdr:col>72</xdr:col>
      <xdr:colOff>38100</xdr:colOff>
      <xdr:row>76</xdr:row>
      <xdr:rowOff>18746</xdr:rowOff>
    </xdr:to>
    <xdr:sp macro="" textlink="">
      <xdr:nvSpPr>
        <xdr:cNvPr id="628" name="フローチャート: 判断 627">
          <a:extLst>
            <a:ext uri="{FF2B5EF4-FFF2-40B4-BE49-F238E27FC236}">
              <a16:creationId xmlns:a16="http://schemas.microsoft.com/office/drawing/2014/main" xmlns="" id="{00000000-0008-0000-0600-000074020000}"/>
            </a:ext>
          </a:extLst>
        </xdr:cNvPr>
        <xdr:cNvSpPr/>
      </xdr:nvSpPr>
      <xdr:spPr>
        <a:xfrm>
          <a:off x="13652500" y="1294734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9875</xdr:rowOff>
    </xdr:from>
    <xdr:ext cx="534377" cy="259045"/>
    <xdr:sp macro="" textlink="">
      <xdr:nvSpPr>
        <xdr:cNvPr id="629" name="テキスト ボックス 628">
          <a:extLst>
            <a:ext uri="{FF2B5EF4-FFF2-40B4-BE49-F238E27FC236}">
              <a16:creationId xmlns:a16="http://schemas.microsoft.com/office/drawing/2014/main" xmlns="" id="{00000000-0008-0000-0600-000075020000}"/>
            </a:ext>
          </a:extLst>
        </xdr:cNvPr>
        <xdr:cNvSpPr txBox="1"/>
      </xdr:nvSpPr>
      <xdr:spPr>
        <a:xfrm>
          <a:off x="13436111" y="1304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94455</xdr:rowOff>
    </xdr:from>
    <xdr:to>
      <xdr:col>67</xdr:col>
      <xdr:colOff>101600</xdr:colOff>
      <xdr:row>76</xdr:row>
      <xdr:rowOff>24605</xdr:rowOff>
    </xdr:to>
    <xdr:sp macro="" textlink="">
      <xdr:nvSpPr>
        <xdr:cNvPr id="630" name="フローチャート: 判断 629">
          <a:extLst>
            <a:ext uri="{FF2B5EF4-FFF2-40B4-BE49-F238E27FC236}">
              <a16:creationId xmlns:a16="http://schemas.microsoft.com/office/drawing/2014/main" xmlns="" id="{00000000-0008-0000-0600-000076020000}"/>
            </a:ext>
          </a:extLst>
        </xdr:cNvPr>
        <xdr:cNvSpPr/>
      </xdr:nvSpPr>
      <xdr:spPr>
        <a:xfrm>
          <a:off x="12763500" y="12953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41132</xdr:rowOff>
    </xdr:from>
    <xdr:ext cx="534377" cy="259045"/>
    <xdr:sp macro="" textlink="">
      <xdr:nvSpPr>
        <xdr:cNvPr id="631" name="テキスト ボックス 630">
          <a:extLst>
            <a:ext uri="{FF2B5EF4-FFF2-40B4-BE49-F238E27FC236}">
              <a16:creationId xmlns:a16="http://schemas.microsoft.com/office/drawing/2014/main" xmlns="" id="{00000000-0008-0000-0600-000077020000}"/>
            </a:ext>
          </a:extLst>
        </xdr:cNvPr>
        <xdr:cNvSpPr txBox="1"/>
      </xdr:nvSpPr>
      <xdr:spPr>
        <a:xfrm>
          <a:off x="12547111" y="12728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xmlns=""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xmlns=""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xmlns=""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xmlns=""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xmlns=""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125385</xdr:rowOff>
    </xdr:from>
    <xdr:to>
      <xdr:col>85</xdr:col>
      <xdr:colOff>177800</xdr:colOff>
      <xdr:row>76</xdr:row>
      <xdr:rowOff>55535</xdr:rowOff>
    </xdr:to>
    <xdr:sp macro="" textlink="">
      <xdr:nvSpPr>
        <xdr:cNvPr id="637" name="楕円 636">
          <a:extLst>
            <a:ext uri="{FF2B5EF4-FFF2-40B4-BE49-F238E27FC236}">
              <a16:creationId xmlns:a16="http://schemas.microsoft.com/office/drawing/2014/main" xmlns="" id="{00000000-0008-0000-0600-00007D020000}"/>
            </a:ext>
          </a:extLst>
        </xdr:cNvPr>
        <xdr:cNvSpPr/>
      </xdr:nvSpPr>
      <xdr:spPr>
        <a:xfrm>
          <a:off x="16268700" y="1298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103812</xdr:rowOff>
    </xdr:from>
    <xdr:ext cx="534377" cy="259045"/>
    <xdr:sp macro="" textlink="">
      <xdr:nvSpPr>
        <xdr:cNvPr id="638" name="公債費該当値テキスト">
          <a:extLst>
            <a:ext uri="{FF2B5EF4-FFF2-40B4-BE49-F238E27FC236}">
              <a16:creationId xmlns:a16="http://schemas.microsoft.com/office/drawing/2014/main" xmlns="" id="{00000000-0008-0000-0600-00007E020000}"/>
            </a:ext>
          </a:extLst>
        </xdr:cNvPr>
        <xdr:cNvSpPr txBox="1"/>
      </xdr:nvSpPr>
      <xdr:spPr>
        <a:xfrm>
          <a:off x="16370300" y="1296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117978</xdr:rowOff>
    </xdr:from>
    <xdr:to>
      <xdr:col>81</xdr:col>
      <xdr:colOff>101600</xdr:colOff>
      <xdr:row>76</xdr:row>
      <xdr:rowOff>48127</xdr:rowOff>
    </xdr:to>
    <xdr:sp macro="" textlink="">
      <xdr:nvSpPr>
        <xdr:cNvPr id="639" name="楕円 638">
          <a:extLst>
            <a:ext uri="{FF2B5EF4-FFF2-40B4-BE49-F238E27FC236}">
              <a16:creationId xmlns:a16="http://schemas.microsoft.com/office/drawing/2014/main" xmlns="" id="{00000000-0008-0000-0600-00007F020000}"/>
            </a:ext>
          </a:extLst>
        </xdr:cNvPr>
        <xdr:cNvSpPr/>
      </xdr:nvSpPr>
      <xdr:spPr>
        <a:xfrm>
          <a:off x="15430500" y="129767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39254</xdr:rowOff>
    </xdr:from>
    <xdr:ext cx="534377"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5214111" y="1306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153405</xdr:rowOff>
    </xdr:from>
    <xdr:to>
      <xdr:col>76</xdr:col>
      <xdr:colOff>165100</xdr:colOff>
      <xdr:row>76</xdr:row>
      <xdr:rowOff>83555</xdr:rowOff>
    </xdr:to>
    <xdr:sp macro="" textlink="">
      <xdr:nvSpPr>
        <xdr:cNvPr id="641" name="楕円 640">
          <a:extLst>
            <a:ext uri="{FF2B5EF4-FFF2-40B4-BE49-F238E27FC236}">
              <a16:creationId xmlns:a16="http://schemas.microsoft.com/office/drawing/2014/main" xmlns="" id="{00000000-0008-0000-0600-000081020000}"/>
            </a:ext>
          </a:extLst>
        </xdr:cNvPr>
        <xdr:cNvSpPr/>
      </xdr:nvSpPr>
      <xdr:spPr>
        <a:xfrm>
          <a:off x="14541500" y="1301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74682</xdr:rowOff>
    </xdr:from>
    <xdr:ext cx="534377"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4325111" y="13104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2221</xdr:rowOff>
    </xdr:from>
    <xdr:to>
      <xdr:col>72</xdr:col>
      <xdr:colOff>38100</xdr:colOff>
      <xdr:row>75</xdr:row>
      <xdr:rowOff>103821</xdr:rowOff>
    </xdr:to>
    <xdr:sp macro="" textlink="">
      <xdr:nvSpPr>
        <xdr:cNvPr id="643" name="楕円 642">
          <a:extLst>
            <a:ext uri="{FF2B5EF4-FFF2-40B4-BE49-F238E27FC236}">
              <a16:creationId xmlns:a16="http://schemas.microsoft.com/office/drawing/2014/main" xmlns="" id="{00000000-0008-0000-0600-000083020000}"/>
            </a:ext>
          </a:extLst>
        </xdr:cNvPr>
        <xdr:cNvSpPr/>
      </xdr:nvSpPr>
      <xdr:spPr>
        <a:xfrm>
          <a:off x="13652500" y="1286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120348</xdr:rowOff>
    </xdr:from>
    <xdr:ext cx="534377" cy="259045"/>
    <xdr:sp macro="" textlink="">
      <xdr:nvSpPr>
        <xdr:cNvPr id="644" name="テキスト ボックス 643">
          <a:extLst>
            <a:ext uri="{FF2B5EF4-FFF2-40B4-BE49-F238E27FC236}">
              <a16:creationId xmlns:a16="http://schemas.microsoft.com/office/drawing/2014/main" xmlns="" id="{00000000-0008-0000-0600-000084020000}"/>
            </a:ext>
          </a:extLst>
        </xdr:cNvPr>
        <xdr:cNvSpPr txBox="1"/>
      </xdr:nvSpPr>
      <xdr:spPr>
        <a:xfrm>
          <a:off x="13436111" y="1263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7821</xdr:rowOff>
    </xdr:from>
    <xdr:to>
      <xdr:col>67</xdr:col>
      <xdr:colOff>101600</xdr:colOff>
      <xdr:row>76</xdr:row>
      <xdr:rowOff>109421</xdr:rowOff>
    </xdr:to>
    <xdr:sp macro="" textlink="">
      <xdr:nvSpPr>
        <xdr:cNvPr id="645" name="楕円 644">
          <a:extLst>
            <a:ext uri="{FF2B5EF4-FFF2-40B4-BE49-F238E27FC236}">
              <a16:creationId xmlns:a16="http://schemas.microsoft.com/office/drawing/2014/main" xmlns="" id="{00000000-0008-0000-0600-000085020000}"/>
            </a:ext>
          </a:extLst>
        </xdr:cNvPr>
        <xdr:cNvSpPr/>
      </xdr:nvSpPr>
      <xdr:spPr>
        <a:xfrm>
          <a:off x="12763500" y="1303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100548</xdr:rowOff>
    </xdr:from>
    <xdr:ext cx="534377" cy="259045"/>
    <xdr:sp macro="" textlink="">
      <xdr:nvSpPr>
        <xdr:cNvPr id="646" name="テキスト ボックス 645">
          <a:extLst>
            <a:ext uri="{FF2B5EF4-FFF2-40B4-BE49-F238E27FC236}">
              <a16:creationId xmlns:a16="http://schemas.microsoft.com/office/drawing/2014/main" xmlns="" id="{00000000-0008-0000-0600-000086020000}"/>
            </a:ext>
          </a:extLst>
        </xdr:cNvPr>
        <xdr:cNvSpPr txBox="1"/>
      </xdr:nvSpPr>
      <xdr:spPr>
        <a:xfrm>
          <a:off x="12547111" y="13130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xmlns=""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xmlns=""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xmlns=""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xmlns=""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xmlns=""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xmlns=""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xmlns=""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xmlns=""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xmlns=""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xmlns=""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xmlns=""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xmlns=""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xmlns=""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xmlns=""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xmlns=""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xmlns=""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xmlns=""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xmlns=""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xmlns=""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xmlns=""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xmlns=""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8" name="テキスト ボックス 667">
          <a:extLst>
            <a:ext uri="{FF2B5EF4-FFF2-40B4-BE49-F238E27FC236}">
              <a16:creationId xmlns:a16="http://schemas.microsoft.com/office/drawing/2014/main" xmlns="" id="{00000000-0008-0000-0600-00009C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xmlns=""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a:extLst>
            <a:ext uri="{FF2B5EF4-FFF2-40B4-BE49-F238E27FC236}">
              <a16:creationId xmlns:a16="http://schemas.microsoft.com/office/drawing/2014/main" xmlns="" id="{00000000-0008-0000-0600-00009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xmlns=""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21220</xdr:rowOff>
    </xdr:from>
    <xdr:to>
      <xdr:col>85</xdr:col>
      <xdr:colOff>126364</xdr:colOff>
      <xdr:row>99</xdr:row>
      <xdr:rowOff>96876</xdr:rowOff>
    </xdr:to>
    <xdr:cxnSp macro="">
      <xdr:nvCxnSpPr>
        <xdr:cNvPr id="672" name="直線コネクタ 671">
          <a:extLst>
            <a:ext uri="{FF2B5EF4-FFF2-40B4-BE49-F238E27FC236}">
              <a16:creationId xmlns:a16="http://schemas.microsoft.com/office/drawing/2014/main" xmlns="" id="{00000000-0008-0000-0600-0000A0020000}"/>
            </a:ext>
          </a:extLst>
        </xdr:cNvPr>
        <xdr:cNvCxnSpPr/>
      </xdr:nvCxnSpPr>
      <xdr:spPr>
        <a:xfrm flipV="1">
          <a:off x="16317595" y="15451720"/>
          <a:ext cx="1269" cy="1618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100703</xdr:rowOff>
    </xdr:from>
    <xdr:ext cx="378565" cy="259045"/>
    <xdr:sp macro="" textlink="">
      <xdr:nvSpPr>
        <xdr:cNvPr id="673" name="積立金最小値テキスト">
          <a:extLst>
            <a:ext uri="{FF2B5EF4-FFF2-40B4-BE49-F238E27FC236}">
              <a16:creationId xmlns:a16="http://schemas.microsoft.com/office/drawing/2014/main" xmlns="" id="{00000000-0008-0000-0600-0000A1020000}"/>
            </a:ext>
          </a:extLst>
        </xdr:cNvPr>
        <xdr:cNvSpPr txBox="1"/>
      </xdr:nvSpPr>
      <xdr:spPr>
        <a:xfrm>
          <a:off x="16370300" y="170742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96876</xdr:rowOff>
    </xdr:from>
    <xdr:to>
      <xdr:col>86</xdr:col>
      <xdr:colOff>25400</xdr:colOff>
      <xdr:row>99</xdr:row>
      <xdr:rowOff>96876</xdr:rowOff>
    </xdr:to>
    <xdr:cxnSp macro="">
      <xdr:nvCxnSpPr>
        <xdr:cNvPr id="674" name="直線コネクタ 673">
          <a:extLst>
            <a:ext uri="{FF2B5EF4-FFF2-40B4-BE49-F238E27FC236}">
              <a16:creationId xmlns:a16="http://schemas.microsoft.com/office/drawing/2014/main" xmlns="" id="{00000000-0008-0000-0600-0000A2020000}"/>
            </a:ext>
          </a:extLst>
        </xdr:cNvPr>
        <xdr:cNvCxnSpPr/>
      </xdr:nvCxnSpPr>
      <xdr:spPr>
        <a:xfrm>
          <a:off x="16230600" y="17070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139347</xdr:rowOff>
    </xdr:from>
    <xdr:ext cx="599010" cy="259045"/>
    <xdr:sp macro="" textlink="">
      <xdr:nvSpPr>
        <xdr:cNvPr id="675" name="積立金最大値テキスト">
          <a:extLst>
            <a:ext uri="{FF2B5EF4-FFF2-40B4-BE49-F238E27FC236}">
              <a16:creationId xmlns:a16="http://schemas.microsoft.com/office/drawing/2014/main" xmlns="" id="{00000000-0008-0000-0600-0000A3020000}"/>
            </a:ext>
          </a:extLst>
        </xdr:cNvPr>
        <xdr:cNvSpPr txBox="1"/>
      </xdr:nvSpPr>
      <xdr:spPr>
        <a:xfrm>
          <a:off x="16370300" y="15226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21220</xdr:rowOff>
    </xdr:from>
    <xdr:to>
      <xdr:col>86</xdr:col>
      <xdr:colOff>25400</xdr:colOff>
      <xdr:row>90</xdr:row>
      <xdr:rowOff>21220</xdr:rowOff>
    </xdr:to>
    <xdr:cxnSp macro="">
      <xdr:nvCxnSpPr>
        <xdr:cNvPr id="676" name="直線コネクタ 675">
          <a:extLst>
            <a:ext uri="{FF2B5EF4-FFF2-40B4-BE49-F238E27FC236}">
              <a16:creationId xmlns:a16="http://schemas.microsoft.com/office/drawing/2014/main" xmlns="" id="{00000000-0008-0000-0600-0000A4020000}"/>
            </a:ext>
          </a:extLst>
        </xdr:cNvPr>
        <xdr:cNvCxnSpPr/>
      </xdr:nvCxnSpPr>
      <xdr:spPr>
        <a:xfrm>
          <a:off x="16230600" y="1545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32525</xdr:rowOff>
    </xdr:from>
    <xdr:to>
      <xdr:col>85</xdr:col>
      <xdr:colOff>127000</xdr:colOff>
      <xdr:row>99</xdr:row>
      <xdr:rowOff>51726</xdr:rowOff>
    </xdr:to>
    <xdr:cxnSp macro="">
      <xdr:nvCxnSpPr>
        <xdr:cNvPr id="677" name="直線コネクタ 676">
          <a:extLst>
            <a:ext uri="{FF2B5EF4-FFF2-40B4-BE49-F238E27FC236}">
              <a16:creationId xmlns:a16="http://schemas.microsoft.com/office/drawing/2014/main" xmlns="" id="{00000000-0008-0000-0600-0000A5020000}"/>
            </a:ext>
          </a:extLst>
        </xdr:cNvPr>
        <xdr:cNvCxnSpPr/>
      </xdr:nvCxnSpPr>
      <xdr:spPr>
        <a:xfrm>
          <a:off x="15481300" y="17006075"/>
          <a:ext cx="838200" cy="1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92395</xdr:rowOff>
    </xdr:from>
    <xdr:ext cx="534377" cy="259045"/>
    <xdr:sp macro="" textlink="">
      <xdr:nvSpPr>
        <xdr:cNvPr id="678" name="積立金平均値テキスト">
          <a:extLst>
            <a:ext uri="{FF2B5EF4-FFF2-40B4-BE49-F238E27FC236}">
              <a16:creationId xmlns:a16="http://schemas.microsoft.com/office/drawing/2014/main" xmlns="" id="{00000000-0008-0000-0600-0000A6020000}"/>
            </a:ext>
          </a:extLst>
        </xdr:cNvPr>
        <xdr:cNvSpPr txBox="1"/>
      </xdr:nvSpPr>
      <xdr:spPr>
        <a:xfrm>
          <a:off x="16370300" y="167230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69518</xdr:rowOff>
    </xdr:from>
    <xdr:to>
      <xdr:col>85</xdr:col>
      <xdr:colOff>177800</xdr:colOff>
      <xdr:row>98</xdr:row>
      <xdr:rowOff>171118</xdr:rowOff>
    </xdr:to>
    <xdr:sp macro="" textlink="">
      <xdr:nvSpPr>
        <xdr:cNvPr id="679" name="フローチャート: 判断 678">
          <a:extLst>
            <a:ext uri="{FF2B5EF4-FFF2-40B4-BE49-F238E27FC236}">
              <a16:creationId xmlns:a16="http://schemas.microsoft.com/office/drawing/2014/main" xmlns="" id="{00000000-0008-0000-0600-0000A7020000}"/>
            </a:ext>
          </a:extLst>
        </xdr:cNvPr>
        <xdr:cNvSpPr/>
      </xdr:nvSpPr>
      <xdr:spPr>
        <a:xfrm>
          <a:off x="16268700" y="1687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32525</xdr:rowOff>
    </xdr:from>
    <xdr:to>
      <xdr:col>81</xdr:col>
      <xdr:colOff>50800</xdr:colOff>
      <xdr:row>99</xdr:row>
      <xdr:rowOff>47355</xdr:rowOff>
    </xdr:to>
    <xdr:cxnSp macro="">
      <xdr:nvCxnSpPr>
        <xdr:cNvPr id="680" name="直線コネクタ 679">
          <a:extLst>
            <a:ext uri="{FF2B5EF4-FFF2-40B4-BE49-F238E27FC236}">
              <a16:creationId xmlns:a16="http://schemas.microsoft.com/office/drawing/2014/main" xmlns="" id="{00000000-0008-0000-0600-0000A8020000}"/>
            </a:ext>
          </a:extLst>
        </xdr:cNvPr>
        <xdr:cNvCxnSpPr/>
      </xdr:nvCxnSpPr>
      <xdr:spPr>
        <a:xfrm flipV="1">
          <a:off x="14592300" y="17006075"/>
          <a:ext cx="889000" cy="14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119393</xdr:rowOff>
    </xdr:from>
    <xdr:to>
      <xdr:col>81</xdr:col>
      <xdr:colOff>101600</xdr:colOff>
      <xdr:row>99</xdr:row>
      <xdr:rowOff>49543</xdr:rowOff>
    </xdr:to>
    <xdr:sp macro="" textlink="">
      <xdr:nvSpPr>
        <xdr:cNvPr id="681" name="フローチャート: 判断 680">
          <a:extLst>
            <a:ext uri="{FF2B5EF4-FFF2-40B4-BE49-F238E27FC236}">
              <a16:creationId xmlns:a16="http://schemas.microsoft.com/office/drawing/2014/main" xmlns="" id="{00000000-0008-0000-0600-0000A9020000}"/>
            </a:ext>
          </a:extLst>
        </xdr:cNvPr>
        <xdr:cNvSpPr/>
      </xdr:nvSpPr>
      <xdr:spPr>
        <a:xfrm>
          <a:off x="15430500" y="16921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66070</xdr:rowOff>
    </xdr:from>
    <xdr:ext cx="534377" cy="259045"/>
    <xdr:sp macro="" textlink="">
      <xdr:nvSpPr>
        <xdr:cNvPr id="682" name="テキスト ボックス 681">
          <a:extLst>
            <a:ext uri="{FF2B5EF4-FFF2-40B4-BE49-F238E27FC236}">
              <a16:creationId xmlns:a16="http://schemas.microsoft.com/office/drawing/2014/main" xmlns="" id="{00000000-0008-0000-0600-0000AA020000}"/>
            </a:ext>
          </a:extLst>
        </xdr:cNvPr>
        <xdr:cNvSpPr txBox="1"/>
      </xdr:nvSpPr>
      <xdr:spPr>
        <a:xfrm>
          <a:off x="15214111" y="16696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47355</xdr:rowOff>
    </xdr:from>
    <xdr:to>
      <xdr:col>76</xdr:col>
      <xdr:colOff>114300</xdr:colOff>
      <xdr:row>99</xdr:row>
      <xdr:rowOff>52826</xdr:rowOff>
    </xdr:to>
    <xdr:cxnSp macro="">
      <xdr:nvCxnSpPr>
        <xdr:cNvPr id="683" name="直線コネクタ 682">
          <a:extLst>
            <a:ext uri="{FF2B5EF4-FFF2-40B4-BE49-F238E27FC236}">
              <a16:creationId xmlns:a16="http://schemas.microsoft.com/office/drawing/2014/main" xmlns="" id="{00000000-0008-0000-0600-0000AB020000}"/>
            </a:ext>
          </a:extLst>
        </xdr:cNvPr>
        <xdr:cNvCxnSpPr/>
      </xdr:nvCxnSpPr>
      <xdr:spPr>
        <a:xfrm flipV="1">
          <a:off x="13703300" y="17020905"/>
          <a:ext cx="889000" cy="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114795</xdr:rowOff>
    </xdr:from>
    <xdr:to>
      <xdr:col>76</xdr:col>
      <xdr:colOff>165100</xdr:colOff>
      <xdr:row>99</xdr:row>
      <xdr:rowOff>44945</xdr:rowOff>
    </xdr:to>
    <xdr:sp macro="" textlink="">
      <xdr:nvSpPr>
        <xdr:cNvPr id="684" name="フローチャート: 判断 683">
          <a:extLst>
            <a:ext uri="{FF2B5EF4-FFF2-40B4-BE49-F238E27FC236}">
              <a16:creationId xmlns:a16="http://schemas.microsoft.com/office/drawing/2014/main" xmlns="" id="{00000000-0008-0000-0600-0000AC020000}"/>
            </a:ext>
          </a:extLst>
        </xdr:cNvPr>
        <xdr:cNvSpPr/>
      </xdr:nvSpPr>
      <xdr:spPr>
        <a:xfrm>
          <a:off x="14541500" y="1691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61472</xdr:rowOff>
    </xdr:from>
    <xdr:ext cx="534377" cy="259045"/>
    <xdr:sp macro="" textlink="">
      <xdr:nvSpPr>
        <xdr:cNvPr id="685" name="テキスト ボックス 684">
          <a:extLst>
            <a:ext uri="{FF2B5EF4-FFF2-40B4-BE49-F238E27FC236}">
              <a16:creationId xmlns:a16="http://schemas.microsoft.com/office/drawing/2014/main" xmlns="" id="{00000000-0008-0000-0600-0000AD020000}"/>
            </a:ext>
          </a:extLst>
        </xdr:cNvPr>
        <xdr:cNvSpPr txBox="1"/>
      </xdr:nvSpPr>
      <xdr:spPr>
        <a:xfrm>
          <a:off x="14325111" y="16692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148763</xdr:rowOff>
    </xdr:from>
    <xdr:to>
      <xdr:col>71</xdr:col>
      <xdr:colOff>177800</xdr:colOff>
      <xdr:row>99</xdr:row>
      <xdr:rowOff>52826</xdr:rowOff>
    </xdr:to>
    <xdr:cxnSp macro="">
      <xdr:nvCxnSpPr>
        <xdr:cNvPr id="686" name="直線コネクタ 685">
          <a:extLst>
            <a:ext uri="{FF2B5EF4-FFF2-40B4-BE49-F238E27FC236}">
              <a16:creationId xmlns:a16="http://schemas.microsoft.com/office/drawing/2014/main" xmlns="" id="{00000000-0008-0000-0600-0000AE020000}"/>
            </a:ext>
          </a:extLst>
        </xdr:cNvPr>
        <xdr:cNvCxnSpPr/>
      </xdr:nvCxnSpPr>
      <xdr:spPr>
        <a:xfrm>
          <a:off x="12814300" y="16950863"/>
          <a:ext cx="889000" cy="75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117791</xdr:rowOff>
    </xdr:from>
    <xdr:to>
      <xdr:col>72</xdr:col>
      <xdr:colOff>38100</xdr:colOff>
      <xdr:row>99</xdr:row>
      <xdr:rowOff>47941</xdr:rowOff>
    </xdr:to>
    <xdr:sp macro="" textlink="">
      <xdr:nvSpPr>
        <xdr:cNvPr id="687" name="フローチャート: 判断 686">
          <a:extLst>
            <a:ext uri="{FF2B5EF4-FFF2-40B4-BE49-F238E27FC236}">
              <a16:creationId xmlns:a16="http://schemas.microsoft.com/office/drawing/2014/main" xmlns="" id="{00000000-0008-0000-0600-0000AF020000}"/>
            </a:ext>
          </a:extLst>
        </xdr:cNvPr>
        <xdr:cNvSpPr/>
      </xdr:nvSpPr>
      <xdr:spPr>
        <a:xfrm>
          <a:off x="13652500" y="1691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64468</xdr:rowOff>
    </xdr:from>
    <xdr:ext cx="534377" cy="259045"/>
    <xdr:sp macro="" textlink="">
      <xdr:nvSpPr>
        <xdr:cNvPr id="688" name="テキスト ボックス 687">
          <a:extLst>
            <a:ext uri="{FF2B5EF4-FFF2-40B4-BE49-F238E27FC236}">
              <a16:creationId xmlns:a16="http://schemas.microsoft.com/office/drawing/2014/main" xmlns="" id="{00000000-0008-0000-0600-0000B0020000}"/>
            </a:ext>
          </a:extLst>
        </xdr:cNvPr>
        <xdr:cNvSpPr txBox="1"/>
      </xdr:nvSpPr>
      <xdr:spPr>
        <a:xfrm>
          <a:off x="13436111" y="1669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108471</xdr:rowOff>
    </xdr:from>
    <xdr:to>
      <xdr:col>67</xdr:col>
      <xdr:colOff>101600</xdr:colOff>
      <xdr:row>99</xdr:row>
      <xdr:rowOff>38621</xdr:rowOff>
    </xdr:to>
    <xdr:sp macro="" textlink="">
      <xdr:nvSpPr>
        <xdr:cNvPr id="689" name="フローチャート: 判断 688">
          <a:extLst>
            <a:ext uri="{FF2B5EF4-FFF2-40B4-BE49-F238E27FC236}">
              <a16:creationId xmlns:a16="http://schemas.microsoft.com/office/drawing/2014/main" xmlns="" id="{00000000-0008-0000-0600-0000B1020000}"/>
            </a:ext>
          </a:extLst>
        </xdr:cNvPr>
        <xdr:cNvSpPr/>
      </xdr:nvSpPr>
      <xdr:spPr>
        <a:xfrm>
          <a:off x="12763500" y="16910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29748</xdr:rowOff>
    </xdr:from>
    <xdr:ext cx="534377" cy="259045"/>
    <xdr:sp macro="" textlink="">
      <xdr:nvSpPr>
        <xdr:cNvPr id="690" name="テキスト ボックス 689">
          <a:extLst>
            <a:ext uri="{FF2B5EF4-FFF2-40B4-BE49-F238E27FC236}">
              <a16:creationId xmlns:a16="http://schemas.microsoft.com/office/drawing/2014/main" xmlns="" id="{00000000-0008-0000-0600-0000B2020000}"/>
            </a:ext>
          </a:extLst>
        </xdr:cNvPr>
        <xdr:cNvSpPr txBox="1"/>
      </xdr:nvSpPr>
      <xdr:spPr>
        <a:xfrm>
          <a:off x="12547111" y="17003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xmlns=""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xmlns=""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xmlns=""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926</xdr:rowOff>
    </xdr:from>
    <xdr:to>
      <xdr:col>85</xdr:col>
      <xdr:colOff>177800</xdr:colOff>
      <xdr:row>99</xdr:row>
      <xdr:rowOff>102526</xdr:rowOff>
    </xdr:to>
    <xdr:sp macro="" textlink="">
      <xdr:nvSpPr>
        <xdr:cNvPr id="696" name="楕円 695">
          <a:extLst>
            <a:ext uri="{FF2B5EF4-FFF2-40B4-BE49-F238E27FC236}">
              <a16:creationId xmlns:a16="http://schemas.microsoft.com/office/drawing/2014/main" xmlns="" id="{00000000-0008-0000-0600-0000B8020000}"/>
            </a:ext>
          </a:extLst>
        </xdr:cNvPr>
        <xdr:cNvSpPr/>
      </xdr:nvSpPr>
      <xdr:spPr>
        <a:xfrm>
          <a:off x="16268700" y="1697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87303</xdr:rowOff>
    </xdr:from>
    <xdr:ext cx="534377" cy="259045"/>
    <xdr:sp macro="" textlink="">
      <xdr:nvSpPr>
        <xdr:cNvPr id="697" name="積立金該当値テキスト">
          <a:extLst>
            <a:ext uri="{FF2B5EF4-FFF2-40B4-BE49-F238E27FC236}">
              <a16:creationId xmlns:a16="http://schemas.microsoft.com/office/drawing/2014/main" xmlns="" id="{00000000-0008-0000-0600-0000B9020000}"/>
            </a:ext>
          </a:extLst>
        </xdr:cNvPr>
        <xdr:cNvSpPr txBox="1"/>
      </xdr:nvSpPr>
      <xdr:spPr>
        <a:xfrm>
          <a:off x="16370300" y="1688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153175</xdr:rowOff>
    </xdr:from>
    <xdr:to>
      <xdr:col>81</xdr:col>
      <xdr:colOff>101600</xdr:colOff>
      <xdr:row>99</xdr:row>
      <xdr:rowOff>83325</xdr:rowOff>
    </xdr:to>
    <xdr:sp macro="" textlink="">
      <xdr:nvSpPr>
        <xdr:cNvPr id="698" name="楕円 697">
          <a:extLst>
            <a:ext uri="{FF2B5EF4-FFF2-40B4-BE49-F238E27FC236}">
              <a16:creationId xmlns:a16="http://schemas.microsoft.com/office/drawing/2014/main" xmlns="" id="{00000000-0008-0000-0600-0000BA020000}"/>
            </a:ext>
          </a:extLst>
        </xdr:cNvPr>
        <xdr:cNvSpPr/>
      </xdr:nvSpPr>
      <xdr:spPr>
        <a:xfrm>
          <a:off x="15430500" y="1695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74452</xdr:rowOff>
    </xdr:from>
    <xdr:ext cx="534377" cy="259045"/>
    <xdr:sp macro="" textlink="">
      <xdr:nvSpPr>
        <xdr:cNvPr id="699" name="テキスト ボックス 698">
          <a:extLst>
            <a:ext uri="{FF2B5EF4-FFF2-40B4-BE49-F238E27FC236}">
              <a16:creationId xmlns:a16="http://schemas.microsoft.com/office/drawing/2014/main" xmlns="" id="{00000000-0008-0000-0600-0000BB020000}"/>
            </a:ext>
          </a:extLst>
        </xdr:cNvPr>
        <xdr:cNvSpPr txBox="1"/>
      </xdr:nvSpPr>
      <xdr:spPr>
        <a:xfrm>
          <a:off x="15214111" y="1704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168005</xdr:rowOff>
    </xdr:from>
    <xdr:to>
      <xdr:col>76</xdr:col>
      <xdr:colOff>165100</xdr:colOff>
      <xdr:row>99</xdr:row>
      <xdr:rowOff>98155</xdr:rowOff>
    </xdr:to>
    <xdr:sp macro="" textlink="">
      <xdr:nvSpPr>
        <xdr:cNvPr id="700" name="楕円 699">
          <a:extLst>
            <a:ext uri="{FF2B5EF4-FFF2-40B4-BE49-F238E27FC236}">
              <a16:creationId xmlns:a16="http://schemas.microsoft.com/office/drawing/2014/main" xmlns="" id="{00000000-0008-0000-0600-0000BC020000}"/>
            </a:ext>
          </a:extLst>
        </xdr:cNvPr>
        <xdr:cNvSpPr/>
      </xdr:nvSpPr>
      <xdr:spPr>
        <a:xfrm>
          <a:off x="14541500" y="1697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89282</xdr:rowOff>
    </xdr:from>
    <xdr:ext cx="534377" cy="259045"/>
    <xdr:sp macro="" textlink="">
      <xdr:nvSpPr>
        <xdr:cNvPr id="701" name="テキスト ボックス 700">
          <a:extLst>
            <a:ext uri="{FF2B5EF4-FFF2-40B4-BE49-F238E27FC236}">
              <a16:creationId xmlns:a16="http://schemas.microsoft.com/office/drawing/2014/main" xmlns="" id="{00000000-0008-0000-0600-0000BD020000}"/>
            </a:ext>
          </a:extLst>
        </xdr:cNvPr>
        <xdr:cNvSpPr txBox="1"/>
      </xdr:nvSpPr>
      <xdr:spPr>
        <a:xfrm>
          <a:off x="14325111" y="1706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2026</xdr:rowOff>
    </xdr:from>
    <xdr:to>
      <xdr:col>72</xdr:col>
      <xdr:colOff>38100</xdr:colOff>
      <xdr:row>99</xdr:row>
      <xdr:rowOff>103626</xdr:rowOff>
    </xdr:to>
    <xdr:sp macro="" textlink="">
      <xdr:nvSpPr>
        <xdr:cNvPr id="702" name="楕円 701">
          <a:extLst>
            <a:ext uri="{FF2B5EF4-FFF2-40B4-BE49-F238E27FC236}">
              <a16:creationId xmlns:a16="http://schemas.microsoft.com/office/drawing/2014/main" xmlns="" id="{00000000-0008-0000-0600-0000BE020000}"/>
            </a:ext>
          </a:extLst>
        </xdr:cNvPr>
        <xdr:cNvSpPr/>
      </xdr:nvSpPr>
      <xdr:spPr>
        <a:xfrm>
          <a:off x="13652500" y="1697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94753</xdr:rowOff>
    </xdr:from>
    <xdr:ext cx="534377" cy="259045"/>
    <xdr:sp macro="" textlink="">
      <xdr:nvSpPr>
        <xdr:cNvPr id="703" name="テキスト ボックス 702">
          <a:extLst>
            <a:ext uri="{FF2B5EF4-FFF2-40B4-BE49-F238E27FC236}">
              <a16:creationId xmlns:a16="http://schemas.microsoft.com/office/drawing/2014/main" xmlns="" id="{00000000-0008-0000-0600-0000BF020000}"/>
            </a:ext>
          </a:extLst>
        </xdr:cNvPr>
        <xdr:cNvSpPr txBox="1"/>
      </xdr:nvSpPr>
      <xdr:spPr>
        <a:xfrm>
          <a:off x="13436111" y="17068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97963</xdr:rowOff>
    </xdr:from>
    <xdr:to>
      <xdr:col>67</xdr:col>
      <xdr:colOff>101600</xdr:colOff>
      <xdr:row>99</xdr:row>
      <xdr:rowOff>28113</xdr:rowOff>
    </xdr:to>
    <xdr:sp macro="" textlink="">
      <xdr:nvSpPr>
        <xdr:cNvPr id="704" name="楕円 703">
          <a:extLst>
            <a:ext uri="{FF2B5EF4-FFF2-40B4-BE49-F238E27FC236}">
              <a16:creationId xmlns:a16="http://schemas.microsoft.com/office/drawing/2014/main" xmlns="" id="{00000000-0008-0000-0600-0000C0020000}"/>
            </a:ext>
          </a:extLst>
        </xdr:cNvPr>
        <xdr:cNvSpPr/>
      </xdr:nvSpPr>
      <xdr:spPr>
        <a:xfrm>
          <a:off x="12763500" y="16900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44640</xdr:rowOff>
    </xdr:from>
    <xdr:ext cx="534377" cy="259045"/>
    <xdr:sp macro="" textlink="">
      <xdr:nvSpPr>
        <xdr:cNvPr id="705" name="テキスト ボックス 704">
          <a:extLst>
            <a:ext uri="{FF2B5EF4-FFF2-40B4-BE49-F238E27FC236}">
              <a16:creationId xmlns:a16="http://schemas.microsoft.com/office/drawing/2014/main" xmlns="" id="{00000000-0008-0000-0600-0000C1020000}"/>
            </a:ext>
          </a:extLst>
        </xdr:cNvPr>
        <xdr:cNvSpPr txBox="1"/>
      </xdr:nvSpPr>
      <xdr:spPr>
        <a:xfrm>
          <a:off x="12547111" y="16675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xmlns=""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xmlns=""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xmlns=""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xmlns=""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xmlns=""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xmlns=""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xmlns=""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a:extLst>
            <a:ext uri="{FF2B5EF4-FFF2-40B4-BE49-F238E27FC236}">
              <a16:creationId xmlns:a16="http://schemas.microsoft.com/office/drawing/2014/main" xmlns="" id="{00000000-0008-0000-0600-0000CC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a:extLst>
            <a:ext uri="{FF2B5EF4-FFF2-40B4-BE49-F238E27FC236}">
              <a16:creationId xmlns:a16="http://schemas.microsoft.com/office/drawing/2014/main" xmlns="" id="{00000000-0008-0000-0600-0000CD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a:extLst>
            <a:ext uri="{FF2B5EF4-FFF2-40B4-BE49-F238E27FC236}">
              <a16:creationId xmlns:a16="http://schemas.microsoft.com/office/drawing/2014/main" xmlns="" id="{00000000-0008-0000-0600-0000CE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9" name="テキスト ボックス 718">
          <a:extLst>
            <a:ext uri="{FF2B5EF4-FFF2-40B4-BE49-F238E27FC236}">
              <a16:creationId xmlns:a16="http://schemas.microsoft.com/office/drawing/2014/main" xmlns="" id="{00000000-0008-0000-0600-0000CF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a:extLst>
            <a:ext uri="{FF2B5EF4-FFF2-40B4-BE49-F238E27FC236}">
              <a16:creationId xmlns:a16="http://schemas.microsoft.com/office/drawing/2014/main" xmlns="" id="{00000000-0008-0000-0600-0000D0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1" name="テキスト ボックス 720">
          <a:extLst>
            <a:ext uri="{FF2B5EF4-FFF2-40B4-BE49-F238E27FC236}">
              <a16:creationId xmlns:a16="http://schemas.microsoft.com/office/drawing/2014/main" xmlns="" id="{00000000-0008-0000-0600-0000D1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a:extLst>
            <a:ext uri="{FF2B5EF4-FFF2-40B4-BE49-F238E27FC236}">
              <a16:creationId xmlns:a16="http://schemas.microsoft.com/office/drawing/2014/main" xmlns="" id="{00000000-0008-0000-0600-0000D2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3" name="テキスト ボックス 722">
          <a:extLst>
            <a:ext uri="{FF2B5EF4-FFF2-40B4-BE49-F238E27FC236}">
              <a16:creationId xmlns:a16="http://schemas.microsoft.com/office/drawing/2014/main" xmlns="" id="{00000000-0008-0000-0600-0000D3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a:extLst>
            <a:ext uri="{FF2B5EF4-FFF2-40B4-BE49-F238E27FC236}">
              <a16:creationId xmlns:a16="http://schemas.microsoft.com/office/drawing/2014/main" xmlns="" id="{00000000-0008-0000-0600-0000D4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5" name="テキスト ボックス 724">
          <a:extLst>
            <a:ext uri="{FF2B5EF4-FFF2-40B4-BE49-F238E27FC236}">
              <a16:creationId xmlns:a16="http://schemas.microsoft.com/office/drawing/2014/main" xmlns="" id="{00000000-0008-0000-0600-0000D5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a:extLst>
            <a:ext uri="{FF2B5EF4-FFF2-40B4-BE49-F238E27FC236}">
              <a16:creationId xmlns:a16="http://schemas.microsoft.com/office/drawing/2014/main" xmlns="" id="{00000000-0008-0000-0600-0000D6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7" name="テキスト ボックス 726">
          <a:extLst>
            <a:ext uri="{FF2B5EF4-FFF2-40B4-BE49-F238E27FC236}">
              <a16:creationId xmlns:a16="http://schemas.microsoft.com/office/drawing/2014/main" xmlns="" id="{00000000-0008-0000-0600-0000D7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xmlns=""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xmlns=""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xmlns=""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143488</xdr:rowOff>
    </xdr:from>
    <xdr:to>
      <xdr:col>116</xdr:col>
      <xdr:colOff>62864</xdr:colOff>
      <xdr:row>39</xdr:row>
      <xdr:rowOff>98878</xdr:rowOff>
    </xdr:to>
    <xdr:cxnSp macro="">
      <xdr:nvCxnSpPr>
        <xdr:cNvPr id="731" name="直線コネクタ 730">
          <a:extLst>
            <a:ext uri="{FF2B5EF4-FFF2-40B4-BE49-F238E27FC236}">
              <a16:creationId xmlns:a16="http://schemas.microsoft.com/office/drawing/2014/main" xmlns="" id="{00000000-0008-0000-0600-0000DB020000}"/>
            </a:ext>
          </a:extLst>
        </xdr:cNvPr>
        <xdr:cNvCxnSpPr/>
      </xdr:nvCxnSpPr>
      <xdr:spPr>
        <a:xfrm flipV="1">
          <a:off x="22159595" y="5286988"/>
          <a:ext cx="1269" cy="1498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2" name="投資及び出資金最小値テキスト">
          <a:extLst>
            <a:ext uri="{FF2B5EF4-FFF2-40B4-BE49-F238E27FC236}">
              <a16:creationId xmlns:a16="http://schemas.microsoft.com/office/drawing/2014/main" xmlns="" id="{00000000-0008-0000-0600-0000DC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a:extLst>
            <a:ext uri="{FF2B5EF4-FFF2-40B4-BE49-F238E27FC236}">
              <a16:creationId xmlns:a16="http://schemas.microsoft.com/office/drawing/2014/main" xmlns="" id="{00000000-0008-0000-0600-0000DD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90165</xdr:rowOff>
    </xdr:from>
    <xdr:ext cx="534377" cy="259045"/>
    <xdr:sp macro="" textlink="">
      <xdr:nvSpPr>
        <xdr:cNvPr id="734" name="投資及び出資金最大値テキスト">
          <a:extLst>
            <a:ext uri="{FF2B5EF4-FFF2-40B4-BE49-F238E27FC236}">
              <a16:creationId xmlns:a16="http://schemas.microsoft.com/office/drawing/2014/main" xmlns="" id="{00000000-0008-0000-0600-0000DE020000}"/>
            </a:ext>
          </a:extLst>
        </xdr:cNvPr>
        <xdr:cNvSpPr txBox="1"/>
      </xdr:nvSpPr>
      <xdr:spPr>
        <a:xfrm>
          <a:off x="22212300" y="506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143488</xdr:rowOff>
    </xdr:from>
    <xdr:to>
      <xdr:col>116</xdr:col>
      <xdr:colOff>152400</xdr:colOff>
      <xdr:row>30</xdr:row>
      <xdr:rowOff>143488</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a:off x="22072600" y="5286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a:extLst>
            <a:ext uri="{FF2B5EF4-FFF2-40B4-BE49-F238E27FC236}">
              <a16:creationId xmlns:a16="http://schemas.microsoft.com/office/drawing/2014/main" xmlns="" id="{00000000-0008-0000-0600-0000E0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150704</xdr:rowOff>
    </xdr:from>
    <xdr:ext cx="469744" cy="259045"/>
    <xdr:sp macro="" textlink="">
      <xdr:nvSpPr>
        <xdr:cNvPr id="737" name="投資及び出資金平均値テキスト">
          <a:extLst>
            <a:ext uri="{FF2B5EF4-FFF2-40B4-BE49-F238E27FC236}">
              <a16:creationId xmlns:a16="http://schemas.microsoft.com/office/drawing/2014/main" xmlns="" id="{00000000-0008-0000-0600-0000E1020000}"/>
            </a:ext>
          </a:extLst>
        </xdr:cNvPr>
        <xdr:cNvSpPr txBox="1"/>
      </xdr:nvSpPr>
      <xdr:spPr>
        <a:xfrm>
          <a:off x="22212300" y="64943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127827</xdr:rowOff>
    </xdr:from>
    <xdr:to>
      <xdr:col>116</xdr:col>
      <xdr:colOff>114300</xdr:colOff>
      <xdr:row>39</xdr:row>
      <xdr:rowOff>57977</xdr:rowOff>
    </xdr:to>
    <xdr:sp macro="" textlink="">
      <xdr:nvSpPr>
        <xdr:cNvPr id="738" name="フローチャート: 判断 737">
          <a:extLst>
            <a:ext uri="{FF2B5EF4-FFF2-40B4-BE49-F238E27FC236}">
              <a16:creationId xmlns:a16="http://schemas.microsoft.com/office/drawing/2014/main" xmlns="" id="{00000000-0008-0000-0600-0000E2020000}"/>
            </a:ext>
          </a:extLst>
        </xdr:cNvPr>
        <xdr:cNvSpPr/>
      </xdr:nvSpPr>
      <xdr:spPr>
        <a:xfrm>
          <a:off x="22110700" y="664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a:extLst>
            <a:ext uri="{FF2B5EF4-FFF2-40B4-BE49-F238E27FC236}">
              <a16:creationId xmlns:a16="http://schemas.microsoft.com/office/drawing/2014/main" xmlns="" id="{00000000-0008-0000-0600-0000E3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145038</xdr:rowOff>
    </xdr:from>
    <xdr:to>
      <xdr:col>112</xdr:col>
      <xdr:colOff>38100</xdr:colOff>
      <xdr:row>39</xdr:row>
      <xdr:rowOff>75188</xdr:rowOff>
    </xdr:to>
    <xdr:sp macro="" textlink="">
      <xdr:nvSpPr>
        <xdr:cNvPr id="740" name="フローチャート: 判断 739">
          <a:extLst>
            <a:ext uri="{FF2B5EF4-FFF2-40B4-BE49-F238E27FC236}">
              <a16:creationId xmlns:a16="http://schemas.microsoft.com/office/drawing/2014/main" xmlns="" id="{00000000-0008-0000-0600-0000E4020000}"/>
            </a:ext>
          </a:extLst>
        </xdr:cNvPr>
        <xdr:cNvSpPr/>
      </xdr:nvSpPr>
      <xdr:spPr>
        <a:xfrm>
          <a:off x="21272500" y="6660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91715</xdr:rowOff>
    </xdr:from>
    <xdr:ext cx="469744" cy="259045"/>
    <xdr:sp macro="" textlink="">
      <xdr:nvSpPr>
        <xdr:cNvPr id="741" name="テキスト ボックス 740">
          <a:extLst>
            <a:ext uri="{FF2B5EF4-FFF2-40B4-BE49-F238E27FC236}">
              <a16:creationId xmlns:a16="http://schemas.microsoft.com/office/drawing/2014/main" xmlns="" id="{00000000-0008-0000-0600-0000E5020000}"/>
            </a:ext>
          </a:extLst>
        </xdr:cNvPr>
        <xdr:cNvSpPr txBox="1"/>
      </xdr:nvSpPr>
      <xdr:spPr>
        <a:xfrm>
          <a:off x="21088428" y="6435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a:extLst>
            <a:ext uri="{FF2B5EF4-FFF2-40B4-BE49-F238E27FC236}">
              <a16:creationId xmlns:a16="http://schemas.microsoft.com/office/drawing/2014/main" xmlns="" id="{00000000-0008-0000-0600-0000E6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147095</xdr:rowOff>
    </xdr:from>
    <xdr:to>
      <xdr:col>107</xdr:col>
      <xdr:colOff>101600</xdr:colOff>
      <xdr:row>39</xdr:row>
      <xdr:rowOff>77245</xdr:rowOff>
    </xdr:to>
    <xdr:sp macro="" textlink="">
      <xdr:nvSpPr>
        <xdr:cNvPr id="743" name="フローチャート: 判断 742">
          <a:extLst>
            <a:ext uri="{FF2B5EF4-FFF2-40B4-BE49-F238E27FC236}">
              <a16:creationId xmlns:a16="http://schemas.microsoft.com/office/drawing/2014/main" xmlns="" id="{00000000-0008-0000-0600-0000E7020000}"/>
            </a:ext>
          </a:extLst>
        </xdr:cNvPr>
        <xdr:cNvSpPr/>
      </xdr:nvSpPr>
      <xdr:spPr>
        <a:xfrm>
          <a:off x="20383500" y="6662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93772</xdr:rowOff>
    </xdr:from>
    <xdr:ext cx="469744" cy="259045"/>
    <xdr:sp macro="" textlink="">
      <xdr:nvSpPr>
        <xdr:cNvPr id="744" name="テキスト ボックス 743">
          <a:extLst>
            <a:ext uri="{FF2B5EF4-FFF2-40B4-BE49-F238E27FC236}">
              <a16:creationId xmlns:a16="http://schemas.microsoft.com/office/drawing/2014/main" xmlns="" id="{00000000-0008-0000-0600-0000E8020000}"/>
            </a:ext>
          </a:extLst>
        </xdr:cNvPr>
        <xdr:cNvSpPr txBox="1"/>
      </xdr:nvSpPr>
      <xdr:spPr>
        <a:xfrm>
          <a:off x="20199428" y="6437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a:extLst>
            <a:ext uri="{FF2B5EF4-FFF2-40B4-BE49-F238E27FC236}">
              <a16:creationId xmlns:a16="http://schemas.microsoft.com/office/drawing/2014/main" xmlns="" id="{00000000-0008-0000-0600-0000E9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143470</xdr:rowOff>
    </xdr:from>
    <xdr:to>
      <xdr:col>102</xdr:col>
      <xdr:colOff>165100</xdr:colOff>
      <xdr:row>39</xdr:row>
      <xdr:rowOff>73620</xdr:rowOff>
    </xdr:to>
    <xdr:sp macro="" textlink="">
      <xdr:nvSpPr>
        <xdr:cNvPr id="746" name="フローチャート: 判断 745">
          <a:extLst>
            <a:ext uri="{FF2B5EF4-FFF2-40B4-BE49-F238E27FC236}">
              <a16:creationId xmlns:a16="http://schemas.microsoft.com/office/drawing/2014/main" xmlns="" id="{00000000-0008-0000-0600-0000EA020000}"/>
            </a:ext>
          </a:extLst>
        </xdr:cNvPr>
        <xdr:cNvSpPr/>
      </xdr:nvSpPr>
      <xdr:spPr>
        <a:xfrm>
          <a:off x="19494500" y="66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90147</xdr:rowOff>
    </xdr:from>
    <xdr:ext cx="469744"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19310428" y="6433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140629</xdr:rowOff>
    </xdr:from>
    <xdr:to>
      <xdr:col>98</xdr:col>
      <xdr:colOff>38100</xdr:colOff>
      <xdr:row>39</xdr:row>
      <xdr:rowOff>70779</xdr:rowOff>
    </xdr:to>
    <xdr:sp macro="" textlink="">
      <xdr:nvSpPr>
        <xdr:cNvPr id="748" name="フローチャート: 判断 747">
          <a:extLst>
            <a:ext uri="{FF2B5EF4-FFF2-40B4-BE49-F238E27FC236}">
              <a16:creationId xmlns:a16="http://schemas.microsoft.com/office/drawing/2014/main" xmlns="" id="{00000000-0008-0000-0600-0000EC020000}"/>
            </a:ext>
          </a:extLst>
        </xdr:cNvPr>
        <xdr:cNvSpPr/>
      </xdr:nvSpPr>
      <xdr:spPr>
        <a:xfrm>
          <a:off x="18605500" y="6655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87306</xdr:rowOff>
    </xdr:from>
    <xdr:ext cx="469744" cy="259045"/>
    <xdr:sp macro="" textlink="">
      <xdr:nvSpPr>
        <xdr:cNvPr id="749" name="テキスト ボックス 748">
          <a:extLst>
            <a:ext uri="{FF2B5EF4-FFF2-40B4-BE49-F238E27FC236}">
              <a16:creationId xmlns:a16="http://schemas.microsoft.com/office/drawing/2014/main" xmlns="" id="{00000000-0008-0000-0600-0000ED020000}"/>
            </a:ext>
          </a:extLst>
        </xdr:cNvPr>
        <xdr:cNvSpPr txBox="1"/>
      </xdr:nvSpPr>
      <xdr:spPr>
        <a:xfrm>
          <a:off x="18421428" y="6430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xmlns=""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xmlns=""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xmlns=""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a:extLst>
            <a:ext uri="{FF2B5EF4-FFF2-40B4-BE49-F238E27FC236}">
              <a16:creationId xmlns:a16="http://schemas.microsoft.com/office/drawing/2014/main" xmlns="" id="{00000000-0008-0000-0600-0000F3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6" name="投資及び出資金該当値テキスト">
          <a:extLst>
            <a:ext uri="{FF2B5EF4-FFF2-40B4-BE49-F238E27FC236}">
              <a16:creationId xmlns:a16="http://schemas.microsoft.com/office/drawing/2014/main" xmlns="" id="{00000000-0008-0000-0600-0000F4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a:extLst>
            <a:ext uri="{FF2B5EF4-FFF2-40B4-BE49-F238E27FC236}">
              <a16:creationId xmlns:a16="http://schemas.microsoft.com/office/drawing/2014/main" xmlns="" id="{00000000-0008-0000-0600-0000F5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xmlns="" id="{00000000-0008-0000-0600-0000F6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a:extLst>
            <a:ext uri="{FF2B5EF4-FFF2-40B4-BE49-F238E27FC236}">
              <a16:creationId xmlns:a16="http://schemas.microsoft.com/office/drawing/2014/main" xmlns="" id="{00000000-0008-0000-0600-0000F7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xmlns="" id="{00000000-0008-0000-0600-0000F8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a:extLst>
            <a:ext uri="{FF2B5EF4-FFF2-40B4-BE49-F238E27FC236}">
              <a16:creationId xmlns:a16="http://schemas.microsoft.com/office/drawing/2014/main" xmlns="" id="{00000000-0008-0000-0600-0000F9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xmlns="" id="{00000000-0008-0000-0600-0000FA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a:extLst>
            <a:ext uri="{FF2B5EF4-FFF2-40B4-BE49-F238E27FC236}">
              <a16:creationId xmlns:a16="http://schemas.microsoft.com/office/drawing/2014/main" xmlns="" id="{00000000-0008-0000-0600-0000FB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xmlns="" id="{00000000-0008-0000-0600-0000FC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xmlns=""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xmlns=""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xmlns=""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xmlns=""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xmlns=""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5" name="直線コネクタ 774">
          <a:extLst>
            <a:ext uri="{FF2B5EF4-FFF2-40B4-BE49-F238E27FC236}">
              <a16:creationId xmlns:a16="http://schemas.microsoft.com/office/drawing/2014/main" xmlns="" id="{00000000-0008-0000-0600-000007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6" name="テキスト ボックス 775">
          <a:extLst>
            <a:ext uri="{FF2B5EF4-FFF2-40B4-BE49-F238E27FC236}">
              <a16:creationId xmlns:a16="http://schemas.microsoft.com/office/drawing/2014/main" xmlns="" id="{00000000-0008-0000-0600-000008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7" name="直線コネクタ 776">
          <a:extLst>
            <a:ext uri="{FF2B5EF4-FFF2-40B4-BE49-F238E27FC236}">
              <a16:creationId xmlns:a16="http://schemas.microsoft.com/office/drawing/2014/main" xmlns="" id="{00000000-0008-0000-0600-000009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8" name="テキスト ボックス 777">
          <a:extLst>
            <a:ext uri="{FF2B5EF4-FFF2-40B4-BE49-F238E27FC236}">
              <a16:creationId xmlns:a16="http://schemas.microsoft.com/office/drawing/2014/main" xmlns="" id="{00000000-0008-0000-0600-00000A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xmlns="" id="{00000000-0008-0000-06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a:extLst>
            <a:ext uri="{FF2B5EF4-FFF2-40B4-BE49-F238E27FC236}">
              <a16:creationId xmlns:a16="http://schemas.microsoft.com/office/drawing/2014/main" xmlns="" id="{00000000-0008-0000-0600-00000C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2" name="テキスト ボックス 781">
          <a:extLst>
            <a:ext uri="{FF2B5EF4-FFF2-40B4-BE49-F238E27FC236}">
              <a16:creationId xmlns:a16="http://schemas.microsoft.com/office/drawing/2014/main" xmlns="" id="{00000000-0008-0000-0600-00000E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3" name="直線コネクタ 782">
          <a:extLst>
            <a:ext uri="{FF2B5EF4-FFF2-40B4-BE49-F238E27FC236}">
              <a16:creationId xmlns:a16="http://schemas.microsoft.com/office/drawing/2014/main" xmlns="" id="{00000000-0008-0000-0600-00000F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4" name="テキスト ボックス 783">
          <a:extLst>
            <a:ext uri="{FF2B5EF4-FFF2-40B4-BE49-F238E27FC236}">
              <a16:creationId xmlns:a16="http://schemas.microsoft.com/office/drawing/2014/main" xmlns="" id="{00000000-0008-0000-0600-000010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xmlns=""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a:extLst>
            <a:ext uri="{FF2B5EF4-FFF2-40B4-BE49-F238E27FC236}">
              <a16:creationId xmlns:a16="http://schemas.microsoft.com/office/drawing/2014/main" xmlns="" id="{00000000-0008-0000-0600-000012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xmlns=""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134328</xdr:rowOff>
    </xdr:from>
    <xdr:to>
      <xdr:col>116</xdr:col>
      <xdr:colOff>62864</xdr:colOff>
      <xdr:row>59</xdr:row>
      <xdr:rowOff>44450</xdr:rowOff>
    </xdr:to>
    <xdr:cxnSp macro="">
      <xdr:nvCxnSpPr>
        <xdr:cNvPr id="788" name="直線コネクタ 787">
          <a:extLst>
            <a:ext uri="{FF2B5EF4-FFF2-40B4-BE49-F238E27FC236}">
              <a16:creationId xmlns:a16="http://schemas.microsoft.com/office/drawing/2014/main" xmlns="" id="{00000000-0008-0000-0600-000014030000}"/>
            </a:ext>
          </a:extLst>
        </xdr:cNvPr>
        <xdr:cNvCxnSpPr/>
      </xdr:nvCxnSpPr>
      <xdr:spPr>
        <a:xfrm flipV="1">
          <a:off x="22159595" y="8706828"/>
          <a:ext cx="1269" cy="145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58221</xdr:rowOff>
    </xdr:from>
    <xdr:ext cx="249299" cy="259045"/>
    <xdr:sp macro="" textlink="">
      <xdr:nvSpPr>
        <xdr:cNvPr id="789" name="貸付金最小値テキスト">
          <a:extLst>
            <a:ext uri="{FF2B5EF4-FFF2-40B4-BE49-F238E27FC236}">
              <a16:creationId xmlns:a16="http://schemas.microsoft.com/office/drawing/2014/main" xmlns="" id="{00000000-0008-0000-0600-000015030000}"/>
            </a:ext>
          </a:extLst>
        </xdr:cNvPr>
        <xdr:cNvSpPr txBox="1"/>
      </xdr:nvSpPr>
      <xdr:spPr>
        <a:xfrm>
          <a:off x="22212300" y="101737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0" name="直線コネクタ 789">
          <a:extLst>
            <a:ext uri="{FF2B5EF4-FFF2-40B4-BE49-F238E27FC236}">
              <a16:creationId xmlns:a16="http://schemas.microsoft.com/office/drawing/2014/main" xmlns="" id="{00000000-0008-0000-0600-000016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81005</xdr:rowOff>
    </xdr:from>
    <xdr:ext cx="599010" cy="259045"/>
    <xdr:sp macro="" textlink="">
      <xdr:nvSpPr>
        <xdr:cNvPr id="791" name="貸付金最大値テキスト">
          <a:extLst>
            <a:ext uri="{FF2B5EF4-FFF2-40B4-BE49-F238E27FC236}">
              <a16:creationId xmlns:a16="http://schemas.microsoft.com/office/drawing/2014/main" xmlns="" id="{00000000-0008-0000-0600-000017030000}"/>
            </a:ext>
          </a:extLst>
        </xdr:cNvPr>
        <xdr:cNvSpPr txBox="1"/>
      </xdr:nvSpPr>
      <xdr:spPr>
        <a:xfrm>
          <a:off x="22212300" y="8482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134328</xdr:rowOff>
    </xdr:from>
    <xdr:to>
      <xdr:col>116</xdr:col>
      <xdr:colOff>152400</xdr:colOff>
      <xdr:row>50</xdr:row>
      <xdr:rowOff>134328</xdr:rowOff>
    </xdr:to>
    <xdr:cxnSp macro="">
      <xdr:nvCxnSpPr>
        <xdr:cNvPr id="792" name="直線コネクタ 791">
          <a:extLst>
            <a:ext uri="{FF2B5EF4-FFF2-40B4-BE49-F238E27FC236}">
              <a16:creationId xmlns:a16="http://schemas.microsoft.com/office/drawing/2014/main" xmlns="" id="{00000000-0008-0000-0600-000018030000}"/>
            </a:ext>
          </a:extLst>
        </xdr:cNvPr>
        <xdr:cNvCxnSpPr/>
      </xdr:nvCxnSpPr>
      <xdr:spPr>
        <a:xfrm>
          <a:off x="22072600" y="870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44183</xdr:rowOff>
    </xdr:from>
    <xdr:to>
      <xdr:col>116</xdr:col>
      <xdr:colOff>63500</xdr:colOff>
      <xdr:row>59</xdr:row>
      <xdr:rowOff>44183</xdr:rowOff>
    </xdr:to>
    <xdr:cxnSp macro="">
      <xdr:nvCxnSpPr>
        <xdr:cNvPr id="793" name="直線コネクタ 792">
          <a:extLst>
            <a:ext uri="{FF2B5EF4-FFF2-40B4-BE49-F238E27FC236}">
              <a16:creationId xmlns:a16="http://schemas.microsoft.com/office/drawing/2014/main" xmlns="" id="{00000000-0008-0000-0600-000019030000}"/>
            </a:ext>
          </a:extLst>
        </xdr:cNvPr>
        <xdr:cNvCxnSpPr/>
      </xdr:nvCxnSpPr>
      <xdr:spPr>
        <a:xfrm>
          <a:off x="21323300" y="101597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147121</xdr:rowOff>
    </xdr:from>
    <xdr:ext cx="469744" cy="259045"/>
    <xdr:sp macro="" textlink="">
      <xdr:nvSpPr>
        <xdr:cNvPr id="794" name="貸付金平均値テキスト">
          <a:extLst>
            <a:ext uri="{FF2B5EF4-FFF2-40B4-BE49-F238E27FC236}">
              <a16:creationId xmlns:a16="http://schemas.microsoft.com/office/drawing/2014/main" xmlns="" id="{00000000-0008-0000-0600-00001A030000}"/>
            </a:ext>
          </a:extLst>
        </xdr:cNvPr>
        <xdr:cNvSpPr txBox="1"/>
      </xdr:nvSpPr>
      <xdr:spPr>
        <a:xfrm>
          <a:off x="22212300" y="99197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124244</xdr:rowOff>
    </xdr:from>
    <xdr:to>
      <xdr:col>116</xdr:col>
      <xdr:colOff>114300</xdr:colOff>
      <xdr:row>59</xdr:row>
      <xdr:rowOff>54394</xdr:rowOff>
    </xdr:to>
    <xdr:sp macro="" textlink="">
      <xdr:nvSpPr>
        <xdr:cNvPr id="795" name="フローチャート: 判断 794">
          <a:extLst>
            <a:ext uri="{FF2B5EF4-FFF2-40B4-BE49-F238E27FC236}">
              <a16:creationId xmlns:a16="http://schemas.microsoft.com/office/drawing/2014/main" xmlns="" id="{00000000-0008-0000-0600-00001B030000}"/>
            </a:ext>
          </a:extLst>
        </xdr:cNvPr>
        <xdr:cNvSpPr/>
      </xdr:nvSpPr>
      <xdr:spPr>
        <a:xfrm>
          <a:off x="22110700" y="10068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44183</xdr:rowOff>
    </xdr:from>
    <xdr:to>
      <xdr:col>111</xdr:col>
      <xdr:colOff>177800</xdr:colOff>
      <xdr:row>59</xdr:row>
      <xdr:rowOff>44259</xdr:rowOff>
    </xdr:to>
    <xdr:cxnSp macro="">
      <xdr:nvCxnSpPr>
        <xdr:cNvPr id="796" name="直線コネクタ 795">
          <a:extLst>
            <a:ext uri="{FF2B5EF4-FFF2-40B4-BE49-F238E27FC236}">
              <a16:creationId xmlns:a16="http://schemas.microsoft.com/office/drawing/2014/main" xmlns="" id="{00000000-0008-0000-0600-00001C030000}"/>
            </a:ext>
          </a:extLst>
        </xdr:cNvPr>
        <xdr:cNvCxnSpPr/>
      </xdr:nvCxnSpPr>
      <xdr:spPr>
        <a:xfrm flipV="1">
          <a:off x="20434300" y="10159733"/>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130772</xdr:rowOff>
    </xdr:from>
    <xdr:to>
      <xdr:col>112</xdr:col>
      <xdr:colOff>38100</xdr:colOff>
      <xdr:row>59</xdr:row>
      <xdr:rowOff>60922</xdr:rowOff>
    </xdr:to>
    <xdr:sp macro="" textlink="">
      <xdr:nvSpPr>
        <xdr:cNvPr id="797" name="フローチャート: 判断 796">
          <a:extLst>
            <a:ext uri="{FF2B5EF4-FFF2-40B4-BE49-F238E27FC236}">
              <a16:creationId xmlns:a16="http://schemas.microsoft.com/office/drawing/2014/main" xmlns="" id="{00000000-0008-0000-0600-00001D030000}"/>
            </a:ext>
          </a:extLst>
        </xdr:cNvPr>
        <xdr:cNvSpPr/>
      </xdr:nvSpPr>
      <xdr:spPr>
        <a:xfrm>
          <a:off x="21272500" y="1007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77449</xdr:rowOff>
    </xdr:from>
    <xdr:ext cx="469744" cy="259045"/>
    <xdr:sp macro="" textlink="">
      <xdr:nvSpPr>
        <xdr:cNvPr id="798" name="テキスト ボックス 797">
          <a:extLst>
            <a:ext uri="{FF2B5EF4-FFF2-40B4-BE49-F238E27FC236}">
              <a16:creationId xmlns:a16="http://schemas.microsoft.com/office/drawing/2014/main" xmlns="" id="{00000000-0008-0000-0600-00001E030000}"/>
            </a:ext>
          </a:extLst>
        </xdr:cNvPr>
        <xdr:cNvSpPr txBox="1"/>
      </xdr:nvSpPr>
      <xdr:spPr>
        <a:xfrm>
          <a:off x="21088428" y="985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44031</xdr:rowOff>
    </xdr:from>
    <xdr:to>
      <xdr:col>107</xdr:col>
      <xdr:colOff>50800</xdr:colOff>
      <xdr:row>59</xdr:row>
      <xdr:rowOff>44259</xdr:rowOff>
    </xdr:to>
    <xdr:cxnSp macro="">
      <xdr:nvCxnSpPr>
        <xdr:cNvPr id="799" name="直線コネクタ 798">
          <a:extLst>
            <a:ext uri="{FF2B5EF4-FFF2-40B4-BE49-F238E27FC236}">
              <a16:creationId xmlns:a16="http://schemas.microsoft.com/office/drawing/2014/main" xmlns="" id="{00000000-0008-0000-0600-00001F030000}"/>
            </a:ext>
          </a:extLst>
        </xdr:cNvPr>
        <xdr:cNvCxnSpPr/>
      </xdr:nvCxnSpPr>
      <xdr:spPr>
        <a:xfrm>
          <a:off x="19545300" y="10159581"/>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130594</xdr:rowOff>
    </xdr:from>
    <xdr:to>
      <xdr:col>107</xdr:col>
      <xdr:colOff>101600</xdr:colOff>
      <xdr:row>59</xdr:row>
      <xdr:rowOff>60744</xdr:rowOff>
    </xdr:to>
    <xdr:sp macro="" textlink="">
      <xdr:nvSpPr>
        <xdr:cNvPr id="800" name="フローチャート: 判断 799">
          <a:extLst>
            <a:ext uri="{FF2B5EF4-FFF2-40B4-BE49-F238E27FC236}">
              <a16:creationId xmlns:a16="http://schemas.microsoft.com/office/drawing/2014/main" xmlns="" id="{00000000-0008-0000-0600-000020030000}"/>
            </a:ext>
          </a:extLst>
        </xdr:cNvPr>
        <xdr:cNvSpPr/>
      </xdr:nvSpPr>
      <xdr:spPr>
        <a:xfrm>
          <a:off x="20383500" y="1007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77271</xdr:rowOff>
    </xdr:from>
    <xdr:ext cx="469744" cy="259045"/>
    <xdr:sp macro="" textlink="">
      <xdr:nvSpPr>
        <xdr:cNvPr id="801" name="テキスト ボックス 800">
          <a:extLst>
            <a:ext uri="{FF2B5EF4-FFF2-40B4-BE49-F238E27FC236}">
              <a16:creationId xmlns:a16="http://schemas.microsoft.com/office/drawing/2014/main" xmlns="" id="{00000000-0008-0000-0600-000021030000}"/>
            </a:ext>
          </a:extLst>
        </xdr:cNvPr>
        <xdr:cNvSpPr txBox="1"/>
      </xdr:nvSpPr>
      <xdr:spPr>
        <a:xfrm>
          <a:off x="20199428" y="9849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43549</xdr:rowOff>
    </xdr:from>
    <xdr:to>
      <xdr:col>102</xdr:col>
      <xdr:colOff>114300</xdr:colOff>
      <xdr:row>59</xdr:row>
      <xdr:rowOff>44031</xdr:rowOff>
    </xdr:to>
    <xdr:cxnSp macro="">
      <xdr:nvCxnSpPr>
        <xdr:cNvPr id="802" name="直線コネクタ 801">
          <a:extLst>
            <a:ext uri="{FF2B5EF4-FFF2-40B4-BE49-F238E27FC236}">
              <a16:creationId xmlns:a16="http://schemas.microsoft.com/office/drawing/2014/main" xmlns="" id="{00000000-0008-0000-0600-000022030000}"/>
            </a:ext>
          </a:extLst>
        </xdr:cNvPr>
        <xdr:cNvCxnSpPr/>
      </xdr:nvCxnSpPr>
      <xdr:spPr>
        <a:xfrm>
          <a:off x="18656300" y="10159099"/>
          <a:ext cx="889000" cy="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122657</xdr:rowOff>
    </xdr:from>
    <xdr:to>
      <xdr:col>102</xdr:col>
      <xdr:colOff>165100</xdr:colOff>
      <xdr:row>59</xdr:row>
      <xdr:rowOff>52807</xdr:rowOff>
    </xdr:to>
    <xdr:sp macro="" textlink="">
      <xdr:nvSpPr>
        <xdr:cNvPr id="803" name="フローチャート: 判断 802">
          <a:extLst>
            <a:ext uri="{FF2B5EF4-FFF2-40B4-BE49-F238E27FC236}">
              <a16:creationId xmlns:a16="http://schemas.microsoft.com/office/drawing/2014/main" xmlns="" id="{00000000-0008-0000-0600-000023030000}"/>
            </a:ext>
          </a:extLst>
        </xdr:cNvPr>
        <xdr:cNvSpPr/>
      </xdr:nvSpPr>
      <xdr:spPr>
        <a:xfrm>
          <a:off x="19494500" y="100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69334</xdr:rowOff>
    </xdr:from>
    <xdr:ext cx="469744" cy="259045"/>
    <xdr:sp macro="" textlink="">
      <xdr:nvSpPr>
        <xdr:cNvPr id="804" name="テキスト ボックス 803">
          <a:extLst>
            <a:ext uri="{FF2B5EF4-FFF2-40B4-BE49-F238E27FC236}">
              <a16:creationId xmlns:a16="http://schemas.microsoft.com/office/drawing/2014/main" xmlns="" id="{00000000-0008-0000-0600-000024030000}"/>
            </a:ext>
          </a:extLst>
        </xdr:cNvPr>
        <xdr:cNvSpPr txBox="1"/>
      </xdr:nvSpPr>
      <xdr:spPr>
        <a:xfrm>
          <a:off x="19310428" y="9841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119583</xdr:rowOff>
    </xdr:from>
    <xdr:to>
      <xdr:col>98</xdr:col>
      <xdr:colOff>38100</xdr:colOff>
      <xdr:row>59</xdr:row>
      <xdr:rowOff>49733</xdr:rowOff>
    </xdr:to>
    <xdr:sp macro="" textlink="">
      <xdr:nvSpPr>
        <xdr:cNvPr id="805" name="フローチャート: 判断 804">
          <a:extLst>
            <a:ext uri="{FF2B5EF4-FFF2-40B4-BE49-F238E27FC236}">
              <a16:creationId xmlns:a16="http://schemas.microsoft.com/office/drawing/2014/main" xmlns="" id="{00000000-0008-0000-0600-000025030000}"/>
            </a:ext>
          </a:extLst>
        </xdr:cNvPr>
        <xdr:cNvSpPr/>
      </xdr:nvSpPr>
      <xdr:spPr>
        <a:xfrm>
          <a:off x="18605500" y="10063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66260</xdr:rowOff>
    </xdr:from>
    <xdr:ext cx="469744" cy="259045"/>
    <xdr:sp macro="" textlink="">
      <xdr:nvSpPr>
        <xdr:cNvPr id="806" name="テキスト ボックス 805">
          <a:extLst>
            <a:ext uri="{FF2B5EF4-FFF2-40B4-BE49-F238E27FC236}">
              <a16:creationId xmlns:a16="http://schemas.microsoft.com/office/drawing/2014/main" xmlns="" id="{00000000-0008-0000-0600-000026030000}"/>
            </a:ext>
          </a:extLst>
        </xdr:cNvPr>
        <xdr:cNvSpPr txBox="1"/>
      </xdr:nvSpPr>
      <xdr:spPr>
        <a:xfrm>
          <a:off x="18421428" y="983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xmlns=""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164833</xdr:rowOff>
    </xdr:from>
    <xdr:to>
      <xdr:col>116</xdr:col>
      <xdr:colOff>114300</xdr:colOff>
      <xdr:row>59</xdr:row>
      <xdr:rowOff>94983</xdr:rowOff>
    </xdr:to>
    <xdr:sp macro="" textlink="">
      <xdr:nvSpPr>
        <xdr:cNvPr id="812" name="楕円 811">
          <a:extLst>
            <a:ext uri="{FF2B5EF4-FFF2-40B4-BE49-F238E27FC236}">
              <a16:creationId xmlns:a16="http://schemas.microsoft.com/office/drawing/2014/main" xmlns="" id="{00000000-0008-0000-0600-00002C030000}"/>
            </a:ext>
          </a:extLst>
        </xdr:cNvPr>
        <xdr:cNvSpPr/>
      </xdr:nvSpPr>
      <xdr:spPr>
        <a:xfrm>
          <a:off x="22110700" y="1010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102671</xdr:rowOff>
    </xdr:from>
    <xdr:ext cx="313932" cy="259045"/>
    <xdr:sp macro="" textlink="">
      <xdr:nvSpPr>
        <xdr:cNvPr id="813" name="貸付金該当値テキスト">
          <a:extLst>
            <a:ext uri="{FF2B5EF4-FFF2-40B4-BE49-F238E27FC236}">
              <a16:creationId xmlns:a16="http://schemas.microsoft.com/office/drawing/2014/main" xmlns="" id="{00000000-0008-0000-0600-00002D030000}"/>
            </a:ext>
          </a:extLst>
        </xdr:cNvPr>
        <xdr:cNvSpPr txBox="1"/>
      </xdr:nvSpPr>
      <xdr:spPr>
        <a:xfrm>
          <a:off x="22212300" y="100467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164833</xdr:rowOff>
    </xdr:from>
    <xdr:to>
      <xdr:col>112</xdr:col>
      <xdr:colOff>38100</xdr:colOff>
      <xdr:row>59</xdr:row>
      <xdr:rowOff>94983</xdr:rowOff>
    </xdr:to>
    <xdr:sp macro="" textlink="">
      <xdr:nvSpPr>
        <xdr:cNvPr id="814" name="楕円 813">
          <a:extLst>
            <a:ext uri="{FF2B5EF4-FFF2-40B4-BE49-F238E27FC236}">
              <a16:creationId xmlns:a16="http://schemas.microsoft.com/office/drawing/2014/main" xmlns="" id="{00000000-0008-0000-0600-00002E030000}"/>
            </a:ext>
          </a:extLst>
        </xdr:cNvPr>
        <xdr:cNvSpPr/>
      </xdr:nvSpPr>
      <xdr:spPr>
        <a:xfrm>
          <a:off x="21272500" y="1010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86110</xdr:rowOff>
    </xdr:from>
    <xdr:ext cx="313932" cy="259045"/>
    <xdr:sp macro="" textlink="">
      <xdr:nvSpPr>
        <xdr:cNvPr id="815" name="テキスト ボックス 814">
          <a:extLst>
            <a:ext uri="{FF2B5EF4-FFF2-40B4-BE49-F238E27FC236}">
              <a16:creationId xmlns:a16="http://schemas.microsoft.com/office/drawing/2014/main" xmlns="" id="{00000000-0008-0000-0600-00002F030000}"/>
            </a:ext>
          </a:extLst>
        </xdr:cNvPr>
        <xdr:cNvSpPr txBox="1"/>
      </xdr:nvSpPr>
      <xdr:spPr>
        <a:xfrm>
          <a:off x="21166333" y="102016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164909</xdr:rowOff>
    </xdr:from>
    <xdr:to>
      <xdr:col>107</xdr:col>
      <xdr:colOff>101600</xdr:colOff>
      <xdr:row>59</xdr:row>
      <xdr:rowOff>95059</xdr:rowOff>
    </xdr:to>
    <xdr:sp macro="" textlink="">
      <xdr:nvSpPr>
        <xdr:cNvPr id="816" name="楕円 815">
          <a:extLst>
            <a:ext uri="{FF2B5EF4-FFF2-40B4-BE49-F238E27FC236}">
              <a16:creationId xmlns:a16="http://schemas.microsoft.com/office/drawing/2014/main" xmlns="" id="{00000000-0008-0000-0600-000030030000}"/>
            </a:ext>
          </a:extLst>
        </xdr:cNvPr>
        <xdr:cNvSpPr/>
      </xdr:nvSpPr>
      <xdr:spPr>
        <a:xfrm>
          <a:off x="20383500" y="10109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86186</xdr:rowOff>
    </xdr:from>
    <xdr:ext cx="313932" cy="259045"/>
    <xdr:sp macro="" textlink="">
      <xdr:nvSpPr>
        <xdr:cNvPr id="817" name="テキスト ボックス 816">
          <a:extLst>
            <a:ext uri="{FF2B5EF4-FFF2-40B4-BE49-F238E27FC236}">
              <a16:creationId xmlns:a16="http://schemas.microsoft.com/office/drawing/2014/main" xmlns="" id="{00000000-0008-0000-0600-000031030000}"/>
            </a:ext>
          </a:extLst>
        </xdr:cNvPr>
        <xdr:cNvSpPr txBox="1"/>
      </xdr:nvSpPr>
      <xdr:spPr>
        <a:xfrm>
          <a:off x="20277333" y="10201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164681</xdr:rowOff>
    </xdr:from>
    <xdr:to>
      <xdr:col>102</xdr:col>
      <xdr:colOff>165100</xdr:colOff>
      <xdr:row>59</xdr:row>
      <xdr:rowOff>94831</xdr:rowOff>
    </xdr:to>
    <xdr:sp macro="" textlink="">
      <xdr:nvSpPr>
        <xdr:cNvPr id="818" name="楕円 817">
          <a:extLst>
            <a:ext uri="{FF2B5EF4-FFF2-40B4-BE49-F238E27FC236}">
              <a16:creationId xmlns:a16="http://schemas.microsoft.com/office/drawing/2014/main" xmlns="" id="{00000000-0008-0000-0600-000032030000}"/>
            </a:ext>
          </a:extLst>
        </xdr:cNvPr>
        <xdr:cNvSpPr/>
      </xdr:nvSpPr>
      <xdr:spPr>
        <a:xfrm>
          <a:off x="19494500" y="10108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85958</xdr:rowOff>
    </xdr:from>
    <xdr:ext cx="313932" cy="259045"/>
    <xdr:sp macro="" textlink="">
      <xdr:nvSpPr>
        <xdr:cNvPr id="819" name="テキスト ボックス 818">
          <a:extLst>
            <a:ext uri="{FF2B5EF4-FFF2-40B4-BE49-F238E27FC236}">
              <a16:creationId xmlns:a16="http://schemas.microsoft.com/office/drawing/2014/main" xmlns="" id="{00000000-0008-0000-0600-000033030000}"/>
            </a:ext>
          </a:extLst>
        </xdr:cNvPr>
        <xdr:cNvSpPr txBox="1"/>
      </xdr:nvSpPr>
      <xdr:spPr>
        <a:xfrm>
          <a:off x="19388333" y="102015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164199</xdr:rowOff>
    </xdr:from>
    <xdr:to>
      <xdr:col>98</xdr:col>
      <xdr:colOff>38100</xdr:colOff>
      <xdr:row>59</xdr:row>
      <xdr:rowOff>94349</xdr:rowOff>
    </xdr:to>
    <xdr:sp macro="" textlink="">
      <xdr:nvSpPr>
        <xdr:cNvPr id="820" name="楕円 819">
          <a:extLst>
            <a:ext uri="{FF2B5EF4-FFF2-40B4-BE49-F238E27FC236}">
              <a16:creationId xmlns:a16="http://schemas.microsoft.com/office/drawing/2014/main" xmlns="" id="{00000000-0008-0000-0600-000034030000}"/>
            </a:ext>
          </a:extLst>
        </xdr:cNvPr>
        <xdr:cNvSpPr/>
      </xdr:nvSpPr>
      <xdr:spPr>
        <a:xfrm>
          <a:off x="18605500" y="1010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85476</xdr:rowOff>
    </xdr:from>
    <xdr:ext cx="313932" cy="259045"/>
    <xdr:sp macro="" textlink="">
      <xdr:nvSpPr>
        <xdr:cNvPr id="821" name="テキスト ボックス 820">
          <a:extLst>
            <a:ext uri="{FF2B5EF4-FFF2-40B4-BE49-F238E27FC236}">
              <a16:creationId xmlns:a16="http://schemas.microsoft.com/office/drawing/2014/main" xmlns="" id="{00000000-0008-0000-0600-000035030000}"/>
            </a:ext>
          </a:extLst>
        </xdr:cNvPr>
        <xdr:cNvSpPr txBox="1"/>
      </xdr:nvSpPr>
      <xdr:spPr>
        <a:xfrm>
          <a:off x="18499333" y="102010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xmlns=""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xmlns=""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xmlns=""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xmlns=""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a:extLst>
            <a:ext uri="{FF2B5EF4-FFF2-40B4-BE49-F238E27FC236}">
              <a16:creationId xmlns:a16="http://schemas.microsoft.com/office/drawing/2014/main" xmlns="" id="{00000000-0008-0000-0600-000040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3" name="直線コネクタ 832">
          <a:extLst>
            <a:ext uri="{FF2B5EF4-FFF2-40B4-BE49-F238E27FC236}">
              <a16:creationId xmlns:a16="http://schemas.microsoft.com/office/drawing/2014/main" xmlns="" id="{00000000-0008-0000-0600-000041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4" name="テキスト ボックス 833">
          <a:extLst>
            <a:ext uri="{FF2B5EF4-FFF2-40B4-BE49-F238E27FC236}">
              <a16:creationId xmlns:a16="http://schemas.microsoft.com/office/drawing/2014/main" xmlns="" id="{00000000-0008-0000-0600-000042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5" name="直線コネクタ 834">
          <a:extLst>
            <a:ext uri="{FF2B5EF4-FFF2-40B4-BE49-F238E27FC236}">
              <a16:creationId xmlns:a16="http://schemas.microsoft.com/office/drawing/2014/main" xmlns="" id="{00000000-0008-0000-0600-000043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6" name="テキスト ボックス 835">
          <a:extLst>
            <a:ext uri="{FF2B5EF4-FFF2-40B4-BE49-F238E27FC236}">
              <a16:creationId xmlns:a16="http://schemas.microsoft.com/office/drawing/2014/main" xmlns="" id="{00000000-0008-0000-0600-000044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7" name="直線コネクタ 836">
          <a:extLst>
            <a:ext uri="{FF2B5EF4-FFF2-40B4-BE49-F238E27FC236}">
              <a16:creationId xmlns:a16="http://schemas.microsoft.com/office/drawing/2014/main" xmlns="" id="{00000000-0008-0000-0600-000045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8" name="テキスト ボックス 837">
          <a:extLst>
            <a:ext uri="{FF2B5EF4-FFF2-40B4-BE49-F238E27FC236}">
              <a16:creationId xmlns:a16="http://schemas.microsoft.com/office/drawing/2014/main" xmlns="" id="{00000000-0008-0000-0600-000046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9" name="直線コネクタ 838">
          <a:extLst>
            <a:ext uri="{FF2B5EF4-FFF2-40B4-BE49-F238E27FC236}">
              <a16:creationId xmlns:a16="http://schemas.microsoft.com/office/drawing/2014/main" xmlns="" id="{00000000-0008-0000-0600-000047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0" name="テキスト ボックス 839">
          <a:extLst>
            <a:ext uri="{FF2B5EF4-FFF2-40B4-BE49-F238E27FC236}">
              <a16:creationId xmlns:a16="http://schemas.microsoft.com/office/drawing/2014/main" xmlns="" id="{00000000-0008-0000-0600-000048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1" name="直線コネクタ 840">
          <a:extLst>
            <a:ext uri="{FF2B5EF4-FFF2-40B4-BE49-F238E27FC236}">
              <a16:creationId xmlns:a16="http://schemas.microsoft.com/office/drawing/2014/main" xmlns="" id="{00000000-0008-0000-0600-000049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2" name="テキスト ボックス 841">
          <a:extLst>
            <a:ext uri="{FF2B5EF4-FFF2-40B4-BE49-F238E27FC236}">
              <a16:creationId xmlns:a16="http://schemas.microsoft.com/office/drawing/2014/main" xmlns="" id="{00000000-0008-0000-0600-00004A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3" name="直線コネクタ 842">
          <a:extLst>
            <a:ext uri="{FF2B5EF4-FFF2-40B4-BE49-F238E27FC236}">
              <a16:creationId xmlns:a16="http://schemas.microsoft.com/office/drawing/2014/main" xmlns="" id="{00000000-0008-0000-0600-00004B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4" name="テキスト ボックス 843">
          <a:extLst>
            <a:ext uri="{FF2B5EF4-FFF2-40B4-BE49-F238E27FC236}">
              <a16:creationId xmlns:a16="http://schemas.microsoft.com/office/drawing/2014/main" xmlns="" id="{00000000-0008-0000-0600-00004C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xmlns=""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xmlns=""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xmlns=""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26467</xdr:rowOff>
    </xdr:from>
    <xdr:to>
      <xdr:col>116</xdr:col>
      <xdr:colOff>62864</xdr:colOff>
      <xdr:row>79</xdr:row>
      <xdr:rowOff>141018</xdr:rowOff>
    </xdr:to>
    <xdr:cxnSp macro="">
      <xdr:nvCxnSpPr>
        <xdr:cNvPr id="848" name="直線コネクタ 847">
          <a:extLst>
            <a:ext uri="{FF2B5EF4-FFF2-40B4-BE49-F238E27FC236}">
              <a16:creationId xmlns:a16="http://schemas.microsoft.com/office/drawing/2014/main" xmlns="" id="{00000000-0008-0000-0600-000050030000}"/>
            </a:ext>
          </a:extLst>
        </xdr:cNvPr>
        <xdr:cNvCxnSpPr/>
      </xdr:nvCxnSpPr>
      <xdr:spPr>
        <a:xfrm flipV="1">
          <a:off x="22159595" y="12199417"/>
          <a:ext cx="1269" cy="148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144845</xdr:rowOff>
    </xdr:from>
    <xdr:ext cx="534377" cy="259045"/>
    <xdr:sp macro="" textlink="">
      <xdr:nvSpPr>
        <xdr:cNvPr id="849" name="繰出金最小値テキスト">
          <a:extLst>
            <a:ext uri="{FF2B5EF4-FFF2-40B4-BE49-F238E27FC236}">
              <a16:creationId xmlns:a16="http://schemas.microsoft.com/office/drawing/2014/main" xmlns="" id="{00000000-0008-0000-0600-000051030000}"/>
            </a:ext>
          </a:extLst>
        </xdr:cNvPr>
        <xdr:cNvSpPr txBox="1"/>
      </xdr:nvSpPr>
      <xdr:spPr>
        <a:xfrm>
          <a:off x="22212300" y="13689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141018</xdr:rowOff>
    </xdr:from>
    <xdr:to>
      <xdr:col>116</xdr:col>
      <xdr:colOff>152400</xdr:colOff>
      <xdr:row>79</xdr:row>
      <xdr:rowOff>141018</xdr:rowOff>
    </xdr:to>
    <xdr:cxnSp macro="">
      <xdr:nvCxnSpPr>
        <xdr:cNvPr id="850" name="直線コネクタ 849">
          <a:extLst>
            <a:ext uri="{FF2B5EF4-FFF2-40B4-BE49-F238E27FC236}">
              <a16:creationId xmlns:a16="http://schemas.microsoft.com/office/drawing/2014/main" xmlns="" id="{00000000-0008-0000-0600-000052030000}"/>
            </a:ext>
          </a:extLst>
        </xdr:cNvPr>
        <xdr:cNvCxnSpPr/>
      </xdr:nvCxnSpPr>
      <xdr:spPr>
        <a:xfrm>
          <a:off x="22072600" y="13685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144594</xdr:rowOff>
    </xdr:from>
    <xdr:ext cx="599010" cy="259045"/>
    <xdr:sp macro="" textlink="">
      <xdr:nvSpPr>
        <xdr:cNvPr id="851" name="繰出金最大値テキスト">
          <a:extLst>
            <a:ext uri="{FF2B5EF4-FFF2-40B4-BE49-F238E27FC236}">
              <a16:creationId xmlns:a16="http://schemas.microsoft.com/office/drawing/2014/main" xmlns="" id="{00000000-0008-0000-0600-000053030000}"/>
            </a:ext>
          </a:extLst>
        </xdr:cNvPr>
        <xdr:cNvSpPr txBox="1"/>
      </xdr:nvSpPr>
      <xdr:spPr>
        <a:xfrm>
          <a:off x="22212300" y="119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26467</xdr:rowOff>
    </xdr:from>
    <xdr:to>
      <xdr:col>116</xdr:col>
      <xdr:colOff>152400</xdr:colOff>
      <xdr:row>71</xdr:row>
      <xdr:rowOff>26467</xdr:rowOff>
    </xdr:to>
    <xdr:cxnSp macro="">
      <xdr:nvCxnSpPr>
        <xdr:cNvPr id="852" name="直線コネクタ 851">
          <a:extLst>
            <a:ext uri="{FF2B5EF4-FFF2-40B4-BE49-F238E27FC236}">
              <a16:creationId xmlns:a16="http://schemas.microsoft.com/office/drawing/2014/main" xmlns="" id="{00000000-0008-0000-0600-000054030000}"/>
            </a:ext>
          </a:extLst>
        </xdr:cNvPr>
        <xdr:cNvCxnSpPr/>
      </xdr:nvCxnSpPr>
      <xdr:spPr>
        <a:xfrm>
          <a:off x="22072600" y="1219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105290</xdr:rowOff>
    </xdr:from>
    <xdr:to>
      <xdr:col>116</xdr:col>
      <xdr:colOff>63500</xdr:colOff>
      <xdr:row>78</xdr:row>
      <xdr:rowOff>77684</xdr:rowOff>
    </xdr:to>
    <xdr:cxnSp macro="">
      <xdr:nvCxnSpPr>
        <xdr:cNvPr id="853" name="直線コネクタ 852">
          <a:extLst>
            <a:ext uri="{FF2B5EF4-FFF2-40B4-BE49-F238E27FC236}">
              <a16:creationId xmlns:a16="http://schemas.microsoft.com/office/drawing/2014/main" xmlns="" id="{00000000-0008-0000-0600-000055030000}"/>
            </a:ext>
          </a:extLst>
        </xdr:cNvPr>
        <xdr:cNvCxnSpPr/>
      </xdr:nvCxnSpPr>
      <xdr:spPr>
        <a:xfrm>
          <a:off x="21323300" y="13306940"/>
          <a:ext cx="838200" cy="14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144663</xdr:rowOff>
    </xdr:from>
    <xdr:ext cx="534377" cy="259045"/>
    <xdr:sp macro="" textlink="">
      <xdr:nvSpPr>
        <xdr:cNvPr id="854" name="繰出金平均値テキスト">
          <a:extLst>
            <a:ext uri="{FF2B5EF4-FFF2-40B4-BE49-F238E27FC236}">
              <a16:creationId xmlns:a16="http://schemas.microsoft.com/office/drawing/2014/main" xmlns="" id="{00000000-0008-0000-0600-000056030000}"/>
            </a:ext>
          </a:extLst>
        </xdr:cNvPr>
        <xdr:cNvSpPr txBox="1"/>
      </xdr:nvSpPr>
      <xdr:spPr>
        <a:xfrm>
          <a:off x="22212300" y="130034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121786</xdr:rowOff>
    </xdr:from>
    <xdr:to>
      <xdr:col>116</xdr:col>
      <xdr:colOff>114300</xdr:colOff>
      <xdr:row>77</xdr:row>
      <xdr:rowOff>51936</xdr:rowOff>
    </xdr:to>
    <xdr:sp macro="" textlink="">
      <xdr:nvSpPr>
        <xdr:cNvPr id="855" name="フローチャート: 判断 854">
          <a:extLst>
            <a:ext uri="{FF2B5EF4-FFF2-40B4-BE49-F238E27FC236}">
              <a16:creationId xmlns:a16="http://schemas.microsoft.com/office/drawing/2014/main" xmlns="" id="{00000000-0008-0000-0600-000057030000}"/>
            </a:ext>
          </a:extLst>
        </xdr:cNvPr>
        <xdr:cNvSpPr/>
      </xdr:nvSpPr>
      <xdr:spPr>
        <a:xfrm>
          <a:off x="221107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105290</xdr:rowOff>
    </xdr:from>
    <xdr:to>
      <xdr:col>111</xdr:col>
      <xdr:colOff>177800</xdr:colOff>
      <xdr:row>77</xdr:row>
      <xdr:rowOff>117570</xdr:rowOff>
    </xdr:to>
    <xdr:cxnSp macro="">
      <xdr:nvCxnSpPr>
        <xdr:cNvPr id="856" name="直線コネクタ 855">
          <a:extLst>
            <a:ext uri="{FF2B5EF4-FFF2-40B4-BE49-F238E27FC236}">
              <a16:creationId xmlns:a16="http://schemas.microsoft.com/office/drawing/2014/main" xmlns="" id="{00000000-0008-0000-0600-000058030000}"/>
            </a:ext>
          </a:extLst>
        </xdr:cNvPr>
        <xdr:cNvCxnSpPr/>
      </xdr:nvCxnSpPr>
      <xdr:spPr>
        <a:xfrm flipV="1">
          <a:off x="20434300" y="13306940"/>
          <a:ext cx="889000" cy="12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89847</xdr:rowOff>
    </xdr:from>
    <xdr:to>
      <xdr:col>112</xdr:col>
      <xdr:colOff>38100</xdr:colOff>
      <xdr:row>77</xdr:row>
      <xdr:rowOff>19997</xdr:rowOff>
    </xdr:to>
    <xdr:sp macro="" textlink="">
      <xdr:nvSpPr>
        <xdr:cNvPr id="857" name="フローチャート: 判断 856">
          <a:extLst>
            <a:ext uri="{FF2B5EF4-FFF2-40B4-BE49-F238E27FC236}">
              <a16:creationId xmlns:a16="http://schemas.microsoft.com/office/drawing/2014/main" xmlns="" id="{00000000-0008-0000-0600-000059030000}"/>
            </a:ext>
          </a:extLst>
        </xdr:cNvPr>
        <xdr:cNvSpPr/>
      </xdr:nvSpPr>
      <xdr:spPr>
        <a:xfrm>
          <a:off x="21272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36524</xdr:rowOff>
    </xdr:from>
    <xdr:ext cx="534377" cy="259045"/>
    <xdr:sp macro="" textlink="">
      <xdr:nvSpPr>
        <xdr:cNvPr id="858" name="テキスト ボックス 857">
          <a:extLst>
            <a:ext uri="{FF2B5EF4-FFF2-40B4-BE49-F238E27FC236}">
              <a16:creationId xmlns:a16="http://schemas.microsoft.com/office/drawing/2014/main" xmlns="" id="{00000000-0008-0000-0600-00005A030000}"/>
            </a:ext>
          </a:extLst>
        </xdr:cNvPr>
        <xdr:cNvSpPr txBox="1"/>
      </xdr:nvSpPr>
      <xdr:spPr>
        <a:xfrm>
          <a:off x="21056111" y="1289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80885</xdr:rowOff>
    </xdr:from>
    <xdr:to>
      <xdr:col>107</xdr:col>
      <xdr:colOff>50800</xdr:colOff>
      <xdr:row>77</xdr:row>
      <xdr:rowOff>117570</xdr:rowOff>
    </xdr:to>
    <xdr:cxnSp macro="">
      <xdr:nvCxnSpPr>
        <xdr:cNvPr id="859" name="直線コネクタ 858">
          <a:extLst>
            <a:ext uri="{FF2B5EF4-FFF2-40B4-BE49-F238E27FC236}">
              <a16:creationId xmlns:a16="http://schemas.microsoft.com/office/drawing/2014/main" xmlns="" id="{00000000-0008-0000-0600-00005B030000}"/>
            </a:ext>
          </a:extLst>
        </xdr:cNvPr>
        <xdr:cNvCxnSpPr/>
      </xdr:nvCxnSpPr>
      <xdr:spPr>
        <a:xfrm>
          <a:off x="19545300" y="13282535"/>
          <a:ext cx="889000" cy="3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101202</xdr:rowOff>
    </xdr:from>
    <xdr:to>
      <xdr:col>107</xdr:col>
      <xdr:colOff>101600</xdr:colOff>
      <xdr:row>77</xdr:row>
      <xdr:rowOff>31352</xdr:rowOff>
    </xdr:to>
    <xdr:sp macro="" textlink="">
      <xdr:nvSpPr>
        <xdr:cNvPr id="860" name="フローチャート: 判断 859">
          <a:extLst>
            <a:ext uri="{FF2B5EF4-FFF2-40B4-BE49-F238E27FC236}">
              <a16:creationId xmlns:a16="http://schemas.microsoft.com/office/drawing/2014/main" xmlns="" id="{00000000-0008-0000-0600-00005C030000}"/>
            </a:ext>
          </a:extLst>
        </xdr:cNvPr>
        <xdr:cNvSpPr/>
      </xdr:nvSpPr>
      <xdr:spPr>
        <a:xfrm>
          <a:off x="20383500" y="1313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47878</xdr:rowOff>
    </xdr:from>
    <xdr:ext cx="534377" cy="259045"/>
    <xdr:sp macro="" textlink="">
      <xdr:nvSpPr>
        <xdr:cNvPr id="861" name="テキスト ボックス 860">
          <a:extLst>
            <a:ext uri="{FF2B5EF4-FFF2-40B4-BE49-F238E27FC236}">
              <a16:creationId xmlns:a16="http://schemas.microsoft.com/office/drawing/2014/main" xmlns="" id="{00000000-0008-0000-0600-00005D030000}"/>
            </a:ext>
          </a:extLst>
        </xdr:cNvPr>
        <xdr:cNvSpPr txBox="1"/>
      </xdr:nvSpPr>
      <xdr:spPr>
        <a:xfrm>
          <a:off x="20167111" y="1290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80885</xdr:rowOff>
    </xdr:from>
    <xdr:to>
      <xdr:col>102</xdr:col>
      <xdr:colOff>114300</xdr:colOff>
      <xdr:row>77</xdr:row>
      <xdr:rowOff>85696</xdr:rowOff>
    </xdr:to>
    <xdr:cxnSp macro="">
      <xdr:nvCxnSpPr>
        <xdr:cNvPr id="862" name="直線コネクタ 861">
          <a:extLst>
            <a:ext uri="{FF2B5EF4-FFF2-40B4-BE49-F238E27FC236}">
              <a16:creationId xmlns:a16="http://schemas.microsoft.com/office/drawing/2014/main" xmlns="" id="{00000000-0008-0000-0600-00005E030000}"/>
            </a:ext>
          </a:extLst>
        </xdr:cNvPr>
        <xdr:cNvCxnSpPr/>
      </xdr:nvCxnSpPr>
      <xdr:spPr>
        <a:xfrm flipV="1">
          <a:off x="18656300" y="13282535"/>
          <a:ext cx="889000" cy="4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94844</xdr:rowOff>
    </xdr:from>
    <xdr:to>
      <xdr:col>102</xdr:col>
      <xdr:colOff>165100</xdr:colOff>
      <xdr:row>77</xdr:row>
      <xdr:rowOff>24994</xdr:rowOff>
    </xdr:to>
    <xdr:sp macro="" textlink="">
      <xdr:nvSpPr>
        <xdr:cNvPr id="863" name="フローチャート: 判断 862">
          <a:extLst>
            <a:ext uri="{FF2B5EF4-FFF2-40B4-BE49-F238E27FC236}">
              <a16:creationId xmlns:a16="http://schemas.microsoft.com/office/drawing/2014/main" xmlns="" id="{00000000-0008-0000-0600-00005F030000}"/>
            </a:ext>
          </a:extLst>
        </xdr:cNvPr>
        <xdr:cNvSpPr/>
      </xdr:nvSpPr>
      <xdr:spPr>
        <a:xfrm>
          <a:off x="19494500" y="13125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41521</xdr:rowOff>
    </xdr:from>
    <xdr:ext cx="534377" cy="259045"/>
    <xdr:sp macro="" textlink="">
      <xdr:nvSpPr>
        <xdr:cNvPr id="864" name="テキスト ボックス 863">
          <a:extLst>
            <a:ext uri="{FF2B5EF4-FFF2-40B4-BE49-F238E27FC236}">
              <a16:creationId xmlns:a16="http://schemas.microsoft.com/office/drawing/2014/main" xmlns="" id="{00000000-0008-0000-0600-000060030000}"/>
            </a:ext>
          </a:extLst>
        </xdr:cNvPr>
        <xdr:cNvSpPr txBox="1"/>
      </xdr:nvSpPr>
      <xdr:spPr>
        <a:xfrm>
          <a:off x="19278111" y="12900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81083</xdr:rowOff>
    </xdr:from>
    <xdr:to>
      <xdr:col>98</xdr:col>
      <xdr:colOff>38100</xdr:colOff>
      <xdr:row>77</xdr:row>
      <xdr:rowOff>11233</xdr:rowOff>
    </xdr:to>
    <xdr:sp macro="" textlink="">
      <xdr:nvSpPr>
        <xdr:cNvPr id="865" name="フローチャート: 判断 864">
          <a:extLst>
            <a:ext uri="{FF2B5EF4-FFF2-40B4-BE49-F238E27FC236}">
              <a16:creationId xmlns:a16="http://schemas.microsoft.com/office/drawing/2014/main" xmlns="" id="{00000000-0008-0000-0600-000061030000}"/>
            </a:ext>
          </a:extLst>
        </xdr:cNvPr>
        <xdr:cNvSpPr/>
      </xdr:nvSpPr>
      <xdr:spPr>
        <a:xfrm>
          <a:off x="18605500" y="131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27761</xdr:rowOff>
    </xdr:from>
    <xdr:ext cx="534377"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18389111" y="12886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xmlns=""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26884</xdr:rowOff>
    </xdr:from>
    <xdr:to>
      <xdr:col>116</xdr:col>
      <xdr:colOff>114300</xdr:colOff>
      <xdr:row>78</xdr:row>
      <xdr:rowOff>128484</xdr:rowOff>
    </xdr:to>
    <xdr:sp macro="" textlink="">
      <xdr:nvSpPr>
        <xdr:cNvPr id="872" name="楕円 871">
          <a:extLst>
            <a:ext uri="{FF2B5EF4-FFF2-40B4-BE49-F238E27FC236}">
              <a16:creationId xmlns:a16="http://schemas.microsoft.com/office/drawing/2014/main" xmlns="" id="{00000000-0008-0000-0600-000068030000}"/>
            </a:ext>
          </a:extLst>
        </xdr:cNvPr>
        <xdr:cNvSpPr/>
      </xdr:nvSpPr>
      <xdr:spPr>
        <a:xfrm>
          <a:off x="22110700" y="1339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5311</xdr:rowOff>
    </xdr:from>
    <xdr:ext cx="534377" cy="259045"/>
    <xdr:sp macro="" textlink="">
      <xdr:nvSpPr>
        <xdr:cNvPr id="873" name="繰出金該当値テキスト">
          <a:extLst>
            <a:ext uri="{FF2B5EF4-FFF2-40B4-BE49-F238E27FC236}">
              <a16:creationId xmlns:a16="http://schemas.microsoft.com/office/drawing/2014/main" xmlns="" id="{00000000-0008-0000-0600-000069030000}"/>
            </a:ext>
          </a:extLst>
        </xdr:cNvPr>
        <xdr:cNvSpPr txBox="1"/>
      </xdr:nvSpPr>
      <xdr:spPr>
        <a:xfrm>
          <a:off x="22212300" y="1337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54490</xdr:rowOff>
    </xdr:from>
    <xdr:to>
      <xdr:col>112</xdr:col>
      <xdr:colOff>38100</xdr:colOff>
      <xdr:row>77</xdr:row>
      <xdr:rowOff>156090</xdr:rowOff>
    </xdr:to>
    <xdr:sp macro="" textlink="">
      <xdr:nvSpPr>
        <xdr:cNvPr id="874" name="楕円 873">
          <a:extLst>
            <a:ext uri="{FF2B5EF4-FFF2-40B4-BE49-F238E27FC236}">
              <a16:creationId xmlns:a16="http://schemas.microsoft.com/office/drawing/2014/main" xmlns="" id="{00000000-0008-0000-0600-00006A030000}"/>
            </a:ext>
          </a:extLst>
        </xdr:cNvPr>
        <xdr:cNvSpPr/>
      </xdr:nvSpPr>
      <xdr:spPr>
        <a:xfrm>
          <a:off x="21272500" y="132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147217</xdr:rowOff>
    </xdr:from>
    <xdr:ext cx="534377" cy="259045"/>
    <xdr:sp macro="" textlink="">
      <xdr:nvSpPr>
        <xdr:cNvPr id="875" name="テキスト ボックス 874">
          <a:extLst>
            <a:ext uri="{FF2B5EF4-FFF2-40B4-BE49-F238E27FC236}">
              <a16:creationId xmlns:a16="http://schemas.microsoft.com/office/drawing/2014/main" xmlns="" id="{00000000-0008-0000-0600-00006B030000}"/>
            </a:ext>
          </a:extLst>
        </xdr:cNvPr>
        <xdr:cNvSpPr txBox="1"/>
      </xdr:nvSpPr>
      <xdr:spPr>
        <a:xfrm>
          <a:off x="21056111" y="133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66770</xdr:rowOff>
    </xdr:from>
    <xdr:to>
      <xdr:col>107</xdr:col>
      <xdr:colOff>101600</xdr:colOff>
      <xdr:row>77</xdr:row>
      <xdr:rowOff>168370</xdr:rowOff>
    </xdr:to>
    <xdr:sp macro="" textlink="">
      <xdr:nvSpPr>
        <xdr:cNvPr id="876" name="楕円 875">
          <a:extLst>
            <a:ext uri="{FF2B5EF4-FFF2-40B4-BE49-F238E27FC236}">
              <a16:creationId xmlns:a16="http://schemas.microsoft.com/office/drawing/2014/main" xmlns="" id="{00000000-0008-0000-0600-00006C030000}"/>
            </a:ext>
          </a:extLst>
        </xdr:cNvPr>
        <xdr:cNvSpPr/>
      </xdr:nvSpPr>
      <xdr:spPr>
        <a:xfrm>
          <a:off x="20383500" y="1326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159497</xdr:rowOff>
    </xdr:from>
    <xdr:ext cx="534377" cy="259045"/>
    <xdr:sp macro="" textlink="">
      <xdr:nvSpPr>
        <xdr:cNvPr id="877" name="テキスト ボックス 876">
          <a:extLst>
            <a:ext uri="{FF2B5EF4-FFF2-40B4-BE49-F238E27FC236}">
              <a16:creationId xmlns:a16="http://schemas.microsoft.com/office/drawing/2014/main" xmlns="" id="{00000000-0008-0000-0600-00006D030000}"/>
            </a:ext>
          </a:extLst>
        </xdr:cNvPr>
        <xdr:cNvSpPr txBox="1"/>
      </xdr:nvSpPr>
      <xdr:spPr>
        <a:xfrm>
          <a:off x="20167111" y="1336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30085</xdr:rowOff>
    </xdr:from>
    <xdr:to>
      <xdr:col>102</xdr:col>
      <xdr:colOff>165100</xdr:colOff>
      <xdr:row>77</xdr:row>
      <xdr:rowOff>131685</xdr:rowOff>
    </xdr:to>
    <xdr:sp macro="" textlink="">
      <xdr:nvSpPr>
        <xdr:cNvPr id="878" name="楕円 877">
          <a:extLst>
            <a:ext uri="{FF2B5EF4-FFF2-40B4-BE49-F238E27FC236}">
              <a16:creationId xmlns:a16="http://schemas.microsoft.com/office/drawing/2014/main" xmlns="" id="{00000000-0008-0000-0600-00006E030000}"/>
            </a:ext>
          </a:extLst>
        </xdr:cNvPr>
        <xdr:cNvSpPr/>
      </xdr:nvSpPr>
      <xdr:spPr>
        <a:xfrm>
          <a:off x="19494500" y="1323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122812</xdr:rowOff>
    </xdr:from>
    <xdr:ext cx="534377" cy="259045"/>
    <xdr:sp macro="" textlink="">
      <xdr:nvSpPr>
        <xdr:cNvPr id="879" name="テキスト ボックス 878">
          <a:extLst>
            <a:ext uri="{FF2B5EF4-FFF2-40B4-BE49-F238E27FC236}">
              <a16:creationId xmlns:a16="http://schemas.microsoft.com/office/drawing/2014/main" xmlns="" id="{00000000-0008-0000-0600-00006F030000}"/>
            </a:ext>
          </a:extLst>
        </xdr:cNvPr>
        <xdr:cNvSpPr txBox="1"/>
      </xdr:nvSpPr>
      <xdr:spPr>
        <a:xfrm>
          <a:off x="19278111" y="13324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34896</xdr:rowOff>
    </xdr:from>
    <xdr:to>
      <xdr:col>98</xdr:col>
      <xdr:colOff>38100</xdr:colOff>
      <xdr:row>77</xdr:row>
      <xdr:rowOff>136496</xdr:rowOff>
    </xdr:to>
    <xdr:sp macro="" textlink="">
      <xdr:nvSpPr>
        <xdr:cNvPr id="880" name="楕円 879">
          <a:extLst>
            <a:ext uri="{FF2B5EF4-FFF2-40B4-BE49-F238E27FC236}">
              <a16:creationId xmlns:a16="http://schemas.microsoft.com/office/drawing/2014/main" xmlns="" id="{00000000-0008-0000-0600-000070030000}"/>
            </a:ext>
          </a:extLst>
        </xdr:cNvPr>
        <xdr:cNvSpPr/>
      </xdr:nvSpPr>
      <xdr:spPr>
        <a:xfrm>
          <a:off x="18605500" y="1323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127623</xdr:rowOff>
    </xdr:from>
    <xdr:ext cx="534377" cy="259045"/>
    <xdr:sp macro="" textlink="">
      <xdr:nvSpPr>
        <xdr:cNvPr id="881" name="テキスト ボックス 880">
          <a:extLst>
            <a:ext uri="{FF2B5EF4-FFF2-40B4-BE49-F238E27FC236}">
              <a16:creationId xmlns:a16="http://schemas.microsoft.com/office/drawing/2014/main" xmlns="" id="{00000000-0008-0000-0600-000071030000}"/>
            </a:ext>
          </a:extLst>
        </xdr:cNvPr>
        <xdr:cNvSpPr txBox="1"/>
      </xdr:nvSpPr>
      <xdr:spPr>
        <a:xfrm>
          <a:off x="18389111" y="1332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xmlns=""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xmlns=""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xmlns=""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xmlns=""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xmlns=""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xmlns=""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xmlns=""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xmlns=""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xmlns=""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xmlns=""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xmlns=""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xmlns=""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xmlns=""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xmlns=""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xmlns=""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xmlns=""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xmlns=""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xmlns=""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xmlns=""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xmlns=""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xmlns=""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xmlns=""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xmlns=""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xmlns=""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xmlns=""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xmlns=""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xmlns=""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xmlns=""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xmlns=""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xmlns=""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xmlns=""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xmlns=""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xmlns=""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xmlns=""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xmlns=""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xmlns=""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xmlns=""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xmlns=""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xmlns=""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xmlns=""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xmlns=""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xmlns=""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では、住民一人当たり７２４，２１８円となっている。主な構成項目である物件費では、住民一人当たり１１７，３２５円となっており、類似団体と比較して高い数値となっている。体育館、図書館や博物館等の社会教育施設をはじめ、人口規模と比較して多数の公共施設を抱えていることから、類似団体より数値が高い要因の一つとなっており、維持管理経費の削減に努めていく。</a:t>
          </a:r>
        </a:p>
        <a:p>
          <a:r>
            <a:rPr kumimoji="1" lang="ja-JP" altLang="en-US" sz="1300">
              <a:latin typeface="ＭＳ Ｐゴシック" panose="020B0600070205080204" pitchFamily="50" charset="-128"/>
              <a:ea typeface="ＭＳ Ｐゴシック" panose="020B0600070205080204" pitchFamily="50" charset="-128"/>
            </a:rPr>
            <a:t>　普通建設事業費では、住民一人当たり７１，８３３円となっており、類似団体と比較して低い数値となっている。前年度実施の旧中央公民館解体工事及び駐車場整備事業や福祉避難所改修事業が皆減したことから、減額となった。</a:t>
          </a:r>
        </a:p>
        <a:p>
          <a:r>
            <a:rPr kumimoji="1" lang="ja-JP" altLang="en-US" sz="1300">
              <a:latin typeface="ＭＳ Ｐゴシック" panose="020B0600070205080204" pitchFamily="50" charset="-128"/>
              <a:ea typeface="ＭＳ Ｐゴシック" panose="020B0600070205080204" pitchFamily="50" charset="-128"/>
            </a:rPr>
            <a:t>　公債費では、住民一人当たり６３，６１６円となっており、類似団体と比較して低い数値となっている。前年度と比較して住民一人あたり１，２９６円減額となっているが、これは前年度に減債基金を利用した繰上償還を実施したため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7,579
7,536
135.77
5,774,003
5,488,849
248,448
3,221,515
5,239,621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53.2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xmlns=""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xmlns=""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xmlns=""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113085</xdr:rowOff>
    </xdr:from>
    <xdr:to>
      <xdr:col>24</xdr:col>
      <xdr:colOff>62865</xdr:colOff>
      <xdr:row>40</xdr:row>
      <xdr:rowOff>3030</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flipV="1">
          <a:off x="4633595" y="5256585"/>
          <a:ext cx="1270" cy="160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6857</xdr:rowOff>
    </xdr:from>
    <xdr:ext cx="469744" cy="259045"/>
    <xdr:sp macro="" textlink="">
      <xdr:nvSpPr>
        <xdr:cNvPr id="59" name="議会費最小値テキスト">
          <a:extLst>
            <a:ext uri="{FF2B5EF4-FFF2-40B4-BE49-F238E27FC236}">
              <a16:creationId xmlns:a16="http://schemas.microsoft.com/office/drawing/2014/main" xmlns="" id="{00000000-0008-0000-0700-00003B000000}"/>
            </a:ext>
          </a:extLst>
        </xdr:cNvPr>
        <xdr:cNvSpPr txBox="1"/>
      </xdr:nvSpPr>
      <xdr:spPr>
        <a:xfrm>
          <a:off x="4686300" y="686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3030</xdr:rowOff>
    </xdr:from>
    <xdr:to>
      <xdr:col>24</xdr:col>
      <xdr:colOff>152400</xdr:colOff>
      <xdr:row>40</xdr:row>
      <xdr:rowOff>3030</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6861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59762</xdr:rowOff>
    </xdr:from>
    <xdr:ext cx="534377" cy="259045"/>
    <xdr:sp macro="" textlink="">
      <xdr:nvSpPr>
        <xdr:cNvPr id="61" name="議会費最大値テキスト">
          <a:extLst>
            <a:ext uri="{FF2B5EF4-FFF2-40B4-BE49-F238E27FC236}">
              <a16:creationId xmlns:a16="http://schemas.microsoft.com/office/drawing/2014/main" xmlns="" id="{00000000-0008-0000-0700-00003D000000}"/>
            </a:ext>
          </a:extLst>
        </xdr:cNvPr>
        <xdr:cNvSpPr txBox="1"/>
      </xdr:nvSpPr>
      <xdr:spPr>
        <a:xfrm>
          <a:off x="4686300" y="503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113085</xdr:rowOff>
    </xdr:from>
    <xdr:to>
      <xdr:col>24</xdr:col>
      <xdr:colOff>152400</xdr:colOff>
      <xdr:row>30</xdr:row>
      <xdr:rowOff>113085</xdr:rowOff>
    </xdr:to>
    <xdr:cxnSp macro="">
      <xdr:nvCxnSpPr>
        <xdr:cNvPr id="62" name="直線コネクタ 61">
          <a:extLst>
            <a:ext uri="{FF2B5EF4-FFF2-40B4-BE49-F238E27FC236}">
              <a16:creationId xmlns:a16="http://schemas.microsoft.com/office/drawing/2014/main" xmlns="" id="{00000000-0008-0000-0700-00003E000000}"/>
            </a:ext>
          </a:extLst>
        </xdr:cNvPr>
        <xdr:cNvCxnSpPr/>
      </xdr:nvCxnSpPr>
      <xdr:spPr>
        <a:xfrm>
          <a:off x="4546600" y="5256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78958</xdr:rowOff>
    </xdr:from>
    <xdr:to>
      <xdr:col>24</xdr:col>
      <xdr:colOff>63500</xdr:colOff>
      <xdr:row>36</xdr:row>
      <xdr:rowOff>107696</xdr:rowOff>
    </xdr:to>
    <xdr:cxnSp macro="">
      <xdr:nvCxnSpPr>
        <xdr:cNvPr id="63" name="直線コネクタ 62">
          <a:extLst>
            <a:ext uri="{FF2B5EF4-FFF2-40B4-BE49-F238E27FC236}">
              <a16:creationId xmlns:a16="http://schemas.microsoft.com/office/drawing/2014/main" xmlns="" id="{00000000-0008-0000-0700-00003F000000}"/>
            </a:ext>
          </a:extLst>
        </xdr:cNvPr>
        <xdr:cNvCxnSpPr/>
      </xdr:nvCxnSpPr>
      <xdr:spPr>
        <a:xfrm>
          <a:off x="3797300" y="6251158"/>
          <a:ext cx="838200" cy="2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46136</xdr:rowOff>
    </xdr:from>
    <xdr:ext cx="469744" cy="259045"/>
    <xdr:sp macro="" textlink="">
      <xdr:nvSpPr>
        <xdr:cNvPr id="64" name="議会費平均値テキスト">
          <a:extLst>
            <a:ext uri="{FF2B5EF4-FFF2-40B4-BE49-F238E27FC236}">
              <a16:creationId xmlns:a16="http://schemas.microsoft.com/office/drawing/2014/main" xmlns="" id="{00000000-0008-0000-0700-000040000000}"/>
            </a:ext>
          </a:extLst>
        </xdr:cNvPr>
        <xdr:cNvSpPr txBox="1"/>
      </xdr:nvSpPr>
      <xdr:spPr>
        <a:xfrm>
          <a:off x="4686300" y="60468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23259</xdr:rowOff>
    </xdr:from>
    <xdr:to>
      <xdr:col>24</xdr:col>
      <xdr:colOff>114300</xdr:colOff>
      <xdr:row>36</xdr:row>
      <xdr:rowOff>124859</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4584700" y="6195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21318</xdr:rowOff>
    </xdr:from>
    <xdr:to>
      <xdr:col>19</xdr:col>
      <xdr:colOff>177800</xdr:colOff>
      <xdr:row>36</xdr:row>
      <xdr:rowOff>78958</xdr:rowOff>
    </xdr:to>
    <xdr:cxnSp macro="">
      <xdr:nvCxnSpPr>
        <xdr:cNvPr id="66" name="直線コネクタ 65">
          <a:extLst>
            <a:ext uri="{FF2B5EF4-FFF2-40B4-BE49-F238E27FC236}">
              <a16:creationId xmlns:a16="http://schemas.microsoft.com/office/drawing/2014/main" xmlns="" id="{00000000-0008-0000-0700-000042000000}"/>
            </a:ext>
          </a:extLst>
        </xdr:cNvPr>
        <xdr:cNvCxnSpPr/>
      </xdr:nvCxnSpPr>
      <xdr:spPr>
        <a:xfrm>
          <a:off x="2908300" y="6193518"/>
          <a:ext cx="889000" cy="5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147193</xdr:rowOff>
    </xdr:from>
    <xdr:to>
      <xdr:col>20</xdr:col>
      <xdr:colOff>38100</xdr:colOff>
      <xdr:row>36</xdr:row>
      <xdr:rowOff>77343</xdr:rowOff>
    </xdr:to>
    <xdr:sp macro="" textlink="">
      <xdr:nvSpPr>
        <xdr:cNvPr id="67" name="フローチャート: 判断 66">
          <a:extLst>
            <a:ext uri="{FF2B5EF4-FFF2-40B4-BE49-F238E27FC236}">
              <a16:creationId xmlns:a16="http://schemas.microsoft.com/office/drawing/2014/main" xmlns="" id="{00000000-0008-0000-0700-000043000000}"/>
            </a:ext>
          </a:extLst>
        </xdr:cNvPr>
        <xdr:cNvSpPr/>
      </xdr:nvSpPr>
      <xdr:spPr>
        <a:xfrm>
          <a:off x="3746500" y="614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93870</xdr:rowOff>
    </xdr:from>
    <xdr:ext cx="469744" cy="259045"/>
    <xdr:sp macro="" textlink="">
      <xdr:nvSpPr>
        <xdr:cNvPr id="68" name="テキスト ボックス 67">
          <a:extLst>
            <a:ext uri="{FF2B5EF4-FFF2-40B4-BE49-F238E27FC236}">
              <a16:creationId xmlns:a16="http://schemas.microsoft.com/office/drawing/2014/main" xmlns="" id="{00000000-0008-0000-0700-000044000000}"/>
            </a:ext>
          </a:extLst>
        </xdr:cNvPr>
        <xdr:cNvSpPr txBox="1"/>
      </xdr:nvSpPr>
      <xdr:spPr>
        <a:xfrm>
          <a:off x="3562428" y="592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21318</xdr:rowOff>
    </xdr:from>
    <xdr:to>
      <xdr:col>15</xdr:col>
      <xdr:colOff>50800</xdr:colOff>
      <xdr:row>36</xdr:row>
      <xdr:rowOff>58384</xdr:rowOff>
    </xdr:to>
    <xdr:cxnSp macro="">
      <xdr:nvCxnSpPr>
        <xdr:cNvPr id="69" name="直線コネクタ 68">
          <a:extLst>
            <a:ext uri="{FF2B5EF4-FFF2-40B4-BE49-F238E27FC236}">
              <a16:creationId xmlns:a16="http://schemas.microsoft.com/office/drawing/2014/main" xmlns="" id="{00000000-0008-0000-0700-000045000000}"/>
            </a:ext>
          </a:extLst>
        </xdr:cNvPr>
        <xdr:cNvCxnSpPr/>
      </xdr:nvCxnSpPr>
      <xdr:spPr>
        <a:xfrm flipV="1">
          <a:off x="2019300" y="6193518"/>
          <a:ext cx="889000" cy="3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25545</xdr:rowOff>
    </xdr:from>
    <xdr:to>
      <xdr:col>15</xdr:col>
      <xdr:colOff>101600</xdr:colOff>
      <xdr:row>36</xdr:row>
      <xdr:rowOff>127145</xdr:rowOff>
    </xdr:to>
    <xdr:sp macro="" textlink="">
      <xdr:nvSpPr>
        <xdr:cNvPr id="70" name="フローチャート: 判断 69">
          <a:extLst>
            <a:ext uri="{FF2B5EF4-FFF2-40B4-BE49-F238E27FC236}">
              <a16:creationId xmlns:a16="http://schemas.microsoft.com/office/drawing/2014/main" xmlns="" id="{00000000-0008-0000-0700-000046000000}"/>
            </a:ext>
          </a:extLst>
        </xdr:cNvPr>
        <xdr:cNvSpPr/>
      </xdr:nvSpPr>
      <xdr:spPr>
        <a:xfrm>
          <a:off x="2857500" y="61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118272</xdr:rowOff>
    </xdr:from>
    <xdr:ext cx="469744" cy="259045"/>
    <xdr:sp macro="" textlink="">
      <xdr:nvSpPr>
        <xdr:cNvPr id="71" name="テキスト ボックス 70">
          <a:extLst>
            <a:ext uri="{FF2B5EF4-FFF2-40B4-BE49-F238E27FC236}">
              <a16:creationId xmlns:a16="http://schemas.microsoft.com/office/drawing/2014/main" xmlns="" id="{00000000-0008-0000-0700-000047000000}"/>
            </a:ext>
          </a:extLst>
        </xdr:cNvPr>
        <xdr:cNvSpPr txBox="1"/>
      </xdr:nvSpPr>
      <xdr:spPr>
        <a:xfrm>
          <a:off x="2673428" y="629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58384</xdr:rowOff>
    </xdr:from>
    <xdr:to>
      <xdr:col>10</xdr:col>
      <xdr:colOff>114300</xdr:colOff>
      <xdr:row>36</xdr:row>
      <xdr:rowOff>68834</xdr:rowOff>
    </xdr:to>
    <xdr:cxnSp macro="">
      <xdr:nvCxnSpPr>
        <xdr:cNvPr id="72" name="直線コネクタ 71">
          <a:extLst>
            <a:ext uri="{FF2B5EF4-FFF2-40B4-BE49-F238E27FC236}">
              <a16:creationId xmlns:a16="http://schemas.microsoft.com/office/drawing/2014/main" xmlns="" id="{00000000-0008-0000-0700-000048000000}"/>
            </a:ext>
          </a:extLst>
        </xdr:cNvPr>
        <xdr:cNvCxnSpPr/>
      </xdr:nvCxnSpPr>
      <xdr:spPr>
        <a:xfrm flipV="1">
          <a:off x="1130300" y="6230584"/>
          <a:ext cx="889000" cy="1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31750</xdr:rowOff>
    </xdr:from>
    <xdr:to>
      <xdr:col>10</xdr:col>
      <xdr:colOff>165100</xdr:colOff>
      <xdr:row>36</xdr:row>
      <xdr:rowOff>133350</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968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124477</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1784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15258</xdr:rowOff>
    </xdr:from>
    <xdr:to>
      <xdr:col>6</xdr:col>
      <xdr:colOff>38100</xdr:colOff>
      <xdr:row>36</xdr:row>
      <xdr:rowOff>116858</xdr:rowOff>
    </xdr:to>
    <xdr:sp macro="" textlink="">
      <xdr:nvSpPr>
        <xdr:cNvPr id="75" name="フローチャート: 判断 74">
          <a:extLst>
            <a:ext uri="{FF2B5EF4-FFF2-40B4-BE49-F238E27FC236}">
              <a16:creationId xmlns:a16="http://schemas.microsoft.com/office/drawing/2014/main" xmlns="" id="{00000000-0008-0000-0700-00004B000000}"/>
            </a:ext>
          </a:extLst>
        </xdr:cNvPr>
        <xdr:cNvSpPr/>
      </xdr:nvSpPr>
      <xdr:spPr>
        <a:xfrm>
          <a:off x="1079500" y="618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133385</xdr:rowOff>
    </xdr:from>
    <xdr:ext cx="469744"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895428" y="596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xmlns=""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xmlns=""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56896</xdr:rowOff>
    </xdr:from>
    <xdr:to>
      <xdr:col>24</xdr:col>
      <xdr:colOff>114300</xdr:colOff>
      <xdr:row>36</xdr:row>
      <xdr:rowOff>158496</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4584700" y="622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35323</xdr:rowOff>
    </xdr:from>
    <xdr:ext cx="469744" cy="259045"/>
    <xdr:sp macro="" textlink="">
      <xdr:nvSpPr>
        <xdr:cNvPr id="83" name="議会費該当値テキスト">
          <a:extLst>
            <a:ext uri="{FF2B5EF4-FFF2-40B4-BE49-F238E27FC236}">
              <a16:creationId xmlns:a16="http://schemas.microsoft.com/office/drawing/2014/main" xmlns="" id="{00000000-0008-0000-0700-000053000000}"/>
            </a:ext>
          </a:extLst>
        </xdr:cNvPr>
        <xdr:cNvSpPr txBox="1"/>
      </xdr:nvSpPr>
      <xdr:spPr>
        <a:xfrm>
          <a:off x="4686300" y="6207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28158</xdr:rowOff>
    </xdr:from>
    <xdr:to>
      <xdr:col>20</xdr:col>
      <xdr:colOff>38100</xdr:colOff>
      <xdr:row>36</xdr:row>
      <xdr:rowOff>129758</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3746500" y="6200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120885</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3562428" y="629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141968</xdr:rowOff>
    </xdr:from>
    <xdr:to>
      <xdr:col>15</xdr:col>
      <xdr:colOff>101600</xdr:colOff>
      <xdr:row>36</xdr:row>
      <xdr:rowOff>72118</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2857500" y="614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88645</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2673428" y="591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7584</xdr:rowOff>
    </xdr:from>
    <xdr:to>
      <xdr:col>10</xdr:col>
      <xdr:colOff>165100</xdr:colOff>
      <xdr:row>36</xdr:row>
      <xdr:rowOff>109184</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968500" y="617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125711</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1784428" y="5955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18034</xdr:rowOff>
    </xdr:from>
    <xdr:to>
      <xdr:col>6</xdr:col>
      <xdr:colOff>38100</xdr:colOff>
      <xdr:row>36</xdr:row>
      <xdr:rowOff>119634</xdr:rowOff>
    </xdr:to>
    <xdr:sp macro="" textlink="">
      <xdr:nvSpPr>
        <xdr:cNvPr id="90" name="楕円 89">
          <a:extLst>
            <a:ext uri="{FF2B5EF4-FFF2-40B4-BE49-F238E27FC236}">
              <a16:creationId xmlns:a16="http://schemas.microsoft.com/office/drawing/2014/main" xmlns="" id="{00000000-0008-0000-0700-00005A000000}"/>
            </a:ext>
          </a:extLst>
        </xdr:cNvPr>
        <xdr:cNvSpPr/>
      </xdr:nvSpPr>
      <xdr:spPr>
        <a:xfrm>
          <a:off x="1079500" y="619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110761</xdr:rowOff>
    </xdr:from>
    <xdr:ext cx="469744" cy="259045"/>
    <xdr:sp macro="" textlink="">
      <xdr:nvSpPr>
        <xdr:cNvPr id="91" name="テキスト ボックス 90">
          <a:extLst>
            <a:ext uri="{FF2B5EF4-FFF2-40B4-BE49-F238E27FC236}">
              <a16:creationId xmlns:a16="http://schemas.microsoft.com/office/drawing/2014/main" xmlns="" id="{00000000-0008-0000-0700-00005B000000}"/>
            </a:ext>
          </a:extLst>
        </xdr:cNvPr>
        <xdr:cNvSpPr txBox="1"/>
      </xdr:nvSpPr>
      <xdr:spPr>
        <a:xfrm>
          <a:off x="895428" y="6282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xmlns=""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xmlns=""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xmlns=""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xmlns=""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xmlns="" id="{00000000-0008-0000-07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a:extLst>
            <a:ext uri="{FF2B5EF4-FFF2-40B4-BE49-F238E27FC236}">
              <a16:creationId xmlns:a16="http://schemas.microsoft.com/office/drawing/2014/main" xmlns="" id="{00000000-0008-0000-0700-000071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xmlns=""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a:extLst>
            <a:ext uri="{FF2B5EF4-FFF2-40B4-BE49-F238E27FC236}">
              <a16:creationId xmlns:a16="http://schemas.microsoft.com/office/drawing/2014/main" xmlns="" id="{00000000-0008-0000-0700-000073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xmlns=""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49444</xdr:rowOff>
    </xdr:from>
    <xdr:to>
      <xdr:col>24</xdr:col>
      <xdr:colOff>62865</xdr:colOff>
      <xdr:row>58</xdr:row>
      <xdr:rowOff>94000</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flipV="1">
          <a:off x="4633595" y="8621944"/>
          <a:ext cx="1270" cy="141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97827</xdr:rowOff>
    </xdr:from>
    <xdr:ext cx="599010" cy="259045"/>
    <xdr:sp macro="" textlink="">
      <xdr:nvSpPr>
        <xdr:cNvPr id="118" name="総務費最小値テキスト">
          <a:extLst>
            <a:ext uri="{FF2B5EF4-FFF2-40B4-BE49-F238E27FC236}">
              <a16:creationId xmlns:a16="http://schemas.microsoft.com/office/drawing/2014/main" xmlns="" id="{00000000-0008-0000-0700-000076000000}"/>
            </a:ext>
          </a:extLst>
        </xdr:cNvPr>
        <xdr:cNvSpPr txBox="1"/>
      </xdr:nvSpPr>
      <xdr:spPr>
        <a:xfrm>
          <a:off x="4686300" y="10041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94000</xdr:rowOff>
    </xdr:from>
    <xdr:to>
      <xdr:col>24</xdr:col>
      <xdr:colOff>152400</xdr:colOff>
      <xdr:row>58</xdr:row>
      <xdr:rowOff>94000</xdr:rowOff>
    </xdr:to>
    <xdr:cxnSp macro="">
      <xdr:nvCxnSpPr>
        <xdr:cNvPr id="119" name="直線コネクタ 118">
          <a:extLst>
            <a:ext uri="{FF2B5EF4-FFF2-40B4-BE49-F238E27FC236}">
              <a16:creationId xmlns:a16="http://schemas.microsoft.com/office/drawing/2014/main" xmlns="" id="{00000000-0008-0000-0700-000077000000}"/>
            </a:ext>
          </a:extLst>
        </xdr:cNvPr>
        <xdr:cNvCxnSpPr/>
      </xdr:nvCxnSpPr>
      <xdr:spPr>
        <a:xfrm>
          <a:off x="4546600" y="1003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167571</xdr:rowOff>
    </xdr:from>
    <xdr:ext cx="690189" cy="259045"/>
    <xdr:sp macro="" textlink="">
      <xdr:nvSpPr>
        <xdr:cNvPr id="120" name="総務費最大値テキスト">
          <a:extLst>
            <a:ext uri="{FF2B5EF4-FFF2-40B4-BE49-F238E27FC236}">
              <a16:creationId xmlns:a16="http://schemas.microsoft.com/office/drawing/2014/main" xmlns="" id="{00000000-0008-0000-0700-000078000000}"/>
            </a:ext>
          </a:extLst>
        </xdr:cNvPr>
        <xdr:cNvSpPr txBox="1"/>
      </xdr:nvSpPr>
      <xdr:spPr>
        <a:xfrm>
          <a:off x="4686300" y="8397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1,462,912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49444</xdr:rowOff>
    </xdr:from>
    <xdr:to>
      <xdr:col>24</xdr:col>
      <xdr:colOff>152400</xdr:colOff>
      <xdr:row>50</xdr:row>
      <xdr:rowOff>49444</xdr:rowOff>
    </xdr:to>
    <xdr:cxnSp macro="">
      <xdr:nvCxnSpPr>
        <xdr:cNvPr id="121" name="直線コネクタ 120">
          <a:extLst>
            <a:ext uri="{FF2B5EF4-FFF2-40B4-BE49-F238E27FC236}">
              <a16:creationId xmlns:a16="http://schemas.microsoft.com/office/drawing/2014/main" xmlns="" id="{00000000-0008-0000-0700-000079000000}"/>
            </a:ext>
          </a:extLst>
        </xdr:cNvPr>
        <xdr:cNvCxnSpPr/>
      </xdr:nvCxnSpPr>
      <xdr:spPr>
        <a:xfrm>
          <a:off x="4546600" y="862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64126</xdr:rowOff>
    </xdr:from>
    <xdr:to>
      <xdr:col>24</xdr:col>
      <xdr:colOff>63500</xdr:colOff>
      <xdr:row>59</xdr:row>
      <xdr:rowOff>1162</xdr:rowOff>
    </xdr:to>
    <xdr:cxnSp macro="">
      <xdr:nvCxnSpPr>
        <xdr:cNvPr id="122" name="直線コネクタ 121">
          <a:extLst>
            <a:ext uri="{FF2B5EF4-FFF2-40B4-BE49-F238E27FC236}">
              <a16:creationId xmlns:a16="http://schemas.microsoft.com/office/drawing/2014/main" xmlns="" id="{00000000-0008-0000-0700-00007A000000}"/>
            </a:ext>
          </a:extLst>
        </xdr:cNvPr>
        <xdr:cNvCxnSpPr/>
      </xdr:nvCxnSpPr>
      <xdr:spPr>
        <a:xfrm flipV="1">
          <a:off x="3797300" y="10008226"/>
          <a:ext cx="838200" cy="10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128167</xdr:rowOff>
    </xdr:from>
    <xdr:ext cx="599010" cy="259045"/>
    <xdr:sp macro="" textlink="">
      <xdr:nvSpPr>
        <xdr:cNvPr id="123" name="総務費平均値テキスト">
          <a:extLst>
            <a:ext uri="{FF2B5EF4-FFF2-40B4-BE49-F238E27FC236}">
              <a16:creationId xmlns:a16="http://schemas.microsoft.com/office/drawing/2014/main" xmlns="" id="{00000000-0008-0000-0700-00007B000000}"/>
            </a:ext>
          </a:extLst>
        </xdr:cNvPr>
        <xdr:cNvSpPr txBox="1"/>
      </xdr:nvSpPr>
      <xdr:spPr>
        <a:xfrm>
          <a:off x="4686300" y="97293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105290</xdr:rowOff>
    </xdr:from>
    <xdr:to>
      <xdr:col>24</xdr:col>
      <xdr:colOff>114300</xdr:colOff>
      <xdr:row>58</xdr:row>
      <xdr:rowOff>35440</xdr:rowOff>
    </xdr:to>
    <xdr:sp macro="" textlink="">
      <xdr:nvSpPr>
        <xdr:cNvPr id="124" name="フローチャート: 判断 123">
          <a:extLst>
            <a:ext uri="{FF2B5EF4-FFF2-40B4-BE49-F238E27FC236}">
              <a16:creationId xmlns:a16="http://schemas.microsoft.com/office/drawing/2014/main" xmlns="" id="{00000000-0008-0000-0700-00007C000000}"/>
            </a:ext>
          </a:extLst>
        </xdr:cNvPr>
        <xdr:cNvSpPr/>
      </xdr:nvSpPr>
      <xdr:spPr>
        <a:xfrm>
          <a:off x="4584700" y="98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1162</xdr:rowOff>
    </xdr:from>
    <xdr:to>
      <xdr:col>19</xdr:col>
      <xdr:colOff>177800</xdr:colOff>
      <xdr:row>59</xdr:row>
      <xdr:rowOff>12300</xdr:rowOff>
    </xdr:to>
    <xdr:cxnSp macro="">
      <xdr:nvCxnSpPr>
        <xdr:cNvPr id="125" name="直線コネクタ 124">
          <a:extLst>
            <a:ext uri="{FF2B5EF4-FFF2-40B4-BE49-F238E27FC236}">
              <a16:creationId xmlns:a16="http://schemas.microsoft.com/office/drawing/2014/main" xmlns="" id="{00000000-0008-0000-0700-00007D000000}"/>
            </a:ext>
          </a:extLst>
        </xdr:cNvPr>
        <xdr:cNvCxnSpPr/>
      </xdr:nvCxnSpPr>
      <xdr:spPr>
        <a:xfrm flipV="1">
          <a:off x="2908300" y="10116712"/>
          <a:ext cx="889000" cy="11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79711</xdr:rowOff>
    </xdr:from>
    <xdr:to>
      <xdr:col>20</xdr:col>
      <xdr:colOff>38100</xdr:colOff>
      <xdr:row>59</xdr:row>
      <xdr:rowOff>9861</xdr:rowOff>
    </xdr:to>
    <xdr:sp macro="" textlink="">
      <xdr:nvSpPr>
        <xdr:cNvPr id="126" name="フローチャート: 判断 125">
          <a:extLst>
            <a:ext uri="{FF2B5EF4-FFF2-40B4-BE49-F238E27FC236}">
              <a16:creationId xmlns:a16="http://schemas.microsoft.com/office/drawing/2014/main" xmlns="" id="{00000000-0008-0000-0700-00007E000000}"/>
            </a:ext>
          </a:extLst>
        </xdr:cNvPr>
        <xdr:cNvSpPr/>
      </xdr:nvSpPr>
      <xdr:spPr>
        <a:xfrm>
          <a:off x="3746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26388</xdr:rowOff>
    </xdr:from>
    <xdr:ext cx="599010" cy="259045"/>
    <xdr:sp macro="" textlink="">
      <xdr:nvSpPr>
        <xdr:cNvPr id="127" name="テキスト ボックス 126">
          <a:extLst>
            <a:ext uri="{FF2B5EF4-FFF2-40B4-BE49-F238E27FC236}">
              <a16:creationId xmlns:a16="http://schemas.microsoft.com/office/drawing/2014/main" xmlns="" id="{00000000-0008-0000-0700-00007F000000}"/>
            </a:ext>
          </a:extLst>
        </xdr:cNvPr>
        <xdr:cNvSpPr txBox="1"/>
      </xdr:nvSpPr>
      <xdr:spPr>
        <a:xfrm>
          <a:off x="3497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12300</xdr:rowOff>
    </xdr:from>
    <xdr:to>
      <xdr:col>15</xdr:col>
      <xdr:colOff>50800</xdr:colOff>
      <xdr:row>59</xdr:row>
      <xdr:rowOff>13009</xdr:rowOff>
    </xdr:to>
    <xdr:cxnSp macro="">
      <xdr:nvCxnSpPr>
        <xdr:cNvPr id="128" name="直線コネクタ 127">
          <a:extLst>
            <a:ext uri="{FF2B5EF4-FFF2-40B4-BE49-F238E27FC236}">
              <a16:creationId xmlns:a16="http://schemas.microsoft.com/office/drawing/2014/main" xmlns="" id="{00000000-0008-0000-0700-000080000000}"/>
            </a:ext>
          </a:extLst>
        </xdr:cNvPr>
        <xdr:cNvCxnSpPr/>
      </xdr:nvCxnSpPr>
      <xdr:spPr>
        <a:xfrm flipV="1">
          <a:off x="2019300" y="10127850"/>
          <a:ext cx="889000" cy="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79711</xdr:rowOff>
    </xdr:from>
    <xdr:to>
      <xdr:col>15</xdr:col>
      <xdr:colOff>101600</xdr:colOff>
      <xdr:row>59</xdr:row>
      <xdr:rowOff>9861</xdr:rowOff>
    </xdr:to>
    <xdr:sp macro="" textlink="">
      <xdr:nvSpPr>
        <xdr:cNvPr id="129" name="フローチャート: 判断 128">
          <a:extLst>
            <a:ext uri="{FF2B5EF4-FFF2-40B4-BE49-F238E27FC236}">
              <a16:creationId xmlns:a16="http://schemas.microsoft.com/office/drawing/2014/main" xmlns="" id="{00000000-0008-0000-0700-000081000000}"/>
            </a:ext>
          </a:extLst>
        </xdr:cNvPr>
        <xdr:cNvSpPr/>
      </xdr:nvSpPr>
      <xdr:spPr>
        <a:xfrm>
          <a:off x="2857500" y="1002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26388</xdr:rowOff>
    </xdr:from>
    <xdr:ext cx="599010" cy="259045"/>
    <xdr:sp macro="" textlink="">
      <xdr:nvSpPr>
        <xdr:cNvPr id="130" name="テキスト ボックス 129">
          <a:extLst>
            <a:ext uri="{FF2B5EF4-FFF2-40B4-BE49-F238E27FC236}">
              <a16:creationId xmlns:a16="http://schemas.microsoft.com/office/drawing/2014/main" xmlns="" id="{00000000-0008-0000-0700-000082000000}"/>
            </a:ext>
          </a:extLst>
        </xdr:cNvPr>
        <xdr:cNvSpPr txBox="1"/>
      </xdr:nvSpPr>
      <xdr:spPr>
        <a:xfrm>
          <a:off x="2608795" y="9799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163264</xdr:rowOff>
    </xdr:from>
    <xdr:to>
      <xdr:col>10</xdr:col>
      <xdr:colOff>114300</xdr:colOff>
      <xdr:row>59</xdr:row>
      <xdr:rowOff>13009</xdr:rowOff>
    </xdr:to>
    <xdr:cxnSp macro="">
      <xdr:nvCxnSpPr>
        <xdr:cNvPr id="131" name="直線コネクタ 130">
          <a:extLst>
            <a:ext uri="{FF2B5EF4-FFF2-40B4-BE49-F238E27FC236}">
              <a16:creationId xmlns:a16="http://schemas.microsoft.com/office/drawing/2014/main" xmlns="" id="{00000000-0008-0000-0700-000083000000}"/>
            </a:ext>
          </a:extLst>
        </xdr:cNvPr>
        <xdr:cNvCxnSpPr/>
      </xdr:nvCxnSpPr>
      <xdr:spPr>
        <a:xfrm>
          <a:off x="1130300" y="10107364"/>
          <a:ext cx="889000" cy="21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74127</xdr:rowOff>
    </xdr:from>
    <xdr:to>
      <xdr:col>10</xdr:col>
      <xdr:colOff>165100</xdr:colOff>
      <xdr:row>59</xdr:row>
      <xdr:rowOff>4277</xdr:rowOff>
    </xdr:to>
    <xdr:sp macro="" textlink="">
      <xdr:nvSpPr>
        <xdr:cNvPr id="132" name="フローチャート: 判断 131">
          <a:extLst>
            <a:ext uri="{FF2B5EF4-FFF2-40B4-BE49-F238E27FC236}">
              <a16:creationId xmlns:a16="http://schemas.microsoft.com/office/drawing/2014/main" xmlns="" id="{00000000-0008-0000-0700-000084000000}"/>
            </a:ext>
          </a:extLst>
        </xdr:cNvPr>
        <xdr:cNvSpPr/>
      </xdr:nvSpPr>
      <xdr:spPr>
        <a:xfrm>
          <a:off x="1968500" y="1001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20804</xdr:rowOff>
    </xdr:from>
    <xdr:ext cx="599010"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1719795" y="979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74029</xdr:rowOff>
    </xdr:from>
    <xdr:to>
      <xdr:col>6</xdr:col>
      <xdr:colOff>38100</xdr:colOff>
      <xdr:row>59</xdr:row>
      <xdr:rowOff>4179</xdr:rowOff>
    </xdr:to>
    <xdr:sp macro="" textlink="">
      <xdr:nvSpPr>
        <xdr:cNvPr id="134" name="フローチャート: 判断 133">
          <a:extLst>
            <a:ext uri="{FF2B5EF4-FFF2-40B4-BE49-F238E27FC236}">
              <a16:creationId xmlns:a16="http://schemas.microsoft.com/office/drawing/2014/main" xmlns="" id="{00000000-0008-0000-0700-000086000000}"/>
            </a:ext>
          </a:extLst>
        </xdr:cNvPr>
        <xdr:cNvSpPr/>
      </xdr:nvSpPr>
      <xdr:spPr>
        <a:xfrm>
          <a:off x="1079500" y="1001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20706</xdr:rowOff>
    </xdr:from>
    <xdr:ext cx="59901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830795" y="9793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xmlns=""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xmlns=""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13326</xdr:rowOff>
    </xdr:from>
    <xdr:to>
      <xdr:col>24</xdr:col>
      <xdr:colOff>114300</xdr:colOff>
      <xdr:row>58</xdr:row>
      <xdr:rowOff>114926</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4584700" y="995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99703</xdr:rowOff>
    </xdr:from>
    <xdr:ext cx="599010" cy="259045"/>
    <xdr:sp macro="" textlink="">
      <xdr:nvSpPr>
        <xdr:cNvPr id="142" name="総務費該当値テキスト">
          <a:extLst>
            <a:ext uri="{FF2B5EF4-FFF2-40B4-BE49-F238E27FC236}">
              <a16:creationId xmlns:a16="http://schemas.microsoft.com/office/drawing/2014/main" xmlns="" id="{00000000-0008-0000-0700-00008E000000}"/>
            </a:ext>
          </a:extLst>
        </xdr:cNvPr>
        <xdr:cNvSpPr txBox="1"/>
      </xdr:nvSpPr>
      <xdr:spPr>
        <a:xfrm>
          <a:off x="4686300" y="9872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121812</xdr:rowOff>
    </xdr:from>
    <xdr:to>
      <xdr:col>20</xdr:col>
      <xdr:colOff>38100</xdr:colOff>
      <xdr:row>59</xdr:row>
      <xdr:rowOff>51962</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3746500" y="1006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43089</xdr:rowOff>
    </xdr:from>
    <xdr:ext cx="534377"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3530111" y="10158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132950</xdr:rowOff>
    </xdr:from>
    <xdr:to>
      <xdr:col>15</xdr:col>
      <xdr:colOff>101600</xdr:colOff>
      <xdr:row>59</xdr:row>
      <xdr:rowOff>63100</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2857500" y="1007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54227</xdr:rowOff>
    </xdr:from>
    <xdr:ext cx="534377"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2641111" y="1016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133659</xdr:rowOff>
    </xdr:from>
    <xdr:to>
      <xdr:col>10</xdr:col>
      <xdr:colOff>165100</xdr:colOff>
      <xdr:row>59</xdr:row>
      <xdr:rowOff>63809</xdr:rowOff>
    </xdr:to>
    <xdr:sp macro="" textlink="">
      <xdr:nvSpPr>
        <xdr:cNvPr id="147" name="楕円 146">
          <a:extLst>
            <a:ext uri="{FF2B5EF4-FFF2-40B4-BE49-F238E27FC236}">
              <a16:creationId xmlns:a16="http://schemas.microsoft.com/office/drawing/2014/main" xmlns="" id="{00000000-0008-0000-0700-000093000000}"/>
            </a:ext>
          </a:extLst>
        </xdr:cNvPr>
        <xdr:cNvSpPr/>
      </xdr:nvSpPr>
      <xdr:spPr>
        <a:xfrm>
          <a:off x="1968500" y="1007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54936</xdr:rowOff>
    </xdr:from>
    <xdr:ext cx="534377" cy="259045"/>
    <xdr:sp macro="" textlink="">
      <xdr:nvSpPr>
        <xdr:cNvPr id="148" name="テキスト ボックス 147">
          <a:extLst>
            <a:ext uri="{FF2B5EF4-FFF2-40B4-BE49-F238E27FC236}">
              <a16:creationId xmlns:a16="http://schemas.microsoft.com/office/drawing/2014/main" xmlns="" id="{00000000-0008-0000-0700-000094000000}"/>
            </a:ext>
          </a:extLst>
        </xdr:cNvPr>
        <xdr:cNvSpPr txBox="1"/>
      </xdr:nvSpPr>
      <xdr:spPr>
        <a:xfrm>
          <a:off x="1752111" y="1017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112464</xdr:rowOff>
    </xdr:from>
    <xdr:to>
      <xdr:col>6</xdr:col>
      <xdr:colOff>38100</xdr:colOff>
      <xdr:row>59</xdr:row>
      <xdr:rowOff>42614</xdr:rowOff>
    </xdr:to>
    <xdr:sp macro="" textlink="">
      <xdr:nvSpPr>
        <xdr:cNvPr id="149" name="楕円 148">
          <a:extLst>
            <a:ext uri="{FF2B5EF4-FFF2-40B4-BE49-F238E27FC236}">
              <a16:creationId xmlns:a16="http://schemas.microsoft.com/office/drawing/2014/main" xmlns="" id="{00000000-0008-0000-0700-000095000000}"/>
            </a:ext>
          </a:extLst>
        </xdr:cNvPr>
        <xdr:cNvSpPr/>
      </xdr:nvSpPr>
      <xdr:spPr>
        <a:xfrm>
          <a:off x="1079500" y="1005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33741</xdr:rowOff>
    </xdr:from>
    <xdr:ext cx="534377" cy="259045"/>
    <xdr:sp macro="" textlink="">
      <xdr:nvSpPr>
        <xdr:cNvPr id="150" name="テキスト ボックス 149">
          <a:extLst>
            <a:ext uri="{FF2B5EF4-FFF2-40B4-BE49-F238E27FC236}">
              <a16:creationId xmlns:a16="http://schemas.microsoft.com/office/drawing/2014/main" xmlns="" id="{00000000-0008-0000-0700-000096000000}"/>
            </a:ext>
          </a:extLst>
        </xdr:cNvPr>
        <xdr:cNvSpPr txBox="1"/>
      </xdr:nvSpPr>
      <xdr:spPr>
        <a:xfrm>
          <a:off x="863111" y="1014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xmlns=""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xmlns=""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xmlns=""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xmlns=""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xmlns=""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xmlns=""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133665</xdr:rowOff>
    </xdr:from>
    <xdr:to>
      <xdr:col>24</xdr:col>
      <xdr:colOff>62865</xdr:colOff>
      <xdr:row>77</xdr:row>
      <xdr:rowOff>147118</xdr:rowOff>
    </xdr:to>
    <xdr:cxnSp macro="">
      <xdr:nvCxnSpPr>
        <xdr:cNvPr id="171" name="直線コネクタ 170">
          <a:extLst>
            <a:ext uri="{FF2B5EF4-FFF2-40B4-BE49-F238E27FC236}">
              <a16:creationId xmlns:a16="http://schemas.microsoft.com/office/drawing/2014/main" xmlns="" id="{00000000-0008-0000-0700-0000AB000000}"/>
            </a:ext>
          </a:extLst>
        </xdr:cNvPr>
        <xdr:cNvCxnSpPr/>
      </xdr:nvCxnSpPr>
      <xdr:spPr>
        <a:xfrm flipV="1">
          <a:off x="4633595" y="12135165"/>
          <a:ext cx="1270" cy="1213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150945</xdr:rowOff>
    </xdr:from>
    <xdr:ext cx="599010" cy="259045"/>
    <xdr:sp macro="" textlink="">
      <xdr:nvSpPr>
        <xdr:cNvPr id="172" name="民生費最小値テキスト">
          <a:extLst>
            <a:ext uri="{FF2B5EF4-FFF2-40B4-BE49-F238E27FC236}">
              <a16:creationId xmlns:a16="http://schemas.microsoft.com/office/drawing/2014/main" xmlns="" id="{00000000-0008-0000-0700-0000AC000000}"/>
            </a:ext>
          </a:extLst>
        </xdr:cNvPr>
        <xdr:cNvSpPr txBox="1"/>
      </xdr:nvSpPr>
      <xdr:spPr>
        <a:xfrm>
          <a:off x="4686300" y="13352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147118</xdr:rowOff>
    </xdr:from>
    <xdr:to>
      <xdr:col>24</xdr:col>
      <xdr:colOff>152400</xdr:colOff>
      <xdr:row>77</xdr:row>
      <xdr:rowOff>147118</xdr:rowOff>
    </xdr:to>
    <xdr:cxnSp macro="">
      <xdr:nvCxnSpPr>
        <xdr:cNvPr id="173" name="直線コネクタ 172">
          <a:extLst>
            <a:ext uri="{FF2B5EF4-FFF2-40B4-BE49-F238E27FC236}">
              <a16:creationId xmlns:a16="http://schemas.microsoft.com/office/drawing/2014/main" xmlns="" id="{00000000-0008-0000-0700-0000AD000000}"/>
            </a:ext>
          </a:extLst>
        </xdr:cNvPr>
        <xdr:cNvCxnSpPr/>
      </xdr:nvCxnSpPr>
      <xdr:spPr>
        <a:xfrm>
          <a:off x="4546600" y="13348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80342</xdr:rowOff>
    </xdr:from>
    <xdr:ext cx="599010" cy="259045"/>
    <xdr:sp macro="" textlink="">
      <xdr:nvSpPr>
        <xdr:cNvPr id="174" name="民生費最大値テキスト">
          <a:extLst>
            <a:ext uri="{FF2B5EF4-FFF2-40B4-BE49-F238E27FC236}">
              <a16:creationId xmlns:a16="http://schemas.microsoft.com/office/drawing/2014/main" xmlns="" id="{00000000-0008-0000-0700-0000AE000000}"/>
            </a:ext>
          </a:extLst>
        </xdr:cNvPr>
        <xdr:cNvSpPr txBox="1"/>
      </xdr:nvSpPr>
      <xdr:spPr>
        <a:xfrm>
          <a:off x="4686300" y="11910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321,056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133665</xdr:rowOff>
    </xdr:from>
    <xdr:to>
      <xdr:col>24</xdr:col>
      <xdr:colOff>152400</xdr:colOff>
      <xdr:row>70</xdr:row>
      <xdr:rowOff>133665</xdr:rowOff>
    </xdr:to>
    <xdr:cxnSp macro="">
      <xdr:nvCxnSpPr>
        <xdr:cNvPr id="175" name="直線コネクタ 174">
          <a:extLst>
            <a:ext uri="{FF2B5EF4-FFF2-40B4-BE49-F238E27FC236}">
              <a16:creationId xmlns:a16="http://schemas.microsoft.com/office/drawing/2014/main" xmlns="" id="{00000000-0008-0000-0700-0000AF000000}"/>
            </a:ext>
          </a:extLst>
        </xdr:cNvPr>
        <xdr:cNvCxnSpPr/>
      </xdr:nvCxnSpPr>
      <xdr:spPr>
        <a:xfrm>
          <a:off x="4546600" y="12135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145021</xdr:rowOff>
    </xdr:from>
    <xdr:to>
      <xdr:col>24</xdr:col>
      <xdr:colOff>63500</xdr:colOff>
      <xdr:row>76</xdr:row>
      <xdr:rowOff>87499</xdr:rowOff>
    </xdr:to>
    <xdr:cxnSp macro="">
      <xdr:nvCxnSpPr>
        <xdr:cNvPr id="176" name="直線コネクタ 175">
          <a:extLst>
            <a:ext uri="{FF2B5EF4-FFF2-40B4-BE49-F238E27FC236}">
              <a16:creationId xmlns:a16="http://schemas.microsoft.com/office/drawing/2014/main" xmlns="" id="{00000000-0008-0000-0700-0000B0000000}"/>
            </a:ext>
          </a:extLst>
        </xdr:cNvPr>
        <xdr:cNvCxnSpPr/>
      </xdr:nvCxnSpPr>
      <xdr:spPr>
        <a:xfrm flipV="1">
          <a:off x="3797300" y="13003771"/>
          <a:ext cx="838200" cy="11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80677</xdr:rowOff>
    </xdr:from>
    <xdr:ext cx="599010" cy="259045"/>
    <xdr:sp macro="" textlink="">
      <xdr:nvSpPr>
        <xdr:cNvPr id="177" name="民生費平均値テキスト">
          <a:extLst>
            <a:ext uri="{FF2B5EF4-FFF2-40B4-BE49-F238E27FC236}">
              <a16:creationId xmlns:a16="http://schemas.microsoft.com/office/drawing/2014/main" xmlns="" id="{00000000-0008-0000-0700-0000B1000000}"/>
            </a:ext>
          </a:extLst>
        </xdr:cNvPr>
        <xdr:cNvSpPr txBox="1"/>
      </xdr:nvSpPr>
      <xdr:spPr>
        <a:xfrm>
          <a:off x="4686300" y="129394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102250</xdr:rowOff>
    </xdr:from>
    <xdr:to>
      <xdr:col>24</xdr:col>
      <xdr:colOff>114300</xdr:colOff>
      <xdr:row>76</xdr:row>
      <xdr:rowOff>32401</xdr:rowOff>
    </xdr:to>
    <xdr:sp macro="" textlink="">
      <xdr:nvSpPr>
        <xdr:cNvPr id="178" name="フローチャート: 判断 177">
          <a:extLst>
            <a:ext uri="{FF2B5EF4-FFF2-40B4-BE49-F238E27FC236}">
              <a16:creationId xmlns:a16="http://schemas.microsoft.com/office/drawing/2014/main" xmlns="" id="{00000000-0008-0000-0700-0000B2000000}"/>
            </a:ext>
          </a:extLst>
        </xdr:cNvPr>
        <xdr:cNvSpPr/>
      </xdr:nvSpPr>
      <xdr:spPr>
        <a:xfrm>
          <a:off x="45847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65993</xdr:rowOff>
    </xdr:from>
    <xdr:to>
      <xdr:col>19</xdr:col>
      <xdr:colOff>177800</xdr:colOff>
      <xdr:row>76</xdr:row>
      <xdr:rowOff>87499</xdr:rowOff>
    </xdr:to>
    <xdr:cxnSp macro="">
      <xdr:nvCxnSpPr>
        <xdr:cNvPr id="179" name="直線コネクタ 178">
          <a:extLst>
            <a:ext uri="{FF2B5EF4-FFF2-40B4-BE49-F238E27FC236}">
              <a16:creationId xmlns:a16="http://schemas.microsoft.com/office/drawing/2014/main" xmlns="" id="{00000000-0008-0000-0700-0000B3000000}"/>
            </a:ext>
          </a:extLst>
        </xdr:cNvPr>
        <xdr:cNvCxnSpPr/>
      </xdr:nvCxnSpPr>
      <xdr:spPr>
        <a:xfrm>
          <a:off x="2908300" y="13096193"/>
          <a:ext cx="889000" cy="2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127465</xdr:rowOff>
    </xdr:from>
    <xdr:to>
      <xdr:col>20</xdr:col>
      <xdr:colOff>38100</xdr:colOff>
      <xdr:row>76</xdr:row>
      <xdr:rowOff>57615</xdr:rowOff>
    </xdr:to>
    <xdr:sp macro="" textlink="">
      <xdr:nvSpPr>
        <xdr:cNvPr id="180" name="フローチャート: 判断 179">
          <a:extLst>
            <a:ext uri="{FF2B5EF4-FFF2-40B4-BE49-F238E27FC236}">
              <a16:creationId xmlns:a16="http://schemas.microsoft.com/office/drawing/2014/main" xmlns="" id="{00000000-0008-0000-0700-0000B4000000}"/>
            </a:ext>
          </a:extLst>
        </xdr:cNvPr>
        <xdr:cNvSpPr/>
      </xdr:nvSpPr>
      <xdr:spPr>
        <a:xfrm>
          <a:off x="3746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74142</xdr:rowOff>
    </xdr:from>
    <xdr:ext cx="599010" cy="259045"/>
    <xdr:sp macro="" textlink="">
      <xdr:nvSpPr>
        <xdr:cNvPr id="181" name="テキスト ボックス 180">
          <a:extLst>
            <a:ext uri="{FF2B5EF4-FFF2-40B4-BE49-F238E27FC236}">
              <a16:creationId xmlns:a16="http://schemas.microsoft.com/office/drawing/2014/main" xmlns="" id="{00000000-0008-0000-0700-0000B5000000}"/>
            </a:ext>
          </a:extLst>
        </xdr:cNvPr>
        <xdr:cNvSpPr txBox="1"/>
      </xdr:nvSpPr>
      <xdr:spPr>
        <a:xfrm>
          <a:off x="3497795" y="1276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16890</xdr:rowOff>
    </xdr:from>
    <xdr:to>
      <xdr:col>15</xdr:col>
      <xdr:colOff>50800</xdr:colOff>
      <xdr:row>76</xdr:row>
      <xdr:rowOff>65993</xdr:rowOff>
    </xdr:to>
    <xdr:cxnSp macro="">
      <xdr:nvCxnSpPr>
        <xdr:cNvPr id="182" name="直線コネクタ 181">
          <a:extLst>
            <a:ext uri="{FF2B5EF4-FFF2-40B4-BE49-F238E27FC236}">
              <a16:creationId xmlns:a16="http://schemas.microsoft.com/office/drawing/2014/main" xmlns="" id="{00000000-0008-0000-0700-0000B6000000}"/>
            </a:ext>
          </a:extLst>
        </xdr:cNvPr>
        <xdr:cNvCxnSpPr/>
      </xdr:nvCxnSpPr>
      <xdr:spPr>
        <a:xfrm>
          <a:off x="2019300" y="13047090"/>
          <a:ext cx="889000" cy="4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2764</xdr:rowOff>
    </xdr:from>
    <xdr:to>
      <xdr:col>15</xdr:col>
      <xdr:colOff>101600</xdr:colOff>
      <xdr:row>76</xdr:row>
      <xdr:rowOff>104364</xdr:rowOff>
    </xdr:to>
    <xdr:sp macro="" textlink="">
      <xdr:nvSpPr>
        <xdr:cNvPr id="183" name="フローチャート: 判断 182">
          <a:extLst>
            <a:ext uri="{FF2B5EF4-FFF2-40B4-BE49-F238E27FC236}">
              <a16:creationId xmlns:a16="http://schemas.microsoft.com/office/drawing/2014/main" xmlns="" id="{00000000-0008-0000-0700-0000B7000000}"/>
            </a:ext>
          </a:extLst>
        </xdr:cNvPr>
        <xdr:cNvSpPr/>
      </xdr:nvSpPr>
      <xdr:spPr>
        <a:xfrm>
          <a:off x="2857500" y="1303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120890</xdr:rowOff>
    </xdr:from>
    <xdr:ext cx="599010" cy="259045"/>
    <xdr:sp macro="" textlink="">
      <xdr:nvSpPr>
        <xdr:cNvPr id="184" name="テキスト ボックス 183">
          <a:extLst>
            <a:ext uri="{FF2B5EF4-FFF2-40B4-BE49-F238E27FC236}">
              <a16:creationId xmlns:a16="http://schemas.microsoft.com/office/drawing/2014/main" xmlns="" id="{00000000-0008-0000-0700-0000B8000000}"/>
            </a:ext>
          </a:extLst>
        </xdr:cNvPr>
        <xdr:cNvSpPr txBox="1"/>
      </xdr:nvSpPr>
      <xdr:spPr>
        <a:xfrm>
          <a:off x="2608795" y="12808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16890</xdr:rowOff>
    </xdr:from>
    <xdr:to>
      <xdr:col>10</xdr:col>
      <xdr:colOff>114300</xdr:colOff>
      <xdr:row>76</xdr:row>
      <xdr:rowOff>70343</xdr:rowOff>
    </xdr:to>
    <xdr:cxnSp macro="">
      <xdr:nvCxnSpPr>
        <xdr:cNvPr id="185" name="直線コネクタ 184">
          <a:extLst>
            <a:ext uri="{FF2B5EF4-FFF2-40B4-BE49-F238E27FC236}">
              <a16:creationId xmlns:a16="http://schemas.microsoft.com/office/drawing/2014/main" xmlns="" id="{00000000-0008-0000-0700-0000B9000000}"/>
            </a:ext>
          </a:extLst>
        </xdr:cNvPr>
        <xdr:cNvCxnSpPr/>
      </xdr:nvCxnSpPr>
      <xdr:spPr>
        <a:xfrm flipV="1">
          <a:off x="1130300" y="13047090"/>
          <a:ext cx="889000" cy="53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166052</xdr:rowOff>
    </xdr:from>
    <xdr:to>
      <xdr:col>10</xdr:col>
      <xdr:colOff>165100</xdr:colOff>
      <xdr:row>76</xdr:row>
      <xdr:rowOff>96202</xdr:rowOff>
    </xdr:to>
    <xdr:sp macro="" textlink="">
      <xdr:nvSpPr>
        <xdr:cNvPr id="186" name="フローチャート: 判断 185">
          <a:extLst>
            <a:ext uri="{FF2B5EF4-FFF2-40B4-BE49-F238E27FC236}">
              <a16:creationId xmlns:a16="http://schemas.microsoft.com/office/drawing/2014/main" xmlns="" id="{00000000-0008-0000-0700-0000BA000000}"/>
            </a:ext>
          </a:extLst>
        </xdr:cNvPr>
        <xdr:cNvSpPr/>
      </xdr:nvSpPr>
      <xdr:spPr>
        <a:xfrm>
          <a:off x="1968500" y="1302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87329</xdr:rowOff>
    </xdr:from>
    <xdr:ext cx="599010" cy="259045"/>
    <xdr:sp macro="" textlink="">
      <xdr:nvSpPr>
        <xdr:cNvPr id="187" name="テキスト ボックス 186">
          <a:extLst>
            <a:ext uri="{FF2B5EF4-FFF2-40B4-BE49-F238E27FC236}">
              <a16:creationId xmlns:a16="http://schemas.microsoft.com/office/drawing/2014/main" xmlns="" id="{00000000-0008-0000-0700-0000BB000000}"/>
            </a:ext>
          </a:extLst>
        </xdr:cNvPr>
        <xdr:cNvSpPr txBox="1"/>
      </xdr:nvSpPr>
      <xdr:spPr>
        <a:xfrm>
          <a:off x="1719795" y="13117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146359</xdr:rowOff>
    </xdr:from>
    <xdr:to>
      <xdr:col>6</xdr:col>
      <xdr:colOff>38100</xdr:colOff>
      <xdr:row>76</xdr:row>
      <xdr:rowOff>76509</xdr:rowOff>
    </xdr:to>
    <xdr:sp macro="" textlink="">
      <xdr:nvSpPr>
        <xdr:cNvPr id="188" name="フローチャート: 判断 187">
          <a:extLst>
            <a:ext uri="{FF2B5EF4-FFF2-40B4-BE49-F238E27FC236}">
              <a16:creationId xmlns:a16="http://schemas.microsoft.com/office/drawing/2014/main" xmlns="" id="{00000000-0008-0000-0700-0000BC000000}"/>
            </a:ext>
          </a:extLst>
        </xdr:cNvPr>
        <xdr:cNvSpPr/>
      </xdr:nvSpPr>
      <xdr:spPr>
        <a:xfrm>
          <a:off x="1079500" y="1300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93036</xdr:rowOff>
    </xdr:from>
    <xdr:ext cx="59901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830795" y="12780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94221</xdr:rowOff>
    </xdr:from>
    <xdr:to>
      <xdr:col>24</xdr:col>
      <xdr:colOff>114300</xdr:colOff>
      <xdr:row>76</xdr:row>
      <xdr:rowOff>24371</xdr:rowOff>
    </xdr:to>
    <xdr:sp macro="" textlink="">
      <xdr:nvSpPr>
        <xdr:cNvPr id="195" name="楕円 194">
          <a:extLst>
            <a:ext uri="{FF2B5EF4-FFF2-40B4-BE49-F238E27FC236}">
              <a16:creationId xmlns:a16="http://schemas.microsoft.com/office/drawing/2014/main" xmlns="" id="{00000000-0008-0000-0700-0000C3000000}"/>
            </a:ext>
          </a:extLst>
        </xdr:cNvPr>
        <xdr:cNvSpPr/>
      </xdr:nvSpPr>
      <xdr:spPr>
        <a:xfrm>
          <a:off x="4584700" y="1295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117098</xdr:rowOff>
    </xdr:from>
    <xdr:ext cx="599010" cy="259045"/>
    <xdr:sp macro="" textlink="">
      <xdr:nvSpPr>
        <xdr:cNvPr id="196" name="民生費該当値テキスト">
          <a:extLst>
            <a:ext uri="{FF2B5EF4-FFF2-40B4-BE49-F238E27FC236}">
              <a16:creationId xmlns:a16="http://schemas.microsoft.com/office/drawing/2014/main" xmlns="" id="{00000000-0008-0000-0700-0000C4000000}"/>
            </a:ext>
          </a:extLst>
        </xdr:cNvPr>
        <xdr:cNvSpPr txBox="1"/>
      </xdr:nvSpPr>
      <xdr:spPr>
        <a:xfrm>
          <a:off x="4686300" y="12804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36699</xdr:rowOff>
    </xdr:from>
    <xdr:to>
      <xdr:col>20</xdr:col>
      <xdr:colOff>38100</xdr:colOff>
      <xdr:row>76</xdr:row>
      <xdr:rowOff>138299</xdr:rowOff>
    </xdr:to>
    <xdr:sp macro="" textlink="">
      <xdr:nvSpPr>
        <xdr:cNvPr id="197" name="楕円 196">
          <a:extLst>
            <a:ext uri="{FF2B5EF4-FFF2-40B4-BE49-F238E27FC236}">
              <a16:creationId xmlns:a16="http://schemas.microsoft.com/office/drawing/2014/main" xmlns="" id="{00000000-0008-0000-0700-0000C5000000}"/>
            </a:ext>
          </a:extLst>
        </xdr:cNvPr>
        <xdr:cNvSpPr/>
      </xdr:nvSpPr>
      <xdr:spPr>
        <a:xfrm>
          <a:off x="3746500" y="1306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129426</xdr:rowOff>
    </xdr:from>
    <xdr:ext cx="599010"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3497795" y="13159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15193</xdr:rowOff>
    </xdr:from>
    <xdr:to>
      <xdr:col>15</xdr:col>
      <xdr:colOff>101600</xdr:colOff>
      <xdr:row>76</xdr:row>
      <xdr:rowOff>116793</xdr:rowOff>
    </xdr:to>
    <xdr:sp macro="" textlink="">
      <xdr:nvSpPr>
        <xdr:cNvPr id="199" name="楕円 198">
          <a:extLst>
            <a:ext uri="{FF2B5EF4-FFF2-40B4-BE49-F238E27FC236}">
              <a16:creationId xmlns:a16="http://schemas.microsoft.com/office/drawing/2014/main" xmlns="" id="{00000000-0008-0000-0700-0000C7000000}"/>
            </a:ext>
          </a:extLst>
        </xdr:cNvPr>
        <xdr:cNvSpPr/>
      </xdr:nvSpPr>
      <xdr:spPr>
        <a:xfrm>
          <a:off x="2857500" y="1304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107920</xdr:rowOff>
    </xdr:from>
    <xdr:ext cx="59901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2608795" y="13138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137540</xdr:rowOff>
    </xdr:from>
    <xdr:to>
      <xdr:col>10</xdr:col>
      <xdr:colOff>165100</xdr:colOff>
      <xdr:row>76</xdr:row>
      <xdr:rowOff>67690</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1968500" y="1299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84217</xdr:rowOff>
    </xdr:from>
    <xdr:ext cx="59901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1719795" y="12771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19543</xdr:rowOff>
    </xdr:from>
    <xdr:to>
      <xdr:col>6</xdr:col>
      <xdr:colOff>38100</xdr:colOff>
      <xdr:row>76</xdr:row>
      <xdr:rowOff>121143</xdr:rowOff>
    </xdr:to>
    <xdr:sp macro="" textlink="">
      <xdr:nvSpPr>
        <xdr:cNvPr id="203" name="楕円 202">
          <a:extLst>
            <a:ext uri="{FF2B5EF4-FFF2-40B4-BE49-F238E27FC236}">
              <a16:creationId xmlns:a16="http://schemas.microsoft.com/office/drawing/2014/main" xmlns="" id="{00000000-0008-0000-0700-0000CB000000}"/>
            </a:ext>
          </a:extLst>
        </xdr:cNvPr>
        <xdr:cNvSpPr/>
      </xdr:nvSpPr>
      <xdr:spPr>
        <a:xfrm>
          <a:off x="1079500" y="1304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112270</xdr:rowOff>
    </xdr:from>
    <xdr:ext cx="599010" cy="259045"/>
    <xdr:sp macro="" textlink="">
      <xdr:nvSpPr>
        <xdr:cNvPr id="204" name="テキスト ボックス 203">
          <a:extLst>
            <a:ext uri="{FF2B5EF4-FFF2-40B4-BE49-F238E27FC236}">
              <a16:creationId xmlns:a16="http://schemas.microsoft.com/office/drawing/2014/main" xmlns="" id="{00000000-0008-0000-0700-0000CC000000}"/>
            </a:ext>
          </a:extLst>
        </xdr:cNvPr>
        <xdr:cNvSpPr txBox="1"/>
      </xdr:nvSpPr>
      <xdr:spPr>
        <a:xfrm>
          <a:off x="830795" y="13142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xmlns=""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xmlns=""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xmlns=""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xmlns=""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5" name="直線コネクタ 214">
          <a:extLst>
            <a:ext uri="{FF2B5EF4-FFF2-40B4-BE49-F238E27FC236}">
              <a16:creationId xmlns:a16="http://schemas.microsoft.com/office/drawing/2014/main" xmlns="" id="{00000000-0008-0000-0700-0000D7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16" name="テキスト ボックス 215">
          <a:extLst>
            <a:ext uri="{FF2B5EF4-FFF2-40B4-BE49-F238E27FC236}">
              <a16:creationId xmlns:a16="http://schemas.microsoft.com/office/drawing/2014/main" xmlns="" id="{00000000-0008-0000-0700-0000D8000000}"/>
            </a:ext>
          </a:extLst>
        </xdr:cNvPr>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xmlns=""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xmlns=""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19" name="直線コネクタ 218">
          <a:extLst>
            <a:ext uri="{FF2B5EF4-FFF2-40B4-BE49-F238E27FC236}">
              <a16:creationId xmlns:a16="http://schemas.microsoft.com/office/drawing/2014/main" xmlns="" id="{00000000-0008-0000-0700-0000DB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0" name="テキスト ボックス 219">
          <a:extLst>
            <a:ext uri="{FF2B5EF4-FFF2-40B4-BE49-F238E27FC236}">
              <a16:creationId xmlns:a16="http://schemas.microsoft.com/office/drawing/2014/main" xmlns="" id="{00000000-0008-0000-0700-0000DC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xmlns=""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xmlns=""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xmlns=""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128093</xdr:rowOff>
    </xdr:from>
    <xdr:to>
      <xdr:col>24</xdr:col>
      <xdr:colOff>62865</xdr:colOff>
      <xdr:row>97</xdr:row>
      <xdr:rowOff>80590</xdr:rowOff>
    </xdr:to>
    <xdr:cxnSp macro="">
      <xdr:nvCxnSpPr>
        <xdr:cNvPr id="224" name="直線コネクタ 223">
          <a:extLst>
            <a:ext uri="{FF2B5EF4-FFF2-40B4-BE49-F238E27FC236}">
              <a16:creationId xmlns:a16="http://schemas.microsoft.com/office/drawing/2014/main" xmlns="" id="{00000000-0008-0000-0700-0000E0000000}"/>
            </a:ext>
          </a:extLst>
        </xdr:cNvPr>
        <xdr:cNvCxnSpPr/>
      </xdr:nvCxnSpPr>
      <xdr:spPr>
        <a:xfrm flipV="1">
          <a:off x="4633595" y="15558593"/>
          <a:ext cx="1270" cy="1152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84417</xdr:rowOff>
    </xdr:from>
    <xdr:ext cx="534377" cy="259045"/>
    <xdr:sp macro="" textlink="">
      <xdr:nvSpPr>
        <xdr:cNvPr id="225" name="衛生費最小値テキスト">
          <a:extLst>
            <a:ext uri="{FF2B5EF4-FFF2-40B4-BE49-F238E27FC236}">
              <a16:creationId xmlns:a16="http://schemas.microsoft.com/office/drawing/2014/main" xmlns="" id="{00000000-0008-0000-0700-0000E1000000}"/>
            </a:ext>
          </a:extLst>
        </xdr:cNvPr>
        <xdr:cNvSpPr txBox="1"/>
      </xdr:nvSpPr>
      <xdr:spPr>
        <a:xfrm>
          <a:off x="4686300" y="1671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80590</xdr:rowOff>
    </xdr:from>
    <xdr:to>
      <xdr:col>24</xdr:col>
      <xdr:colOff>152400</xdr:colOff>
      <xdr:row>97</xdr:row>
      <xdr:rowOff>80590</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a:off x="4546600" y="1671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74770</xdr:rowOff>
    </xdr:from>
    <xdr:ext cx="599010" cy="259045"/>
    <xdr:sp macro="" textlink="">
      <xdr:nvSpPr>
        <xdr:cNvPr id="227" name="衛生費最大値テキスト">
          <a:extLst>
            <a:ext uri="{FF2B5EF4-FFF2-40B4-BE49-F238E27FC236}">
              <a16:creationId xmlns:a16="http://schemas.microsoft.com/office/drawing/2014/main" xmlns="" id="{00000000-0008-0000-0700-0000E3000000}"/>
            </a:ext>
          </a:extLst>
        </xdr:cNvPr>
        <xdr:cNvSpPr txBox="1"/>
      </xdr:nvSpPr>
      <xdr:spPr>
        <a:xfrm>
          <a:off x="4686300" y="15333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222,031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128093</xdr:rowOff>
    </xdr:from>
    <xdr:to>
      <xdr:col>24</xdr:col>
      <xdr:colOff>152400</xdr:colOff>
      <xdr:row>90</xdr:row>
      <xdr:rowOff>128093</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a:off x="4546600" y="1555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74681</xdr:rowOff>
    </xdr:from>
    <xdr:to>
      <xdr:col>24</xdr:col>
      <xdr:colOff>63500</xdr:colOff>
      <xdr:row>96</xdr:row>
      <xdr:rowOff>92174</xdr:rowOff>
    </xdr:to>
    <xdr:cxnSp macro="">
      <xdr:nvCxnSpPr>
        <xdr:cNvPr id="229" name="直線コネクタ 228">
          <a:extLst>
            <a:ext uri="{FF2B5EF4-FFF2-40B4-BE49-F238E27FC236}">
              <a16:creationId xmlns:a16="http://schemas.microsoft.com/office/drawing/2014/main" xmlns="" id="{00000000-0008-0000-0700-0000E5000000}"/>
            </a:ext>
          </a:extLst>
        </xdr:cNvPr>
        <xdr:cNvCxnSpPr/>
      </xdr:nvCxnSpPr>
      <xdr:spPr>
        <a:xfrm>
          <a:off x="3797300" y="16533881"/>
          <a:ext cx="838200" cy="17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118304</xdr:rowOff>
    </xdr:from>
    <xdr:ext cx="534377" cy="259045"/>
    <xdr:sp macro="" textlink="">
      <xdr:nvSpPr>
        <xdr:cNvPr id="230" name="衛生費平均値テキスト">
          <a:extLst>
            <a:ext uri="{FF2B5EF4-FFF2-40B4-BE49-F238E27FC236}">
              <a16:creationId xmlns:a16="http://schemas.microsoft.com/office/drawing/2014/main" xmlns="" id="{00000000-0008-0000-0700-0000E6000000}"/>
            </a:ext>
          </a:extLst>
        </xdr:cNvPr>
        <xdr:cNvSpPr txBox="1"/>
      </xdr:nvSpPr>
      <xdr:spPr>
        <a:xfrm>
          <a:off x="4686300" y="162346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95427</xdr:rowOff>
    </xdr:from>
    <xdr:to>
      <xdr:col>24</xdr:col>
      <xdr:colOff>114300</xdr:colOff>
      <xdr:row>96</xdr:row>
      <xdr:rowOff>25577</xdr:rowOff>
    </xdr:to>
    <xdr:sp macro="" textlink="">
      <xdr:nvSpPr>
        <xdr:cNvPr id="231" name="フローチャート: 判断 230">
          <a:extLst>
            <a:ext uri="{FF2B5EF4-FFF2-40B4-BE49-F238E27FC236}">
              <a16:creationId xmlns:a16="http://schemas.microsoft.com/office/drawing/2014/main" xmlns="" id="{00000000-0008-0000-0700-0000E7000000}"/>
            </a:ext>
          </a:extLst>
        </xdr:cNvPr>
        <xdr:cNvSpPr/>
      </xdr:nvSpPr>
      <xdr:spPr>
        <a:xfrm>
          <a:off x="4584700" y="16383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74681</xdr:rowOff>
    </xdr:from>
    <xdr:to>
      <xdr:col>19</xdr:col>
      <xdr:colOff>177800</xdr:colOff>
      <xdr:row>96</xdr:row>
      <xdr:rowOff>121589</xdr:rowOff>
    </xdr:to>
    <xdr:cxnSp macro="">
      <xdr:nvCxnSpPr>
        <xdr:cNvPr id="232" name="直線コネクタ 231">
          <a:extLst>
            <a:ext uri="{FF2B5EF4-FFF2-40B4-BE49-F238E27FC236}">
              <a16:creationId xmlns:a16="http://schemas.microsoft.com/office/drawing/2014/main" xmlns="" id="{00000000-0008-0000-0700-0000E8000000}"/>
            </a:ext>
          </a:extLst>
        </xdr:cNvPr>
        <xdr:cNvCxnSpPr/>
      </xdr:nvCxnSpPr>
      <xdr:spPr>
        <a:xfrm flipV="1">
          <a:off x="2908300" y="16533881"/>
          <a:ext cx="889000" cy="46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120298</xdr:rowOff>
    </xdr:from>
    <xdr:to>
      <xdr:col>20</xdr:col>
      <xdr:colOff>38100</xdr:colOff>
      <xdr:row>96</xdr:row>
      <xdr:rowOff>50448</xdr:rowOff>
    </xdr:to>
    <xdr:sp macro="" textlink="">
      <xdr:nvSpPr>
        <xdr:cNvPr id="233" name="フローチャート: 判断 232">
          <a:extLst>
            <a:ext uri="{FF2B5EF4-FFF2-40B4-BE49-F238E27FC236}">
              <a16:creationId xmlns:a16="http://schemas.microsoft.com/office/drawing/2014/main" xmlns="" id="{00000000-0008-0000-0700-0000E9000000}"/>
            </a:ext>
          </a:extLst>
        </xdr:cNvPr>
        <xdr:cNvSpPr/>
      </xdr:nvSpPr>
      <xdr:spPr>
        <a:xfrm>
          <a:off x="3746500" y="16408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66975</xdr:rowOff>
    </xdr:from>
    <xdr:ext cx="534377" cy="259045"/>
    <xdr:sp macro="" textlink="">
      <xdr:nvSpPr>
        <xdr:cNvPr id="234" name="テキスト ボックス 233">
          <a:extLst>
            <a:ext uri="{FF2B5EF4-FFF2-40B4-BE49-F238E27FC236}">
              <a16:creationId xmlns:a16="http://schemas.microsoft.com/office/drawing/2014/main" xmlns="" id="{00000000-0008-0000-0700-0000EA000000}"/>
            </a:ext>
          </a:extLst>
        </xdr:cNvPr>
        <xdr:cNvSpPr txBox="1"/>
      </xdr:nvSpPr>
      <xdr:spPr>
        <a:xfrm>
          <a:off x="3530111" y="1618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29023</xdr:rowOff>
    </xdr:from>
    <xdr:to>
      <xdr:col>15</xdr:col>
      <xdr:colOff>50800</xdr:colOff>
      <xdr:row>96</xdr:row>
      <xdr:rowOff>121589</xdr:rowOff>
    </xdr:to>
    <xdr:cxnSp macro="">
      <xdr:nvCxnSpPr>
        <xdr:cNvPr id="235" name="直線コネクタ 234">
          <a:extLst>
            <a:ext uri="{FF2B5EF4-FFF2-40B4-BE49-F238E27FC236}">
              <a16:creationId xmlns:a16="http://schemas.microsoft.com/office/drawing/2014/main" xmlns="" id="{00000000-0008-0000-0700-0000EB000000}"/>
            </a:ext>
          </a:extLst>
        </xdr:cNvPr>
        <xdr:cNvCxnSpPr/>
      </xdr:nvCxnSpPr>
      <xdr:spPr>
        <a:xfrm>
          <a:off x="2019300" y="16488223"/>
          <a:ext cx="889000" cy="9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150960</xdr:rowOff>
    </xdr:from>
    <xdr:to>
      <xdr:col>15</xdr:col>
      <xdr:colOff>101600</xdr:colOff>
      <xdr:row>96</xdr:row>
      <xdr:rowOff>81110</xdr:rowOff>
    </xdr:to>
    <xdr:sp macro="" textlink="">
      <xdr:nvSpPr>
        <xdr:cNvPr id="236" name="フローチャート: 判断 235">
          <a:extLst>
            <a:ext uri="{FF2B5EF4-FFF2-40B4-BE49-F238E27FC236}">
              <a16:creationId xmlns:a16="http://schemas.microsoft.com/office/drawing/2014/main" xmlns="" id="{00000000-0008-0000-0700-0000EC000000}"/>
            </a:ext>
          </a:extLst>
        </xdr:cNvPr>
        <xdr:cNvSpPr/>
      </xdr:nvSpPr>
      <xdr:spPr>
        <a:xfrm>
          <a:off x="2857500" y="16438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97637</xdr:rowOff>
    </xdr:from>
    <xdr:ext cx="534377" cy="259045"/>
    <xdr:sp macro="" textlink="">
      <xdr:nvSpPr>
        <xdr:cNvPr id="237" name="テキスト ボックス 236">
          <a:extLst>
            <a:ext uri="{FF2B5EF4-FFF2-40B4-BE49-F238E27FC236}">
              <a16:creationId xmlns:a16="http://schemas.microsoft.com/office/drawing/2014/main" xmlns="" id="{00000000-0008-0000-0700-0000ED000000}"/>
            </a:ext>
          </a:extLst>
        </xdr:cNvPr>
        <xdr:cNvSpPr txBox="1"/>
      </xdr:nvSpPr>
      <xdr:spPr>
        <a:xfrm>
          <a:off x="2641111" y="1621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29023</xdr:rowOff>
    </xdr:from>
    <xdr:to>
      <xdr:col>10</xdr:col>
      <xdr:colOff>114300</xdr:colOff>
      <xdr:row>96</xdr:row>
      <xdr:rowOff>155313</xdr:rowOff>
    </xdr:to>
    <xdr:cxnSp macro="">
      <xdr:nvCxnSpPr>
        <xdr:cNvPr id="238" name="直線コネクタ 237">
          <a:extLst>
            <a:ext uri="{FF2B5EF4-FFF2-40B4-BE49-F238E27FC236}">
              <a16:creationId xmlns:a16="http://schemas.microsoft.com/office/drawing/2014/main" xmlns="" id="{00000000-0008-0000-0700-0000EE000000}"/>
            </a:ext>
          </a:extLst>
        </xdr:cNvPr>
        <xdr:cNvCxnSpPr/>
      </xdr:nvCxnSpPr>
      <xdr:spPr>
        <a:xfrm flipV="1">
          <a:off x="1130300" y="16488223"/>
          <a:ext cx="889000" cy="126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137957</xdr:rowOff>
    </xdr:from>
    <xdr:to>
      <xdr:col>10</xdr:col>
      <xdr:colOff>165100</xdr:colOff>
      <xdr:row>96</xdr:row>
      <xdr:rowOff>68107</xdr:rowOff>
    </xdr:to>
    <xdr:sp macro="" textlink="">
      <xdr:nvSpPr>
        <xdr:cNvPr id="239" name="フローチャート: 判断 238">
          <a:extLst>
            <a:ext uri="{FF2B5EF4-FFF2-40B4-BE49-F238E27FC236}">
              <a16:creationId xmlns:a16="http://schemas.microsoft.com/office/drawing/2014/main" xmlns="" id="{00000000-0008-0000-0700-0000EF000000}"/>
            </a:ext>
          </a:extLst>
        </xdr:cNvPr>
        <xdr:cNvSpPr/>
      </xdr:nvSpPr>
      <xdr:spPr>
        <a:xfrm>
          <a:off x="1968500" y="1642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84634</xdr:rowOff>
    </xdr:from>
    <xdr:ext cx="534377" cy="259045"/>
    <xdr:sp macro="" textlink="">
      <xdr:nvSpPr>
        <xdr:cNvPr id="240" name="テキスト ボックス 239">
          <a:extLst>
            <a:ext uri="{FF2B5EF4-FFF2-40B4-BE49-F238E27FC236}">
              <a16:creationId xmlns:a16="http://schemas.microsoft.com/office/drawing/2014/main" xmlns="" id="{00000000-0008-0000-0700-0000F0000000}"/>
            </a:ext>
          </a:extLst>
        </xdr:cNvPr>
        <xdr:cNvSpPr txBox="1"/>
      </xdr:nvSpPr>
      <xdr:spPr>
        <a:xfrm>
          <a:off x="1752111" y="1620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114354</xdr:rowOff>
    </xdr:from>
    <xdr:to>
      <xdr:col>6</xdr:col>
      <xdr:colOff>38100</xdr:colOff>
      <xdr:row>96</xdr:row>
      <xdr:rowOff>44504</xdr:rowOff>
    </xdr:to>
    <xdr:sp macro="" textlink="">
      <xdr:nvSpPr>
        <xdr:cNvPr id="241" name="フローチャート: 判断 240">
          <a:extLst>
            <a:ext uri="{FF2B5EF4-FFF2-40B4-BE49-F238E27FC236}">
              <a16:creationId xmlns:a16="http://schemas.microsoft.com/office/drawing/2014/main" xmlns="" id="{00000000-0008-0000-0700-0000F1000000}"/>
            </a:ext>
          </a:extLst>
        </xdr:cNvPr>
        <xdr:cNvSpPr/>
      </xdr:nvSpPr>
      <xdr:spPr>
        <a:xfrm>
          <a:off x="1079500" y="1640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61031</xdr:rowOff>
    </xdr:from>
    <xdr:ext cx="534377" cy="259045"/>
    <xdr:sp macro="" textlink="">
      <xdr:nvSpPr>
        <xdr:cNvPr id="242" name="テキスト ボックス 241">
          <a:extLst>
            <a:ext uri="{FF2B5EF4-FFF2-40B4-BE49-F238E27FC236}">
              <a16:creationId xmlns:a16="http://schemas.microsoft.com/office/drawing/2014/main" xmlns="" id="{00000000-0008-0000-0700-0000F2000000}"/>
            </a:ext>
          </a:extLst>
        </xdr:cNvPr>
        <xdr:cNvSpPr txBox="1"/>
      </xdr:nvSpPr>
      <xdr:spPr>
        <a:xfrm>
          <a:off x="863111" y="1617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xmlns=""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xmlns=""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xmlns=""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xmlns=""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41374</xdr:rowOff>
    </xdr:from>
    <xdr:to>
      <xdr:col>24</xdr:col>
      <xdr:colOff>114300</xdr:colOff>
      <xdr:row>96</xdr:row>
      <xdr:rowOff>142974</xdr:rowOff>
    </xdr:to>
    <xdr:sp macro="" textlink="">
      <xdr:nvSpPr>
        <xdr:cNvPr id="248" name="楕円 247">
          <a:extLst>
            <a:ext uri="{FF2B5EF4-FFF2-40B4-BE49-F238E27FC236}">
              <a16:creationId xmlns:a16="http://schemas.microsoft.com/office/drawing/2014/main" xmlns="" id="{00000000-0008-0000-0700-0000F8000000}"/>
            </a:ext>
          </a:extLst>
        </xdr:cNvPr>
        <xdr:cNvSpPr/>
      </xdr:nvSpPr>
      <xdr:spPr>
        <a:xfrm>
          <a:off x="4584700" y="1650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19801</xdr:rowOff>
    </xdr:from>
    <xdr:ext cx="534377" cy="259045"/>
    <xdr:sp macro="" textlink="">
      <xdr:nvSpPr>
        <xdr:cNvPr id="249" name="衛生費該当値テキスト">
          <a:extLst>
            <a:ext uri="{FF2B5EF4-FFF2-40B4-BE49-F238E27FC236}">
              <a16:creationId xmlns:a16="http://schemas.microsoft.com/office/drawing/2014/main" xmlns="" id="{00000000-0008-0000-0700-0000F9000000}"/>
            </a:ext>
          </a:extLst>
        </xdr:cNvPr>
        <xdr:cNvSpPr txBox="1"/>
      </xdr:nvSpPr>
      <xdr:spPr>
        <a:xfrm>
          <a:off x="4686300" y="16479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23881</xdr:rowOff>
    </xdr:from>
    <xdr:to>
      <xdr:col>20</xdr:col>
      <xdr:colOff>38100</xdr:colOff>
      <xdr:row>96</xdr:row>
      <xdr:rowOff>125481</xdr:rowOff>
    </xdr:to>
    <xdr:sp macro="" textlink="">
      <xdr:nvSpPr>
        <xdr:cNvPr id="250" name="楕円 249">
          <a:extLst>
            <a:ext uri="{FF2B5EF4-FFF2-40B4-BE49-F238E27FC236}">
              <a16:creationId xmlns:a16="http://schemas.microsoft.com/office/drawing/2014/main" xmlns="" id="{00000000-0008-0000-0700-0000FA000000}"/>
            </a:ext>
          </a:extLst>
        </xdr:cNvPr>
        <xdr:cNvSpPr/>
      </xdr:nvSpPr>
      <xdr:spPr>
        <a:xfrm>
          <a:off x="3746500" y="16483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116608</xdr:rowOff>
    </xdr:from>
    <xdr:ext cx="534377"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3530111" y="1657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70789</xdr:rowOff>
    </xdr:from>
    <xdr:to>
      <xdr:col>15</xdr:col>
      <xdr:colOff>101600</xdr:colOff>
      <xdr:row>97</xdr:row>
      <xdr:rowOff>939</xdr:rowOff>
    </xdr:to>
    <xdr:sp macro="" textlink="">
      <xdr:nvSpPr>
        <xdr:cNvPr id="252" name="楕円 251">
          <a:extLst>
            <a:ext uri="{FF2B5EF4-FFF2-40B4-BE49-F238E27FC236}">
              <a16:creationId xmlns:a16="http://schemas.microsoft.com/office/drawing/2014/main" xmlns="" id="{00000000-0008-0000-0700-0000FC000000}"/>
            </a:ext>
          </a:extLst>
        </xdr:cNvPr>
        <xdr:cNvSpPr/>
      </xdr:nvSpPr>
      <xdr:spPr>
        <a:xfrm>
          <a:off x="2857500" y="1652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163516</xdr:rowOff>
    </xdr:from>
    <xdr:ext cx="534377"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2641111" y="16622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149673</xdr:rowOff>
    </xdr:from>
    <xdr:to>
      <xdr:col>10</xdr:col>
      <xdr:colOff>165100</xdr:colOff>
      <xdr:row>96</xdr:row>
      <xdr:rowOff>79823</xdr:rowOff>
    </xdr:to>
    <xdr:sp macro="" textlink="">
      <xdr:nvSpPr>
        <xdr:cNvPr id="254" name="楕円 253">
          <a:extLst>
            <a:ext uri="{FF2B5EF4-FFF2-40B4-BE49-F238E27FC236}">
              <a16:creationId xmlns:a16="http://schemas.microsoft.com/office/drawing/2014/main" xmlns="" id="{00000000-0008-0000-0700-0000FE000000}"/>
            </a:ext>
          </a:extLst>
        </xdr:cNvPr>
        <xdr:cNvSpPr/>
      </xdr:nvSpPr>
      <xdr:spPr>
        <a:xfrm>
          <a:off x="1968500" y="1643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70950</xdr:rowOff>
    </xdr:from>
    <xdr:ext cx="534377" cy="259045"/>
    <xdr:sp macro="" textlink="">
      <xdr:nvSpPr>
        <xdr:cNvPr id="255" name="テキスト ボックス 254">
          <a:extLst>
            <a:ext uri="{FF2B5EF4-FFF2-40B4-BE49-F238E27FC236}">
              <a16:creationId xmlns:a16="http://schemas.microsoft.com/office/drawing/2014/main" xmlns="" id="{00000000-0008-0000-0700-0000FF000000}"/>
            </a:ext>
          </a:extLst>
        </xdr:cNvPr>
        <xdr:cNvSpPr txBox="1"/>
      </xdr:nvSpPr>
      <xdr:spPr>
        <a:xfrm>
          <a:off x="1752111" y="1653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104513</xdr:rowOff>
    </xdr:from>
    <xdr:to>
      <xdr:col>6</xdr:col>
      <xdr:colOff>38100</xdr:colOff>
      <xdr:row>97</xdr:row>
      <xdr:rowOff>34663</xdr:rowOff>
    </xdr:to>
    <xdr:sp macro="" textlink="">
      <xdr:nvSpPr>
        <xdr:cNvPr id="256" name="楕円 255">
          <a:extLst>
            <a:ext uri="{FF2B5EF4-FFF2-40B4-BE49-F238E27FC236}">
              <a16:creationId xmlns:a16="http://schemas.microsoft.com/office/drawing/2014/main" xmlns="" id="{00000000-0008-0000-0700-000000010000}"/>
            </a:ext>
          </a:extLst>
        </xdr:cNvPr>
        <xdr:cNvSpPr/>
      </xdr:nvSpPr>
      <xdr:spPr>
        <a:xfrm>
          <a:off x="1079500" y="1656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25790</xdr:rowOff>
    </xdr:from>
    <xdr:ext cx="534377"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863111" y="1665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xmlns=""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xmlns=""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xmlns=""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xmlns=""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xmlns=""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xmlns=""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xmlns=""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xmlns=""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xmlns=""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8" name="直線コネクタ 267">
          <a:extLst>
            <a:ext uri="{FF2B5EF4-FFF2-40B4-BE49-F238E27FC236}">
              <a16:creationId xmlns:a16="http://schemas.microsoft.com/office/drawing/2014/main" xmlns="" id="{00000000-0008-0000-0700-00000C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9" name="テキスト ボックス 268">
          <a:extLst>
            <a:ext uri="{FF2B5EF4-FFF2-40B4-BE49-F238E27FC236}">
              <a16:creationId xmlns:a16="http://schemas.microsoft.com/office/drawing/2014/main" xmlns="" id="{00000000-0008-0000-0700-00000D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0" name="直線コネクタ 269">
          <a:extLst>
            <a:ext uri="{FF2B5EF4-FFF2-40B4-BE49-F238E27FC236}">
              <a16:creationId xmlns:a16="http://schemas.microsoft.com/office/drawing/2014/main" xmlns="" id="{00000000-0008-0000-0700-00000E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1" name="テキスト ボックス 270">
          <a:extLst>
            <a:ext uri="{FF2B5EF4-FFF2-40B4-BE49-F238E27FC236}">
              <a16:creationId xmlns:a16="http://schemas.microsoft.com/office/drawing/2014/main" xmlns="" id="{00000000-0008-0000-0700-00000F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2" name="直線コネクタ 271">
          <a:extLst>
            <a:ext uri="{FF2B5EF4-FFF2-40B4-BE49-F238E27FC236}">
              <a16:creationId xmlns:a16="http://schemas.microsoft.com/office/drawing/2014/main" xmlns="" id="{00000000-0008-0000-0700-000010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3" name="テキスト ボックス 272">
          <a:extLst>
            <a:ext uri="{FF2B5EF4-FFF2-40B4-BE49-F238E27FC236}">
              <a16:creationId xmlns:a16="http://schemas.microsoft.com/office/drawing/2014/main" xmlns="" id="{00000000-0008-0000-0700-000011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4" name="直線コネクタ 273">
          <a:extLst>
            <a:ext uri="{FF2B5EF4-FFF2-40B4-BE49-F238E27FC236}">
              <a16:creationId xmlns:a16="http://schemas.microsoft.com/office/drawing/2014/main" xmlns="" id="{00000000-0008-0000-0700-000012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5" name="テキスト ボックス 274">
          <a:extLst>
            <a:ext uri="{FF2B5EF4-FFF2-40B4-BE49-F238E27FC236}">
              <a16:creationId xmlns:a16="http://schemas.microsoft.com/office/drawing/2014/main" xmlns="" id="{00000000-0008-0000-0700-000013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6" name="直線コネクタ 275">
          <a:extLst>
            <a:ext uri="{FF2B5EF4-FFF2-40B4-BE49-F238E27FC236}">
              <a16:creationId xmlns:a16="http://schemas.microsoft.com/office/drawing/2014/main" xmlns="" id="{00000000-0008-0000-0700-00001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8" name="労働費グラフ枠">
          <a:extLst>
            <a:ext uri="{FF2B5EF4-FFF2-40B4-BE49-F238E27FC236}">
              <a16:creationId xmlns:a16="http://schemas.microsoft.com/office/drawing/2014/main" xmlns="" id="{00000000-0008-0000-0700-00001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15799</xdr:rowOff>
    </xdr:from>
    <xdr:to>
      <xdr:col>54</xdr:col>
      <xdr:colOff>189865</xdr:colOff>
      <xdr:row>38</xdr:row>
      <xdr:rowOff>139700</xdr:rowOff>
    </xdr:to>
    <xdr:cxnSp macro="">
      <xdr:nvCxnSpPr>
        <xdr:cNvPr id="279" name="直線コネクタ 278">
          <a:extLst>
            <a:ext uri="{FF2B5EF4-FFF2-40B4-BE49-F238E27FC236}">
              <a16:creationId xmlns:a16="http://schemas.microsoft.com/office/drawing/2014/main" xmlns="" id="{00000000-0008-0000-0700-000017010000}"/>
            </a:ext>
          </a:extLst>
        </xdr:cNvPr>
        <xdr:cNvCxnSpPr/>
      </xdr:nvCxnSpPr>
      <xdr:spPr>
        <a:xfrm flipV="1">
          <a:off x="10475595" y="5330749"/>
          <a:ext cx="1270" cy="1324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0" name="労働費最小値テキスト">
          <a:extLst>
            <a:ext uri="{FF2B5EF4-FFF2-40B4-BE49-F238E27FC236}">
              <a16:creationId xmlns:a16="http://schemas.microsoft.com/office/drawing/2014/main" xmlns="" id="{00000000-0008-0000-0700-000018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1" name="直線コネクタ 280">
          <a:extLst>
            <a:ext uri="{FF2B5EF4-FFF2-40B4-BE49-F238E27FC236}">
              <a16:creationId xmlns:a16="http://schemas.microsoft.com/office/drawing/2014/main" xmlns="" id="{00000000-0008-0000-0700-000019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133926</xdr:rowOff>
    </xdr:from>
    <xdr:ext cx="469744" cy="259045"/>
    <xdr:sp macro="" textlink="">
      <xdr:nvSpPr>
        <xdr:cNvPr id="282" name="労働費最大値テキスト">
          <a:extLst>
            <a:ext uri="{FF2B5EF4-FFF2-40B4-BE49-F238E27FC236}">
              <a16:creationId xmlns:a16="http://schemas.microsoft.com/office/drawing/2014/main" xmlns="" id="{00000000-0008-0000-0700-00001A010000}"/>
            </a:ext>
          </a:extLst>
        </xdr:cNvPr>
        <xdr:cNvSpPr txBox="1"/>
      </xdr:nvSpPr>
      <xdr:spPr>
        <a:xfrm>
          <a:off x="10528300" y="5105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15799</xdr:rowOff>
    </xdr:from>
    <xdr:to>
      <xdr:col>55</xdr:col>
      <xdr:colOff>88900</xdr:colOff>
      <xdr:row>31</xdr:row>
      <xdr:rowOff>15799</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a:off x="10388600" y="5330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4" name="直線コネクタ 283">
          <a:extLst>
            <a:ext uri="{FF2B5EF4-FFF2-40B4-BE49-F238E27FC236}">
              <a16:creationId xmlns:a16="http://schemas.microsoft.com/office/drawing/2014/main" xmlns="" id="{00000000-0008-0000-0700-00001C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91203</xdr:rowOff>
    </xdr:from>
    <xdr:ext cx="378565" cy="259045"/>
    <xdr:sp macro="" textlink="">
      <xdr:nvSpPr>
        <xdr:cNvPr id="285" name="労働費平均値テキスト">
          <a:extLst>
            <a:ext uri="{FF2B5EF4-FFF2-40B4-BE49-F238E27FC236}">
              <a16:creationId xmlns:a16="http://schemas.microsoft.com/office/drawing/2014/main" xmlns="" id="{00000000-0008-0000-0700-00001D010000}"/>
            </a:ext>
          </a:extLst>
        </xdr:cNvPr>
        <xdr:cNvSpPr txBox="1"/>
      </xdr:nvSpPr>
      <xdr:spPr>
        <a:xfrm>
          <a:off x="10528300" y="626340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68326</xdr:rowOff>
    </xdr:from>
    <xdr:to>
      <xdr:col>55</xdr:col>
      <xdr:colOff>50800</xdr:colOff>
      <xdr:row>37</xdr:row>
      <xdr:rowOff>169926</xdr:rowOff>
    </xdr:to>
    <xdr:sp macro="" textlink="">
      <xdr:nvSpPr>
        <xdr:cNvPr id="286" name="フローチャート: 判断 285">
          <a:extLst>
            <a:ext uri="{FF2B5EF4-FFF2-40B4-BE49-F238E27FC236}">
              <a16:creationId xmlns:a16="http://schemas.microsoft.com/office/drawing/2014/main" xmlns="" id="{00000000-0008-0000-0700-00001E010000}"/>
            </a:ext>
          </a:extLst>
        </xdr:cNvPr>
        <xdr:cNvSpPr/>
      </xdr:nvSpPr>
      <xdr:spPr>
        <a:xfrm>
          <a:off x="104267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84328</xdr:rowOff>
    </xdr:from>
    <xdr:to>
      <xdr:col>50</xdr:col>
      <xdr:colOff>165100</xdr:colOff>
      <xdr:row>38</xdr:row>
      <xdr:rowOff>14478</xdr:rowOff>
    </xdr:to>
    <xdr:sp macro="" textlink="">
      <xdr:nvSpPr>
        <xdr:cNvPr id="288" name="フローチャート: 判断 287">
          <a:extLst>
            <a:ext uri="{FF2B5EF4-FFF2-40B4-BE49-F238E27FC236}">
              <a16:creationId xmlns:a16="http://schemas.microsoft.com/office/drawing/2014/main" xmlns="" id="{00000000-0008-0000-0700-000020010000}"/>
            </a:ext>
          </a:extLst>
        </xdr:cNvPr>
        <xdr:cNvSpPr/>
      </xdr:nvSpPr>
      <xdr:spPr>
        <a:xfrm>
          <a:off x="9588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31005</xdr:rowOff>
    </xdr:from>
    <xdr:ext cx="378565" cy="259045"/>
    <xdr:sp macro="" textlink="">
      <xdr:nvSpPr>
        <xdr:cNvPr id="289" name="テキスト ボックス 288">
          <a:extLst>
            <a:ext uri="{FF2B5EF4-FFF2-40B4-BE49-F238E27FC236}">
              <a16:creationId xmlns:a16="http://schemas.microsoft.com/office/drawing/2014/main" xmlns="" id="{00000000-0008-0000-0700-000021010000}"/>
            </a:ext>
          </a:extLst>
        </xdr:cNvPr>
        <xdr:cNvSpPr txBox="1"/>
      </xdr:nvSpPr>
      <xdr:spPr>
        <a:xfrm>
          <a:off x="9450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0" name="直線コネクタ 289">
          <a:extLst>
            <a:ext uri="{FF2B5EF4-FFF2-40B4-BE49-F238E27FC236}">
              <a16:creationId xmlns:a16="http://schemas.microsoft.com/office/drawing/2014/main" xmlns="" id="{00000000-0008-0000-0700-000022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78384</xdr:rowOff>
    </xdr:from>
    <xdr:to>
      <xdr:col>46</xdr:col>
      <xdr:colOff>38100</xdr:colOff>
      <xdr:row>38</xdr:row>
      <xdr:rowOff>8534</xdr:rowOff>
    </xdr:to>
    <xdr:sp macro="" textlink="">
      <xdr:nvSpPr>
        <xdr:cNvPr id="291" name="フローチャート: 判断 290">
          <a:extLst>
            <a:ext uri="{FF2B5EF4-FFF2-40B4-BE49-F238E27FC236}">
              <a16:creationId xmlns:a16="http://schemas.microsoft.com/office/drawing/2014/main" xmlns="" id="{00000000-0008-0000-0700-000023010000}"/>
            </a:ext>
          </a:extLst>
        </xdr:cNvPr>
        <xdr:cNvSpPr/>
      </xdr:nvSpPr>
      <xdr:spPr>
        <a:xfrm>
          <a:off x="8699500" y="64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25061</xdr:rowOff>
    </xdr:from>
    <xdr:ext cx="378565" cy="259045"/>
    <xdr:sp macro="" textlink="">
      <xdr:nvSpPr>
        <xdr:cNvPr id="292" name="テキスト ボックス 291">
          <a:extLst>
            <a:ext uri="{FF2B5EF4-FFF2-40B4-BE49-F238E27FC236}">
              <a16:creationId xmlns:a16="http://schemas.microsoft.com/office/drawing/2014/main" xmlns="" id="{00000000-0008-0000-0700-000024010000}"/>
            </a:ext>
          </a:extLst>
        </xdr:cNvPr>
        <xdr:cNvSpPr txBox="1"/>
      </xdr:nvSpPr>
      <xdr:spPr>
        <a:xfrm>
          <a:off x="8561017" y="61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3" name="直線コネクタ 292">
          <a:extLst>
            <a:ext uri="{FF2B5EF4-FFF2-40B4-BE49-F238E27FC236}">
              <a16:creationId xmlns:a16="http://schemas.microsoft.com/office/drawing/2014/main" xmlns="" id="{00000000-0008-0000-0700-000025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46381</xdr:rowOff>
    </xdr:from>
    <xdr:to>
      <xdr:col>41</xdr:col>
      <xdr:colOff>101600</xdr:colOff>
      <xdr:row>37</xdr:row>
      <xdr:rowOff>147981</xdr:rowOff>
    </xdr:to>
    <xdr:sp macro="" textlink="">
      <xdr:nvSpPr>
        <xdr:cNvPr id="294" name="フローチャート: 判断 293">
          <a:extLst>
            <a:ext uri="{FF2B5EF4-FFF2-40B4-BE49-F238E27FC236}">
              <a16:creationId xmlns:a16="http://schemas.microsoft.com/office/drawing/2014/main" xmlns="" id="{00000000-0008-0000-0700-000026010000}"/>
            </a:ext>
          </a:extLst>
        </xdr:cNvPr>
        <xdr:cNvSpPr/>
      </xdr:nvSpPr>
      <xdr:spPr>
        <a:xfrm>
          <a:off x="7810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164508</xdr:rowOff>
    </xdr:from>
    <xdr:ext cx="378565" cy="259045"/>
    <xdr:sp macro="" textlink="">
      <xdr:nvSpPr>
        <xdr:cNvPr id="295" name="テキスト ボックス 294">
          <a:extLst>
            <a:ext uri="{FF2B5EF4-FFF2-40B4-BE49-F238E27FC236}">
              <a16:creationId xmlns:a16="http://schemas.microsoft.com/office/drawing/2014/main" xmlns="" id="{00000000-0008-0000-0700-000027010000}"/>
            </a:ext>
          </a:extLst>
        </xdr:cNvPr>
        <xdr:cNvSpPr txBox="1"/>
      </xdr:nvSpPr>
      <xdr:spPr>
        <a:xfrm>
          <a:off x="7672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13005</xdr:rowOff>
    </xdr:from>
    <xdr:to>
      <xdr:col>36</xdr:col>
      <xdr:colOff>165100</xdr:colOff>
      <xdr:row>36</xdr:row>
      <xdr:rowOff>114605</xdr:rowOff>
    </xdr:to>
    <xdr:sp macro="" textlink="">
      <xdr:nvSpPr>
        <xdr:cNvPr id="296" name="フローチャート: 判断 295">
          <a:extLst>
            <a:ext uri="{FF2B5EF4-FFF2-40B4-BE49-F238E27FC236}">
              <a16:creationId xmlns:a16="http://schemas.microsoft.com/office/drawing/2014/main" xmlns="" id="{00000000-0008-0000-0700-000028010000}"/>
            </a:ext>
          </a:extLst>
        </xdr:cNvPr>
        <xdr:cNvSpPr/>
      </xdr:nvSpPr>
      <xdr:spPr>
        <a:xfrm>
          <a:off x="6921500" y="618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131132</xdr:rowOff>
    </xdr:from>
    <xdr:ext cx="378565" cy="259045"/>
    <xdr:sp macro="" textlink="">
      <xdr:nvSpPr>
        <xdr:cNvPr id="297" name="テキスト ボックス 296">
          <a:extLst>
            <a:ext uri="{FF2B5EF4-FFF2-40B4-BE49-F238E27FC236}">
              <a16:creationId xmlns:a16="http://schemas.microsoft.com/office/drawing/2014/main" xmlns="" id="{00000000-0008-0000-0700-000029010000}"/>
            </a:ext>
          </a:extLst>
        </xdr:cNvPr>
        <xdr:cNvSpPr txBox="1"/>
      </xdr:nvSpPr>
      <xdr:spPr>
        <a:xfrm>
          <a:off x="6783017" y="5960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8" name="テキスト ボックス 297">
          <a:extLst>
            <a:ext uri="{FF2B5EF4-FFF2-40B4-BE49-F238E27FC236}">
              <a16:creationId xmlns:a16="http://schemas.microsoft.com/office/drawing/2014/main" xmlns="" id="{00000000-0008-0000-0700-00002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xmlns="" id="{00000000-0008-0000-0700-00002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xmlns="" id="{00000000-0008-0000-0700-00002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xmlns="" id="{00000000-0008-0000-0700-00002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xmlns="" id="{00000000-0008-0000-0700-00002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3" name="楕円 302">
          <a:extLst>
            <a:ext uri="{FF2B5EF4-FFF2-40B4-BE49-F238E27FC236}">
              <a16:creationId xmlns:a16="http://schemas.microsoft.com/office/drawing/2014/main" xmlns="" id="{00000000-0008-0000-0700-00002F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4" name="労働費該当値テキスト">
          <a:extLst>
            <a:ext uri="{FF2B5EF4-FFF2-40B4-BE49-F238E27FC236}">
              <a16:creationId xmlns:a16="http://schemas.microsoft.com/office/drawing/2014/main" xmlns="" id="{00000000-0008-0000-0700-000030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5" name="楕円 304">
          <a:extLst>
            <a:ext uri="{FF2B5EF4-FFF2-40B4-BE49-F238E27FC236}">
              <a16:creationId xmlns:a16="http://schemas.microsoft.com/office/drawing/2014/main" xmlns="" id="{00000000-0008-0000-0700-000031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7" name="楕円 306">
          <a:extLst>
            <a:ext uri="{FF2B5EF4-FFF2-40B4-BE49-F238E27FC236}">
              <a16:creationId xmlns:a16="http://schemas.microsoft.com/office/drawing/2014/main" xmlns="" id="{00000000-0008-0000-0700-000033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09" name="楕円 308">
          <a:extLst>
            <a:ext uri="{FF2B5EF4-FFF2-40B4-BE49-F238E27FC236}">
              <a16:creationId xmlns:a16="http://schemas.microsoft.com/office/drawing/2014/main" xmlns="" id="{00000000-0008-0000-0700-000035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1" name="楕円 310">
          <a:extLst>
            <a:ext uri="{FF2B5EF4-FFF2-40B4-BE49-F238E27FC236}">
              <a16:creationId xmlns:a16="http://schemas.microsoft.com/office/drawing/2014/main" xmlns="" id="{00000000-0008-0000-0700-000037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3" name="正方形/長方形 312">
          <a:extLst>
            <a:ext uri="{FF2B5EF4-FFF2-40B4-BE49-F238E27FC236}">
              <a16:creationId xmlns:a16="http://schemas.microsoft.com/office/drawing/2014/main" xmlns="" id="{00000000-0008-0000-0700-00003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4" name="正方形/長方形 313">
          <a:extLst>
            <a:ext uri="{FF2B5EF4-FFF2-40B4-BE49-F238E27FC236}">
              <a16:creationId xmlns:a16="http://schemas.microsoft.com/office/drawing/2014/main" xmlns="" id="{00000000-0008-0000-0700-00003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5" name="正方形/長方形 314">
          <a:extLst>
            <a:ext uri="{FF2B5EF4-FFF2-40B4-BE49-F238E27FC236}">
              <a16:creationId xmlns:a16="http://schemas.microsoft.com/office/drawing/2014/main" xmlns="" id="{00000000-0008-0000-0700-00003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6" name="正方形/長方形 315">
          <a:extLst>
            <a:ext uri="{FF2B5EF4-FFF2-40B4-BE49-F238E27FC236}">
              <a16:creationId xmlns:a16="http://schemas.microsoft.com/office/drawing/2014/main" xmlns="" id="{00000000-0008-0000-0700-00003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7" name="正方形/長方形 316">
          <a:extLst>
            <a:ext uri="{FF2B5EF4-FFF2-40B4-BE49-F238E27FC236}">
              <a16:creationId xmlns:a16="http://schemas.microsoft.com/office/drawing/2014/main" xmlns="" id="{00000000-0008-0000-0700-00003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8" name="正方形/長方形 317">
          <a:extLst>
            <a:ext uri="{FF2B5EF4-FFF2-40B4-BE49-F238E27FC236}">
              <a16:creationId xmlns:a16="http://schemas.microsoft.com/office/drawing/2014/main" xmlns="" id="{00000000-0008-0000-0700-00003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9" name="正方形/長方形 318">
          <a:extLst>
            <a:ext uri="{FF2B5EF4-FFF2-40B4-BE49-F238E27FC236}">
              <a16:creationId xmlns:a16="http://schemas.microsoft.com/office/drawing/2014/main" xmlns="" id="{00000000-0008-0000-0700-00003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0" name="正方形/長方形 319">
          <a:extLst>
            <a:ext uri="{FF2B5EF4-FFF2-40B4-BE49-F238E27FC236}">
              <a16:creationId xmlns:a16="http://schemas.microsoft.com/office/drawing/2014/main" xmlns="" id="{00000000-0008-0000-0700-00004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1" name="テキスト ボックス 320">
          <a:extLst>
            <a:ext uri="{FF2B5EF4-FFF2-40B4-BE49-F238E27FC236}">
              <a16:creationId xmlns:a16="http://schemas.microsoft.com/office/drawing/2014/main" xmlns="" id="{00000000-0008-0000-0700-00004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2" name="直線コネクタ 321">
          <a:extLst>
            <a:ext uri="{FF2B5EF4-FFF2-40B4-BE49-F238E27FC236}">
              <a16:creationId xmlns:a16="http://schemas.microsoft.com/office/drawing/2014/main" xmlns="" id="{00000000-0008-0000-0700-00004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3" name="直線コネクタ 322">
          <a:extLst>
            <a:ext uri="{FF2B5EF4-FFF2-40B4-BE49-F238E27FC236}">
              <a16:creationId xmlns:a16="http://schemas.microsoft.com/office/drawing/2014/main" xmlns="" id="{00000000-0008-0000-0700-00004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4" name="テキスト ボックス 323">
          <a:extLst>
            <a:ext uri="{FF2B5EF4-FFF2-40B4-BE49-F238E27FC236}">
              <a16:creationId xmlns:a16="http://schemas.microsoft.com/office/drawing/2014/main" xmlns="" id="{00000000-0008-0000-0700-000044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5" name="直線コネクタ 324">
          <a:extLst>
            <a:ext uri="{FF2B5EF4-FFF2-40B4-BE49-F238E27FC236}">
              <a16:creationId xmlns:a16="http://schemas.microsoft.com/office/drawing/2014/main" xmlns="" id="{00000000-0008-0000-0700-00004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6" name="テキスト ボックス 325">
          <a:extLst>
            <a:ext uri="{FF2B5EF4-FFF2-40B4-BE49-F238E27FC236}">
              <a16:creationId xmlns:a16="http://schemas.microsoft.com/office/drawing/2014/main" xmlns="" id="{00000000-0008-0000-0700-000046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xmlns="" id="{00000000-0008-0000-07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8" name="テキスト ボックス 327">
          <a:extLst>
            <a:ext uri="{FF2B5EF4-FFF2-40B4-BE49-F238E27FC236}">
              <a16:creationId xmlns:a16="http://schemas.microsoft.com/office/drawing/2014/main" xmlns="" id="{00000000-0008-0000-0700-000048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9" name="直線コネクタ 328">
          <a:extLst>
            <a:ext uri="{FF2B5EF4-FFF2-40B4-BE49-F238E27FC236}">
              <a16:creationId xmlns:a16="http://schemas.microsoft.com/office/drawing/2014/main" xmlns="" id="{00000000-0008-0000-0700-00004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0" name="テキスト ボックス 329">
          <a:extLst>
            <a:ext uri="{FF2B5EF4-FFF2-40B4-BE49-F238E27FC236}">
              <a16:creationId xmlns:a16="http://schemas.microsoft.com/office/drawing/2014/main" xmlns="" id="{00000000-0008-0000-0700-00004A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1" name="直線コネクタ 330">
          <a:extLst>
            <a:ext uri="{FF2B5EF4-FFF2-40B4-BE49-F238E27FC236}">
              <a16:creationId xmlns:a16="http://schemas.microsoft.com/office/drawing/2014/main" xmlns="" id="{00000000-0008-0000-0700-00004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4" name="テキスト ボックス 333">
          <a:extLst>
            <a:ext uri="{FF2B5EF4-FFF2-40B4-BE49-F238E27FC236}">
              <a16:creationId xmlns:a16="http://schemas.microsoft.com/office/drawing/2014/main" xmlns="" id="{00000000-0008-0000-0700-00004E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a:extLst>
            <a:ext uri="{FF2B5EF4-FFF2-40B4-BE49-F238E27FC236}">
              <a16:creationId xmlns:a16="http://schemas.microsoft.com/office/drawing/2014/main" xmlns="" id="{00000000-0008-0000-0700-00004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16521</xdr:rowOff>
    </xdr:from>
    <xdr:to>
      <xdr:col>54</xdr:col>
      <xdr:colOff>189865</xdr:colOff>
      <xdr:row>59</xdr:row>
      <xdr:rowOff>41951</xdr:rowOff>
    </xdr:to>
    <xdr:cxnSp macro="">
      <xdr:nvCxnSpPr>
        <xdr:cNvPr id="336" name="直線コネクタ 335">
          <a:extLst>
            <a:ext uri="{FF2B5EF4-FFF2-40B4-BE49-F238E27FC236}">
              <a16:creationId xmlns:a16="http://schemas.microsoft.com/office/drawing/2014/main" xmlns="" id="{00000000-0008-0000-0700-000050010000}"/>
            </a:ext>
          </a:extLst>
        </xdr:cNvPr>
        <xdr:cNvCxnSpPr/>
      </xdr:nvCxnSpPr>
      <xdr:spPr>
        <a:xfrm flipV="1">
          <a:off x="10475595" y="8760471"/>
          <a:ext cx="1270" cy="139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45778</xdr:rowOff>
    </xdr:from>
    <xdr:ext cx="469744" cy="259045"/>
    <xdr:sp macro="" textlink="">
      <xdr:nvSpPr>
        <xdr:cNvPr id="337" name="農林水産業費最小値テキスト">
          <a:extLst>
            <a:ext uri="{FF2B5EF4-FFF2-40B4-BE49-F238E27FC236}">
              <a16:creationId xmlns:a16="http://schemas.microsoft.com/office/drawing/2014/main" xmlns="" id="{00000000-0008-0000-0700-000051010000}"/>
            </a:ext>
          </a:extLst>
        </xdr:cNvPr>
        <xdr:cNvSpPr txBox="1"/>
      </xdr:nvSpPr>
      <xdr:spPr>
        <a:xfrm>
          <a:off x="10528300" y="1016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41951</xdr:rowOff>
    </xdr:from>
    <xdr:to>
      <xdr:col>55</xdr:col>
      <xdr:colOff>88900</xdr:colOff>
      <xdr:row>59</xdr:row>
      <xdr:rowOff>41951</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a:off x="10388600" y="10157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134648</xdr:rowOff>
    </xdr:from>
    <xdr:ext cx="690189" cy="259045"/>
    <xdr:sp macro="" textlink="">
      <xdr:nvSpPr>
        <xdr:cNvPr id="339" name="農林水産業費最大値テキスト">
          <a:extLst>
            <a:ext uri="{FF2B5EF4-FFF2-40B4-BE49-F238E27FC236}">
              <a16:creationId xmlns:a16="http://schemas.microsoft.com/office/drawing/2014/main" xmlns="" id="{00000000-0008-0000-0700-000053010000}"/>
            </a:ext>
          </a:extLst>
        </xdr:cNvPr>
        <xdr:cNvSpPr txBox="1"/>
      </xdr:nvSpPr>
      <xdr:spPr>
        <a:xfrm>
          <a:off x="10528300" y="85356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1,101,991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16521</xdr:rowOff>
    </xdr:from>
    <xdr:to>
      <xdr:col>55</xdr:col>
      <xdr:colOff>88900</xdr:colOff>
      <xdr:row>51</xdr:row>
      <xdr:rowOff>16521</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a:off x="10388600" y="8760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156360</xdr:rowOff>
    </xdr:from>
    <xdr:to>
      <xdr:col>55</xdr:col>
      <xdr:colOff>0</xdr:colOff>
      <xdr:row>58</xdr:row>
      <xdr:rowOff>167076</xdr:rowOff>
    </xdr:to>
    <xdr:cxnSp macro="">
      <xdr:nvCxnSpPr>
        <xdr:cNvPr id="341" name="直線コネクタ 340">
          <a:extLst>
            <a:ext uri="{FF2B5EF4-FFF2-40B4-BE49-F238E27FC236}">
              <a16:creationId xmlns:a16="http://schemas.microsoft.com/office/drawing/2014/main" xmlns="" id="{00000000-0008-0000-0700-000055010000}"/>
            </a:ext>
          </a:extLst>
        </xdr:cNvPr>
        <xdr:cNvCxnSpPr/>
      </xdr:nvCxnSpPr>
      <xdr:spPr>
        <a:xfrm flipV="1">
          <a:off x="9639300" y="10100460"/>
          <a:ext cx="838200" cy="1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119271</xdr:rowOff>
    </xdr:from>
    <xdr:ext cx="534377" cy="259045"/>
    <xdr:sp macro="" textlink="">
      <xdr:nvSpPr>
        <xdr:cNvPr id="342" name="農林水産業費平均値テキスト">
          <a:extLst>
            <a:ext uri="{FF2B5EF4-FFF2-40B4-BE49-F238E27FC236}">
              <a16:creationId xmlns:a16="http://schemas.microsoft.com/office/drawing/2014/main" xmlns="" id="{00000000-0008-0000-0700-000056010000}"/>
            </a:ext>
          </a:extLst>
        </xdr:cNvPr>
        <xdr:cNvSpPr txBox="1"/>
      </xdr:nvSpPr>
      <xdr:spPr>
        <a:xfrm>
          <a:off x="10528300" y="98919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96394</xdr:rowOff>
    </xdr:from>
    <xdr:to>
      <xdr:col>55</xdr:col>
      <xdr:colOff>50800</xdr:colOff>
      <xdr:row>59</xdr:row>
      <xdr:rowOff>26544</xdr:rowOff>
    </xdr:to>
    <xdr:sp macro="" textlink="">
      <xdr:nvSpPr>
        <xdr:cNvPr id="343" name="フローチャート: 判断 342">
          <a:extLst>
            <a:ext uri="{FF2B5EF4-FFF2-40B4-BE49-F238E27FC236}">
              <a16:creationId xmlns:a16="http://schemas.microsoft.com/office/drawing/2014/main" xmlns="" id="{00000000-0008-0000-0700-000057010000}"/>
            </a:ext>
          </a:extLst>
        </xdr:cNvPr>
        <xdr:cNvSpPr/>
      </xdr:nvSpPr>
      <xdr:spPr>
        <a:xfrm>
          <a:off x="10426700" y="1004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161334</xdr:rowOff>
    </xdr:from>
    <xdr:to>
      <xdr:col>50</xdr:col>
      <xdr:colOff>114300</xdr:colOff>
      <xdr:row>58</xdr:row>
      <xdr:rowOff>167076</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a:off x="8750300" y="10105434"/>
          <a:ext cx="889000" cy="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99392</xdr:rowOff>
    </xdr:from>
    <xdr:to>
      <xdr:col>50</xdr:col>
      <xdr:colOff>165100</xdr:colOff>
      <xdr:row>59</xdr:row>
      <xdr:rowOff>29542</xdr:rowOff>
    </xdr:to>
    <xdr:sp macro="" textlink="">
      <xdr:nvSpPr>
        <xdr:cNvPr id="345" name="フローチャート: 判断 344">
          <a:extLst>
            <a:ext uri="{FF2B5EF4-FFF2-40B4-BE49-F238E27FC236}">
              <a16:creationId xmlns:a16="http://schemas.microsoft.com/office/drawing/2014/main" xmlns="" id="{00000000-0008-0000-0700-000059010000}"/>
            </a:ext>
          </a:extLst>
        </xdr:cNvPr>
        <xdr:cNvSpPr/>
      </xdr:nvSpPr>
      <xdr:spPr>
        <a:xfrm>
          <a:off x="9588500" y="1004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46069</xdr:rowOff>
    </xdr:from>
    <xdr:ext cx="534377" cy="259045"/>
    <xdr:sp macro="" textlink="">
      <xdr:nvSpPr>
        <xdr:cNvPr id="346" name="テキスト ボックス 345">
          <a:extLst>
            <a:ext uri="{FF2B5EF4-FFF2-40B4-BE49-F238E27FC236}">
              <a16:creationId xmlns:a16="http://schemas.microsoft.com/office/drawing/2014/main" xmlns="" id="{00000000-0008-0000-0700-00005A010000}"/>
            </a:ext>
          </a:extLst>
        </xdr:cNvPr>
        <xdr:cNvSpPr txBox="1"/>
      </xdr:nvSpPr>
      <xdr:spPr>
        <a:xfrm>
          <a:off x="9372111" y="981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161334</xdr:rowOff>
    </xdr:from>
    <xdr:to>
      <xdr:col>45</xdr:col>
      <xdr:colOff>177800</xdr:colOff>
      <xdr:row>58</xdr:row>
      <xdr:rowOff>169103</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flipV="1">
          <a:off x="7861300" y="10105434"/>
          <a:ext cx="889000" cy="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105722</xdr:rowOff>
    </xdr:from>
    <xdr:to>
      <xdr:col>46</xdr:col>
      <xdr:colOff>38100</xdr:colOff>
      <xdr:row>59</xdr:row>
      <xdr:rowOff>35872</xdr:rowOff>
    </xdr:to>
    <xdr:sp macro="" textlink="">
      <xdr:nvSpPr>
        <xdr:cNvPr id="348" name="フローチャート: 判断 347">
          <a:extLst>
            <a:ext uri="{FF2B5EF4-FFF2-40B4-BE49-F238E27FC236}">
              <a16:creationId xmlns:a16="http://schemas.microsoft.com/office/drawing/2014/main" xmlns="" id="{00000000-0008-0000-0700-00005C010000}"/>
            </a:ext>
          </a:extLst>
        </xdr:cNvPr>
        <xdr:cNvSpPr/>
      </xdr:nvSpPr>
      <xdr:spPr>
        <a:xfrm>
          <a:off x="8699500" y="100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52399</xdr:rowOff>
    </xdr:from>
    <xdr:ext cx="534377" cy="259045"/>
    <xdr:sp macro="" textlink="">
      <xdr:nvSpPr>
        <xdr:cNvPr id="349" name="テキスト ボックス 348">
          <a:extLst>
            <a:ext uri="{FF2B5EF4-FFF2-40B4-BE49-F238E27FC236}">
              <a16:creationId xmlns:a16="http://schemas.microsoft.com/office/drawing/2014/main" xmlns="" id="{00000000-0008-0000-0700-00005D010000}"/>
            </a:ext>
          </a:extLst>
        </xdr:cNvPr>
        <xdr:cNvSpPr txBox="1"/>
      </xdr:nvSpPr>
      <xdr:spPr>
        <a:xfrm>
          <a:off x="8483111" y="9825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169103</xdr:rowOff>
    </xdr:from>
    <xdr:to>
      <xdr:col>41</xdr:col>
      <xdr:colOff>50800</xdr:colOff>
      <xdr:row>58</xdr:row>
      <xdr:rowOff>170694</xdr:rowOff>
    </xdr:to>
    <xdr:cxnSp macro="">
      <xdr:nvCxnSpPr>
        <xdr:cNvPr id="350" name="直線コネクタ 349">
          <a:extLst>
            <a:ext uri="{FF2B5EF4-FFF2-40B4-BE49-F238E27FC236}">
              <a16:creationId xmlns:a16="http://schemas.microsoft.com/office/drawing/2014/main" xmlns="" id="{00000000-0008-0000-0700-00005E010000}"/>
            </a:ext>
          </a:extLst>
        </xdr:cNvPr>
        <xdr:cNvCxnSpPr/>
      </xdr:nvCxnSpPr>
      <xdr:spPr>
        <a:xfrm flipV="1">
          <a:off x="6972300" y="10113203"/>
          <a:ext cx="889000" cy="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90994</xdr:rowOff>
    </xdr:from>
    <xdr:to>
      <xdr:col>41</xdr:col>
      <xdr:colOff>101600</xdr:colOff>
      <xdr:row>59</xdr:row>
      <xdr:rowOff>21144</xdr:rowOff>
    </xdr:to>
    <xdr:sp macro="" textlink="">
      <xdr:nvSpPr>
        <xdr:cNvPr id="351" name="フローチャート: 判断 350">
          <a:extLst>
            <a:ext uri="{FF2B5EF4-FFF2-40B4-BE49-F238E27FC236}">
              <a16:creationId xmlns:a16="http://schemas.microsoft.com/office/drawing/2014/main" xmlns="" id="{00000000-0008-0000-0700-00005F010000}"/>
            </a:ext>
          </a:extLst>
        </xdr:cNvPr>
        <xdr:cNvSpPr/>
      </xdr:nvSpPr>
      <xdr:spPr>
        <a:xfrm>
          <a:off x="7810500" y="10035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37671</xdr:rowOff>
    </xdr:from>
    <xdr:ext cx="534377" cy="259045"/>
    <xdr:sp macro="" textlink="">
      <xdr:nvSpPr>
        <xdr:cNvPr id="352" name="テキスト ボックス 351">
          <a:extLst>
            <a:ext uri="{FF2B5EF4-FFF2-40B4-BE49-F238E27FC236}">
              <a16:creationId xmlns:a16="http://schemas.microsoft.com/office/drawing/2014/main" xmlns="" id="{00000000-0008-0000-0700-000060010000}"/>
            </a:ext>
          </a:extLst>
        </xdr:cNvPr>
        <xdr:cNvSpPr txBox="1"/>
      </xdr:nvSpPr>
      <xdr:spPr>
        <a:xfrm>
          <a:off x="7594111" y="9810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97949</xdr:rowOff>
    </xdr:from>
    <xdr:to>
      <xdr:col>36</xdr:col>
      <xdr:colOff>165100</xdr:colOff>
      <xdr:row>59</xdr:row>
      <xdr:rowOff>28099</xdr:rowOff>
    </xdr:to>
    <xdr:sp macro="" textlink="">
      <xdr:nvSpPr>
        <xdr:cNvPr id="353" name="フローチャート: 判断 352">
          <a:extLst>
            <a:ext uri="{FF2B5EF4-FFF2-40B4-BE49-F238E27FC236}">
              <a16:creationId xmlns:a16="http://schemas.microsoft.com/office/drawing/2014/main" xmlns="" id="{00000000-0008-0000-0700-000061010000}"/>
            </a:ext>
          </a:extLst>
        </xdr:cNvPr>
        <xdr:cNvSpPr/>
      </xdr:nvSpPr>
      <xdr:spPr>
        <a:xfrm>
          <a:off x="6921500" y="10042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44626</xdr:rowOff>
    </xdr:from>
    <xdr:ext cx="534377" cy="259045"/>
    <xdr:sp macro="" textlink="">
      <xdr:nvSpPr>
        <xdr:cNvPr id="354" name="テキスト ボックス 353">
          <a:extLst>
            <a:ext uri="{FF2B5EF4-FFF2-40B4-BE49-F238E27FC236}">
              <a16:creationId xmlns:a16="http://schemas.microsoft.com/office/drawing/2014/main" xmlns="" id="{00000000-0008-0000-0700-000062010000}"/>
            </a:ext>
          </a:extLst>
        </xdr:cNvPr>
        <xdr:cNvSpPr txBox="1"/>
      </xdr:nvSpPr>
      <xdr:spPr>
        <a:xfrm>
          <a:off x="6705111" y="981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a:extLst>
            <a:ext uri="{FF2B5EF4-FFF2-40B4-BE49-F238E27FC236}">
              <a16:creationId xmlns:a16="http://schemas.microsoft.com/office/drawing/2014/main" xmlns="" id="{00000000-0008-0000-0700-00006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xmlns="" id="{00000000-0008-0000-0700-00006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xmlns="" id="{00000000-0008-0000-0700-00006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xmlns="" id="{00000000-0008-0000-0700-00006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xmlns="" id="{00000000-0008-0000-0700-00006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105560</xdr:rowOff>
    </xdr:from>
    <xdr:to>
      <xdr:col>55</xdr:col>
      <xdr:colOff>50800</xdr:colOff>
      <xdr:row>59</xdr:row>
      <xdr:rowOff>35710</xdr:rowOff>
    </xdr:to>
    <xdr:sp macro="" textlink="">
      <xdr:nvSpPr>
        <xdr:cNvPr id="360" name="楕円 359">
          <a:extLst>
            <a:ext uri="{FF2B5EF4-FFF2-40B4-BE49-F238E27FC236}">
              <a16:creationId xmlns:a16="http://schemas.microsoft.com/office/drawing/2014/main" xmlns="" id="{00000000-0008-0000-0700-000068010000}"/>
            </a:ext>
          </a:extLst>
        </xdr:cNvPr>
        <xdr:cNvSpPr/>
      </xdr:nvSpPr>
      <xdr:spPr>
        <a:xfrm>
          <a:off x="10426700" y="1004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74821</xdr:rowOff>
    </xdr:from>
    <xdr:ext cx="534377" cy="259045"/>
    <xdr:sp macro="" textlink="">
      <xdr:nvSpPr>
        <xdr:cNvPr id="361" name="農林水産業費該当値テキスト">
          <a:extLst>
            <a:ext uri="{FF2B5EF4-FFF2-40B4-BE49-F238E27FC236}">
              <a16:creationId xmlns:a16="http://schemas.microsoft.com/office/drawing/2014/main" xmlns="" id="{00000000-0008-0000-0700-000069010000}"/>
            </a:ext>
          </a:extLst>
        </xdr:cNvPr>
        <xdr:cNvSpPr txBox="1"/>
      </xdr:nvSpPr>
      <xdr:spPr>
        <a:xfrm>
          <a:off x="10528300" y="1001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116276</xdr:rowOff>
    </xdr:from>
    <xdr:to>
      <xdr:col>50</xdr:col>
      <xdr:colOff>165100</xdr:colOff>
      <xdr:row>59</xdr:row>
      <xdr:rowOff>46426</xdr:rowOff>
    </xdr:to>
    <xdr:sp macro="" textlink="">
      <xdr:nvSpPr>
        <xdr:cNvPr id="362" name="楕円 361">
          <a:extLst>
            <a:ext uri="{FF2B5EF4-FFF2-40B4-BE49-F238E27FC236}">
              <a16:creationId xmlns:a16="http://schemas.microsoft.com/office/drawing/2014/main" xmlns="" id="{00000000-0008-0000-0700-00006A010000}"/>
            </a:ext>
          </a:extLst>
        </xdr:cNvPr>
        <xdr:cNvSpPr/>
      </xdr:nvSpPr>
      <xdr:spPr>
        <a:xfrm>
          <a:off x="9588500" y="1006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37553</xdr:rowOff>
    </xdr:from>
    <xdr:ext cx="534377"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9372111" y="10153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110534</xdr:rowOff>
    </xdr:from>
    <xdr:to>
      <xdr:col>46</xdr:col>
      <xdr:colOff>38100</xdr:colOff>
      <xdr:row>59</xdr:row>
      <xdr:rowOff>40684</xdr:rowOff>
    </xdr:to>
    <xdr:sp macro="" textlink="">
      <xdr:nvSpPr>
        <xdr:cNvPr id="364" name="楕円 363">
          <a:extLst>
            <a:ext uri="{FF2B5EF4-FFF2-40B4-BE49-F238E27FC236}">
              <a16:creationId xmlns:a16="http://schemas.microsoft.com/office/drawing/2014/main" xmlns="" id="{00000000-0008-0000-0700-00006C010000}"/>
            </a:ext>
          </a:extLst>
        </xdr:cNvPr>
        <xdr:cNvSpPr/>
      </xdr:nvSpPr>
      <xdr:spPr>
        <a:xfrm>
          <a:off x="8699500" y="1005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31811</xdr:rowOff>
    </xdr:from>
    <xdr:ext cx="534377"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8483111" y="1014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118303</xdr:rowOff>
    </xdr:from>
    <xdr:to>
      <xdr:col>41</xdr:col>
      <xdr:colOff>101600</xdr:colOff>
      <xdr:row>59</xdr:row>
      <xdr:rowOff>48453</xdr:rowOff>
    </xdr:to>
    <xdr:sp macro="" textlink="">
      <xdr:nvSpPr>
        <xdr:cNvPr id="366" name="楕円 365">
          <a:extLst>
            <a:ext uri="{FF2B5EF4-FFF2-40B4-BE49-F238E27FC236}">
              <a16:creationId xmlns:a16="http://schemas.microsoft.com/office/drawing/2014/main" xmlns="" id="{00000000-0008-0000-0700-00006E010000}"/>
            </a:ext>
          </a:extLst>
        </xdr:cNvPr>
        <xdr:cNvSpPr/>
      </xdr:nvSpPr>
      <xdr:spPr>
        <a:xfrm>
          <a:off x="7810500" y="10062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39580</xdr:rowOff>
    </xdr:from>
    <xdr:ext cx="534377"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7594111" y="1015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119894</xdr:rowOff>
    </xdr:from>
    <xdr:to>
      <xdr:col>36</xdr:col>
      <xdr:colOff>165100</xdr:colOff>
      <xdr:row>59</xdr:row>
      <xdr:rowOff>50044</xdr:rowOff>
    </xdr:to>
    <xdr:sp macro="" textlink="">
      <xdr:nvSpPr>
        <xdr:cNvPr id="368" name="楕円 367">
          <a:extLst>
            <a:ext uri="{FF2B5EF4-FFF2-40B4-BE49-F238E27FC236}">
              <a16:creationId xmlns:a16="http://schemas.microsoft.com/office/drawing/2014/main" xmlns="" id="{00000000-0008-0000-0700-000070010000}"/>
            </a:ext>
          </a:extLst>
        </xdr:cNvPr>
        <xdr:cNvSpPr/>
      </xdr:nvSpPr>
      <xdr:spPr>
        <a:xfrm>
          <a:off x="6921500" y="1006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41171</xdr:rowOff>
    </xdr:from>
    <xdr:ext cx="534377"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6705111" y="1015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a:extLst>
            <a:ext uri="{FF2B5EF4-FFF2-40B4-BE49-F238E27FC236}">
              <a16:creationId xmlns:a16="http://schemas.microsoft.com/office/drawing/2014/main" xmlns="" id="{00000000-0008-0000-0700-00007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a:extLst>
            <a:ext uri="{FF2B5EF4-FFF2-40B4-BE49-F238E27FC236}">
              <a16:creationId xmlns:a16="http://schemas.microsoft.com/office/drawing/2014/main" xmlns="" id="{00000000-0008-0000-0700-00007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a:extLst>
            <a:ext uri="{FF2B5EF4-FFF2-40B4-BE49-F238E27FC236}">
              <a16:creationId xmlns:a16="http://schemas.microsoft.com/office/drawing/2014/main" xmlns="" id="{00000000-0008-0000-0700-00007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a:extLst>
            <a:ext uri="{FF2B5EF4-FFF2-40B4-BE49-F238E27FC236}">
              <a16:creationId xmlns:a16="http://schemas.microsoft.com/office/drawing/2014/main" xmlns="" id="{00000000-0008-0000-0700-00007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a:extLst>
            <a:ext uri="{FF2B5EF4-FFF2-40B4-BE49-F238E27FC236}">
              <a16:creationId xmlns:a16="http://schemas.microsoft.com/office/drawing/2014/main" xmlns="" id="{00000000-0008-0000-0700-00007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a:extLst>
            <a:ext uri="{FF2B5EF4-FFF2-40B4-BE49-F238E27FC236}">
              <a16:creationId xmlns:a16="http://schemas.microsoft.com/office/drawing/2014/main" xmlns="" id="{00000000-0008-0000-0700-00007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a:extLst>
            <a:ext uri="{FF2B5EF4-FFF2-40B4-BE49-F238E27FC236}">
              <a16:creationId xmlns:a16="http://schemas.microsoft.com/office/drawing/2014/main" xmlns="" id="{00000000-0008-0000-0700-00007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a:extLst>
            <a:ext uri="{FF2B5EF4-FFF2-40B4-BE49-F238E27FC236}">
              <a16:creationId xmlns:a16="http://schemas.microsoft.com/office/drawing/2014/main" xmlns="" id="{00000000-0008-0000-0700-00007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a:extLst>
            <a:ext uri="{FF2B5EF4-FFF2-40B4-BE49-F238E27FC236}">
              <a16:creationId xmlns:a16="http://schemas.microsoft.com/office/drawing/2014/main" xmlns="" id="{00000000-0008-0000-0700-00007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a:extLst>
            <a:ext uri="{FF2B5EF4-FFF2-40B4-BE49-F238E27FC236}">
              <a16:creationId xmlns:a16="http://schemas.microsoft.com/office/drawing/2014/main" xmlns="" id="{00000000-0008-0000-0700-00007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a:extLst>
            <a:ext uri="{FF2B5EF4-FFF2-40B4-BE49-F238E27FC236}">
              <a16:creationId xmlns:a16="http://schemas.microsoft.com/office/drawing/2014/main" xmlns="" id="{00000000-0008-0000-0700-00007C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a:extLst>
            <a:ext uri="{FF2B5EF4-FFF2-40B4-BE49-F238E27FC236}">
              <a16:creationId xmlns:a16="http://schemas.microsoft.com/office/drawing/2014/main" xmlns="" id="{00000000-0008-0000-0700-00007D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a:extLst>
            <a:ext uri="{FF2B5EF4-FFF2-40B4-BE49-F238E27FC236}">
              <a16:creationId xmlns:a16="http://schemas.microsoft.com/office/drawing/2014/main" xmlns="" id="{00000000-0008-0000-0700-00007E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3" name="テキスト ボックス 382">
          <a:extLst>
            <a:ext uri="{FF2B5EF4-FFF2-40B4-BE49-F238E27FC236}">
              <a16:creationId xmlns:a16="http://schemas.microsoft.com/office/drawing/2014/main" xmlns="" id="{00000000-0008-0000-0700-00007F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a:extLst>
            <a:ext uri="{FF2B5EF4-FFF2-40B4-BE49-F238E27FC236}">
              <a16:creationId xmlns:a16="http://schemas.microsoft.com/office/drawing/2014/main" xmlns="" id="{00000000-0008-0000-0700-000080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5" name="テキスト ボックス 384">
          <a:extLst>
            <a:ext uri="{FF2B5EF4-FFF2-40B4-BE49-F238E27FC236}">
              <a16:creationId xmlns:a16="http://schemas.microsoft.com/office/drawing/2014/main" xmlns="" id="{00000000-0008-0000-0700-000081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a:extLst>
            <a:ext uri="{FF2B5EF4-FFF2-40B4-BE49-F238E27FC236}">
              <a16:creationId xmlns:a16="http://schemas.microsoft.com/office/drawing/2014/main" xmlns="" id="{00000000-0008-0000-0700-000082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7" name="テキスト ボックス 386">
          <a:extLst>
            <a:ext uri="{FF2B5EF4-FFF2-40B4-BE49-F238E27FC236}">
              <a16:creationId xmlns:a16="http://schemas.microsoft.com/office/drawing/2014/main" xmlns="" id="{00000000-0008-0000-0700-000083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a:extLst>
            <a:ext uri="{FF2B5EF4-FFF2-40B4-BE49-F238E27FC236}">
              <a16:creationId xmlns:a16="http://schemas.microsoft.com/office/drawing/2014/main" xmlns="" id="{00000000-0008-0000-0700-00008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a:extLst>
            <a:ext uri="{FF2B5EF4-FFF2-40B4-BE49-F238E27FC236}">
              <a16:creationId xmlns:a16="http://schemas.microsoft.com/office/drawing/2014/main" xmlns="" id="{00000000-0008-0000-0700-00008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12384</xdr:rowOff>
    </xdr:from>
    <xdr:to>
      <xdr:col>54</xdr:col>
      <xdr:colOff>189865</xdr:colOff>
      <xdr:row>78</xdr:row>
      <xdr:rowOff>127791</xdr:rowOff>
    </xdr:to>
    <xdr:cxnSp macro="">
      <xdr:nvCxnSpPr>
        <xdr:cNvPr id="391" name="直線コネクタ 390">
          <a:extLst>
            <a:ext uri="{FF2B5EF4-FFF2-40B4-BE49-F238E27FC236}">
              <a16:creationId xmlns:a16="http://schemas.microsoft.com/office/drawing/2014/main" xmlns="" id="{00000000-0008-0000-0700-000087010000}"/>
            </a:ext>
          </a:extLst>
        </xdr:cNvPr>
        <xdr:cNvCxnSpPr/>
      </xdr:nvCxnSpPr>
      <xdr:spPr>
        <a:xfrm flipV="1">
          <a:off x="10475595" y="12185334"/>
          <a:ext cx="1270" cy="1315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131618</xdr:rowOff>
    </xdr:from>
    <xdr:ext cx="469744" cy="259045"/>
    <xdr:sp macro="" textlink="">
      <xdr:nvSpPr>
        <xdr:cNvPr id="392" name="商工費最小値テキスト">
          <a:extLst>
            <a:ext uri="{FF2B5EF4-FFF2-40B4-BE49-F238E27FC236}">
              <a16:creationId xmlns:a16="http://schemas.microsoft.com/office/drawing/2014/main" xmlns="" id="{00000000-0008-0000-0700-000088010000}"/>
            </a:ext>
          </a:extLst>
        </xdr:cNvPr>
        <xdr:cNvSpPr txBox="1"/>
      </xdr:nvSpPr>
      <xdr:spPr>
        <a:xfrm>
          <a:off x="10528300" y="1350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127791</xdr:rowOff>
    </xdr:from>
    <xdr:to>
      <xdr:col>55</xdr:col>
      <xdr:colOff>88900</xdr:colOff>
      <xdr:row>78</xdr:row>
      <xdr:rowOff>127791</xdr:rowOff>
    </xdr:to>
    <xdr:cxnSp macro="">
      <xdr:nvCxnSpPr>
        <xdr:cNvPr id="393" name="直線コネクタ 392">
          <a:extLst>
            <a:ext uri="{FF2B5EF4-FFF2-40B4-BE49-F238E27FC236}">
              <a16:creationId xmlns:a16="http://schemas.microsoft.com/office/drawing/2014/main" xmlns="" id="{00000000-0008-0000-0700-000089010000}"/>
            </a:ext>
          </a:extLst>
        </xdr:cNvPr>
        <xdr:cNvCxnSpPr/>
      </xdr:nvCxnSpPr>
      <xdr:spPr>
        <a:xfrm>
          <a:off x="10388600" y="13500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130511</xdr:rowOff>
    </xdr:from>
    <xdr:ext cx="599010" cy="259045"/>
    <xdr:sp macro="" textlink="">
      <xdr:nvSpPr>
        <xdr:cNvPr id="394" name="商工費最大値テキスト">
          <a:extLst>
            <a:ext uri="{FF2B5EF4-FFF2-40B4-BE49-F238E27FC236}">
              <a16:creationId xmlns:a16="http://schemas.microsoft.com/office/drawing/2014/main" xmlns="" id="{00000000-0008-0000-0700-00008A010000}"/>
            </a:ext>
          </a:extLst>
        </xdr:cNvPr>
        <xdr:cNvSpPr txBox="1"/>
      </xdr:nvSpPr>
      <xdr:spPr>
        <a:xfrm>
          <a:off x="10528300" y="1196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290,347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12384</xdr:rowOff>
    </xdr:from>
    <xdr:to>
      <xdr:col>55</xdr:col>
      <xdr:colOff>88900</xdr:colOff>
      <xdr:row>71</xdr:row>
      <xdr:rowOff>12384</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a:off x="10388600" y="12185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102535</xdr:rowOff>
    </xdr:from>
    <xdr:to>
      <xdr:col>55</xdr:col>
      <xdr:colOff>0</xdr:colOff>
      <xdr:row>78</xdr:row>
      <xdr:rowOff>106462</xdr:rowOff>
    </xdr:to>
    <xdr:cxnSp macro="">
      <xdr:nvCxnSpPr>
        <xdr:cNvPr id="396" name="直線コネクタ 395">
          <a:extLst>
            <a:ext uri="{FF2B5EF4-FFF2-40B4-BE49-F238E27FC236}">
              <a16:creationId xmlns:a16="http://schemas.microsoft.com/office/drawing/2014/main" xmlns="" id="{00000000-0008-0000-0700-00008C010000}"/>
            </a:ext>
          </a:extLst>
        </xdr:cNvPr>
        <xdr:cNvCxnSpPr/>
      </xdr:nvCxnSpPr>
      <xdr:spPr>
        <a:xfrm>
          <a:off x="9639300" y="13475635"/>
          <a:ext cx="838200" cy="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138916</xdr:rowOff>
    </xdr:from>
    <xdr:ext cx="534377" cy="259045"/>
    <xdr:sp macro="" textlink="">
      <xdr:nvSpPr>
        <xdr:cNvPr id="397" name="商工費平均値テキスト">
          <a:extLst>
            <a:ext uri="{FF2B5EF4-FFF2-40B4-BE49-F238E27FC236}">
              <a16:creationId xmlns:a16="http://schemas.microsoft.com/office/drawing/2014/main" xmlns="" id="{00000000-0008-0000-0700-00008D010000}"/>
            </a:ext>
          </a:extLst>
        </xdr:cNvPr>
        <xdr:cNvSpPr txBox="1"/>
      </xdr:nvSpPr>
      <xdr:spPr>
        <a:xfrm>
          <a:off x="10528300" y="131691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116039</xdr:rowOff>
    </xdr:from>
    <xdr:to>
      <xdr:col>55</xdr:col>
      <xdr:colOff>50800</xdr:colOff>
      <xdr:row>78</xdr:row>
      <xdr:rowOff>46189</xdr:rowOff>
    </xdr:to>
    <xdr:sp macro="" textlink="">
      <xdr:nvSpPr>
        <xdr:cNvPr id="398" name="フローチャート: 判断 397">
          <a:extLst>
            <a:ext uri="{FF2B5EF4-FFF2-40B4-BE49-F238E27FC236}">
              <a16:creationId xmlns:a16="http://schemas.microsoft.com/office/drawing/2014/main" xmlns="" id="{00000000-0008-0000-0700-00008E010000}"/>
            </a:ext>
          </a:extLst>
        </xdr:cNvPr>
        <xdr:cNvSpPr/>
      </xdr:nvSpPr>
      <xdr:spPr>
        <a:xfrm>
          <a:off x="10426700" y="1331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102535</xdr:rowOff>
    </xdr:from>
    <xdr:to>
      <xdr:col>50</xdr:col>
      <xdr:colOff>114300</xdr:colOff>
      <xdr:row>78</xdr:row>
      <xdr:rowOff>103705</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flipV="1">
          <a:off x="8750300" y="13475635"/>
          <a:ext cx="889000" cy="1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5652</xdr:rowOff>
    </xdr:from>
    <xdr:to>
      <xdr:col>50</xdr:col>
      <xdr:colOff>165100</xdr:colOff>
      <xdr:row>78</xdr:row>
      <xdr:rowOff>107252</xdr:rowOff>
    </xdr:to>
    <xdr:sp macro="" textlink="">
      <xdr:nvSpPr>
        <xdr:cNvPr id="400" name="フローチャート: 判断 399">
          <a:extLst>
            <a:ext uri="{FF2B5EF4-FFF2-40B4-BE49-F238E27FC236}">
              <a16:creationId xmlns:a16="http://schemas.microsoft.com/office/drawing/2014/main" xmlns="" id="{00000000-0008-0000-0700-000090010000}"/>
            </a:ext>
          </a:extLst>
        </xdr:cNvPr>
        <xdr:cNvSpPr/>
      </xdr:nvSpPr>
      <xdr:spPr>
        <a:xfrm>
          <a:off x="9588500" y="13378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123779</xdr:rowOff>
    </xdr:from>
    <xdr:ext cx="534377" cy="259045"/>
    <xdr:sp macro="" textlink="">
      <xdr:nvSpPr>
        <xdr:cNvPr id="401" name="テキスト ボックス 400">
          <a:extLst>
            <a:ext uri="{FF2B5EF4-FFF2-40B4-BE49-F238E27FC236}">
              <a16:creationId xmlns:a16="http://schemas.microsoft.com/office/drawing/2014/main" xmlns="" id="{00000000-0008-0000-0700-000091010000}"/>
            </a:ext>
          </a:extLst>
        </xdr:cNvPr>
        <xdr:cNvSpPr txBox="1"/>
      </xdr:nvSpPr>
      <xdr:spPr>
        <a:xfrm>
          <a:off x="9372111" y="1315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99589</xdr:rowOff>
    </xdr:from>
    <xdr:to>
      <xdr:col>45</xdr:col>
      <xdr:colOff>177800</xdr:colOff>
      <xdr:row>78</xdr:row>
      <xdr:rowOff>103705</xdr:rowOff>
    </xdr:to>
    <xdr:cxnSp macro="">
      <xdr:nvCxnSpPr>
        <xdr:cNvPr id="402" name="直線コネクタ 401">
          <a:extLst>
            <a:ext uri="{FF2B5EF4-FFF2-40B4-BE49-F238E27FC236}">
              <a16:creationId xmlns:a16="http://schemas.microsoft.com/office/drawing/2014/main" xmlns="" id="{00000000-0008-0000-0700-000092010000}"/>
            </a:ext>
          </a:extLst>
        </xdr:cNvPr>
        <xdr:cNvCxnSpPr/>
      </xdr:nvCxnSpPr>
      <xdr:spPr>
        <a:xfrm>
          <a:off x="7861300" y="13472689"/>
          <a:ext cx="889000" cy="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4387</xdr:rowOff>
    </xdr:from>
    <xdr:to>
      <xdr:col>46</xdr:col>
      <xdr:colOff>38100</xdr:colOff>
      <xdr:row>78</xdr:row>
      <xdr:rowOff>105987</xdr:rowOff>
    </xdr:to>
    <xdr:sp macro="" textlink="">
      <xdr:nvSpPr>
        <xdr:cNvPr id="403" name="フローチャート: 判断 402">
          <a:extLst>
            <a:ext uri="{FF2B5EF4-FFF2-40B4-BE49-F238E27FC236}">
              <a16:creationId xmlns:a16="http://schemas.microsoft.com/office/drawing/2014/main" xmlns="" id="{00000000-0008-0000-0700-000093010000}"/>
            </a:ext>
          </a:extLst>
        </xdr:cNvPr>
        <xdr:cNvSpPr/>
      </xdr:nvSpPr>
      <xdr:spPr>
        <a:xfrm>
          <a:off x="8699500" y="133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122514</xdr:rowOff>
    </xdr:from>
    <xdr:ext cx="534377" cy="259045"/>
    <xdr:sp macro="" textlink="">
      <xdr:nvSpPr>
        <xdr:cNvPr id="404" name="テキスト ボックス 403">
          <a:extLst>
            <a:ext uri="{FF2B5EF4-FFF2-40B4-BE49-F238E27FC236}">
              <a16:creationId xmlns:a16="http://schemas.microsoft.com/office/drawing/2014/main" xmlns="" id="{00000000-0008-0000-0700-000094010000}"/>
            </a:ext>
          </a:extLst>
        </xdr:cNvPr>
        <xdr:cNvSpPr txBox="1"/>
      </xdr:nvSpPr>
      <xdr:spPr>
        <a:xfrm>
          <a:off x="8483111" y="1315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99589</xdr:rowOff>
    </xdr:from>
    <xdr:to>
      <xdr:col>41</xdr:col>
      <xdr:colOff>50800</xdr:colOff>
      <xdr:row>78</xdr:row>
      <xdr:rowOff>105054</xdr:rowOff>
    </xdr:to>
    <xdr:cxnSp macro="">
      <xdr:nvCxnSpPr>
        <xdr:cNvPr id="405" name="直線コネクタ 404">
          <a:extLst>
            <a:ext uri="{FF2B5EF4-FFF2-40B4-BE49-F238E27FC236}">
              <a16:creationId xmlns:a16="http://schemas.microsoft.com/office/drawing/2014/main" xmlns="" id="{00000000-0008-0000-0700-000095010000}"/>
            </a:ext>
          </a:extLst>
        </xdr:cNvPr>
        <xdr:cNvCxnSpPr/>
      </xdr:nvCxnSpPr>
      <xdr:spPr>
        <a:xfrm flipV="1">
          <a:off x="6972300" y="13472689"/>
          <a:ext cx="889000" cy="5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162967</xdr:rowOff>
    </xdr:from>
    <xdr:to>
      <xdr:col>41</xdr:col>
      <xdr:colOff>101600</xdr:colOff>
      <xdr:row>78</xdr:row>
      <xdr:rowOff>93117</xdr:rowOff>
    </xdr:to>
    <xdr:sp macro="" textlink="">
      <xdr:nvSpPr>
        <xdr:cNvPr id="406" name="フローチャート: 判断 405">
          <a:extLst>
            <a:ext uri="{FF2B5EF4-FFF2-40B4-BE49-F238E27FC236}">
              <a16:creationId xmlns:a16="http://schemas.microsoft.com/office/drawing/2014/main" xmlns="" id="{00000000-0008-0000-0700-000096010000}"/>
            </a:ext>
          </a:extLst>
        </xdr:cNvPr>
        <xdr:cNvSpPr/>
      </xdr:nvSpPr>
      <xdr:spPr>
        <a:xfrm>
          <a:off x="7810500" y="13364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109644</xdr:rowOff>
    </xdr:from>
    <xdr:ext cx="534377" cy="259045"/>
    <xdr:sp macro="" textlink="">
      <xdr:nvSpPr>
        <xdr:cNvPr id="407" name="テキスト ボックス 406">
          <a:extLst>
            <a:ext uri="{FF2B5EF4-FFF2-40B4-BE49-F238E27FC236}">
              <a16:creationId xmlns:a16="http://schemas.microsoft.com/office/drawing/2014/main" xmlns="" id="{00000000-0008-0000-0700-000097010000}"/>
            </a:ext>
          </a:extLst>
        </xdr:cNvPr>
        <xdr:cNvSpPr txBox="1"/>
      </xdr:nvSpPr>
      <xdr:spPr>
        <a:xfrm>
          <a:off x="7594111" y="1313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6517</xdr:rowOff>
    </xdr:from>
    <xdr:to>
      <xdr:col>36</xdr:col>
      <xdr:colOff>165100</xdr:colOff>
      <xdr:row>78</xdr:row>
      <xdr:rowOff>108117</xdr:rowOff>
    </xdr:to>
    <xdr:sp macro="" textlink="">
      <xdr:nvSpPr>
        <xdr:cNvPr id="408" name="フローチャート: 判断 407">
          <a:extLst>
            <a:ext uri="{FF2B5EF4-FFF2-40B4-BE49-F238E27FC236}">
              <a16:creationId xmlns:a16="http://schemas.microsoft.com/office/drawing/2014/main" xmlns="" id="{00000000-0008-0000-0700-000098010000}"/>
            </a:ext>
          </a:extLst>
        </xdr:cNvPr>
        <xdr:cNvSpPr/>
      </xdr:nvSpPr>
      <xdr:spPr>
        <a:xfrm>
          <a:off x="6921500" y="1337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124644</xdr:rowOff>
    </xdr:from>
    <xdr:ext cx="534377" cy="259045"/>
    <xdr:sp macro="" textlink="">
      <xdr:nvSpPr>
        <xdr:cNvPr id="409" name="テキスト ボックス 408">
          <a:extLst>
            <a:ext uri="{FF2B5EF4-FFF2-40B4-BE49-F238E27FC236}">
              <a16:creationId xmlns:a16="http://schemas.microsoft.com/office/drawing/2014/main" xmlns="" id="{00000000-0008-0000-0700-000099010000}"/>
            </a:ext>
          </a:extLst>
        </xdr:cNvPr>
        <xdr:cNvSpPr txBox="1"/>
      </xdr:nvSpPr>
      <xdr:spPr>
        <a:xfrm>
          <a:off x="6705111" y="1315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a:extLst>
            <a:ext uri="{FF2B5EF4-FFF2-40B4-BE49-F238E27FC236}">
              <a16:creationId xmlns:a16="http://schemas.microsoft.com/office/drawing/2014/main" xmlns="" id="{00000000-0008-0000-0700-00009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xmlns="" id="{00000000-0008-0000-0700-00009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xmlns="" id="{00000000-0008-0000-0700-00009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xmlns="" id="{00000000-0008-0000-0700-00009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xmlns="" id="{00000000-0008-0000-0700-00009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55662</xdr:rowOff>
    </xdr:from>
    <xdr:to>
      <xdr:col>55</xdr:col>
      <xdr:colOff>50800</xdr:colOff>
      <xdr:row>78</xdr:row>
      <xdr:rowOff>157262</xdr:rowOff>
    </xdr:to>
    <xdr:sp macro="" textlink="">
      <xdr:nvSpPr>
        <xdr:cNvPr id="415" name="楕円 414">
          <a:extLst>
            <a:ext uri="{FF2B5EF4-FFF2-40B4-BE49-F238E27FC236}">
              <a16:creationId xmlns:a16="http://schemas.microsoft.com/office/drawing/2014/main" xmlns="" id="{00000000-0008-0000-0700-00009F010000}"/>
            </a:ext>
          </a:extLst>
        </xdr:cNvPr>
        <xdr:cNvSpPr/>
      </xdr:nvSpPr>
      <xdr:spPr>
        <a:xfrm>
          <a:off x="10426700" y="13428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142039</xdr:rowOff>
    </xdr:from>
    <xdr:ext cx="469744" cy="259045"/>
    <xdr:sp macro="" textlink="">
      <xdr:nvSpPr>
        <xdr:cNvPr id="416" name="商工費該当値テキスト">
          <a:extLst>
            <a:ext uri="{FF2B5EF4-FFF2-40B4-BE49-F238E27FC236}">
              <a16:creationId xmlns:a16="http://schemas.microsoft.com/office/drawing/2014/main" xmlns="" id="{00000000-0008-0000-0700-0000A0010000}"/>
            </a:ext>
          </a:extLst>
        </xdr:cNvPr>
        <xdr:cNvSpPr txBox="1"/>
      </xdr:nvSpPr>
      <xdr:spPr>
        <a:xfrm>
          <a:off x="10528300" y="1334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51735</xdr:rowOff>
    </xdr:from>
    <xdr:to>
      <xdr:col>50</xdr:col>
      <xdr:colOff>165100</xdr:colOff>
      <xdr:row>78</xdr:row>
      <xdr:rowOff>153335</xdr:rowOff>
    </xdr:to>
    <xdr:sp macro="" textlink="">
      <xdr:nvSpPr>
        <xdr:cNvPr id="417" name="楕円 416">
          <a:extLst>
            <a:ext uri="{FF2B5EF4-FFF2-40B4-BE49-F238E27FC236}">
              <a16:creationId xmlns:a16="http://schemas.microsoft.com/office/drawing/2014/main" xmlns="" id="{00000000-0008-0000-0700-0000A1010000}"/>
            </a:ext>
          </a:extLst>
        </xdr:cNvPr>
        <xdr:cNvSpPr/>
      </xdr:nvSpPr>
      <xdr:spPr>
        <a:xfrm>
          <a:off x="9588500" y="1342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144462</xdr:rowOff>
    </xdr:from>
    <xdr:ext cx="469744" cy="259045"/>
    <xdr:sp macro="" textlink="">
      <xdr:nvSpPr>
        <xdr:cNvPr id="418" name="テキスト ボックス 417">
          <a:extLst>
            <a:ext uri="{FF2B5EF4-FFF2-40B4-BE49-F238E27FC236}">
              <a16:creationId xmlns:a16="http://schemas.microsoft.com/office/drawing/2014/main" xmlns="" id="{00000000-0008-0000-0700-0000A2010000}"/>
            </a:ext>
          </a:extLst>
        </xdr:cNvPr>
        <xdr:cNvSpPr txBox="1"/>
      </xdr:nvSpPr>
      <xdr:spPr>
        <a:xfrm>
          <a:off x="9404428" y="13517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52905</xdr:rowOff>
    </xdr:from>
    <xdr:to>
      <xdr:col>46</xdr:col>
      <xdr:colOff>38100</xdr:colOff>
      <xdr:row>78</xdr:row>
      <xdr:rowOff>154505</xdr:rowOff>
    </xdr:to>
    <xdr:sp macro="" textlink="">
      <xdr:nvSpPr>
        <xdr:cNvPr id="419" name="楕円 418">
          <a:extLst>
            <a:ext uri="{FF2B5EF4-FFF2-40B4-BE49-F238E27FC236}">
              <a16:creationId xmlns:a16="http://schemas.microsoft.com/office/drawing/2014/main" xmlns="" id="{00000000-0008-0000-0700-0000A3010000}"/>
            </a:ext>
          </a:extLst>
        </xdr:cNvPr>
        <xdr:cNvSpPr/>
      </xdr:nvSpPr>
      <xdr:spPr>
        <a:xfrm>
          <a:off x="8699500" y="13426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145632</xdr:rowOff>
    </xdr:from>
    <xdr:ext cx="469744"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8515428" y="13518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48789</xdr:rowOff>
    </xdr:from>
    <xdr:to>
      <xdr:col>41</xdr:col>
      <xdr:colOff>101600</xdr:colOff>
      <xdr:row>78</xdr:row>
      <xdr:rowOff>150389</xdr:rowOff>
    </xdr:to>
    <xdr:sp macro="" textlink="">
      <xdr:nvSpPr>
        <xdr:cNvPr id="421" name="楕円 420">
          <a:extLst>
            <a:ext uri="{FF2B5EF4-FFF2-40B4-BE49-F238E27FC236}">
              <a16:creationId xmlns:a16="http://schemas.microsoft.com/office/drawing/2014/main" xmlns="" id="{00000000-0008-0000-0700-0000A5010000}"/>
            </a:ext>
          </a:extLst>
        </xdr:cNvPr>
        <xdr:cNvSpPr/>
      </xdr:nvSpPr>
      <xdr:spPr>
        <a:xfrm>
          <a:off x="7810500" y="1342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141516</xdr:rowOff>
    </xdr:from>
    <xdr:ext cx="469744"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7626428" y="1351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54254</xdr:rowOff>
    </xdr:from>
    <xdr:to>
      <xdr:col>36</xdr:col>
      <xdr:colOff>165100</xdr:colOff>
      <xdr:row>78</xdr:row>
      <xdr:rowOff>155854</xdr:rowOff>
    </xdr:to>
    <xdr:sp macro="" textlink="">
      <xdr:nvSpPr>
        <xdr:cNvPr id="423" name="楕円 422">
          <a:extLst>
            <a:ext uri="{FF2B5EF4-FFF2-40B4-BE49-F238E27FC236}">
              <a16:creationId xmlns:a16="http://schemas.microsoft.com/office/drawing/2014/main" xmlns="" id="{00000000-0008-0000-0700-0000A7010000}"/>
            </a:ext>
          </a:extLst>
        </xdr:cNvPr>
        <xdr:cNvSpPr/>
      </xdr:nvSpPr>
      <xdr:spPr>
        <a:xfrm>
          <a:off x="6921500" y="1342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146981</xdr:rowOff>
    </xdr:from>
    <xdr:ext cx="469744"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6737428" y="13520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a:extLst>
            <a:ext uri="{FF2B5EF4-FFF2-40B4-BE49-F238E27FC236}">
              <a16:creationId xmlns:a16="http://schemas.microsoft.com/office/drawing/2014/main" xmlns="" id="{00000000-0008-0000-0700-0000A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a:extLst>
            <a:ext uri="{FF2B5EF4-FFF2-40B4-BE49-F238E27FC236}">
              <a16:creationId xmlns:a16="http://schemas.microsoft.com/office/drawing/2014/main" xmlns="" id="{00000000-0008-0000-0700-0000A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a:extLst>
            <a:ext uri="{FF2B5EF4-FFF2-40B4-BE49-F238E27FC236}">
              <a16:creationId xmlns:a16="http://schemas.microsoft.com/office/drawing/2014/main" xmlns="" id="{00000000-0008-0000-0700-0000A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a:extLst>
            <a:ext uri="{FF2B5EF4-FFF2-40B4-BE49-F238E27FC236}">
              <a16:creationId xmlns:a16="http://schemas.microsoft.com/office/drawing/2014/main" xmlns="" id="{00000000-0008-0000-0700-0000A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a:extLst>
            <a:ext uri="{FF2B5EF4-FFF2-40B4-BE49-F238E27FC236}">
              <a16:creationId xmlns:a16="http://schemas.microsoft.com/office/drawing/2014/main" xmlns="" id="{00000000-0008-0000-0700-0000A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a:extLst>
            <a:ext uri="{FF2B5EF4-FFF2-40B4-BE49-F238E27FC236}">
              <a16:creationId xmlns:a16="http://schemas.microsoft.com/office/drawing/2014/main" xmlns="" id="{00000000-0008-0000-0700-0000A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a:extLst>
            <a:ext uri="{FF2B5EF4-FFF2-40B4-BE49-F238E27FC236}">
              <a16:creationId xmlns:a16="http://schemas.microsoft.com/office/drawing/2014/main" xmlns="" id="{00000000-0008-0000-0700-0000A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a:extLst>
            <a:ext uri="{FF2B5EF4-FFF2-40B4-BE49-F238E27FC236}">
              <a16:creationId xmlns:a16="http://schemas.microsoft.com/office/drawing/2014/main" xmlns="" id="{00000000-0008-0000-0700-0000B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a:extLst>
            <a:ext uri="{FF2B5EF4-FFF2-40B4-BE49-F238E27FC236}">
              <a16:creationId xmlns:a16="http://schemas.microsoft.com/office/drawing/2014/main" xmlns="" id="{00000000-0008-0000-0700-0000B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a:extLst>
            <a:ext uri="{FF2B5EF4-FFF2-40B4-BE49-F238E27FC236}">
              <a16:creationId xmlns:a16="http://schemas.microsoft.com/office/drawing/2014/main" xmlns="" id="{00000000-0008-0000-0700-0000B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5" name="直線コネクタ 434">
          <a:extLst>
            <a:ext uri="{FF2B5EF4-FFF2-40B4-BE49-F238E27FC236}">
              <a16:creationId xmlns:a16="http://schemas.microsoft.com/office/drawing/2014/main" xmlns="" id="{00000000-0008-0000-0700-0000B3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6" name="テキスト ボックス 435">
          <a:extLst>
            <a:ext uri="{FF2B5EF4-FFF2-40B4-BE49-F238E27FC236}">
              <a16:creationId xmlns:a16="http://schemas.microsoft.com/office/drawing/2014/main" xmlns="" id="{00000000-0008-0000-0700-0000B4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7" name="直線コネクタ 436">
          <a:extLst>
            <a:ext uri="{FF2B5EF4-FFF2-40B4-BE49-F238E27FC236}">
              <a16:creationId xmlns:a16="http://schemas.microsoft.com/office/drawing/2014/main" xmlns="" id="{00000000-0008-0000-0700-0000B5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38" name="テキスト ボックス 437">
          <a:extLst>
            <a:ext uri="{FF2B5EF4-FFF2-40B4-BE49-F238E27FC236}">
              <a16:creationId xmlns:a16="http://schemas.microsoft.com/office/drawing/2014/main" xmlns="" id="{00000000-0008-0000-0700-0000B6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9" name="直線コネクタ 438">
          <a:extLst>
            <a:ext uri="{FF2B5EF4-FFF2-40B4-BE49-F238E27FC236}">
              <a16:creationId xmlns:a16="http://schemas.microsoft.com/office/drawing/2014/main" xmlns="" id="{00000000-0008-0000-0700-0000B7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0" name="テキスト ボックス 439">
          <a:extLst>
            <a:ext uri="{FF2B5EF4-FFF2-40B4-BE49-F238E27FC236}">
              <a16:creationId xmlns:a16="http://schemas.microsoft.com/office/drawing/2014/main" xmlns="" id="{00000000-0008-0000-0700-0000B8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1" name="直線コネクタ 440">
          <a:extLst>
            <a:ext uri="{FF2B5EF4-FFF2-40B4-BE49-F238E27FC236}">
              <a16:creationId xmlns:a16="http://schemas.microsoft.com/office/drawing/2014/main" xmlns="" id="{00000000-0008-0000-0700-0000B9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2" name="テキスト ボックス 441">
          <a:extLst>
            <a:ext uri="{FF2B5EF4-FFF2-40B4-BE49-F238E27FC236}">
              <a16:creationId xmlns:a16="http://schemas.microsoft.com/office/drawing/2014/main" xmlns="" id="{00000000-0008-0000-0700-0000BA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xmlns="" id="{00000000-0008-0000-07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a:extLst>
            <a:ext uri="{FF2B5EF4-FFF2-40B4-BE49-F238E27FC236}">
              <a16:creationId xmlns:a16="http://schemas.microsoft.com/office/drawing/2014/main" xmlns="" id="{00000000-0008-0000-0700-0000BC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a:extLst>
            <a:ext uri="{FF2B5EF4-FFF2-40B4-BE49-F238E27FC236}">
              <a16:creationId xmlns:a16="http://schemas.microsoft.com/office/drawing/2014/main" xmlns="" id="{00000000-0008-0000-07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20589</xdr:rowOff>
    </xdr:from>
    <xdr:to>
      <xdr:col>54</xdr:col>
      <xdr:colOff>189865</xdr:colOff>
      <xdr:row>98</xdr:row>
      <xdr:rowOff>119858</xdr:rowOff>
    </xdr:to>
    <xdr:cxnSp macro="">
      <xdr:nvCxnSpPr>
        <xdr:cNvPr id="446" name="直線コネクタ 445">
          <a:extLst>
            <a:ext uri="{FF2B5EF4-FFF2-40B4-BE49-F238E27FC236}">
              <a16:creationId xmlns:a16="http://schemas.microsoft.com/office/drawing/2014/main" xmlns="" id="{00000000-0008-0000-0700-0000BE010000}"/>
            </a:ext>
          </a:extLst>
        </xdr:cNvPr>
        <xdr:cNvCxnSpPr/>
      </xdr:nvCxnSpPr>
      <xdr:spPr>
        <a:xfrm flipV="1">
          <a:off x="10475595" y="15451089"/>
          <a:ext cx="1270" cy="1470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123685</xdr:rowOff>
    </xdr:from>
    <xdr:ext cx="534377" cy="259045"/>
    <xdr:sp macro="" textlink="">
      <xdr:nvSpPr>
        <xdr:cNvPr id="447" name="土木費最小値テキスト">
          <a:extLst>
            <a:ext uri="{FF2B5EF4-FFF2-40B4-BE49-F238E27FC236}">
              <a16:creationId xmlns:a16="http://schemas.microsoft.com/office/drawing/2014/main" xmlns="" id="{00000000-0008-0000-0700-0000BF010000}"/>
            </a:ext>
          </a:extLst>
        </xdr:cNvPr>
        <xdr:cNvSpPr txBox="1"/>
      </xdr:nvSpPr>
      <xdr:spPr>
        <a:xfrm>
          <a:off x="10528300" y="1692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119858</xdr:rowOff>
    </xdr:from>
    <xdr:to>
      <xdr:col>55</xdr:col>
      <xdr:colOff>88900</xdr:colOff>
      <xdr:row>98</xdr:row>
      <xdr:rowOff>119858</xdr:rowOff>
    </xdr:to>
    <xdr:cxnSp macro="">
      <xdr:nvCxnSpPr>
        <xdr:cNvPr id="448" name="直線コネクタ 447">
          <a:extLst>
            <a:ext uri="{FF2B5EF4-FFF2-40B4-BE49-F238E27FC236}">
              <a16:creationId xmlns:a16="http://schemas.microsoft.com/office/drawing/2014/main" xmlns="" id="{00000000-0008-0000-0700-0000C0010000}"/>
            </a:ext>
          </a:extLst>
        </xdr:cNvPr>
        <xdr:cNvCxnSpPr/>
      </xdr:nvCxnSpPr>
      <xdr:spPr>
        <a:xfrm>
          <a:off x="10388600" y="1692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138716</xdr:rowOff>
    </xdr:from>
    <xdr:ext cx="690189" cy="259045"/>
    <xdr:sp macro="" textlink="">
      <xdr:nvSpPr>
        <xdr:cNvPr id="449" name="土木費最大値テキスト">
          <a:extLst>
            <a:ext uri="{FF2B5EF4-FFF2-40B4-BE49-F238E27FC236}">
              <a16:creationId xmlns:a16="http://schemas.microsoft.com/office/drawing/2014/main" xmlns="" id="{00000000-0008-0000-0700-0000C1010000}"/>
            </a:ext>
          </a:extLst>
        </xdr:cNvPr>
        <xdr:cNvSpPr txBox="1"/>
      </xdr:nvSpPr>
      <xdr:spPr>
        <a:xfrm>
          <a:off x="10528300" y="152263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1,630,261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20589</xdr:rowOff>
    </xdr:from>
    <xdr:to>
      <xdr:col>55</xdr:col>
      <xdr:colOff>88900</xdr:colOff>
      <xdr:row>90</xdr:row>
      <xdr:rowOff>20589</xdr:rowOff>
    </xdr:to>
    <xdr:cxnSp macro="">
      <xdr:nvCxnSpPr>
        <xdr:cNvPr id="450" name="直線コネクタ 449">
          <a:extLst>
            <a:ext uri="{FF2B5EF4-FFF2-40B4-BE49-F238E27FC236}">
              <a16:creationId xmlns:a16="http://schemas.microsoft.com/office/drawing/2014/main" xmlns="" id="{00000000-0008-0000-0700-0000C2010000}"/>
            </a:ext>
          </a:extLst>
        </xdr:cNvPr>
        <xdr:cNvCxnSpPr/>
      </xdr:nvCxnSpPr>
      <xdr:spPr>
        <a:xfrm>
          <a:off x="10388600" y="1545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77395</xdr:rowOff>
    </xdr:from>
    <xdr:to>
      <xdr:col>55</xdr:col>
      <xdr:colOff>0</xdr:colOff>
      <xdr:row>98</xdr:row>
      <xdr:rowOff>80659</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flipV="1">
          <a:off x="9639300" y="16879495"/>
          <a:ext cx="838200" cy="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28427</xdr:rowOff>
    </xdr:from>
    <xdr:ext cx="534377" cy="259045"/>
    <xdr:sp macro="" textlink="">
      <xdr:nvSpPr>
        <xdr:cNvPr id="452" name="土木費平均値テキスト">
          <a:extLst>
            <a:ext uri="{FF2B5EF4-FFF2-40B4-BE49-F238E27FC236}">
              <a16:creationId xmlns:a16="http://schemas.microsoft.com/office/drawing/2014/main" xmlns="" id="{00000000-0008-0000-0700-0000C4010000}"/>
            </a:ext>
          </a:extLst>
        </xdr:cNvPr>
        <xdr:cNvSpPr txBox="1"/>
      </xdr:nvSpPr>
      <xdr:spPr>
        <a:xfrm>
          <a:off x="10528300" y="16659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5550</xdr:rowOff>
    </xdr:from>
    <xdr:to>
      <xdr:col>55</xdr:col>
      <xdr:colOff>50800</xdr:colOff>
      <xdr:row>98</xdr:row>
      <xdr:rowOff>107150</xdr:rowOff>
    </xdr:to>
    <xdr:sp macro="" textlink="">
      <xdr:nvSpPr>
        <xdr:cNvPr id="453" name="フローチャート: 判断 452">
          <a:extLst>
            <a:ext uri="{FF2B5EF4-FFF2-40B4-BE49-F238E27FC236}">
              <a16:creationId xmlns:a16="http://schemas.microsoft.com/office/drawing/2014/main" xmlns="" id="{00000000-0008-0000-0700-0000C5010000}"/>
            </a:ext>
          </a:extLst>
        </xdr:cNvPr>
        <xdr:cNvSpPr/>
      </xdr:nvSpPr>
      <xdr:spPr>
        <a:xfrm>
          <a:off x="10426700" y="168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80659</xdr:rowOff>
    </xdr:from>
    <xdr:to>
      <xdr:col>50</xdr:col>
      <xdr:colOff>114300</xdr:colOff>
      <xdr:row>98</xdr:row>
      <xdr:rowOff>94179</xdr:rowOff>
    </xdr:to>
    <xdr:cxnSp macro="">
      <xdr:nvCxnSpPr>
        <xdr:cNvPr id="454" name="直線コネクタ 453">
          <a:extLst>
            <a:ext uri="{FF2B5EF4-FFF2-40B4-BE49-F238E27FC236}">
              <a16:creationId xmlns:a16="http://schemas.microsoft.com/office/drawing/2014/main" xmlns="" id="{00000000-0008-0000-0700-0000C6010000}"/>
            </a:ext>
          </a:extLst>
        </xdr:cNvPr>
        <xdr:cNvCxnSpPr/>
      </xdr:nvCxnSpPr>
      <xdr:spPr>
        <a:xfrm flipV="1">
          <a:off x="8750300" y="16882759"/>
          <a:ext cx="889000" cy="1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8706</xdr:rowOff>
    </xdr:from>
    <xdr:to>
      <xdr:col>50</xdr:col>
      <xdr:colOff>165100</xdr:colOff>
      <xdr:row>98</xdr:row>
      <xdr:rowOff>110306</xdr:rowOff>
    </xdr:to>
    <xdr:sp macro="" textlink="">
      <xdr:nvSpPr>
        <xdr:cNvPr id="455" name="フローチャート: 判断 454">
          <a:extLst>
            <a:ext uri="{FF2B5EF4-FFF2-40B4-BE49-F238E27FC236}">
              <a16:creationId xmlns:a16="http://schemas.microsoft.com/office/drawing/2014/main" xmlns="" id="{00000000-0008-0000-0700-0000C7010000}"/>
            </a:ext>
          </a:extLst>
        </xdr:cNvPr>
        <xdr:cNvSpPr/>
      </xdr:nvSpPr>
      <xdr:spPr>
        <a:xfrm>
          <a:off x="9588500" y="1681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126833</xdr:rowOff>
    </xdr:from>
    <xdr:ext cx="534377" cy="259045"/>
    <xdr:sp macro="" textlink="">
      <xdr:nvSpPr>
        <xdr:cNvPr id="456" name="テキスト ボックス 455">
          <a:extLst>
            <a:ext uri="{FF2B5EF4-FFF2-40B4-BE49-F238E27FC236}">
              <a16:creationId xmlns:a16="http://schemas.microsoft.com/office/drawing/2014/main" xmlns="" id="{00000000-0008-0000-0700-0000C8010000}"/>
            </a:ext>
          </a:extLst>
        </xdr:cNvPr>
        <xdr:cNvSpPr txBox="1"/>
      </xdr:nvSpPr>
      <xdr:spPr>
        <a:xfrm>
          <a:off x="9372111" y="1658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81028</xdr:rowOff>
    </xdr:from>
    <xdr:to>
      <xdr:col>45</xdr:col>
      <xdr:colOff>177800</xdr:colOff>
      <xdr:row>98</xdr:row>
      <xdr:rowOff>94179</xdr:rowOff>
    </xdr:to>
    <xdr:cxnSp macro="">
      <xdr:nvCxnSpPr>
        <xdr:cNvPr id="457" name="直線コネクタ 456">
          <a:extLst>
            <a:ext uri="{FF2B5EF4-FFF2-40B4-BE49-F238E27FC236}">
              <a16:creationId xmlns:a16="http://schemas.microsoft.com/office/drawing/2014/main" xmlns="" id="{00000000-0008-0000-0700-0000C9010000}"/>
            </a:ext>
          </a:extLst>
        </xdr:cNvPr>
        <xdr:cNvCxnSpPr/>
      </xdr:nvCxnSpPr>
      <xdr:spPr>
        <a:xfrm>
          <a:off x="7861300" y="16883128"/>
          <a:ext cx="889000" cy="1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1724</xdr:rowOff>
    </xdr:from>
    <xdr:to>
      <xdr:col>46</xdr:col>
      <xdr:colOff>38100</xdr:colOff>
      <xdr:row>98</xdr:row>
      <xdr:rowOff>103324</xdr:rowOff>
    </xdr:to>
    <xdr:sp macro="" textlink="">
      <xdr:nvSpPr>
        <xdr:cNvPr id="458" name="フローチャート: 判断 457">
          <a:extLst>
            <a:ext uri="{FF2B5EF4-FFF2-40B4-BE49-F238E27FC236}">
              <a16:creationId xmlns:a16="http://schemas.microsoft.com/office/drawing/2014/main" xmlns="" id="{00000000-0008-0000-0700-0000CA010000}"/>
            </a:ext>
          </a:extLst>
        </xdr:cNvPr>
        <xdr:cNvSpPr/>
      </xdr:nvSpPr>
      <xdr:spPr>
        <a:xfrm>
          <a:off x="8699500" y="16803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119851</xdr:rowOff>
    </xdr:from>
    <xdr:ext cx="534377" cy="259045"/>
    <xdr:sp macro="" textlink="">
      <xdr:nvSpPr>
        <xdr:cNvPr id="459" name="テキスト ボックス 458">
          <a:extLst>
            <a:ext uri="{FF2B5EF4-FFF2-40B4-BE49-F238E27FC236}">
              <a16:creationId xmlns:a16="http://schemas.microsoft.com/office/drawing/2014/main" xmlns="" id="{00000000-0008-0000-0700-0000CB010000}"/>
            </a:ext>
          </a:extLst>
        </xdr:cNvPr>
        <xdr:cNvSpPr txBox="1"/>
      </xdr:nvSpPr>
      <xdr:spPr>
        <a:xfrm>
          <a:off x="8483111" y="16579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61784</xdr:rowOff>
    </xdr:from>
    <xdr:to>
      <xdr:col>41</xdr:col>
      <xdr:colOff>50800</xdr:colOff>
      <xdr:row>98</xdr:row>
      <xdr:rowOff>81028</xdr:rowOff>
    </xdr:to>
    <xdr:cxnSp macro="">
      <xdr:nvCxnSpPr>
        <xdr:cNvPr id="460" name="直線コネクタ 459">
          <a:extLst>
            <a:ext uri="{FF2B5EF4-FFF2-40B4-BE49-F238E27FC236}">
              <a16:creationId xmlns:a16="http://schemas.microsoft.com/office/drawing/2014/main" xmlns="" id="{00000000-0008-0000-0700-0000CC010000}"/>
            </a:ext>
          </a:extLst>
        </xdr:cNvPr>
        <xdr:cNvCxnSpPr/>
      </xdr:nvCxnSpPr>
      <xdr:spPr>
        <a:xfrm>
          <a:off x="6972300" y="16863884"/>
          <a:ext cx="889000" cy="19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17112</xdr:rowOff>
    </xdr:from>
    <xdr:to>
      <xdr:col>41</xdr:col>
      <xdr:colOff>101600</xdr:colOff>
      <xdr:row>98</xdr:row>
      <xdr:rowOff>118712</xdr:rowOff>
    </xdr:to>
    <xdr:sp macro="" textlink="">
      <xdr:nvSpPr>
        <xdr:cNvPr id="461" name="フローチャート: 判断 460">
          <a:extLst>
            <a:ext uri="{FF2B5EF4-FFF2-40B4-BE49-F238E27FC236}">
              <a16:creationId xmlns:a16="http://schemas.microsoft.com/office/drawing/2014/main" xmlns="" id="{00000000-0008-0000-0700-0000CD010000}"/>
            </a:ext>
          </a:extLst>
        </xdr:cNvPr>
        <xdr:cNvSpPr/>
      </xdr:nvSpPr>
      <xdr:spPr>
        <a:xfrm>
          <a:off x="7810500" y="16819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135239</xdr:rowOff>
    </xdr:from>
    <xdr:ext cx="534377" cy="259045"/>
    <xdr:sp macro="" textlink="">
      <xdr:nvSpPr>
        <xdr:cNvPr id="462" name="テキスト ボックス 461">
          <a:extLst>
            <a:ext uri="{FF2B5EF4-FFF2-40B4-BE49-F238E27FC236}">
              <a16:creationId xmlns:a16="http://schemas.microsoft.com/office/drawing/2014/main" xmlns="" id="{00000000-0008-0000-0700-0000CE010000}"/>
            </a:ext>
          </a:extLst>
        </xdr:cNvPr>
        <xdr:cNvSpPr txBox="1"/>
      </xdr:nvSpPr>
      <xdr:spPr>
        <a:xfrm>
          <a:off x="7594111" y="16594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8306</xdr:rowOff>
    </xdr:from>
    <xdr:to>
      <xdr:col>36</xdr:col>
      <xdr:colOff>165100</xdr:colOff>
      <xdr:row>98</xdr:row>
      <xdr:rowOff>109906</xdr:rowOff>
    </xdr:to>
    <xdr:sp macro="" textlink="">
      <xdr:nvSpPr>
        <xdr:cNvPr id="463" name="フローチャート: 判断 462">
          <a:extLst>
            <a:ext uri="{FF2B5EF4-FFF2-40B4-BE49-F238E27FC236}">
              <a16:creationId xmlns:a16="http://schemas.microsoft.com/office/drawing/2014/main" xmlns="" id="{00000000-0008-0000-0700-0000CF010000}"/>
            </a:ext>
          </a:extLst>
        </xdr:cNvPr>
        <xdr:cNvSpPr/>
      </xdr:nvSpPr>
      <xdr:spPr>
        <a:xfrm>
          <a:off x="6921500" y="16810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126433</xdr:rowOff>
    </xdr:from>
    <xdr:ext cx="534377" cy="259045"/>
    <xdr:sp macro="" textlink="">
      <xdr:nvSpPr>
        <xdr:cNvPr id="464" name="テキスト ボックス 463">
          <a:extLst>
            <a:ext uri="{FF2B5EF4-FFF2-40B4-BE49-F238E27FC236}">
              <a16:creationId xmlns:a16="http://schemas.microsoft.com/office/drawing/2014/main" xmlns="" id="{00000000-0008-0000-0700-0000D0010000}"/>
            </a:ext>
          </a:extLst>
        </xdr:cNvPr>
        <xdr:cNvSpPr txBox="1"/>
      </xdr:nvSpPr>
      <xdr:spPr>
        <a:xfrm>
          <a:off x="6705111" y="1658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xmlns="" id="{00000000-0008-0000-07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xmlns="" id="{00000000-0008-0000-07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xmlns="" id="{00000000-0008-0000-07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xmlns="" id="{00000000-0008-0000-07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xmlns="" id="{00000000-0008-0000-07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26595</xdr:rowOff>
    </xdr:from>
    <xdr:to>
      <xdr:col>55</xdr:col>
      <xdr:colOff>50800</xdr:colOff>
      <xdr:row>98</xdr:row>
      <xdr:rowOff>128195</xdr:rowOff>
    </xdr:to>
    <xdr:sp macro="" textlink="">
      <xdr:nvSpPr>
        <xdr:cNvPr id="470" name="楕円 469">
          <a:extLst>
            <a:ext uri="{FF2B5EF4-FFF2-40B4-BE49-F238E27FC236}">
              <a16:creationId xmlns:a16="http://schemas.microsoft.com/office/drawing/2014/main" xmlns="" id="{00000000-0008-0000-0700-0000D6010000}"/>
            </a:ext>
          </a:extLst>
        </xdr:cNvPr>
        <xdr:cNvSpPr/>
      </xdr:nvSpPr>
      <xdr:spPr>
        <a:xfrm>
          <a:off x="10426700" y="1682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155426</xdr:rowOff>
    </xdr:from>
    <xdr:ext cx="534377" cy="259045"/>
    <xdr:sp macro="" textlink="">
      <xdr:nvSpPr>
        <xdr:cNvPr id="471" name="土木費該当値テキスト">
          <a:extLst>
            <a:ext uri="{FF2B5EF4-FFF2-40B4-BE49-F238E27FC236}">
              <a16:creationId xmlns:a16="http://schemas.microsoft.com/office/drawing/2014/main" xmlns="" id="{00000000-0008-0000-0700-0000D7010000}"/>
            </a:ext>
          </a:extLst>
        </xdr:cNvPr>
        <xdr:cNvSpPr txBox="1"/>
      </xdr:nvSpPr>
      <xdr:spPr>
        <a:xfrm>
          <a:off x="10528300" y="1678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29859</xdr:rowOff>
    </xdr:from>
    <xdr:to>
      <xdr:col>50</xdr:col>
      <xdr:colOff>165100</xdr:colOff>
      <xdr:row>98</xdr:row>
      <xdr:rowOff>131459</xdr:rowOff>
    </xdr:to>
    <xdr:sp macro="" textlink="">
      <xdr:nvSpPr>
        <xdr:cNvPr id="472" name="楕円 471">
          <a:extLst>
            <a:ext uri="{FF2B5EF4-FFF2-40B4-BE49-F238E27FC236}">
              <a16:creationId xmlns:a16="http://schemas.microsoft.com/office/drawing/2014/main" xmlns="" id="{00000000-0008-0000-0700-0000D8010000}"/>
            </a:ext>
          </a:extLst>
        </xdr:cNvPr>
        <xdr:cNvSpPr/>
      </xdr:nvSpPr>
      <xdr:spPr>
        <a:xfrm>
          <a:off x="9588500" y="1683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122586</xdr:rowOff>
    </xdr:from>
    <xdr:ext cx="534377" cy="259045"/>
    <xdr:sp macro="" textlink="">
      <xdr:nvSpPr>
        <xdr:cNvPr id="473" name="テキスト ボックス 472">
          <a:extLst>
            <a:ext uri="{FF2B5EF4-FFF2-40B4-BE49-F238E27FC236}">
              <a16:creationId xmlns:a16="http://schemas.microsoft.com/office/drawing/2014/main" xmlns="" id="{00000000-0008-0000-0700-0000D9010000}"/>
            </a:ext>
          </a:extLst>
        </xdr:cNvPr>
        <xdr:cNvSpPr txBox="1"/>
      </xdr:nvSpPr>
      <xdr:spPr>
        <a:xfrm>
          <a:off x="9372111" y="1692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43379</xdr:rowOff>
    </xdr:from>
    <xdr:to>
      <xdr:col>46</xdr:col>
      <xdr:colOff>38100</xdr:colOff>
      <xdr:row>98</xdr:row>
      <xdr:rowOff>144979</xdr:rowOff>
    </xdr:to>
    <xdr:sp macro="" textlink="">
      <xdr:nvSpPr>
        <xdr:cNvPr id="474" name="楕円 473">
          <a:extLst>
            <a:ext uri="{FF2B5EF4-FFF2-40B4-BE49-F238E27FC236}">
              <a16:creationId xmlns:a16="http://schemas.microsoft.com/office/drawing/2014/main" xmlns="" id="{00000000-0008-0000-0700-0000DA010000}"/>
            </a:ext>
          </a:extLst>
        </xdr:cNvPr>
        <xdr:cNvSpPr/>
      </xdr:nvSpPr>
      <xdr:spPr>
        <a:xfrm>
          <a:off x="8699500" y="1684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136106</xdr:rowOff>
    </xdr:from>
    <xdr:ext cx="534377"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8483111" y="1693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30228</xdr:rowOff>
    </xdr:from>
    <xdr:to>
      <xdr:col>41</xdr:col>
      <xdr:colOff>101600</xdr:colOff>
      <xdr:row>98</xdr:row>
      <xdr:rowOff>131828</xdr:rowOff>
    </xdr:to>
    <xdr:sp macro="" textlink="">
      <xdr:nvSpPr>
        <xdr:cNvPr id="476" name="楕円 475">
          <a:extLst>
            <a:ext uri="{FF2B5EF4-FFF2-40B4-BE49-F238E27FC236}">
              <a16:creationId xmlns:a16="http://schemas.microsoft.com/office/drawing/2014/main" xmlns="" id="{00000000-0008-0000-0700-0000DC010000}"/>
            </a:ext>
          </a:extLst>
        </xdr:cNvPr>
        <xdr:cNvSpPr/>
      </xdr:nvSpPr>
      <xdr:spPr>
        <a:xfrm>
          <a:off x="7810500" y="1683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122955</xdr:rowOff>
    </xdr:from>
    <xdr:ext cx="534377" cy="259045"/>
    <xdr:sp macro="" textlink="">
      <xdr:nvSpPr>
        <xdr:cNvPr id="477" name="テキスト ボックス 476">
          <a:extLst>
            <a:ext uri="{FF2B5EF4-FFF2-40B4-BE49-F238E27FC236}">
              <a16:creationId xmlns:a16="http://schemas.microsoft.com/office/drawing/2014/main" xmlns="" id="{00000000-0008-0000-0700-0000DD010000}"/>
            </a:ext>
          </a:extLst>
        </xdr:cNvPr>
        <xdr:cNvSpPr txBox="1"/>
      </xdr:nvSpPr>
      <xdr:spPr>
        <a:xfrm>
          <a:off x="7594111" y="1692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10984</xdr:rowOff>
    </xdr:from>
    <xdr:to>
      <xdr:col>36</xdr:col>
      <xdr:colOff>165100</xdr:colOff>
      <xdr:row>98</xdr:row>
      <xdr:rowOff>112584</xdr:rowOff>
    </xdr:to>
    <xdr:sp macro="" textlink="">
      <xdr:nvSpPr>
        <xdr:cNvPr id="478" name="楕円 477">
          <a:extLst>
            <a:ext uri="{FF2B5EF4-FFF2-40B4-BE49-F238E27FC236}">
              <a16:creationId xmlns:a16="http://schemas.microsoft.com/office/drawing/2014/main" xmlns="" id="{00000000-0008-0000-0700-0000DE010000}"/>
            </a:ext>
          </a:extLst>
        </xdr:cNvPr>
        <xdr:cNvSpPr/>
      </xdr:nvSpPr>
      <xdr:spPr>
        <a:xfrm>
          <a:off x="6921500" y="1681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103711</xdr:rowOff>
    </xdr:from>
    <xdr:ext cx="534377" cy="259045"/>
    <xdr:sp macro="" textlink="">
      <xdr:nvSpPr>
        <xdr:cNvPr id="479" name="テキスト ボックス 478">
          <a:extLst>
            <a:ext uri="{FF2B5EF4-FFF2-40B4-BE49-F238E27FC236}">
              <a16:creationId xmlns:a16="http://schemas.microsoft.com/office/drawing/2014/main" xmlns="" id="{00000000-0008-0000-0700-0000DF010000}"/>
            </a:ext>
          </a:extLst>
        </xdr:cNvPr>
        <xdr:cNvSpPr txBox="1"/>
      </xdr:nvSpPr>
      <xdr:spPr>
        <a:xfrm>
          <a:off x="6705111" y="1690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xmlns="" id="{00000000-0008-0000-07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xmlns="" id="{00000000-0008-0000-07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xmlns="" id="{00000000-0008-0000-07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xmlns="" id="{00000000-0008-0000-07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xmlns="" id="{00000000-0008-0000-07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xmlns="" id="{00000000-0008-0000-07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xmlns="" id="{00000000-0008-0000-07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xmlns=""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xmlns=""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xmlns=""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0" name="直線コネクタ 489">
          <a:extLst>
            <a:ext uri="{FF2B5EF4-FFF2-40B4-BE49-F238E27FC236}">
              <a16:creationId xmlns:a16="http://schemas.microsoft.com/office/drawing/2014/main" xmlns="" id="{00000000-0008-0000-0700-0000E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1" name="テキスト ボックス 490">
          <a:extLst>
            <a:ext uri="{FF2B5EF4-FFF2-40B4-BE49-F238E27FC236}">
              <a16:creationId xmlns:a16="http://schemas.microsoft.com/office/drawing/2014/main" xmlns="" id="{00000000-0008-0000-0700-0000E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2" name="直線コネクタ 491">
          <a:extLst>
            <a:ext uri="{FF2B5EF4-FFF2-40B4-BE49-F238E27FC236}">
              <a16:creationId xmlns:a16="http://schemas.microsoft.com/office/drawing/2014/main" xmlns="" id="{00000000-0008-0000-0700-0000E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3" name="テキスト ボックス 492">
          <a:extLst>
            <a:ext uri="{FF2B5EF4-FFF2-40B4-BE49-F238E27FC236}">
              <a16:creationId xmlns:a16="http://schemas.microsoft.com/office/drawing/2014/main" xmlns="" id="{00000000-0008-0000-0700-0000ED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4" name="直線コネクタ 493">
          <a:extLst>
            <a:ext uri="{FF2B5EF4-FFF2-40B4-BE49-F238E27FC236}">
              <a16:creationId xmlns:a16="http://schemas.microsoft.com/office/drawing/2014/main" xmlns="" id="{00000000-0008-0000-0700-0000E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5" name="テキスト ボックス 494">
          <a:extLst>
            <a:ext uri="{FF2B5EF4-FFF2-40B4-BE49-F238E27FC236}">
              <a16:creationId xmlns:a16="http://schemas.microsoft.com/office/drawing/2014/main" xmlns="" id="{00000000-0008-0000-0700-0000EF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6" name="直線コネクタ 495">
          <a:extLst>
            <a:ext uri="{FF2B5EF4-FFF2-40B4-BE49-F238E27FC236}">
              <a16:creationId xmlns:a16="http://schemas.microsoft.com/office/drawing/2014/main" xmlns="" id="{00000000-0008-0000-0700-0000F0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497" name="テキスト ボックス 496">
          <a:extLst>
            <a:ext uri="{FF2B5EF4-FFF2-40B4-BE49-F238E27FC236}">
              <a16:creationId xmlns:a16="http://schemas.microsoft.com/office/drawing/2014/main" xmlns="" id="{00000000-0008-0000-0700-0000F1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xmlns="" id="{00000000-0008-0000-07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9" name="テキスト ボックス 498">
          <a:extLst>
            <a:ext uri="{FF2B5EF4-FFF2-40B4-BE49-F238E27FC236}">
              <a16:creationId xmlns:a16="http://schemas.microsoft.com/office/drawing/2014/main" xmlns="" id="{00000000-0008-0000-0700-0000F3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消防費グラフ枠">
          <a:extLst>
            <a:ext uri="{FF2B5EF4-FFF2-40B4-BE49-F238E27FC236}">
              <a16:creationId xmlns:a16="http://schemas.microsoft.com/office/drawing/2014/main" xmlns="" id="{00000000-0008-0000-07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29204</xdr:rowOff>
    </xdr:from>
    <xdr:to>
      <xdr:col>85</xdr:col>
      <xdr:colOff>126364</xdr:colOff>
      <xdr:row>38</xdr:row>
      <xdr:rowOff>55118</xdr:rowOff>
    </xdr:to>
    <xdr:cxnSp macro="">
      <xdr:nvCxnSpPr>
        <xdr:cNvPr id="501" name="直線コネクタ 500">
          <a:extLst>
            <a:ext uri="{FF2B5EF4-FFF2-40B4-BE49-F238E27FC236}">
              <a16:creationId xmlns:a16="http://schemas.microsoft.com/office/drawing/2014/main" xmlns="" id="{00000000-0008-0000-0700-0000F5010000}"/>
            </a:ext>
          </a:extLst>
        </xdr:cNvPr>
        <xdr:cNvCxnSpPr/>
      </xdr:nvCxnSpPr>
      <xdr:spPr>
        <a:xfrm flipV="1">
          <a:off x="16317595" y="5515604"/>
          <a:ext cx="1269" cy="1054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58945</xdr:rowOff>
    </xdr:from>
    <xdr:ext cx="534377" cy="259045"/>
    <xdr:sp macro="" textlink="">
      <xdr:nvSpPr>
        <xdr:cNvPr id="502" name="消防費最小値テキスト">
          <a:extLst>
            <a:ext uri="{FF2B5EF4-FFF2-40B4-BE49-F238E27FC236}">
              <a16:creationId xmlns:a16="http://schemas.microsoft.com/office/drawing/2014/main" xmlns="" id="{00000000-0008-0000-0700-0000F6010000}"/>
            </a:ext>
          </a:extLst>
        </xdr:cNvPr>
        <xdr:cNvSpPr txBox="1"/>
      </xdr:nvSpPr>
      <xdr:spPr>
        <a:xfrm>
          <a:off x="16370300" y="657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55118</xdr:rowOff>
    </xdr:from>
    <xdr:to>
      <xdr:col>86</xdr:col>
      <xdr:colOff>25400</xdr:colOff>
      <xdr:row>38</xdr:row>
      <xdr:rowOff>55118</xdr:rowOff>
    </xdr:to>
    <xdr:cxnSp macro="">
      <xdr:nvCxnSpPr>
        <xdr:cNvPr id="503" name="直線コネクタ 502">
          <a:extLst>
            <a:ext uri="{FF2B5EF4-FFF2-40B4-BE49-F238E27FC236}">
              <a16:creationId xmlns:a16="http://schemas.microsoft.com/office/drawing/2014/main" xmlns="" id="{00000000-0008-0000-0700-0000F7010000}"/>
            </a:ext>
          </a:extLst>
        </xdr:cNvPr>
        <xdr:cNvCxnSpPr/>
      </xdr:nvCxnSpPr>
      <xdr:spPr>
        <a:xfrm>
          <a:off x="16230600" y="657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147331</xdr:rowOff>
    </xdr:from>
    <xdr:ext cx="599010" cy="259045"/>
    <xdr:sp macro="" textlink="">
      <xdr:nvSpPr>
        <xdr:cNvPr id="504" name="消防費最大値テキスト">
          <a:extLst>
            <a:ext uri="{FF2B5EF4-FFF2-40B4-BE49-F238E27FC236}">
              <a16:creationId xmlns:a16="http://schemas.microsoft.com/office/drawing/2014/main" xmlns="" id="{00000000-0008-0000-0700-0000F8010000}"/>
            </a:ext>
          </a:extLst>
        </xdr:cNvPr>
        <xdr:cNvSpPr txBox="1"/>
      </xdr:nvSpPr>
      <xdr:spPr>
        <a:xfrm>
          <a:off x="16370300" y="529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249,168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29204</xdr:rowOff>
    </xdr:from>
    <xdr:to>
      <xdr:col>86</xdr:col>
      <xdr:colOff>25400</xdr:colOff>
      <xdr:row>32</xdr:row>
      <xdr:rowOff>29204</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6230600" y="551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43428</xdr:rowOff>
    </xdr:from>
    <xdr:to>
      <xdr:col>85</xdr:col>
      <xdr:colOff>127000</xdr:colOff>
      <xdr:row>38</xdr:row>
      <xdr:rowOff>44634</xdr:rowOff>
    </xdr:to>
    <xdr:cxnSp macro="">
      <xdr:nvCxnSpPr>
        <xdr:cNvPr id="506" name="直線コネクタ 505">
          <a:extLst>
            <a:ext uri="{FF2B5EF4-FFF2-40B4-BE49-F238E27FC236}">
              <a16:creationId xmlns:a16="http://schemas.microsoft.com/office/drawing/2014/main" xmlns="" id="{00000000-0008-0000-0700-0000FA010000}"/>
            </a:ext>
          </a:extLst>
        </xdr:cNvPr>
        <xdr:cNvCxnSpPr/>
      </xdr:nvCxnSpPr>
      <xdr:spPr>
        <a:xfrm flipV="1">
          <a:off x="15481300" y="6558528"/>
          <a:ext cx="8382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96726</xdr:rowOff>
    </xdr:from>
    <xdr:ext cx="534377" cy="259045"/>
    <xdr:sp macro="" textlink="">
      <xdr:nvSpPr>
        <xdr:cNvPr id="507" name="消防費平均値テキスト">
          <a:extLst>
            <a:ext uri="{FF2B5EF4-FFF2-40B4-BE49-F238E27FC236}">
              <a16:creationId xmlns:a16="http://schemas.microsoft.com/office/drawing/2014/main" xmlns="" id="{00000000-0008-0000-0700-0000FB010000}"/>
            </a:ext>
          </a:extLst>
        </xdr:cNvPr>
        <xdr:cNvSpPr txBox="1"/>
      </xdr:nvSpPr>
      <xdr:spPr>
        <a:xfrm>
          <a:off x="16370300" y="6268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73849</xdr:rowOff>
    </xdr:from>
    <xdr:to>
      <xdr:col>85</xdr:col>
      <xdr:colOff>177800</xdr:colOff>
      <xdr:row>38</xdr:row>
      <xdr:rowOff>3999</xdr:rowOff>
    </xdr:to>
    <xdr:sp macro="" textlink="">
      <xdr:nvSpPr>
        <xdr:cNvPr id="508" name="フローチャート: 判断 507">
          <a:extLst>
            <a:ext uri="{FF2B5EF4-FFF2-40B4-BE49-F238E27FC236}">
              <a16:creationId xmlns:a16="http://schemas.microsoft.com/office/drawing/2014/main" xmlns="" id="{00000000-0008-0000-0700-0000FC010000}"/>
            </a:ext>
          </a:extLst>
        </xdr:cNvPr>
        <xdr:cNvSpPr/>
      </xdr:nvSpPr>
      <xdr:spPr>
        <a:xfrm>
          <a:off x="162687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44634</xdr:rowOff>
    </xdr:from>
    <xdr:to>
      <xdr:col>81</xdr:col>
      <xdr:colOff>50800</xdr:colOff>
      <xdr:row>38</xdr:row>
      <xdr:rowOff>53824</xdr:rowOff>
    </xdr:to>
    <xdr:cxnSp macro="">
      <xdr:nvCxnSpPr>
        <xdr:cNvPr id="509" name="直線コネクタ 508">
          <a:extLst>
            <a:ext uri="{FF2B5EF4-FFF2-40B4-BE49-F238E27FC236}">
              <a16:creationId xmlns:a16="http://schemas.microsoft.com/office/drawing/2014/main" xmlns="" id="{00000000-0008-0000-0700-0000FD010000}"/>
            </a:ext>
          </a:extLst>
        </xdr:cNvPr>
        <xdr:cNvCxnSpPr/>
      </xdr:nvCxnSpPr>
      <xdr:spPr>
        <a:xfrm flipV="1">
          <a:off x="14592300" y="6559734"/>
          <a:ext cx="889000" cy="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97646</xdr:rowOff>
    </xdr:from>
    <xdr:to>
      <xdr:col>81</xdr:col>
      <xdr:colOff>101600</xdr:colOff>
      <xdr:row>38</xdr:row>
      <xdr:rowOff>27797</xdr:rowOff>
    </xdr:to>
    <xdr:sp macro="" textlink="">
      <xdr:nvSpPr>
        <xdr:cNvPr id="510" name="フローチャート: 判断 509">
          <a:extLst>
            <a:ext uri="{FF2B5EF4-FFF2-40B4-BE49-F238E27FC236}">
              <a16:creationId xmlns:a16="http://schemas.microsoft.com/office/drawing/2014/main" xmlns="" id="{00000000-0008-0000-0700-0000FE010000}"/>
            </a:ext>
          </a:extLst>
        </xdr:cNvPr>
        <xdr:cNvSpPr/>
      </xdr:nvSpPr>
      <xdr:spPr>
        <a:xfrm>
          <a:off x="15430500" y="644129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44323</xdr:rowOff>
    </xdr:from>
    <xdr:ext cx="534377" cy="259045"/>
    <xdr:sp macro="" textlink="">
      <xdr:nvSpPr>
        <xdr:cNvPr id="511" name="テキスト ボックス 510">
          <a:extLst>
            <a:ext uri="{FF2B5EF4-FFF2-40B4-BE49-F238E27FC236}">
              <a16:creationId xmlns:a16="http://schemas.microsoft.com/office/drawing/2014/main" xmlns="" id="{00000000-0008-0000-0700-0000FF010000}"/>
            </a:ext>
          </a:extLst>
        </xdr:cNvPr>
        <xdr:cNvSpPr txBox="1"/>
      </xdr:nvSpPr>
      <xdr:spPr>
        <a:xfrm>
          <a:off x="15214111" y="6216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22524</xdr:rowOff>
    </xdr:from>
    <xdr:to>
      <xdr:col>76</xdr:col>
      <xdr:colOff>114300</xdr:colOff>
      <xdr:row>38</xdr:row>
      <xdr:rowOff>53824</xdr:rowOff>
    </xdr:to>
    <xdr:cxnSp macro="">
      <xdr:nvCxnSpPr>
        <xdr:cNvPr id="512" name="直線コネクタ 511">
          <a:extLst>
            <a:ext uri="{FF2B5EF4-FFF2-40B4-BE49-F238E27FC236}">
              <a16:creationId xmlns:a16="http://schemas.microsoft.com/office/drawing/2014/main" xmlns="" id="{00000000-0008-0000-0700-000000020000}"/>
            </a:ext>
          </a:extLst>
        </xdr:cNvPr>
        <xdr:cNvCxnSpPr/>
      </xdr:nvCxnSpPr>
      <xdr:spPr>
        <a:xfrm>
          <a:off x="13703300" y="6537624"/>
          <a:ext cx="889000" cy="3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113017</xdr:rowOff>
    </xdr:from>
    <xdr:to>
      <xdr:col>76</xdr:col>
      <xdr:colOff>165100</xdr:colOff>
      <xdr:row>38</xdr:row>
      <xdr:rowOff>43167</xdr:rowOff>
    </xdr:to>
    <xdr:sp macro="" textlink="">
      <xdr:nvSpPr>
        <xdr:cNvPr id="513" name="フローチャート: 判断 512">
          <a:extLst>
            <a:ext uri="{FF2B5EF4-FFF2-40B4-BE49-F238E27FC236}">
              <a16:creationId xmlns:a16="http://schemas.microsoft.com/office/drawing/2014/main" xmlns="" id="{00000000-0008-0000-0700-000001020000}"/>
            </a:ext>
          </a:extLst>
        </xdr:cNvPr>
        <xdr:cNvSpPr/>
      </xdr:nvSpPr>
      <xdr:spPr>
        <a:xfrm>
          <a:off x="14541500" y="645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59694</xdr:rowOff>
    </xdr:from>
    <xdr:ext cx="534377" cy="259045"/>
    <xdr:sp macro="" textlink="">
      <xdr:nvSpPr>
        <xdr:cNvPr id="514" name="テキスト ボックス 513">
          <a:extLst>
            <a:ext uri="{FF2B5EF4-FFF2-40B4-BE49-F238E27FC236}">
              <a16:creationId xmlns:a16="http://schemas.microsoft.com/office/drawing/2014/main" xmlns="" id="{00000000-0008-0000-0700-000002020000}"/>
            </a:ext>
          </a:extLst>
        </xdr:cNvPr>
        <xdr:cNvSpPr txBox="1"/>
      </xdr:nvSpPr>
      <xdr:spPr>
        <a:xfrm>
          <a:off x="14325111" y="623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22524</xdr:rowOff>
    </xdr:from>
    <xdr:to>
      <xdr:col>71</xdr:col>
      <xdr:colOff>177800</xdr:colOff>
      <xdr:row>38</xdr:row>
      <xdr:rowOff>29514</xdr:rowOff>
    </xdr:to>
    <xdr:cxnSp macro="">
      <xdr:nvCxnSpPr>
        <xdr:cNvPr id="515" name="直線コネクタ 514">
          <a:extLst>
            <a:ext uri="{FF2B5EF4-FFF2-40B4-BE49-F238E27FC236}">
              <a16:creationId xmlns:a16="http://schemas.microsoft.com/office/drawing/2014/main" xmlns="" id="{00000000-0008-0000-0700-000003020000}"/>
            </a:ext>
          </a:extLst>
        </xdr:cNvPr>
        <xdr:cNvCxnSpPr/>
      </xdr:nvCxnSpPr>
      <xdr:spPr>
        <a:xfrm flipV="1">
          <a:off x="12814300" y="6537624"/>
          <a:ext cx="889000" cy="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108427</xdr:rowOff>
    </xdr:from>
    <xdr:to>
      <xdr:col>72</xdr:col>
      <xdr:colOff>38100</xdr:colOff>
      <xdr:row>38</xdr:row>
      <xdr:rowOff>38577</xdr:rowOff>
    </xdr:to>
    <xdr:sp macro="" textlink="">
      <xdr:nvSpPr>
        <xdr:cNvPr id="516" name="フローチャート: 判断 515">
          <a:extLst>
            <a:ext uri="{FF2B5EF4-FFF2-40B4-BE49-F238E27FC236}">
              <a16:creationId xmlns:a16="http://schemas.microsoft.com/office/drawing/2014/main" xmlns="" id="{00000000-0008-0000-0700-000004020000}"/>
            </a:ext>
          </a:extLst>
        </xdr:cNvPr>
        <xdr:cNvSpPr/>
      </xdr:nvSpPr>
      <xdr:spPr>
        <a:xfrm>
          <a:off x="13652500" y="645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55104</xdr:rowOff>
    </xdr:from>
    <xdr:ext cx="534377" cy="259045"/>
    <xdr:sp macro="" textlink="">
      <xdr:nvSpPr>
        <xdr:cNvPr id="517" name="テキスト ボックス 516">
          <a:extLst>
            <a:ext uri="{FF2B5EF4-FFF2-40B4-BE49-F238E27FC236}">
              <a16:creationId xmlns:a16="http://schemas.microsoft.com/office/drawing/2014/main" xmlns="" id="{00000000-0008-0000-0700-000005020000}"/>
            </a:ext>
          </a:extLst>
        </xdr:cNvPr>
        <xdr:cNvSpPr txBox="1"/>
      </xdr:nvSpPr>
      <xdr:spPr>
        <a:xfrm>
          <a:off x="13436111" y="6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94016</xdr:rowOff>
    </xdr:from>
    <xdr:to>
      <xdr:col>67</xdr:col>
      <xdr:colOff>101600</xdr:colOff>
      <xdr:row>38</xdr:row>
      <xdr:rowOff>24166</xdr:rowOff>
    </xdr:to>
    <xdr:sp macro="" textlink="">
      <xdr:nvSpPr>
        <xdr:cNvPr id="518" name="フローチャート: 判断 517">
          <a:extLst>
            <a:ext uri="{FF2B5EF4-FFF2-40B4-BE49-F238E27FC236}">
              <a16:creationId xmlns:a16="http://schemas.microsoft.com/office/drawing/2014/main" xmlns="" id="{00000000-0008-0000-0700-000006020000}"/>
            </a:ext>
          </a:extLst>
        </xdr:cNvPr>
        <xdr:cNvSpPr/>
      </xdr:nvSpPr>
      <xdr:spPr>
        <a:xfrm>
          <a:off x="12763500" y="643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40693</xdr:rowOff>
    </xdr:from>
    <xdr:ext cx="534377" cy="259045"/>
    <xdr:sp macro="" textlink="">
      <xdr:nvSpPr>
        <xdr:cNvPr id="519" name="テキスト ボックス 518">
          <a:extLst>
            <a:ext uri="{FF2B5EF4-FFF2-40B4-BE49-F238E27FC236}">
              <a16:creationId xmlns:a16="http://schemas.microsoft.com/office/drawing/2014/main" xmlns="" id="{00000000-0008-0000-0700-000007020000}"/>
            </a:ext>
          </a:extLst>
        </xdr:cNvPr>
        <xdr:cNvSpPr txBox="1"/>
      </xdr:nvSpPr>
      <xdr:spPr>
        <a:xfrm>
          <a:off x="12547111" y="6212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xmlns="" id="{00000000-0008-0000-07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xmlns="" id="{00000000-0008-0000-07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xmlns="" id="{00000000-0008-0000-07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xmlns="" id="{00000000-0008-0000-07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xmlns="" id="{00000000-0008-0000-07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164078</xdr:rowOff>
    </xdr:from>
    <xdr:to>
      <xdr:col>85</xdr:col>
      <xdr:colOff>177800</xdr:colOff>
      <xdr:row>38</xdr:row>
      <xdr:rowOff>94228</xdr:rowOff>
    </xdr:to>
    <xdr:sp macro="" textlink="">
      <xdr:nvSpPr>
        <xdr:cNvPr id="525" name="楕円 524">
          <a:extLst>
            <a:ext uri="{FF2B5EF4-FFF2-40B4-BE49-F238E27FC236}">
              <a16:creationId xmlns:a16="http://schemas.microsoft.com/office/drawing/2014/main" xmlns="" id="{00000000-0008-0000-0700-00000D020000}"/>
            </a:ext>
          </a:extLst>
        </xdr:cNvPr>
        <xdr:cNvSpPr/>
      </xdr:nvSpPr>
      <xdr:spPr>
        <a:xfrm>
          <a:off x="16268700" y="650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79005</xdr:rowOff>
    </xdr:from>
    <xdr:ext cx="534377" cy="259045"/>
    <xdr:sp macro="" textlink="">
      <xdr:nvSpPr>
        <xdr:cNvPr id="526" name="消防費該当値テキスト">
          <a:extLst>
            <a:ext uri="{FF2B5EF4-FFF2-40B4-BE49-F238E27FC236}">
              <a16:creationId xmlns:a16="http://schemas.microsoft.com/office/drawing/2014/main" xmlns="" id="{00000000-0008-0000-0700-00000E020000}"/>
            </a:ext>
          </a:extLst>
        </xdr:cNvPr>
        <xdr:cNvSpPr txBox="1"/>
      </xdr:nvSpPr>
      <xdr:spPr>
        <a:xfrm>
          <a:off x="16370300" y="642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165284</xdr:rowOff>
    </xdr:from>
    <xdr:to>
      <xdr:col>81</xdr:col>
      <xdr:colOff>101600</xdr:colOff>
      <xdr:row>38</xdr:row>
      <xdr:rowOff>95434</xdr:rowOff>
    </xdr:to>
    <xdr:sp macro="" textlink="">
      <xdr:nvSpPr>
        <xdr:cNvPr id="527" name="楕円 526">
          <a:extLst>
            <a:ext uri="{FF2B5EF4-FFF2-40B4-BE49-F238E27FC236}">
              <a16:creationId xmlns:a16="http://schemas.microsoft.com/office/drawing/2014/main" xmlns="" id="{00000000-0008-0000-0700-00000F020000}"/>
            </a:ext>
          </a:extLst>
        </xdr:cNvPr>
        <xdr:cNvSpPr/>
      </xdr:nvSpPr>
      <xdr:spPr>
        <a:xfrm>
          <a:off x="15430500" y="650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86561</xdr:rowOff>
    </xdr:from>
    <xdr:ext cx="534377" cy="259045"/>
    <xdr:sp macro="" textlink="">
      <xdr:nvSpPr>
        <xdr:cNvPr id="528" name="テキスト ボックス 527">
          <a:extLst>
            <a:ext uri="{FF2B5EF4-FFF2-40B4-BE49-F238E27FC236}">
              <a16:creationId xmlns:a16="http://schemas.microsoft.com/office/drawing/2014/main" xmlns="" id="{00000000-0008-0000-0700-000010020000}"/>
            </a:ext>
          </a:extLst>
        </xdr:cNvPr>
        <xdr:cNvSpPr txBox="1"/>
      </xdr:nvSpPr>
      <xdr:spPr>
        <a:xfrm>
          <a:off x="15214111" y="6601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3024</xdr:rowOff>
    </xdr:from>
    <xdr:to>
      <xdr:col>76</xdr:col>
      <xdr:colOff>165100</xdr:colOff>
      <xdr:row>38</xdr:row>
      <xdr:rowOff>104624</xdr:rowOff>
    </xdr:to>
    <xdr:sp macro="" textlink="">
      <xdr:nvSpPr>
        <xdr:cNvPr id="529" name="楕円 528">
          <a:extLst>
            <a:ext uri="{FF2B5EF4-FFF2-40B4-BE49-F238E27FC236}">
              <a16:creationId xmlns:a16="http://schemas.microsoft.com/office/drawing/2014/main" xmlns="" id="{00000000-0008-0000-0700-000011020000}"/>
            </a:ext>
          </a:extLst>
        </xdr:cNvPr>
        <xdr:cNvSpPr/>
      </xdr:nvSpPr>
      <xdr:spPr>
        <a:xfrm>
          <a:off x="14541500" y="6518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95751</xdr:rowOff>
    </xdr:from>
    <xdr:ext cx="534377" cy="259045"/>
    <xdr:sp macro="" textlink="">
      <xdr:nvSpPr>
        <xdr:cNvPr id="530" name="テキスト ボックス 529">
          <a:extLst>
            <a:ext uri="{FF2B5EF4-FFF2-40B4-BE49-F238E27FC236}">
              <a16:creationId xmlns:a16="http://schemas.microsoft.com/office/drawing/2014/main" xmlns="" id="{00000000-0008-0000-0700-000012020000}"/>
            </a:ext>
          </a:extLst>
        </xdr:cNvPr>
        <xdr:cNvSpPr txBox="1"/>
      </xdr:nvSpPr>
      <xdr:spPr>
        <a:xfrm>
          <a:off x="14325111" y="661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143174</xdr:rowOff>
    </xdr:from>
    <xdr:to>
      <xdr:col>72</xdr:col>
      <xdr:colOff>38100</xdr:colOff>
      <xdr:row>38</xdr:row>
      <xdr:rowOff>73324</xdr:rowOff>
    </xdr:to>
    <xdr:sp macro="" textlink="">
      <xdr:nvSpPr>
        <xdr:cNvPr id="531" name="楕円 530">
          <a:extLst>
            <a:ext uri="{FF2B5EF4-FFF2-40B4-BE49-F238E27FC236}">
              <a16:creationId xmlns:a16="http://schemas.microsoft.com/office/drawing/2014/main" xmlns="" id="{00000000-0008-0000-0700-000013020000}"/>
            </a:ext>
          </a:extLst>
        </xdr:cNvPr>
        <xdr:cNvSpPr/>
      </xdr:nvSpPr>
      <xdr:spPr>
        <a:xfrm>
          <a:off x="13652500" y="648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64451</xdr:rowOff>
    </xdr:from>
    <xdr:ext cx="534377" cy="259045"/>
    <xdr:sp macro="" textlink="">
      <xdr:nvSpPr>
        <xdr:cNvPr id="532" name="テキスト ボックス 531">
          <a:extLst>
            <a:ext uri="{FF2B5EF4-FFF2-40B4-BE49-F238E27FC236}">
              <a16:creationId xmlns:a16="http://schemas.microsoft.com/office/drawing/2014/main" xmlns="" id="{00000000-0008-0000-0700-000014020000}"/>
            </a:ext>
          </a:extLst>
        </xdr:cNvPr>
        <xdr:cNvSpPr txBox="1"/>
      </xdr:nvSpPr>
      <xdr:spPr>
        <a:xfrm>
          <a:off x="13436111" y="6579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150165</xdr:rowOff>
    </xdr:from>
    <xdr:to>
      <xdr:col>67</xdr:col>
      <xdr:colOff>101600</xdr:colOff>
      <xdr:row>38</xdr:row>
      <xdr:rowOff>80314</xdr:rowOff>
    </xdr:to>
    <xdr:sp macro="" textlink="">
      <xdr:nvSpPr>
        <xdr:cNvPr id="533" name="楕円 532">
          <a:extLst>
            <a:ext uri="{FF2B5EF4-FFF2-40B4-BE49-F238E27FC236}">
              <a16:creationId xmlns:a16="http://schemas.microsoft.com/office/drawing/2014/main" xmlns="" id="{00000000-0008-0000-0700-000015020000}"/>
            </a:ext>
          </a:extLst>
        </xdr:cNvPr>
        <xdr:cNvSpPr/>
      </xdr:nvSpPr>
      <xdr:spPr>
        <a:xfrm>
          <a:off x="12763500" y="64938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71441</xdr:rowOff>
    </xdr:from>
    <xdr:ext cx="534377"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2547111" y="658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xmlns="" id="{00000000-0008-0000-07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xmlns="" id="{00000000-0008-0000-07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xmlns="" id="{00000000-0008-0000-07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xmlns="" id="{00000000-0008-0000-07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xmlns="" id="{00000000-0008-0000-07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xmlns="" id="{00000000-0008-0000-07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xmlns="" id="{00000000-0008-0000-07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xmlns="" id="{00000000-0008-0000-07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xmlns="" id="{00000000-0008-0000-07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45" name="直線コネクタ 544">
          <a:extLst>
            <a:ext uri="{FF2B5EF4-FFF2-40B4-BE49-F238E27FC236}">
              <a16:creationId xmlns:a16="http://schemas.microsoft.com/office/drawing/2014/main" xmlns="" id="{00000000-0008-0000-0700-00002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46" name="テキスト ボックス 545">
          <a:extLst>
            <a:ext uri="{FF2B5EF4-FFF2-40B4-BE49-F238E27FC236}">
              <a16:creationId xmlns:a16="http://schemas.microsoft.com/office/drawing/2014/main" xmlns="" id="{00000000-0008-0000-0700-000022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47" name="直線コネクタ 546">
          <a:extLst>
            <a:ext uri="{FF2B5EF4-FFF2-40B4-BE49-F238E27FC236}">
              <a16:creationId xmlns:a16="http://schemas.microsoft.com/office/drawing/2014/main" xmlns="" id="{00000000-0008-0000-0700-00002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48" name="テキスト ボックス 547">
          <a:extLst>
            <a:ext uri="{FF2B5EF4-FFF2-40B4-BE49-F238E27FC236}">
              <a16:creationId xmlns:a16="http://schemas.microsoft.com/office/drawing/2014/main" xmlns="" id="{00000000-0008-0000-0700-000024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49" name="直線コネクタ 548">
          <a:extLst>
            <a:ext uri="{FF2B5EF4-FFF2-40B4-BE49-F238E27FC236}">
              <a16:creationId xmlns:a16="http://schemas.microsoft.com/office/drawing/2014/main" xmlns="" id="{00000000-0008-0000-0700-00002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0" name="テキスト ボックス 549">
          <a:extLst>
            <a:ext uri="{FF2B5EF4-FFF2-40B4-BE49-F238E27FC236}">
              <a16:creationId xmlns:a16="http://schemas.microsoft.com/office/drawing/2014/main" xmlns="" id="{00000000-0008-0000-0700-000026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1" name="直線コネクタ 550">
          <a:extLst>
            <a:ext uri="{FF2B5EF4-FFF2-40B4-BE49-F238E27FC236}">
              <a16:creationId xmlns:a16="http://schemas.microsoft.com/office/drawing/2014/main" xmlns="" id="{00000000-0008-0000-0700-00002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2" name="テキスト ボックス 551">
          <a:extLst>
            <a:ext uri="{FF2B5EF4-FFF2-40B4-BE49-F238E27FC236}">
              <a16:creationId xmlns:a16="http://schemas.microsoft.com/office/drawing/2014/main" xmlns="" id="{00000000-0008-0000-0700-00002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3" name="直線コネクタ 552">
          <a:extLst>
            <a:ext uri="{FF2B5EF4-FFF2-40B4-BE49-F238E27FC236}">
              <a16:creationId xmlns:a16="http://schemas.microsoft.com/office/drawing/2014/main" xmlns="" id="{00000000-0008-0000-0700-00002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4" name="テキスト ボックス 553">
          <a:extLst>
            <a:ext uri="{FF2B5EF4-FFF2-40B4-BE49-F238E27FC236}">
              <a16:creationId xmlns:a16="http://schemas.microsoft.com/office/drawing/2014/main" xmlns="" id="{00000000-0008-0000-0700-00002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5" name="直線コネクタ 554">
          <a:extLst>
            <a:ext uri="{FF2B5EF4-FFF2-40B4-BE49-F238E27FC236}">
              <a16:creationId xmlns:a16="http://schemas.microsoft.com/office/drawing/2014/main" xmlns="" id="{00000000-0008-0000-0700-00002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56" name="テキスト ボックス 555">
          <a:extLst>
            <a:ext uri="{FF2B5EF4-FFF2-40B4-BE49-F238E27FC236}">
              <a16:creationId xmlns:a16="http://schemas.microsoft.com/office/drawing/2014/main" xmlns="" id="{00000000-0008-0000-0700-00002C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xmlns="" id="{00000000-0008-0000-07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58" name="テキスト ボックス 557">
          <a:extLst>
            <a:ext uri="{FF2B5EF4-FFF2-40B4-BE49-F238E27FC236}">
              <a16:creationId xmlns:a16="http://schemas.microsoft.com/office/drawing/2014/main" xmlns="" id="{00000000-0008-0000-0700-00002E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教育費グラフ枠">
          <a:extLst>
            <a:ext uri="{FF2B5EF4-FFF2-40B4-BE49-F238E27FC236}">
              <a16:creationId xmlns:a16="http://schemas.microsoft.com/office/drawing/2014/main" xmlns="" id="{00000000-0008-0000-07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18045</xdr:rowOff>
    </xdr:from>
    <xdr:to>
      <xdr:col>85</xdr:col>
      <xdr:colOff>126364</xdr:colOff>
      <xdr:row>59</xdr:row>
      <xdr:rowOff>24395</xdr:rowOff>
    </xdr:to>
    <xdr:cxnSp macro="">
      <xdr:nvCxnSpPr>
        <xdr:cNvPr id="560" name="直線コネクタ 559">
          <a:extLst>
            <a:ext uri="{FF2B5EF4-FFF2-40B4-BE49-F238E27FC236}">
              <a16:creationId xmlns:a16="http://schemas.microsoft.com/office/drawing/2014/main" xmlns="" id="{00000000-0008-0000-0700-000030020000}"/>
            </a:ext>
          </a:extLst>
        </xdr:cNvPr>
        <xdr:cNvCxnSpPr/>
      </xdr:nvCxnSpPr>
      <xdr:spPr>
        <a:xfrm flipV="1">
          <a:off x="16317595" y="8761995"/>
          <a:ext cx="1269"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28222</xdr:rowOff>
    </xdr:from>
    <xdr:ext cx="534377" cy="259045"/>
    <xdr:sp macro="" textlink="">
      <xdr:nvSpPr>
        <xdr:cNvPr id="561" name="教育費最小値テキスト">
          <a:extLst>
            <a:ext uri="{FF2B5EF4-FFF2-40B4-BE49-F238E27FC236}">
              <a16:creationId xmlns:a16="http://schemas.microsoft.com/office/drawing/2014/main" xmlns="" id="{00000000-0008-0000-0700-000031020000}"/>
            </a:ext>
          </a:extLst>
        </xdr:cNvPr>
        <xdr:cNvSpPr txBox="1"/>
      </xdr:nvSpPr>
      <xdr:spPr>
        <a:xfrm>
          <a:off x="16370300" y="1014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24395</xdr:rowOff>
    </xdr:from>
    <xdr:to>
      <xdr:col>86</xdr:col>
      <xdr:colOff>25400</xdr:colOff>
      <xdr:row>59</xdr:row>
      <xdr:rowOff>24395</xdr:rowOff>
    </xdr:to>
    <xdr:cxnSp macro="">
      <xdr:nvCxnSpPr>
        <xdr:cNvPr id="562" name="直線コネクタ 561">
          <a:extLst>
            <a:ext uri="{FF2B5EF4-FFF2-40B4-BE49-F238E27FC236}">
              <a16:creationId xmlns:a16="http://schemas.microsoft.com/office/drawing/2014/main" xmlns="" id="{00000000-0008-0000-0700-000032020000}"/>
            </a:ext>
          </a:extLst>
        </xdr:cNvPr>
        <xdr:cNvCxnSpPr/>
      </xdr:nvCxnSpPr>
      <xdr:spPr>
        <a:xfrm>
          <a:off x="16230600" y="1013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136172</xdr:rowOff>
    </xdr:from>
    <xdr:ext cx="599010" cy="259045"/>
    <xdr:sp macro="" textlink="">
      <xdr:nvSpPr>
        <xdr:cNvPr id="563" name="教育費最大値テキスト">
          <a:extLst>
            <a:ext uri="{FF2B5EF4-FFF2-40B4-BE49-F238E27FC236}">
              <a16:creationId xmlns:a16="http://schemas.microsoft.com/office/drawing/2014/main" xmlns="" id="{00000000-0008-0000-0700-000033020000}"/>
            </a:ext>
          </a:extLst>
        </xdr:cNvPr>
        <xdr:cNvSpPr txBox="1"/>
      </xdr:nvSpPr>
      <xdr:spPr>
        <a:xfrm>
          <a:off x="16370300" y="8537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18045</xdr:rowOff>
    </xdr:from>
    <xdr:to>
      <xdr:col>86</xdr:col>
      <xdr:colOff>25400</xdr:colOff>
      <xdr:row>51</xdr:row>
      <xdr:rowOff>18045</xdr:rowOff>
    </xdr:to>
    <xdr:cxnSp macro="">
      <xdr:nvCxnSpPr>
        <xdr:cNvPr id="564" name="直線コネクタ 563">
          <a:extLst>
            <a:ext uri="{FF2B5EF4-FFF2-40B4-BE49-F238E27FC236}">
              <a16:creationId xmlns:a16="http://schemas.microsoft.com/office/drawing/2014/main" xmlns="" id="{00000000-0008-0000-0700-000034020000}"/>
            </a:ext>
          </a:extLst>
        </xdr:cNvPr>
        <xdr:cNvCxnSpPr/>
      </xdr:nvCxnSpPr>
      <xdr:spPr>
        <a:xfrm>
          <a:off x="16230600" y="876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97742</xdr:rowOff>
    </xdr:from>
    <xdr:to>
      <xdr:col>85</xdr:col>
      <xdr:colOff>127000</xdr:colOff>
      <xdr:row>58</xdr:row>
      <xdr:rowOff>104835</xdr:rowOff>
    </xdr:to>
    <xdr:cxnSp macro="">
      <xdr:nvCxnSpPr>
        <xdr:cNvPr id="565" name="直線コネクタ 564">
          <a:extLst>
            <a:ext uri="{FF2B5EF4-FFF2-40B4-BE49-F238E27FC236}">
              <a16:creationId xmlns:a16="http://schemas.microsoft.com/office/drawing/2014/main" xmlns="" id="{00000000-0008-0000-0700-000035020000}"/>
            </a:ext>
          </a:extLst>
        </xdr:cNvPr>
        <xdr:cNvCxnSpPr/>
      </xdr:nvCxnSpPr>
      <xdr:spPr>
        <a:xfrm>
          <a:off x="15481300" y="10041842"/>
          <a:ext cx="838200" cy="7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67993</xdr:rowOff>
    </xdr:from>
    <xdr:ext cx="534377" cy="259045"/>
    <xdr:sp macro="" textlink="">
      <xdr:nvSpPr>
        <xdr:cNvPr id="566" name="教育費平均値テキスト">
          <a:extLst>
            <a:ext uri="{FF2B5EF4-FFF2-40B4-BE49-F238E27FC236}">
              <a16:creationId xmlns:a16="http://schemas.microsoft.com/office/drawing/2014/main" xmlns="" id="{00000000-0008-0000-0700-000036020000}"/>
            </a:ext>
          </a:extLst>
        </xdr:cNvPr>
        <xdr:cNvSpPr txBox="1"/>
      </xdr:nvSpPr>
      <xdr:spPr>
        <a:xfrm>
          <a:off x="16370300" y="10012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89566</xdr:rowOff>
    </xdr:from>
    <xdr:to>
      <xdr:col>85</xdr:col>
      <xdr:colOff>177800</xdr:colOff>
      <xdr:row>59</xdr:row>
      <xdr:rowOff>19716</xdr:rowOff>
    </xdr:to>
    <xdr:sp macro="" textlink="">
      <xdr:nvSpPr>
        <xdr:cNvPr id="567" name="フローチャート: 判断 566">
          <a:extLst>
            <a:ext uri="{FF2B5EF4-FFF2-40B4-BE49-F238E27FC236}">
              <a16:creationId xmlns:a16="http://schemas.microsoft.com/office/drawing/2014/main" xmlns="" id="{00000000-0008-0000-0700-000037020000}"/>
            </a:ext>
          </a:extLst>
        </xdr:cNvPr>
        <xdr:cNvSpPr/>
      </xdr:nvSpPr>
      <xdr:spPr>
        <a:xfrm>
          <a:off x="16268700" y="1003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97361</xdr:rowOff>
    </xdr:from>
    <xdr:to>
      <xdr:col>81</xdr:col>
      <xdr:colOff>50800</xdr:colOff>
      <xdr:row>58</xdr:row>
      <xdr:rowOff>97742</xdr:rowOff>
    </xdr:to>
    <xdr:cxnSp macro="">
      <xdr:nvCxnSpPr>
        <xdr:cNvPr id="568" name="直線コネクタ 567">
          <a:extLst>
            <a:ext uri="{FF2B5EF4-FFF2-40B4-BE49-F238E27FC236}">
              <a16:creationId xmlns:a16="http://schemas.microsoft.com/office/drawing/2014/main" xmlns="" id="{00000000-0008-0000-0700-000038020000}"/>
            </a:ext>
          </a:extLst>
        </xdr:cNvPr>
        <xdr:cNvCxnSpPr/>
      </xdr:nvCxnSpPr>
      <xdr:spPr>
        <a:xfrm>
          <a:off x="14592300" y="9870011"/>
          <a:ext cx="889000" cy="171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99587</xdr:rowOff>
    </xdr:from>
    <xdr:to>
      <xdr:col>81</xdr:col>
      <xdr:colOff>101600</xdr:colOff>
      <xdr:row>59</xdr:row>
      <xdr:rowOff>29737</xdr:rowOff>
    </xdr:to>
    <xdr:sp macro="" textlink="">
      <xdr:nvSpPr>
        <xdr:cNvPr id="569" name="フローチャート: 判断 568">
          <a:extLst>
            <a:ext uri="{FF2B5EF4-FFF2-40B4-BE49-F238E27FC236}">
              <a16:creationId xmlns:a16="http://schemas.microsoft.com/office/drawing/2014/main" xmlns="" id="{00000000-0008-0000-0700-000039020000}"/>
            </a:ext>
          </a:extLst>
        </xdr:cNvPr>
        <xdr:cNvSpPr/>
      </xdr:nvSpPr>
      <xdr:spPr>
        <a:xfrm>
          <a:off x="15430500" y="1004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20864</xdr:rowOff>
    </xdr:from>
    <xdr:ext cx="534377" cy="259045"/>
    <xdr:sp macro="" textlink="">
      <xdr:nvSpPr>
        <xdr:cNvPr id="570" name="テキスト ボックス 569">
          <a:extLst>
            <a:ext uri="{FF2B5EF4-FFF2-40B4-BE49-F238E27FC236}">
              <a16:creationId xmlns:a16="http://schemas.microsoft.com/office/drawing/2014/main" xmlns="" id="{00000000-0008-0000-0700-00003A020000}"/>
            </a:ext>
          </a:extLst>
        </xdr:cNvPr>
        <xdr:cNvSpPr txBox="1"/>
      </xdr:nvSpPr>
      <xdr:spPr>
        <a:xfrm>
          <a:off x="15214111" y="1013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97361</xdr:rowOff>
    </xdr:from>
    <xdr:to>
      <xdr:col>76</xdr:col>
      <xdr:colOff>114300</xdr:colOff>
      <xdr:row>58</xdr:row>
      <xdr:rowOff>42534</xdr:rowOff>
    </xdr:to>
    <xdr:cxnSp macro="">
      <xdr:nvCxnSpPr>
        <xdr:cNvPr id="571" name="直線コネクタ 570">
          <a:extLst>
            <a:ext uri="{FF2B5EF4-FFF2-40B4-BE49-F238E27FC236}">
              <a16:creationId xmlns:a16="http://schemas.microsoft.com/office/drawing/2014/main" xmlns="" id="{00000000-0008-0000-0700-00003B020000}"/>
            </a:ext>
          </a:extLst>
        </xdr:cNvPr>
        <xdr:cNvCxnSpPr/>
      </xdr:nvCxnSpPr>
      <xdr:spPr>
        <a:xfrm flipV="1">
          <a:off x="13703300" y="9870011"/>
          <a:ext cx="889000" cy="116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110230</xdr:rowOff>
    </xdr:from>
    <xdr:to>
      <xdr:col>76</xdr:col>
      <xdr:colOff>165100</xdr:colOff>
      <xdr:row>59</xdr:row>
      <xdr:rowOff>40380</xdr:rowOff>
    </xdr:to>
    <xdr:sp macro="" textlink="">
      <xdr:nvSpPr>
        <xdr:cNvPr id="572" name="フローチャート: 判断 571">
          <a:extLst>
            <a:ext uri="{FF2B5EF4-FFF2-40B4-BE49-F238E27FC236}">
              <a16:creationId xmlns:a16="http://schemas.microsoft.com/office/drawing/2014/main" xmlns="" id="{00000000-0008-0000-0700-00003C020000}"/>
            </a:ext>
          </a:extLst>
        </xdr:cNvPr>
        <xdr:cNvSpPr/>
      </xdr:nvSpPr>
      <xdr:spPr>
        <a:xfrm>
          <a:off x="14541500" y="1005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31507</xdr:rowOff>
    </xdr:from>
    <xdr:ext cx="534377" cy="259045"/>
    <xdr:sp macro="" textlink="">
      <xdr:nvSpPr>
        <xdr:cNvPr id="573" name="テキスト ボックス 572">
          <a:extLst>
            <a:ext uri="{FF2B5EF4-FFF2-40B4-BE49-F238E27FC236}">
              <a16:creationId xmlns:a16="http://schemas.microsoft.com/office/drawing/2014/main" xmlns="" id="{00000000-0008-0000-0700-00003D020000}"/>
            </a:ext>
          </a:extLst>
        </xdr:cNvPr>
        <xdr:cNvSpPr txBox="1"/>
      </xdr:nvSpPr>
      <xdr:spPr>
        <a:xfrm>
          <a:off x="14325111" y="101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42534</xdr:rowOff>
    </xdr:from>
    <xdr:to>
      <xdr:col>71</xdr:col>
      <xdr:colOff>177800</xdr:colOff>
      <xdr:row>58</xdr:row>
      <xdr:rowOff>84689</xdr:rowOff>
    </xdr:to>
    <xdr:cxnSp macro="">
      <xdr:nvCxnSpPr>
        <xdr:cNvPr id="574" name="直線コネクタ 573">
          <a:extLst>
            <a:ext uri="{FF2B5EF4-FFF2-40B4-BE49-F238E27FC236}">
              <a16:creationId xmlns:a16="http://schemas.microsoft.com/office/drawing/2014/main" xmlns="" id="{00000000-0008-0000-0700-00003E020000}"/>
            </a:ext>
          </a:extLst>
        </xdr:cNvPr>
        <xdr:cNvCxnSpPr/>
      </xdr:nvCxnSpPr>
      <xdr:spPr>
        <a:xfrm flipV="1">
          <a:off x="12814300" y="9986634"/>
          <a:ext cx="889000" cy="42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101120</xdr:rowOff>
    </xdr:from>
    <xdr:to>
      <xdr:col>72</xdr:col>
      <xdr:colOff>38100</xdr:colOff>
      <xdr:row>59</xdr:row>
      <xdr:rowOff>31270</xdr:rowOff>
    </xdr:to>
    <xdr:sp macro="" textlink="">
      <xdr:nvSpPr>
        <xdr:cNvPr id="575" name="フローチャート: 判断 574">
          <a:extLst>
            <a:ext uri="{FF2B5EF4-FFF2-40B4-BE49-F238E27FC236}">
              <a16:creationId xmlns:a16="http://schemas.microsoft.com/office/drawing/2014/main" xmlns="" id="{00000000-0008-0000-0700-00003F020000}"/>
            </a:ext>
          </a:extLst>
        </xdr:cNvPr>
        <xdr:cNvSpPr/>
      </xdr:nvSpPr>
      <xdr:spPr>
        <a:xfrm>
          <a:off x="13652500" y="1004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22397</xdr:rowOff>
    </xdr:from>
    <xdr:ext cx="534377" cy="259045"/>
    <xdr:sp macro="" textlink="">
      <xdr:nvSpPr>
        <xdr:cNvPr id="576" name="テキスト ボックス 575">
          <a:extLst>
            <a:ext uri="{FF2B5EF4-FFF2-40B4-BE49-F238E27FC236}">
              <a16:creationId xmlns:a16="http://schemas.microsoft.com/office/drawing/2014/main" xmlns="" id="{00000000-0008-0000-0700-000040020000}"/>
            </a:ext>
          </a:extLst>
        </xdr:cNvPr>
        <xdr:cNvSpPr txBox="1"/>
      </xdr:nvSpPr>
      <xdr:spPr>
        <a:xfrm>
          <a:off x="13436111" y="101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91691</xdr:rowOff>
    </xdr:from>
    <xdr:to>
      <xdr:col>67</xdr:col>
      <xdr:colOff>101600</xdr:colOff>
      <xdr:row>59</xdr:row>
      <xdr:rowOff>21841</xdr:rowOff>
    </xdr:to>
    <xdr:sp macro="" textlink="">
      <xdr:nvSpPr>
        <xdr:cNvPr id="577" name="フローチャート: 判断 576">
          <a:extLst>
            <a:ext uri="{FF2B5EF4-FFF2-40B4-BE49-F238E27FC236}">
              <a16:creationId xmlns:a16="http://schemas.microsoft.com/office/drawing/2014/main" xmlns="" id="{00000000-0008-0000-0700-000041020000}"/>
            </a:ext>
          </a:extLst>
        </xdr:cNvPr>
        <xdr:cNvSpPr/>
      </xdr:nvSpPr>
      <xdr:spPr>
        <a:xfrm>
          <a:off x="12763500" y="1003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12968</xdr:rowOff>
    </xdr:from>
    <xdr:ext cx="534377" cy="259045"/>
    <xdr:sp macro="" textlink="">
      <xdr:nvSpPr>
        <xdr:cNvPr id="578" name="テキスト ボックス 577">
          <a:extLst>
            <a:ext uri="{FF2B5EF4-FFF2-40B4-BE49-F238E27FC236}">
              <a16:creationId xmlns:a16="http://schemas.microsoft.com/office/drawing/2014/main" xmlns="" id="{00000000-0008-0000-0700-000042020000}"/>
            </a:ext>
          </a:extLst>
        </xdr:cNvPr>
        <xdr:cNvSpPr txBox="1"/>
      </xdr:nvSpPr>
      <xdr:spPr>
        <a:xfrm>
          <a:off x="12547111" y="1012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xmlns="" id="{00000000-0008-0000-07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xmlns="" id="{00000000-0008-0000-07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xmlns="" id="{00000000-0008-0000-07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7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7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54035</xdr:rowOff>
    </xdr:from>
    <xdr:to>
      <xdr:col>85</xdr:col>
      <xdr:colOff>177800</xdr:colOff>
      <xdr:row>58</xdr:row>
      <xdr:rowOff>155635</xdr:rowOff>
    </xdr:to>
    <xdr:sp macro="" textlink="">
      <xdr:nvSpPr>
        <xdr:cNvPr id="584" name="楕円 583">
          <a:extLst>
            <a:ext uri="{FF2B5EF4-FFF2-40B4-BE49-F238E27FC236}">
              <a16:creationId xmlns:a16="http://schemas.microsoft.com/office/drawing/2014/main" xmlns="" id="{00000000-0008-0000-0700-000048020000}"/>
            </a:ext>
          </a:extLst>
        </xdr:cNvPr>
        <xdr:cNvSpPr/>
      </xdr:nvSpPr>
      <xdr:spPr>
        <a:xfrm>
          <a:off x="16268700" y="999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13412</xdr:rowOff>
    </xdr:from>
    <xdr:ext cx="599010" cy="259045"/>
    <xdr:sp macro="" textlink="">
      <xdr:nvSpPr>
        <xdr:cNvPr id="585" name="教育費該当値テキスト">
          <a:extLst>
            <a:ext uri="{FF2B5EF4-FFF2-40B4-BE49-F238E27FC236}">
              <a16:creationId xmlns:a16="http://schemas.microsoft.com/office/drawing/2014/main" xmlns="" id="{00000000-0008-0000-0700-000049020000}"/>
            </a:ext>
          </a:extLst>
        </xdr:cNvPr>
        <xdr:cNvSpPr txBox="1"/>
      </xdr:nvSpPr>
      <xdr:spPr>
        <a:xfrm>
          <a:off x="16370300" y="9786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46942</xdr:rowOff>
    </xdr:from>
    <xdr:to>
      <xdr:col>81</xdr:col>
      <xdr:colOff>101600</xdr:colOff>
      <xdr:row>58</xdr:row>
      <xdr:rowOff>148542</xdr:rowOff>
    </xdr:to>
    <xdr:sp macro="" textlink="">
      <xdr:nvSpPr>
        <xdr:cNvPr id="586" name="楕円 585">
          <a:extLst>
            <a:ext uri="{FF2B5EF4-FFF2-40B4-BE49-F238E27FC236}">
              <a16:creationId xmlns:a16="http://schemas.microsoft.com/office/drawing/2014/main" xmlns="" id="{00000000-0008-0000-0700-00004A020000}"/>
            </a:ext>
          </a:extLst>
        </xdr:cNvPr>
        <xdr:cNvSpPr/>
      </xdr:nvSpPr>
      <xdr:spPr>
        <a:xfrm>
          <a:off x="15430500" y="999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165069</xdr:rowOff>
    </xdr:from>
    <xdr:ext cx="599010" cy="259045"/>
    <xdr:sp macro="" textlink="">
      <xdr:nvSpPr>
        <xdr:cNvPr id="587" name="テキスト ボックス 586">
          <a:extLst>
            <a:ext uri="{FF2B5EF4-FFF2-40B4-BE49-F238E27FC236}">
              <a16:creationId xmlns:a16="http://schemas.microsoft.com/office/drawing/2014/main" xmlns="" id="{00000000-0008-0000-0700-00004B020000}"/>
            </a:ext>
          </a:extLst>
        </xdr:cNvPr>
        <xdr:cNvSpPr txBox="1"/>
      </xdr:nvSpPr>
      <xdr:spPr>
        <a:xfrm>
          <a:off x="15181795" y="9766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46561</xdr:rowOff>
    </xdr:from>
    <xdr:to>
      <xdr:col>76</xdr:col>
      <xdr:colOff>165100</xdr:colOff>
      <xdr:row>57</xdr:row>
      <xdr:rowOff>148161</xdr:rowOff>
    </xdr:to>
    <xdr:sp macro="" textlink="">
      <xdr:nvSpPr>
        <xdr:cNvPr id="588" name="楕円 587">
          <a:extLst>
            <a:ext uri="{FF2B5EF4-FFF2-40B4-BE49-F238E27FC236}">
              <a16:creationId xmlns:a16="http://schemas.microsoft.com/office/drawing/2014/main" xmlns="" id="{00000000-0008-0000-0700-00004C020000}"/>
            </a:ext>
          </a:extLst>
        </xdr:cNvPr>
        <xdr:cNvSpPr/>
      </xdr:nvSpPr>
      <xdr:spPr>
        <a:xfrm>
          <a:off x="14541500" y="981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164688</xdr:rowOff>
    </xdr:from>
    <xdr:ext cx="599010" cy="259045"/>
    <xdr:sp macro="" textlink="">
      <xdr:nvSpPr>
        <xdr:cNvPr id="589" name="テキスト ボックス 588">
          <a:extLst>
            <a:ext uri="{FF2B5EF4-FFF2-40B4-BE49-F238E27FC236}">
              <a16:creationId xmlns:a16="http://schemas.microsoft.com/office/drawing/2014/main" xmlns="" id="{00000000-0008-0000-0700-00004D020000}"/>
            </a:ext>
          </a:extLst>
        </xdr:cNvPr>
        <xdr:cNvSpPr txBox="1"/>
      </xdr:nvSpPr>
      <xdr:spPr>
        <a:xfrm>
          <a:off x="14292795" y="9594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163184</xdr:rowOff>
    </xdr:from>
    <xdr:to>
      <xdr:col>72</xdr:col>
      <xdr:colOff>38100</xdr:colOff>
      <xdr:row>58</xdr:row>
      <xdr:rowOff>93334</xdr:rowOff>
    </xdr:to>
    <xdr:sp macro="" textlink="">
      <xdr:nvSpPr>
        <xdr:cNvPr id="590" name="楕円 589">
          <a:extLst>
            <a:ext uri="{FF2B5EF4-FFF2-40B4-BE49-F238E27FC236}">
              <a16:creationId xmlns:a16="http://schemas.microsoft.com/office/drawing/2014/main" xmlns="" id="{00000000-0008-0000-0700-00004E020000}"/>
            </a:ext>
          </a:extLst>
        </xdr:cNvPr>
        <xdr:cNvSpPr/>
      </xdr:nvSpPr>
      <xdr:spPr>
        <a:xfrm>
          <a:off x="13652500" y="993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109861</xdr:rowOff>
    </xdr:from>
    <xdr:ext cx="599010" cy="259045"/>
    <xdr:sp macro="" textlink="">
      <xdr:nvSpPr>
        <xdr:cNvPr id="591" name="テキスト ボックス 590">
          <a:extLst>
            <a:ext uri="{FF2B5EF4-FFF2-40B4-BE49-F238E27FC236}">
              <a16:creationId xmlns:a16="http://schemas.microsoft.com/office/drawing/2014/main" xmlns="" id="{00000000-0008-0000-0700-00004F020000}"/>
            </a:ext>
          </a:extLst>
        </xdr:cNvPr>
        <xdr:cNvSpPr txBox="1"/>
      </xdr:nvSpPr>
      <xdr:spPr>
        <a:xfrm>
          <a:off x="13403795" y="9711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33889</xdr:rowOff>
    </xdr:from>
    <xdr:to>
      <xdr:col>67</xdr:col>
      <xdr:colOff>101600</xdr:colOff>
      <xdr:row>58</xdr:row>
      <xdr:rowOff>135489</xdr:rowOff>
    </xdr:to>
    <xdr:sp macro="" textlink="">
      <xdr:nvSpPr>
        <xdr:cNvPr id="592" name="楕円 591">
          <a:extLst>
            <a:ext uri="{FF2B5EF4-FFF2-40B4-BE49-F238E27FC236}">
              <a16:creationId xmlns:a16="http://schemas.microsoft.com/office/drawing/2014/main" xmlns="" id="{00000000-0008-0000-0700-000050020000}"/>
            </a:ext>
          </a:extLst>
        </xdr:cNvPr>
        <xdr:cNvSpPr/>
      </xdr:nvSpPr>
      <xdr:spPr>
        <a:xfrm>
          <a:off x="12763500" y="9977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152016</xdr:rowOff>
    </xdr:from>
    <xdr:ext cx="599010" cy="259045"/>
    <xdr:sp macro="" textlink="">
      <xdr:nvSpPr>
        <xdr:cNvPr id="593" name="テキスト ボックス 592">
          <a:extLst>
            <a:ext uri="{FF2B5EF4-FFF2-40B4-BE49-F238E27FC236}">
              <a16:creationId xmlns:a16="http://schemas.microsoft.com/office/drawing/2014/main" xmlns="" id="{00000000-0008-0000-0700-000051020000}"/>
            </a:ext>
          </a:extLst>
        </xdr:cNvPr>
        <xdr:cNvSpPr txBox="1"/>
      </xdr:nvSpPr>
      <xdr:spPr>
        <a:xfrm>
          <a:off x="12514795" y="975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xmlns="" id="{00000000-0008-0000-07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xmlns="" id="{00000000-0008-0000-07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xmlns="" id="{00000000-0008-0000-07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xmlns="" id="{00000000-0008-0000-07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xmlns="" id="{00000000-0008-0000-07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xmlns="" id="{00000000-0008-0000-07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xmlns="" id="{00000000-0008-0000-07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xmlns="" id="{00000000-0008-0000-07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xmlns="" id="{00000000-0008-0000-07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xmlns="" id="{00000000-0008-0000-07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xmlns="" id="{00000000-0008-0000-07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xmlns="" id="{00000000-0008-0000-07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xmlns="" id="{00000000-0008-0000-07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xmlns="" id="{00000000-0008-0000-07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xmlns="" id="{00000000-0008-0000-07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xmlns="" id="{00000000-0008-0000-07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xmlns="" id="{00000000-0008-0000-07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xmlns="" id="{00000000-0008-0000-07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xmlns="" id="{00000000-0008-0000-07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xmlns="" id="{00000000-0008-0000-07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xmlns=""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xmlns="" id="{00000000-0008-0000-07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xmlns=""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105795</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xmlns="" id="{00000000-0008-0000-0700-000069020000}"/>
            </a:ext>
          </a:extLst>
        </xdr:cNvPr>
        <xdr:cNvCxnSpPr/>
      </xdr:nvCxnSpPr>
      <xdr:spPr>
        <a:xfrm flipV="1">
          <a:off x="16317595" y="12107295"/>
          <a:ext cx="1269" cy="1481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59632</xdr:rowOff>
    </xdr:from>
    <xdr:ext cx="249299" cy="259045"/>
    <xdr:sp macro="" textlink="">
      <xdr:nvSpPr>
        <xdr:cNvPr id="618" name="災害復旧費最小値テキスト">
          <a:extLst>
            <a:ext uri="{FF2B5EF4-FFF2-40B4-BE49-F238E27FC236}">
              <a16:creationId xmlns:a16="http://schemas.microsoft.com/office/drawing/2014/main" xmlns="" id="{00000000-0008-0000-0700-00006A020000}"/>
            </a:ext>
          </a:extLst>
        </xdr:cNvPr>
        <xdr:cNvSpPr txBox="1"/>
      </xdr:nvSpPr>
      <xdr:spPr>
        <a:xfrm>
          <a:off x="16370300" y="13604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xmlns="" id="{00000000-0008-0000-07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52472</xdr:rowOff>
    </xdr:from>
    <xdr:ext cx="599010" cy="259045"/>
    <xdr:sp macro="" textlink="">
      <xdr:nvSpPr>
        <xdr:cNvPr id="620" name="災害復旧費最大値テキスト">
          <a:extLst>
            <a:ext uri="{FF2B5EF4-FFF2-40B4-BE49-F238E27FC236}">
              <a16:creationId xmlns:a16="http://schemas.microsoft.com/office/drawing/2014/main" xmlns="" id="{00000000-0008-0000-0700-00006C020000}"/>
            </a:ext>
          </a:extLst>
        </xdr:cNvPr>
        <xdr:cNvSpPr txBox="1"/>
      </xdr:nvSpPr>
      <xdr:spPr>
        <a:xfrm>
          <a:off x="16370300" y="11882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388,899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105795</xdr:rowOff>
    </xdr:from>
    <xdr:to>
      <xdr:col>86</xdr:col>
      <xdr:colOff>25400</xdr:colOff>
      <xdr:row>70</xdr:row>
      <xdr:rowOff>105795</xdr:rowOff>
    </xdr:to>
    <xdr:cxnSp macro="">
      <xdr:nvCxnSpPr>
        <xdr:cNvPr id="621" name="直線コネクタ 620">
          <a:extLst>
            <a:ext uri="{FF2B5EF4-FFF2-40B4-BE49-F238E27FC236}">
              <a16:creationId xmlns:a16="http://schemas.microsoft.com/office/drawing/2014/main" xmlns="" id="{00000000-0008-0000-0700-00006D020000}"/>
            </a:ext>
          </a:extLst>
        </xdr:cNvPr>
        <xdr:cNvCxnSpPr/>
      </xdr:nvCxnSpPr>
      <xdr:spPr>
        <a:xfrm>
          <a:off x="16230600" y="12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32434</xdr:rowOff>
    </xdr:from>
    <xdr:to>
      <xdr:col>85</xdr:col>
      <xdr:colOff>127000</xdr:colOff>
      <xdr:row>79</xdr:row>
      <xdr:rowOff>44450</xdr:rowOff>
    </xdr:to>
    <xdr:cxnSp macro="">
      <xdr:nvCxnSpPr>
        <xdr:cNvPr id="622" name="直線コネクタ 621">
          <a:extLst>
            <a:ext uri="{FF2B5EF4-FFF2-40B4-BE49-F238E27FC236}">
              <a16:creationId xmlns:a16="http://schemas.microsoft.com/office/drawing/2014/main" xmlns="" id="{00000000-0008-0000-0700-00006E020000}"/>
            </a:ext>
          </a:extLst>
        </xdr:cNvPr>
        <xdr:cNvCxnSpPr/>
      </xdr:nvCxnSpPr>
      <xdr:spPr>
        <a:xfrm>
          <a:off x="15481300" y="13576984"/>
          <a:ext cx="838200" cy="1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148531</xdr:rowOff>
    </xdr:from>
    <xdr:ext cx="534377" cy="259045"/>
    <xdr:sp macro="" textlink="">
      <xdr:nvSpPr>
        <xdr:cNvPr id="623" name="災害復旧費平均値テキスト">
          <a:extLst>
            <a:ext uri="{FF2B5EF4-FFF2-40B4-BE49-F238E27FC236}">
              <a16:creationId xmlns:a16="http://schemas.microsoft.com/office/drawing/2014/main" xmlns="" id="{00000000-0008-0000-0700-00006F020000}"/>
            </a:ext>
          </a:extLst>
        </xdr:cNvPr>
        <xdr:cNvSpPr txBox="1"/>
      </xdr:nvSpPr>
      <xdr:spPr>
        <a:xfrm>
          <a:off x="16370300" y="13350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125654</xdr:rowOff>
    </xdr:from>
    <xdr:to>
      <xdr:col>85</xdr:col>
      <xdr:colOff>177800</xdr:colOff>
      <xdr:row>79</xdr:row>
      <xdr:rowOff>55804</xdr:rowOff>
    </xdr:to>
    <xdr:sp macro="" textlink="">
      <xdr:nvSpPr>
        <xdr:cNvPr id="624" name="フローチャート: 判断 623">
          <a:extLst>
            <a:ext uri="{FF2B5EF4-FFF2-40B4-BE49-F238E27FC236}">
              <a16:creationId xmlns:a16="http://schemas.microsoft.com/office/drawing/2014/main" xmlns="" id="{00000000-0008-0000-0700-000070020000}"/>
            </a:ext>
          </a:extLst>
        </xdr:cNvPr>
        <xdr:cNvSpPr/>
      </xdr:nvSpPr>
      <xdr:spPr>
        <a:xfrm>
          <a:off x="16268700" y="1349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9536</xdr:rowOff>
    </xdr:from>
    <xdr:to>
      <xdr:col>81</xdr:col>
      <xdr:colOff>50800</xdr:colOff>
      <xdr:row>79</xdr:row>
      <xdr:rowOff>32434</xdr:rowOff>
    </xdr:to>
    <xdr:cxnSp macro="">
      <xdr:nvCxnSpPr>
        <xdr:cNvPr id="625" name="直線コネクタ 624">
          <a:extLst>
            <a:ext uri="{FF2B5EF4-FFF2-40B4-BE49-F238E27FC236}">
              <a16:creationId xmlns:a16="http://schemas.microsoft.com/office/drawing/2014/main" xmlns="" id="{00000000-0008-0000-0700-000071020000}"/>
            </a:ext>
          </a:extLst>
        </xdr:cNvPr>
        <xdr:cNvCxnSpPr/>
      </xdr:nvCxnSpPr>
      <xdr:spPr>
        <a:xfrm>
          <a:off x="14592300" y="13554086"/>
          <a:ext cx="889000" cy="2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131721</xdr:rowOff>
    </xdr:from>
    <xdr:to>
      <xdr:col>81</xdr:col>
      <xdr:colOff>101600</xdr:colOff>
      <xdr:row>79</xdr:row>
      <xdr:rowOff>61871</xdr:rowOff>
    </xdr:to>
    <xdr:sp macro="" textlink="">
      <xdr:nvSpPr>
        <xdr:cNvPr id="626" name="フローチャート: 判断 625">
          <a:extLst>
            <a:ext uri="{FF2B5EF4-FFF2-40B4-BE49-F238E27FC236}">
              <a16:creationId xmlns:a16="http://schemas.microsoft.com/office/drawing/2014/main" xmlns="" id="{00000000-0008-0000-0700-000072020000}"/>
            </a:ext>
          </a:extLst>
        </xdr:cNvPr>
        <xdr:cNvSpPr/>
      </xdr:nvSpPr>
      <xdr:spPr>
        <a:xfrm>
          <a:off x="15430500" y="13504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78398</xdr:rowOff>
    </xdr:from>
    <xdr:ext cx="469744" cy="259045"/>
    <xdr:sp macro="" textlink="">
      <xdr:nvSpPr>
        <xdr:cNvPr id="627" name="テキスト ボックス 626">
          <a:extLst>
            <a:ext uri="{FF2B5EF4-FFF2-40B4-BE49-F238E27FC236}">
              <a16:creationId xmlns:a16="http://schemas.microsoft.com/office/drawing/2014/main" xmlns="" id="{00000000-0008-0000-0700-000073020000}"/>
            </a:ext>
          </a:extLst>
        </xdr:cNvPr>
        <xdr:cNvSpPr txBox="1"/>
      </xdr:nvSpPr>
      <xdr:spPr>
        <a:xfrm>
          <a:off x="15246428" y="1328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9536</xdr:rowOff>
    </xdr:from>
    <xdr:to>
      <xdr:col>76</xdr:col>
      <xdr:colOff>114300</xdr:colOff>
      <xdr:row>79</xdr:row>
      <xdr:rowOff>39531</xdr:rowOff>
    </xdr:to>
    <xdr:cxnSp macro="">
      <xdr:nvCxnSpPr>
        <xdr:cNvPr id="628" name="直線コネクタ 627">
          <a:extLst>
            <a:ext uri="{FF2B5EF4-FFF2-40B4-BE49-F238E27FC236}">
              <a16:creationId xmlns:a16="http://schemas.microsoft.com/office/drawing/2014/main" xmlns="" id="{00000000-0008-0000-0700-000074020000}"/>
            </a:ext>
          </a:extLst>
        </xdr:cNvPr>
        <xdr:cNvCxnSpPr/>
      </xdr:nvCxnSpPr>
      <xdr:spPr>
        <a:xfrm flipV="1">
          <a:off x="13703300" y="13554086"/>
          <a:ext cx="889000" cy="29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128025</xdr:rowOff>
    </xdr:from>
    <xdr:to>
      <xdr:col>76</xdr:col>
      <xdr:colOff>165100</xdr:colOff>
      <xdr:row>79</xdr:row>
      <xdr:rowOff>58175</xdr:rowOff>
    </xdr:to>
    <xdr:sp macro="" textlink="">
      <xdr:nvSpPr>
        <xdr:cNvPr id="629" name="フローチャート: 判断 628">
          <a:extLst>
            <a:ext uri="{FF2B5EF4-FFF2-40B4-BE49-F238E27FC236}">
              <a16:creationId xmlns:a16="http://schemas.microsoft.com/office/drawing/2014/main" xmlns="" id="{00000000-0008-0000-0700-000075020000}"/>
            </a:ext>
          </a:extLst>
        </xdr:cNvPr>
        <xdr:cNvSpPr/>
      </xdr:nvSpPr>
      <xdr:spPr>
        <a:xfrm>
          <a:off x="14541500" y="1350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74702</xdr:rowOff>
    </xdr:from>
    <xdr:ext cx="469744" cy="259045"/>
    <xdr:sp macro="" textlink="">
      <xdr:nvSpPr>
        <xdr:cNvPr id="630" name="テキスト ボックス 629">
          <a:extLst>
            <a:ext uri="{FF2B5EF4-FFF2-40B4-BE49-F238E27FC236}">
              <a16:creationId xmlns:a16="http://schemas.microsoft.com/office/drawing/2014/main" xmlns="" id="{00000000-0008-0000-0700-000076020000}"/>
            </a:ext>
          </a:extLst>
        </xdr:cNvPr>
        <xdr:cNvSpPr txBox="1"/>
      </xdr:nvSpPr>
      <xdr:spPr>
        <a:xfrm>
          <a:off x="14357428" y="13276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39531</xdr:rowOff>
    </xdr:from>
    <xdr:to>
      <xdr:col>71</xdr:col>
      <xdr:colOff>177800</xdr:colOff>
      <xdr:row>79</xdr:row>
      <xdr:rowOff>44450</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flipV="1">
          <a:off x="12814300" y="13584081"/>
          <a:ext cx="889000" cy="4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128001</xdr:rowOff>
    </xdr:from>
    <xdr:to>
      <xdr:col>72</xdr:col>
      <xdr:colOff>38100</xdr:colOff>
      <xdr:row>79</xdr:row>
      <xdr:rowOff>58151</xdr:rowOff>
    </xdr:to>
    <xdr:sp macro="" textlink="">
      <xdr:nvSpPr>
        <xdr:cNvPr id="632" name="フローチャート: 判断 631">
          <a:extLst>
            <a:ext uri="{FF2B5EF4-FFF2-40B4-BE49-F238E27FC236}">
              <a16:creationId xmlns:a16="http://schemas.microsoft.com/office/drawing/2014/main" xmlns="" id="{00000000-0008-0000-0700-000078020000}"/>
            </a:ext>
          </a:extLst>
        </xdr:cNvPr>
        <xdr:cNvSpPr/>
      </xdr:nvSpPr>
      <xdr:spPr>
        <a:xfrm>
          <a:off x="13652500" y="1350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74678</xdr:rowOff>
    </xdr:from>
    <xdr:ext cx="469744" cy="259045"/>
    <xdr:sp macro="" textlink="">
      <xdr:nvSpPr>
        <xdr:cNvPr id="633" name="テキスト ボックス 632">
          <a:extLst>
            <a:ext uri="{FF2B5EF4-FFF2-40B4-BE49-F238E27FC236}">
              <a16:creationId xmlns:a16="http://schemas.microsoft.com/office/drawing/2014/main" xmlns="" id="{00000000-0008-0000-0700-000079020000}"/>
            </a:ext>
          </a:extLst>
        </xdr:cNvPr>
        <xdr:cNvSpPr txBox="1"/>
      </xdr:nvSpPr>
      <xdr:spPr>
        <a:xfrm>
          <a:off x="13468428" y="1327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130014</xdr:rowOff>
    </xdr:from>
    <xdr:to>
      <xdr:col>67</xdr:col>
      <xdr:colOff>101600</xdr:colOff>
      <xdr:row>79</xdr:row>
      <xdr:rowOff>60164</xdr:rowOff>
    </xdr:to>
    <xdr:sp macro="" textlink="">
      <xdr:nvSpPr>
        <xdr:cNvPr id="634" name="フローチャート: 判断 633">
          <a:extLst>
            <a:ext uri="{FF2B5EF4-FFF2-40B4-BE49-F238E27FC236}">
              <a16:creationId xmlns:a16="http://schemas.microsoft.com/office/drawing/2014/main" xmlns="" id="{00000000-0008-0000-0700-00007A020000}"/>
            </a:ext>
          </a:extLst>
        </xdr:cNvPr>
        <xdr:cNvSpPr/>
      </xdr:nvSpPr>
      <xdr:spPr>
        <a:xfrm>
          <a:off x="12763500" y="1350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76691</xdr:rowOff>
    </xdr:from>
    <xdr:ext cx="469744" cy="259045"/>
    <xdr:sp macro="" textlink="">
      <xdr:nvSpPr>
        <xdr:cNvPr id="635" name="テキスト ボックス 634">
          <a:extLst>
            <a:ext uri="{FF2B5EF4-FFF2-40B4-BE49-F238E27FC236}">
              <a16:creationId xmlns:a16="http://schemas.microsoft.com/office/drawing/2014/main" xmlns="" id="{00000000-0008-0000-0700-00007B020000}"/>
            </a:ext>
          </a:extLst>
        </xdr:cNvPr>
        <xdr:cNvSpPr txBox="1"/>
      </xdr:nvSpPr>
      <xdr:spPr>
        <a:xfrm>
          <a:off x="12579428" y="13278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xmlns=""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xmlns=""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xmlns=""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xmlns=""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1" name="楕円 640">
          <a:extLst>
            <a:ext uri="{FF2B5EF4-FFF2-40B4-BE49-F238E27FC236}">
              <a16:creationId xmlns:a16="http://schemas.microsoft.com/office/drawing/2014/main" xmlns="" id="{00000000-0008-0000-0700-000081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104082</xdr:rowOff>
    </xdr:from>
    <xdr:ext cx="249299" cy="259045"/>
    <xdr:sp macro="" textlink="">
      <xdr:nvSpPr>
        <xdr:cNvPr id="642" name="災害復旧費該当値テキスト">
          <a:extLst>
            <a:ext uri="{FF2B5EF4-FFF2-40B4-BE49-F238E27FC236}">
              <a16:creationId xmlns:a16="http://schemas.microsoft.com/office/drawing/2014/main" xmlns="" id="{00000000-0008-0000-0700-000082020000}"/>
            </a:ext>
          </a:extLst>
        </xdr:cNvPr>
        <xdr:cNvSpPr txBox="1"/>
      </xdr:nvSpPr>
      <xdr:spPr>
        <a:xfrm>
          <a:off x="16370300" y="13477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153084</xdr:rowOff>
    </xdr:from>
    <xdr:to>
      <xdr:col>81</xdr:col>
      <xdr:colOff>101600</xdr:colOff>
      <xdr:row>79</xdr:row>
      <xdr:rowOff>83234</xdr:rowOff>
    </xdr:to>
    <xdr:sp macro="" textlink="">
      <xdr:nvSpPr>
        <xdr:cNvPr id="643" name="楕円 642">
          <a:extLst>
            <a:ext uri="{FF2B5EF4-FFF2-40B4-BE49-F238E27FC236}">
              <a16:creationId xmlns:a16="http://schemas.microsoft.com/office/drawing/2014/main" xmlns="" id="{00000000-0008-0000-0700-000083020000}"/>
            </a:ext>
          </a:extLst>
        </xdr:cNvPr>
        <xdr:cNvSpPr/>
      </xdr:nvSpPr>
      <xdr:spPr>
        <a:xfrm>
          <a:off x="15430500" y="1352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74361</xdr:rowOff>
    </xdr:from>
    <xdr:ext cx="469744" cy="259045"/>
    <xdr:sp macro="" textlink="">
      <xdr:nvSpPr>
        <xdr:cNvPr id="644" name="テキスト ボックス 643">
          <a:extLst>
            <a:ext uri="{FF2B5EF4-FFF2-40B4-BE49-F238E27FC236}">
              <a16:creationId xmlns:a16="http://schemas.microsoft.com/office/drawing/2014/main" xmlns="" id="{00000000-0008-0000-0700-000084020000}"/>
            </a:ext>
          </a:extLst>
        </xdr:cNvPr>
        <xdr:cNvSpPr txBox="1"/>
      </xdr:nvSpPr>
      <xdr:spPr>
        <a:xfrm>
          <a:off x="15246428" y="1361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130186</xdr:rowOff>
    </xdr:from>
    <xdr:to>
      <xdr:col>76</xdr:col>
      <xdr:colOff>165100</xdr:colOff>
      <xdr:row>79</xdr:row>
      <xdr:rowOff>60336</xdr:rowOff>
    </xdr:to>
    <xdr:sp macro="" textlink="">
      <xdr:nvSpPr>
        <xdr:cNvPr id="645" name="楕円 644">
          <a:extLst>
            <a:ext uri="{FF2B5EF4-FFF2-40B4-BE49-F238E27FC236}">
              <a16:creationId xmlns:a16="http://schemas.microsoft.com/office/drawing/2014/main" xmlns="" id="{00000000-0008-0000-0700-000085020000}"/>
            </a:ext>
          </a:extLst>
        </xdr:cNvPr>
        <xdr:cNvSpPr/>
      </xdr:nvSpPr>
      <xdr:spPr>
        <a:xfrm>
          <a:off x="14541500" y="1350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51463</xdr:rowOff>
    </xdr:from>
    <xdr:ext cx="469744" cy="259045"/>
    <xdr:sp macro="" textlink="">
      <xdr:nvSpPr>
        <xdr:cNvPr id="646" name="テキスト ボックス 645">
          <a:extLst>
            <a:ext uri="{FF2B5EF4-FFF2-40B4-BE49-F238E27FC236}">
              <a16:creationId xmlns:a16="http://schemas.microsoft.com/office/drawing/2014/main" xmlns="" id="{00000000-0008-0000-0700-000086020000}"/>
            </a:ext>
          </a:extLst>
        </xdr:cNvPr>
        <xdr:cNvSpPr txBox="1"/>
      </xdr:nvSpPr>
      <xdr:spPr>
        <a:xfrm>
          <a:off x="14357428" y="13596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160181</xdr:rowOff>
    </xdr:from>
    <xdr:to>
      <xdr:col>72</xdr:col>
      <xdr:colOff>38100</xdr:colOff>
      <xdr:row>79</xdr:row>
      <xdr:rowOff>90331</xdr:rowOff>
    </xdr:to>
    <xdr:sp macro="" textlink="">
      <xdr:nvSpPr>
        <xdr:cNvPr id="647" name="楕円 646">
          <a:extLst>
            <a:ext uri="{FF2B5EF4-FFF2-40B4-BE49-F238E27FC236}">
              <a16:creationId xmlns:a16="http://schemas.microsoft.com/office/drawing/2014/main" xmlns="" id="{00000000-0008-0000-0700-000087020000}"/>
            </a:ext>
          </a:extLst>
        </xdr:cNvPr>
        <xdr:cNvSpPr/>
      </xdr:nvSpPr>
      <xdr:spPr>
        <a:xfrm>
          <a:off x="13652500" y="13533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81458</xdr:rowOff>
    </xdr:from>
    <xdr:ext cx="469744" cy="259045"/>
    <xdr:sp macro="" textlink="">
      <xdr:nvSpPr>
        <xdr:cNvPr id="648" name="テキスト ボックス 647">
          <a:extLst>
            <a:ext uri="{FF2B5EF4-FFF2-40B4-BE49-F238E27FC236}">
              <a16:creationId xmlns:a16="http://schemas.microsoft.com/office/drawing/2014/main" xmlns="" id="{00000000-0008-0000-0700-000088020000}"/>
            </a:ext>
          </a:extLst>
        </xdr:cNvPr>
        <xdr:cNvSpPr txBox="1"/>
      </xdr:nvSpPr>
      <xdr:spPr>
        <a:xfrm>
          <a:off x="13468428" y="1362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49" name="楕円 648">
          <a:extLst>
            <a:ext uri="{FF2B5EF4-FFF2-40B4-BE49-F238E27FC236}">
              <a16:creationId xmlns:a16="http://schemas.microsoft.com/office/drawing/2014/main" xmlns="" id="{00000000-0008-0000-0700-000089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0" name="テキスト ボックス 649">
          <a:extLst>
            <a:ext uri="{FF2B5EF4-FFF2-40B4-BE49-F238E27FC236}">
              <a16:creationId xmlns:a16="http://schemas.microsoft.com/office/drawing/2014/main" xmlns="" id="{00000000-0008-0000-0700-00008A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xmlns=""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xmlns=""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xmlns=""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xmlns=""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xmlns=""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xmlns=""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xmlns=""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xmlns=""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xmlns=""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xmlns=""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1" name="直線コネクタ 660">
          <a:extLst>
            <a:ext uri="{FF2B5EF4-FFF2-40B4-BE49-F238E27FC236}">
              <a16:creationId xmlns:a16="http://schemas.microsoft.com/office/drawing/2014/main" xmlns="" id="{00000000-0008-0000-0700-00009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2" name="テキスト ボックス 661">
          <a:extLst>
            <a:ext uri="{FF2B5EF4-FFF2-40B4-BE49-F238E27FC236}">
              <a16:creationId xmlns:a16="http://schemas.microsoft.com/office/drawing/2014/main" xmlns="" id="{00000000-0008-0000-0700-000096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a:extLst>
            <a:ext uri="{FF2B5EF4-FFF2-40B4-BE49-F238E27FC236}">
              <a16:creationId xmlns:a16="http://schemas.microsoft.com/office/drawing/2014/main" xmlns="" id="{00000000-0008-0000-0700-00009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4" name="テキスト ボックス 663">
          <a:extLst>
            <a:ext uri="{FF2B5EF4-FFF2-40B4-BE49-F238E27FC236}">
              <a16:creationId xmlns:a16="http://schemas.microsoft.com/office/drawing/2014/main" xmlns="" id="{00000000-0008-0000-0700-000098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5" name="直線コネクタ 664">
          <a:extLst>
            <a:ext uri="{FF2B5EF4-FFF2-40B4-BE49-F238E27FC236}">
              <a16:creationId xmlns:a16="http://schemas.microsoft.com/office/drawing/2014/main" xmlns="" id="{00000000-0008-0000-0700-000099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66" name="テキスト ボックス 665">
          <a:extLst>
            <a:ext uri="{FF2B5EF4-FFF2-40B4-BE49-F238E27FC236}">
              <a16:creationId xmlns:a16="http://schemas.microsoft.com/office/drawing/2014/main" xmlns="" id="{00000000-0008-0000-0700-00009A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xmlns="" id="{00000000-0008-0000-07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xmlns="" id="{00000000-0008-0000-07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公債費グラフ枠">
          <a:extLst>
            <a:ext uri="{FF2B5EF4-FFF2-40B4-BE49-F238E27FC236}">
              <a16:creationId xmlns:a16="http://schemas.microsoft.com/office/drawing/2014/main" xmlns="" id="{00000000-0008-0000-07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126178</xdr:rowOff>
    </xdr:from>
    <xdr:to>
      <xdr:col>85</xdr:col>
      <xdr:colOff>126364</xdr:colOff>
      <xdr:row>98</xdr:row>
      <xdr:rowOff>18599</xdr:rowOff>
    </xdr:to>
    <xdr:cxnSp macro="">
      <xdr:nvCxnSpPr>
        <xdr:cNvPr id="670" name="直線コネクタ 669">
          <a:extLst>
            <a:ext uri="{FF2B5EF4-FFF2-40B4-BE49-F238E27FC236}">
              <a16:creationId xmlns:a16="http://schemas.microsoft.com/office/drawing/2014/main" xmlns="" id="{00000000-0008-0000-0700-00009E020000}"/>
            </a:ext>
          </a:extLst>
        </xdr:cNvPr>
        <xdr:cNvCxnSpPr/>
      </xdr:nvCxnSpPr>
      <xdr:spPr>
        <a:xfrm flipV="1">
          <a:off x="16317595" y="15556678"/>
          <a:ext cx="1269" cy="1264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22426</xdr:rowOff>
    </xdr:from>
    <xdr:ext cx="469744" cy="259045"/>
    <xdr:sp macro="" textlink="">
      <xdr:nvSpPr>
        <xdr:cNvPr id="671" name="公債費最小値テキスト">
          <a:extLst>
            <a:ext uri="{FF2B5EF4-FFF2-40B4-BE49-F238E27FC236}">
              <a16:creationId xmlns:a16="http://schemas.microsoft.com/office/drawing/2014/main" xmlns="" id="{00000000-0008-0000-0700-00009F020000}"/>
            </a:ext>
          </a:extLst>
        </xdr:cNvPr>
        <xdr:cNvSpPr txBox="1"/>
      </xdr:nvSpPr>
      <xdr:spPr>
        <a:xfrm>
          <a:off x="16370300" y="16824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18599</xdr:rowOff>
    </xdr:from>
    <xdr:to>
      <xdr:col>86</xdr:col>
      <xdr:colOff>25400</xdr:colOff>
      <xdr:row>98</xdr:row>
      <xdr:rowOff>18599</xdr:rowOff>
    </xdr:to>
    <xdr:cxnSp macro="">
      <xdr:nvCxnSpPr>
        <xdr:cNvPr id="672" name="直線コネクタ 671">
          <a:extLst>
            <a:ext uri="{FF2B5EF4-FFF2-40B4-BE49-F238E27FC236}">
              <a16:creationId xmlns:a16="http://schemas.microsoft.com/office/drawing/2014/main" xmlns="" id="{00000000-0008-0000-0700-0000A0020000}"/>
            </a:ext>
          </a:extLst>
        </xdr:cNvPr>
        <xdr:cNvCxnSpPr/>
      </xdr:nvCxnSpPr>
      <xdr:spPr>
        <a:xfrm>
          <a:off x="16230600" y="16820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72855</xdr:rowOff>
    </xdr:from>
    <xdr:ext cx="599010" cy="259045"/>
    <xdr:sp macro="" textlink="">
      <xdr:nvSpPr>
        <xdr:cNvPr id="673" name="公債費最大値テキスト">
          <a:extLst>
            <a:ext uri="{FF2B5EF4-FFF2-40B4-BE49-F238E27FC236}">
              <a16:creationId xmlns:a16="http://schemas.microsoft.com/office/drawing/2014/main" xmlns="" id="{00000000-0008-0000-0700-0000A1020000}"/>
            </a:ext>
          </a:extLst>
        </xdr:cNvPr>
        <xdr:cNvSpPr txBox="1"/>
      </xdr:nvSpPr>
      <xdr:spPr>
        <a:xfrm>
          <a:off x="16370300" y="15331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222,366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126178</xdr:rowOff>
    </xdr:from>
    <xdr:to>
      <xdr:col>86</xdr:col>
      <xdr:colOff>25400</xdr:colOff>
      <xdr:row>90</xdr:row>
      <xdr:rowOff>126178</xdr:rowOff>
    </xdr:to>
    <xdr:cxnSp macro="">
      <xdr:nvCxnSpPr>
        <xdr:cNvPr id="674" name="直線コネクタ 673">
          <a:extLst>
            <a:ext uri="{FF2B5EF4-FFF2-40B4-BE49-F238E27FC236}">
              <a16:creationId xmlns:a16="http://schemas.microsoft.com/office/drawing/2014/main" xmlns="" id="{00000000-0008-0000-0700-0000A2020000}"/>
            </a:ext>
          </a:extLst>
        </xdr:cNvPr>
        <xdr:cNvCxnSpPr/>
      </xdr:nvCxnSpPr>
      <xdr:spPr>
        <a:xfrm>
          <a:off x="16230600" y="15556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168777</xdr:rowOff>
    </xdr:from>
    <xdr:to>
      <xdr:col>85</xdr:col>
      <xdr:colOff>127000</xdr:colOff>
      <xdr:row>96</xdr:row>
      <xdr:rowOff>4735</xdr:rowOff>
    </xdr:to>
    <xdr:cxnSp macro="">
      <xdr:nvCxnSpPr>
        <xdr:cNvPr id="675" name="直線コネクタ 674">
          <a:extLst>
            <a:ext uri="{FF2B5EF4-FFF2-40B4-BE49-F238E27FC236}">
              <a16:creationId xmlns:a16="http://schemas.microsoft.com/office/drawing/2014/main" xmlns="" id="{00000000-0008-0000-0700-0000A3020000}"/>
            </a:ext>
          </a:extLst>
        </xdr:cNvPr>
        <xdr:cNvCxnSpPr/>
      </xdr:nvCxnSpPr>
      <xdr:spPr>
        <a:xfrm>
          <a:off x="15481300" y="16456527"/>
          <a:ext cx="838200" cy="7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71314</xdr:rowOff>
    </xdr:from>
    <xdr:ext cx="534377" cy="259045"/>
    <xdr:sp macro="" textlink="">
      <xdr:nvSpPr>
        <xdr:cNvPr id="676" name="公債費平均値テキスト">
          <a:extLst>
            <a:ext uri="{FF2B5EF4-FFF2-40B4-BE49-F238E27FC236}">
              <a16:creationId xmlns:a16="http://schemas.microsoft.com/office/drawing/2014/main" xmlns="" id="{00000000-0008-0000-0700-0000A4020000}"/>
            </a:ext>
          </a:extLst>
        </xdr:cNvPr>
        <xdr:cNvSpPr txBox="1"/>
      </xdr:nvSpPr>
      <xdr:spPr>
        <a:xfrm>
          <a:off x="16370300" y="161876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48437</xdr:rowOff>
    </xdr:from>
    <xdr:to>
      <xdr:col>85</xdr:col>
      <xdr:colOff>177800</xdr:colOff>
      <xdr:row>95</xdr:row>
      <xdr:rowOff>150037</xdr:rowOff>
    </xdr:to>
    <xdr:sp macro="" textlink="">
      <xdr:nvSpPr>
        <xdr:cNvPr id="677" name="フローチャート: 判断 676">
          <a:extLst>
            <a:ext uri="{FF2B5EF4-FFF2-40B4-BE49-F238E27FC236}">
              <a16:creationId xmlns:a16="http://schemas.microsoft.com/office/drawing/2014/main" xmlns="" id="{00000000-0008-0000-0700-0000A5020000}"/>
            </a:ext>
          </a:extLst>
        </xdr:cNvPr>
        <xdr:cNvSpPr/>
      </xdr:nvSpPr>
      <xdr:spPr>
        <a:xfrm>
          <a:off x="162687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168777</xdr:rowOff>
    </xdr:from>
    <xdr:to>
      <xdr:col>81</xdr:col>
      <xdr:colOff>50800</xdr:colOff>
      <xdr:row>96</xdr:row>
      <xdr:rowOff>32755</xdr:rowOff>
    </xdr:to>
    <xdr:cxnSp macro="">
      <xdr:nvCxnSpPr>
        <xdr:cNvPr id="678" name="直線コネクタ 677">
          <a:extLst>
            <a:ext uri="{FF2B5EF4-FFF2-40B4-BE49-F238E27FC236}">
              <a16:creationId xmlns:a16="http://schemas.microsoft.com/office/drawing/2014/main" xmlns="" id="{00000000-0008-0000-0700-0000A6020000}"/>
            </a:ext>
          </a:extLst>
        </xdr:cNvPr>
        <xdr:cNvCxnSpPr/>
      </xdr:nvCxnSpPr>
      <xdr:spPr>
        <a:xfrm flipV="1">
          <a:off x="14592300" y="16456527"/>
          <a:ext cx="889000" cy="3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59810</xdr:rowOff>
    </xdr:from>
    <xdr:to>
      <xdr:col>81</xdr:col>
      <xdr:colOff>101600</xdr:colOff>
      <xdr:row>95</xdr:row>
      <xdr:rowOff>161410</xdr:rowOff>
    </xdr:to>
    <xdr:sp macro="" textlink="">
      <xdr:nvSpPr>
        <xdr:cNvPr id="679" name="フローチャート: 判断 678">
          <a:extLst>
            <a:ext uri="{FF2B5EF4-FFF2-40B4-BE49-F238E27FC236}">
              <a16:creationId xmlns:a16="http://schemas.microsoft.com/office/drawing/2014/main" xmlns="" id="{00000000-0008-0000-0700-0000A7020000}"/>
            </a:ext>
          </a:extLst>
        </xdr:cNvPr>
        <xdr:cNvSpPr/>
      </xdr:nvSpPr>
      <xdr:spPr>
        <a:xfrm>
          <a:off x="15430500" y="16347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6487</xdr:rowOff>
    </xdr:from>
    <xdr:ext cx="534377" cy="259045"/>
    <xdr:sp macro="" textlink="">
      <xdr:nvSpPr>
        <xdr:cNvPr id="680" name="テキスト ボックス 679">
          <a:extLst>
            <a:ext uri="{FF2B5EF4-FFF2-40B4-BE49-F238E27FC236}">
              <a16:creationId xmlns:a16="http://schemas.microsoft.com/office/drawing/2014/main" xmlns="" id="{00000000-0008-0000-0700-0000A8020000}"/>
            </a:ext>
          </a:extLst>
        </xdr:cNvPr>
        <xdr:cNvSpPr txBox="1"/>
      </xdr:nvSpPr>
      <xdr:spPr>
        <a:xfrm>
          <a:off x="15214111" y="1612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53020</xdr:rowOff>
    </xdr:from>
    <xdr:to>
      <xdr:col>76</xdr:col>
      <xdr:colOff>114300</xdr:colOff>
      <xdr:row>96</xdr:row>
      <xdr:rowOff>32755</xdr:rowOff>
    </xdr:to>
    <xdr:cxnSp macro="">
      <xdr:nvCxnSpPr>
        <xdr:cNvPr id="681" name="直線コネクタ 680">
          <a:extLst>
            <a:ext uri="{FF2B5EF4-FFF2-40B4-BE49-F238E27FC236}">
              <a16:creationId xmlns:a16="http://schemas.microsoft.com/office/drawing/2014/main" xmlns="" id="{00000000-0008-0000-0700-0000A9020000}"/>
            </a:ext>
          </a:extLst>
        </xdr:cNvPr>
        <xdr:cNvCxnSpPr/>
      </xdr:nvCxnSpPr>
      <xdr:spPr>
        <a:xfrm>
          <a:off x="13703300" y="16340770"/>
          <a:ext cx="889000" cy="15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95221</xdr:rowOff>
    </xdr:from>
    <xdr:to>
      <xdr:col>76</xdr:col>
      <xdr:colOff>165100</xdr:colOff>
      <xdr:row>96</xdr:row>
      <xdr:rowOff>25371</xdr:rowOff>
    </xdr:to>
    <xdr:sp macro="" textlink="">
      <xdr:nvSpPr>
        <xdr:cNvPr id="682" name="フローチャート: 判断 681">
          <a:extLst>
            <a:ext uri="{FF2B5EF4-FFF2-40B4-BE49-F238E27FC236}">
              <a16:creationId xmlns:a16="http://schemas.microsoft.com/office/drawing/2014/main" xmlns="" id="{00000000-0008-0000-0700-0000AA020000}"/>
            </a:ext>
          </a:extLst>
        </xdr:cNvPr>
        <xdr:cNvSpPr/>
      </xdr:nvSpPr>
      <xdr:spPr>
        <a:xfrm>
          <a:off x="14541500" y="16382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41898</xdr:rowOff>
    </xdr:from>
    <xdr:ext cx="534377" cy="259045"/>
    <xdr:sp macro="" textlink="">
      <xdr:nvSpPr>
        <xdr:cNvPr id="683" name="テキスト ボックス 682">
          <a:extLst>
            <a:ext uri="{FF2B5EF4-FFF2-40B4-BE49-F238E27FC236}">
              <a16:creationId xmlns:a16="http://schemas.microsoft.com/office/drawing/2014/main" xmlns="" id="{00000000-0008-0000-0700-0000AB020000}"/>
            </a:ext>
          </a:extLst>
        </xdr:cNvPr>
        <xdr:cNvSpPr txBox="1"/>
      </xdr:nvSpPr>
      <xdr:spPr>
        <a:xfrm>
          <a:off x="14325111" y="16158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53020</xdr:rowOff>
    </xdr:from>
    <xdr:to>
      <xdr:col>71</xdr:col>
      <xdr:colOff>177800</xdr:colOff>
      <xdr:row>96</xdr:row>
      <xdr:rowOff>58621</xdr:rowOff>
    </xdr:to>
    <xdr:cxnSp macro="">
      <xdr:nvCxnSpPr>
        <xdr:cNvPr id="684" name="直線コネクタ 683">
          <a:extLst>
            <a:ext uri="{FF2B5EF4-FFF2-40B4-BE49-F238E27FC236}">
              <a16:creationId xmlns:a16="http://schemas.microsoft.com/office/drawing/2014/main" xmlns="" id="{00000000-0008-0000-0700-0000AC020000}"/>
            </a:ext>
          </a:extLst>
        </xdr:cNvPr>
        <xdr:cNvCxnSpPr/>
      </xdr:nvCxnSpPr>
      <xdr:spPr>
        <a:xfrm flipV="1">
          <a:off x="12814300" y="16340770"/>
          <a:ext cx="889000" cy="17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88517</xdr:rowOff>
    </xdr:from>
    <xdr:to>
      <xdr:col>72</xdr:col>
      <xdr:colOff>38100</xdr:colOff>
      <xdr:row>96</xdr:row>
      <xdr:rowOff>18667</xdr:rowOff>
    </xdr:to>
    <xdr:sp macro="" textlink="">
      <xdr:nvSpPr>
        <xdr:cNvPr id="685" name="フローチャート: 判断 684">
          <a:extLst>
            <a:ext uri="{FF2B5EF4-FFF2-40B4-BE49-F238E27FC236}">
              <a16:creationId xmlns:a16="http://schemas.microsoft.com/office/drawing/2014/main" xmlns="" id="{00000000-0008-0000-0700-0000AD020000}"/>
            </a:ext>
          </a:extLst>
        </xdr:cNvPr>
        <xdr:cNvSpPr/>
      </xdr:nvSpPr>
      <xdr:spPr>
        <a:xfrm>
          <a:off x="13652500" y="16376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9794</xdr:rowOff>
    </xdr:from>
    <xdr:ext cx="534377" cy="259045"/>
    <xdr:sp macro="" textlink="">
      <xdr:nvSpPr>
        <xdr:cNvPr id="686" name="テキスト ボックス 685">
          <a:extLst>
            <a:ext uri="{FF2B5EF4-FFF2-40B4-BE49-F238E27FC236}">
              <a16:creationId xmlns:a16="http://schemas.microsoft.com/office/drawing/2014/main" xmlns="" id="{00000000-0008-0000-0700-0000AE020000}"/>
            </a:ext>
          </a:extLst>
        </xdr:cNvPr>
        <xdr:cNvSpPr txBox="1"/>
      </xdr:nvSpPr>
      <xdr:spPr>
        <a:xfrm>
          <a:off x="13436111" y="1646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94455</xdr:rowOff>
    </xdr:from>
    <xdr:to>
      <xdr:col>67</xdr:col>
      <xdr:colOff>101600</xdr:colOff>
      <xdr:row>96</xdr:row>
      <xdr:rowOff>24605</xdr:rowOff>
    </xdr:to>
    <xdr:sp macro="" textlink="">
      <xdr:nvSpPr>
        <xdr:cNvPr id="687" name="フローチャート: 判断 686">
          <a:extLst>
            <a:ext uri="{FF2B5EF4-FFF2-40B4-BE49-F238E27FC236}">
              <a16:creationId xmlns:a16="http://schemas.microsoft.com/office/drawing/2014/main" xmlns="" id="{00000000-0008-0000-0700-0000AF020000}"/>
            </a:ext>
          </a:extLst>
        </xdr:cNvPr>
        <xdr:cNvSpPr/>
      </xdr:nvSpPr>
      <xdr:spPr>
        <a:xfrm>
          <a:off x="12763500" y="16382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41132</xdr:rowOff>
    </xdr:from>
    <xdr:ext cx="534377" cy="259045"/>
    <xdr:sp macro="" textlink="">
      <xdr:nvSpPr>
        <xdr:cNvPr id="688" name="テキスト ボックス 687">
          <a:extLst>
            <a:ext uri="{FF2B5EF4-FFF2-40B4-BE49-F238E27FC236}">
              <a16:creationId xmlns:a16="http://schemas.microsoft.com/office/drawing/2014/main" xmlns="" id="{00000000-0008-0000-0700-0000B0020000}"/>
            </a:ext>
          </a:extLst>
        </xdr:cNvPr>
        <xdr:cNvSpPr txBox="1"/>
      </xdr:nvSpPr>
      <xdr:spPr>
        <a:xfrm>
          <a:off x="12547111" y="16157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xmlns="" id="{00000000-0008-0000-07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xmlns="" id="{00000000-0008-0000-07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xmlns="" id="{00000000-0008-0000-07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xmlns="" id="{00000000-0008-0000-07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xmlns="" id="{00000000-0008-0000-07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125385</xdr:rowOff>
    </xdr:from>
    <xdr:to>
      <xdr:col>85</xdr:col>
      <xdr:colOff>177800</xdr:colOff>
      <xdr:row>96</xdr:row>
      <xdr:rowOff>55535</xdr:rowOff>
    </xdr:to>
    <xdr:sp macro="" textlink="">
      <xdr:nvSpPr>
        <xdr:cNvPr id="694" name="楕円 693">
          <a:extLst>
            <a:ext uri="{FF2B5EF4-FFF2-40B4-BE49-F238E27FC236}">
              <a16:creationId xmlns:a16="http://schemas.microsoft.com/office/drawing/2014/main" xmlns="" id="{00000000-0008-0000-0700-0000B6020000}"/>
            </a:ext>
          </a:extLst>
        </xdr:cNvPr>
        <xdr:cNvSpPr/>
      </xdr:nvSpPr>
      <xdr:spPr>
        <a:xfrm>
          <a:off x="16268700" y="1641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103812</xdr:rowOff>
    </xdr:from>
    <xdr:ext cx="534377" cy="259045"/>
    <xdr:sp macro="" textlink="">
      <xdr:nvSpPr>
        <xdr:cNvPr id="695" name="公債費該当値テキスト">
          <a:extLst>
            <a:ext uri="{FF2B5EF4-FFF2-40B4-BE49-F238E27FC236}">
              <a16:creationId xmlns:a16="http://schemas.microsoft.com/office/drawing/2014/main" xmlns="" id="{00000000-0008-0000-0700-0000B7020000}"/>
            </a:ext>
          </a:extLst>
        </xdr:cNvPr>
        <xdr:cNvSpPr txBox="1"/>
      </xdr:nvSpPr>
      <xdr:spPr>
        <a:xfrm>
          <a:off x="16370300" y="1639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117977</xdr:rowOff>
    </xdr:from>
    <xdr:to>
      <xdr:col>81</xdr:col>
      <xdr:colOff>101600</xdr:colOff>
      <xdr:row>96</xdr:row>
      <xdr:rowOff>48127</xdr:rowOff>
    </xdr:to>
    <xdr:sp macro="" textlink="">
      <xdr:nvSpPr>
        <xdr:cNvPr id="696" name="楕円 695">
          <a:extLst>
            <a:ext uri="{FF2B5EF4-FFF2-40B4-BE49-F238E27FC236}">
              <a16:creationId xmlns:a16="http://schemas.microsoft.com/office/drawing/2014/main" xmlns="" id="{00000000-0008-0000-0700-0000B8020000}"/>
            </a:ext>
          </a:extLst>
        </xdr:cNvPr>
        <xdr:cNvSpPr/>
      </xdr:nvSpPr>
      <xdr:spPr>
        <a:xfrm>
          <a:off x="15430500" y="1640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39254</xdr:rowOff>
    </xdr:from>
    <xdr:ext cx="534377" cy="259045"/>
    <xdr:sp macro="" textlink="">
      <xdr:nvSpPr>
        <xdr:cNvPr id="697" name="テキスト ボックス 696">
          <a:extLst>
            <a:ext uri="{FF2B5EF4-FFF2-40B4-BE49-F238E27FC236}">
              <a16:creationId xmlns:a16="http://schemas.microsoft.com/office/drawing/2014/main" xmlns="" id="{00000000-0008-0000-0700-0000B9020000}"/>
            </a:ext>
          </a:extLst>
        </xdr:cNvPr>
        <xdr:cNvSpPr txBox="1"/>
      </xdr:nvSpPr>
      <xdr:spPr>
        <a:xfrm>
          <a:off x="15214111" y="1649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153405</xdr:rowOff>
    </xdr:from>
    <xdr:to>
      <xdr:col>76</xdr:col>
      <xdr:colOff>165100</xdr:colOff>
      <xdr:row>96</xdr:row>
      <xdr:rowOff>83555</xdr:rowOff>
    </xdr:to>
    <xdr:sp macro="" textlink="">
      <xdr:nvSpPr>
        <xdr:cNvPr id="698" name="楕円 697">
          <a:extLst>
            <a:ext uri="{FF2B5EF4-FFF2-40B4-BE49-F238E27FC236}">
              <a16:creationId xmlns:a16="http://schemas.microsoft.com/office/drawing/2014/main" xmlns="" id="{00000000-0008-0000-0700-0000BA020000}"/>
            </a:ext>
          </a:extLst>
        </xdr:cNvPr>
        <xdr:cNvSpPr/>
      </xdr:nvSpPr>
      <xdr:spPr>
        <a:xfrm>
          <a:off x="14541500" y="1644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74682</xdr:rowOff>
    </xdr:from>
    <xdr:ext cx="534377" cy="259045"/>
    <xdr:sp macro="" textlink="">
      <xdr:nvSpPr>
        <xdr:cNvPr id="699" name="テキスト ボックス 698">
          <a:extLst>
            <a:ext uri="{FF2B5EF4-FFF2-40B4-BE49-F238E27FC236}">
              <a16:creationId xmlns:a16="http://schemas.microsoft.com/office/drawing/2014/main" xmlns="" id="{00000000-0008-0000-0700-0000BB020000}"/>
            </a:ext>
          </a:extLst>
        </xdr:cNvPr>
        <xdr:cNvSpPr txBox="1"/>
      </xdr:nvSpPr>
      <xdr:spPr>
        <a:xfrm>
          <a:off x="14325111" y="1653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2220</xdr:rowOff>
    </xdr:from>
    <xdr:to>
      <xdr:col>72</xdr:col>
      <xdr:colOff>38100</xdr:colOff>
      <xdr:row>95</xdr:row>
      <xdr:rowOff>103820</xdr:rowOff>
    </xdr:to>
    <xdr:sp macro="" textlink="">
      <xdr:nvSpPr>
        <xdr:cNvPr id="700" name="楕円 699">
          <a:extLst>
            <a:ext uri="{FF2B5EF4-FFF2-40B4-BE49-F238E27FC236}">
              <a16:creationId xmlns:a16="http://schemas.microsoft.com/office/drawing/2014/main" xmlns="" id="{00000000-0008-0000-0700-0000BC020000}"/>
            </a:ext>
          </a:extLst>
        </xdr:cNvPr>
        <xdr:cNvSpPr/>
      </xdr:nvSpPr>
      <xdr:spPr>
        <a:xfrm>
          <a:off x="13652500" y="16289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120347</xdr:rowOff>
    </xdr:from>
    <xdr:ext cx="534377" cy="259045"/>
    <xdr:sp macro="" textlink="">
      <xdr:nvSpPr>
        <xdr:cNvPr id="701" name="テキスト ボックス 700">
          <a:extLst>
            <a:ext uri="{FF2B5EF4-FFF2-40B4-BE49-F238E27FC236}">
              <a16:creationId xmlns:a16="http://schemas.microsoft.com/office/drawing/2014/main" xmlns="" id="{00000000-0008-0000-0700-0000BD020000}"/>
            </a:ext>
          </a:extLst>
        </xdr:cNvPr>
        <xdr:cNvSpPr txBox="1"/>
      </xdr:nvSpPr>
      <xdr:spPr>
        <a:xfrm>
          <a:off x="13436111" y="16065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7821</xdr:rowOff>
    </xdr:from>
    <xdr:to>
      <xdr:col>67</xdr:col>
      <xdr:colOff>101600</xdr:colOff>
      <xdr:row>96</xdr:row>
      <xdr:rowOff>109421</xdr:rowOff>
    </xdr:to>
    <xdr:sp macro="" textlink="">
      <xdr:nvSpPr>
        <xdr:cNvPr id="702" name="楕円 701">
          <a:extLst>
            <a:ext uri="{FF2B5EF4-FFF2-40B4-BE49-F238E27FC236}">
              <a16:creationId xmlns:a16="http://schemas.microsoft.com/office/drawing/2014/main" xmlns="" id="{00000000-0008-0000-0700-0000BE020000}"/>
            </a:ext>
          </a:extLst>
        </xdr:cNvPr>
        <xdr:cNvSpPr/>
      </xdr:nvSpPr>
      <xdr:spPr>
        <a:xfrm>
          <a:off x="12763500" y="1646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100548</xdr:rowOff>
    </xdr:from>
    <xdr:ext cx="534377" cy="259045"/>
    <xdr:sp macro="" textlink="">
      <xdr:nvSpPr>
        <xdr:cNvPr id="703" name="テキスト ボックス 702">
          <a:extLst>
            <a:ext uri="{FF2B5EF4-FFF2-40B4-BE49-F238E27FC236}">
              <a16:creationId xmlns:a16="http://schemas.microsoft.com/office/drawing/2014/main" xmlns="" id="{00000000-0008-0000-0700-0000BF020000}"/>
            </a:ext>
          </a:extLst>
        </xdr:cNvPr>
        <xdr:cNvSpPr txBox="1"/>
      </xdr:nvSpPr>
      <xdr:spPr>
        <a:xfrm>
          <a:off x="12547111" y="16559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xmlns="" id="{00000000-0008-0000-07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xmlns="" id="{00000000-0008-0000-07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xmlns="" id="{00000000-0008-0000-07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xmlns="" id="{00000000-0008-0000-07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xmlns="" id="{00000000-0008-0000-07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xmlns="" id="{00000000-0008-0000-07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xmlns="" id="{00000000-0008-0000-07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xmlns="" id="{00000000-0008-0000-07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xmlns="" id="{00000000-0008-0000-07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xmlns="" id="{00000000-0008-0000-07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xmlns="" id="{00000000-0008-0000-07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xmlns="" id="{00000000-0008-0000-07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xmlns="" id="{00000000-0008-0000-07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7" name="テキスト ボックス 716">
          <a:extLst>
            <a:ext uri="{FF2B5EF4-FFF2-40B4-BE49-F238E27FC236}">
              <a16:creationId xmlns:a16="http://schemas.microsoft.com/office/drawing/2014/main" xmlns="" id="{00000000-0008-0000-0700-0000CD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xmlns="" id="{00000000-0008-0000-07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9" name="テキスト ボックス 718">
          <a:extLst>
            <a:ext uri="{FF2B5EF4-FFF2-40B4-BE49-F238E27FC236}">
              <a16:creationId xmlns:a16="http://schemas.microsoft.com/office/drawing/2014/main" xmlns="" id="{00000000-0008-0000-0700-0000CF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xmlns="" id="{00000000-0008-0000-07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1" name="テキスト ボックス 720">
          <a:extLst>
            <a:ext uri="{FF2B5EF4-FFF2-40B4-BE49-F238E27FC236}">
              <a16:creationId xmlns:a16="http://schemas.microsoft.com/office/drawing/2014/main" xmlns="" id="{00000000-0008-0000-0700-0000D1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xmlns="" id="{00000000-0008-0000-07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3" name="テキスト ボックス 722">
          <a:extLst>
            <a:ext uri="{FF2B5EF4-FFF2-40B4-BE49-F238E27FC236}">
              <a16:creationId xmlns:a16="http://schemas.microsoft.com/office/drawing/2014/main" xmlns="" id="{00000000-0008-0000-0700-0000D3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xmlns="" id="{00000000-0008-0000-07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5" name="テキスト ボックス 724">
          <a:extLst>
            <a:ext uri="{FF2B5EF4-FFF2-40B4-BE49-F238E27FC236}">
              <a16:creationId xmlns:a16="http://schemas.microsoft.com/office/drawing/2014/main" xmlns="" id="{00000000-0008-0000-0700-0000D5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xmlns=""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a:extLst>
            <a:ext uri="{FF2B5EF4-FFF2-40B4-BE49-F238E27FC236}">
              <a16:creationId xmlns:a16="http://schemas.microsoft.com/office/drawing/2014/main" xmlns="" id="{00000000-0008-0000-0700-0000D7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xmlns=""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48097</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xmlns="" id="{00000000-0008-0000-0700-0000D9020000}"/>
            </a:ext>
          </a:extLst>
        </xdr:cNvPr>
        <xdr:cNvCxnSpPr/>
      </xdr:nvCxnSpPr>
      <xdr:spPr>
        <a:xfrm flipV="1">
          <a:off x="22159595" y="5363047"/>
          <a:ext cx="1269" cy="1422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諸支出金最小値テキスト">
          <a:extLst>
            <a:ext uri="{FF2B5EF4-FFF2-40B4-BE49-F238E27FC236}">
              <a16:creationId xmlns:a16="http://schemas.microsoft.com/office/drawing/2014/main" xmlns="" id="{00000000-0008-0000-07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xmlns="" id="{00000000-0008-0000-07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166224</xdr:rowOff>
    </xdr:from>
    <xdr:ext cx="469744" cy="259045"/>
    <xdr:sp macro="" textlink="">
      <xdr:nvSpPr>
        <xdr:cNvPr id="732" name="諸支出金最大値テキスト">
          <a:extLst>
            <a:ext uri="{FF2B5EF4-FFF2-40B4-BE49-F238E27FC236}">
              <a16:creationId xmlns:a16="http://schemas.microsoft.com/office/drawing/2014/main" xmlns="" id="{00000000-0008-0000-0700-0000DC020000}"/>
            </a:ext>
          </a:extLst>
        </xdr:cNvPr>
        <xdr:cNvSpPr txBox="1"/>
      </xdr:nvSpPr>
      <xdr:spPr>
        <a:xfrm>
          <a:off x="22212300" y="5138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8,711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48097</xdr:rowOff>
    </xdr:from>
    <xdr:to>
      <xdr:col>116</xdr:col>
      <xdr:colOff>152400</xdr:colOff>
      <xdr:row>31</xdr:row>
      <xdr:rowOff>48097</xdr:rowOff>
    </xdr:to>
    <xdr:cxnSp macro="">
      <xdr:nvCxnSpPr>
        <xdr:cNvPr id="733" name="直線コネクタ 732">
          <a:extLst>
            <a:ext uri="{FF2B5EF4-FFF2-40B4-BE49-F238E27FC236}">
              <a16:creationId xmlns:a16="http://schemas.microsoft.com/office/drawing/2014/main" xmlns="" id="{00000000-0008-0000-0700-0000DD020000}"/>
            </a:ext>
          </a:extLst>
        </xdr:cNvPr>
        <xdr:cNvCxnSpPr/>
      </xdr:nvCxnSpPr>
      <xdr:spPr>
        <a:xfrm>
          <a:off x="22072600" y="5363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4" name="直線コネクタ 733">
          <a:extLst>
            <a:ext uri="{FF2B5EF4-FFF2-40B4-BE49-F238E27FC236}">
              <a16:creationId xmlns:a16="http://schemas.microsoft.com/office/drawing/2014/main" xmlns="" id="{00000000-0008-0000-0700-0000DE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10866</xdr:rowOff>
    </xdr:from>
    <xdr:ext cx="378565" cy="259045"/>
    <xdr:sp macro="" textlink="">
      <xdr:nvSpPr>
        <xdr:cNvPr id="735" name="諸支出金平均値テキスト">
          <a:extLst>
            <a:ext uri="{FF2B5EF4-FFF2-40B4-BE49-F238E27FC236}">
              <a16:creationId xmlns:a16="http://schemas.microsoft.com/office/drawing/2014/main" xmlns="" id="{00000000-0008-0000-0700-0000DF020000}"/>
            </a:ext>
          </a:extLst>
        </xdr:cNvPr>
        <xdr:cNvSpPr txBox="1"/>
      </xdr:nvSpPr>
      <xdr:spPr>
        <a:xfrm>
          <a:off x="22212300" y="652596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159439</xdr:rowOff>
    </xdr:from>
    <xdr:to>
      <xdr:col>116</xdr:col>
      <xdr:colOff>114300</xdr:colOff>
      <xdr:row>39</xdr:row>
      <xdr:rowOff>89589</xdr:rowOff>
    </xdr:to>
    <xdr:sp macro="" textlink="">
      <xdr:nvSpPr>
        <xdr:cNvPr id="736" name="フローチャート: 判断 735">
          <a:extLst>
            <a:ext uri="{FF2B5EF4-FFF2-40B4-BE49-F238E27FC236}">
              <a16:creationId xmlns:a16="http://schemas.microsoft.com/office/drawing/2014/main" xmlns="" id="{00000000-0008-0000-0700-0000E0020000}"/>
            </a:ext>
          </a:extLst>
        </xdr:cNvPr>
        <xdr:cNvSpPr/>
      </xdr:nvSpPr>
      <xdr:spPr>
        <a:xfrm>
          <a:off x="22110700" y="667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7" name="直線コネクタ 736">
          <a:extLst>
            <a:ext uri="{FF2B5EF4-FFF2-40B4-BE49-F238E27FC236}">
              <a16:creationId xmlns:a16="http://schemas.microsoft.com/office/drawing/2014/main" xmlns="" id="{00000000-0008-0000-0700-0000E1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12646</xdr:rowOff>
    </xdr:from>
    <xdr:to>
      <xdr:col>112</xdr:col>
      <xdr:colOff>38100</xdr:colOff>
      <xdr:row>39</xdr:row>
      <xdr:rowOff>114246</xdr:rowOff>
    </xdr:to>
    <xdr:sp macro="" textlink="">
      <xdr:nvSpPr>
        <xdr:cNvPr id="738" name="フローチャート: 判断 737">
          <a:extLst>
            <a:ext uri="{FF2B5EF4-FFF2-40B4-BE49-F238E27FC236}">
              <a16:creationId xmlns:a16="http://schemas.microsoft.com/office/drawing/2014/main" xmlns="" id="{00000000-0008-0000-0700-0000E2020000}"/>
            </a:ext>
          </a:extLst>
        </xdr:cNvPr>
        <xdr:cNvSpPr/>
      </xdr:nvSpPr>
      <xdr:spPr>
        <a:xfrm>
          <a:off x="21272500" y="669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130773</xdr:rowOff>
    </xdr:from>
    <xdr:ext cx="378565" cy="259045"/>
    <xdr:sp macro="" textlink="">
      <xdr:nvSpPr>
        <xdr:cNvPr id="739" name="テキスト ボックス 738">
          <a:extLst>
            <a:ext uri="{FF2B5EF4-FFF2-40B4-BE49-F238E27FC236}">
              <a16:creationId xmlns:a16="http://schemas.microsoft.com/office/drawing/2014/main" xmlns="" id="{00000000-0008-0000-0700-0000E3020000}"/>
            </a:ext>
          </a:extLst>
        </xdr:cNvPr>
        <xdr:cNvSpPr txBox="1"/>
      </xdr:nvSpPr>
      <xdr:spPr>
        <a:xfrm>
          <a:off x="21134017" y="6474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0" name="直線コネクタ 739">
          <a:extLst>
            <a:ext uri="{FF2B5EF4-FFF2-40B4-BE49-F238E27FC236}">
              <a16:creationId xmlns:a16="http://schemas.microsoft.com/office/drawing/2014/main" xmlns="" id="{00000000-0008-0000-0700-0000E4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8563</xdr:rowOff>
    </xdr:from>
    <xdr:to>
      <xdr:col>107</xdr:col>
      <xdr:colOff>101600</xdr:colOff>
      <xdr:row>39</xdr:row>
      <xdr:rowOff>110163</xdr:rowOff>
    </xdr:to>
    <xdr:sp macro="" textlink="">
      <xdr:nvSpPr>
        <xdr:cNvPr id="741" name="フローチャート: 判断 740">
          <a:extLst>
            <a:ext uri="{FF2B5EF4-FFF2-40B4-BE49-F238E27FC236}">
              <a16:creationId xmlns:a16="http://schemas.microsoft.com/office/drawing/2014/main" xmlns="" id="{00000000-0008-0000-0700-0000E5020000}"/>
            </a:ext>
          </a:extLst>
        </xdr:cNvPr>
        <xdr:cNvSpPr/>
      </xdr:nvSpPr>
      <xdr:spPr>
        <a:xfrm>
          <a:off x="20383500" y="669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126690</xdr:rowOff>
    </xdr:from>
    <xdr:ext cx="378565" cy="259045"/>
    <xdr:sp macro="" textlink="">
      <xdr:nvSpPr>
        <xdr:cNvPr id="742" name="テキスト ボックス 741">
          <a:extLst>
            <a:ext uri="{FF2B5EF4-FFF2-40B4-BE49-F238E27FC236}">
              <a16:creationId xmlns:a16="http://schemas.microsoft.com/office/drawing/2014/main" xmlns="" id="{00000000-0008-0000-0700-0000E6020000}"/>
            </a:ext>
          </a:extLst>
        </xdr:cNvPr>
        <xdr:cNvSpPr txBox="1"/>
      </xdr:nvSpPr>
      <xdr:spPr>
        <a:xfrm>
          <a:off x="20245017" y="64703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3" name="直線コネクタ 742">
          <a:extLst>
            <a:ext uri="{FF2B5EF4-FFF2-40B4-BE49-F238E27FC236}">
              <a16:creationId xmlns:a16="http://schemas.microsoft.com/office/drawing/2014/main" xmlns="" id="{00000000-0008-0000-0700-0000E7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15585</xdr:rowOff>
    </xdr:from>
    <xdr:to>
      <xdr:col>102</xdr:col>
      <xdr:colOff>165100</xdr:colOff>
      <xdr:row>39</xdr:row>
      <xdr:rowOff>117185</xdr:rowOff>
    </xdr:to>
    <xdr:sp macro="" textlink="">
      <xdr:nvSpPr>
        <xdr:cNvPr id="744" name="フローチャート: 判断 743">
          <a:extLst>
            <a:ext uri="{FF2B5EF4-FFF2-40B4-BE49-F238E27FC236}">
              <a16:creationId xmlns:a16="http://schemas.microsoft.com/office/drawing/2014/main" xmlns="" id="{00000000-0008-0000-0700-0000E8020000}"/>
            </a:ext>
          </a:extLst>
        </xdr:cNvPr>
        <xdr:cNvSpPr/>
      </xdr:nvSpPr>
      <xdr:spPr>
        <a:xfrm>
          <a:off x="19494500" y="670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133712</xdr:rowOff>
    </xdr:from>
    <xdr:ext cx="378565" cy="259045"/>
    <xdr:sp macro="" textlink="">
      <xdr:nvSpPr>
        <xdr:cNvPr id="745" name="テキスト ボックス 744">
          <a:extLst>
            <a:ext uri="{FF2B5EF4-FFF2-40B4-BE49-F238E27FC236}">
              <a16:creationId xmlns:a16="http://schemas.microsoft.com/office/drawing/2014/main" xmlns="" id="{00000000-0008-0000-0700-0000E9020000}"/>
            </a:ext>
          </a:extLst>
        </xdr:cNvPr>
        <xdr:cNvSpPr txBox="1"/>
      </xdr:nvSpPr>
      <xdr:spPr>
        <a:xfrm>
          <a:off x="19356017" y="64773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21953</xdr:rowOff>
    </xdr:from>
    <xdr:to>
      <xdr:col>98</xdr:col>
      <xdr:colOff>38100</xdr:colOff>
      <xdr:row>39</xdr:row>
      <xdr:rowOff>123553</xdr:rowOff>
    </xdr:to>
    <xdr:sp macro="" textlink="">
      <xdr:nvSpPr>
        <xdr:cNvPr id="746" name="フローチャート: 判断 745">
          <a:extLst>
            <a:ext uri="{FF2B5EF4-FFF2-40B4-BE49-F238E27FC236}">
              <a16:creationId xmlns:a16="http://schemas.microsoft.com/office/drawing/2014/main" xmlns="" id="{00000000-0008-0000-0700-0000EA020000}"/>
            </a:ext>
          </a:extLst>
        </xdr:cNvPr>
        <xdr:cNvSpPr/>
      </xdr:nvSpPr>
      <xdr:spPr>
        <a:xfrm>
          <a:off x="18605500" y="670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140080</xdr:rowOff>
    </xdr:from>
    <xdr:ext cx="378565" cy="259045"/>
    <xdr:sp macro="" textlink="">
      <xdr:nvSpPr>
        <xdr:cNvPr id="747" name="テキスト ボックス 746">
          <a:extLst>
            <a:ext uri="{FF2B5EF4-FFF2-40B4-BE49-F238E27FC236}">
              <a16:creationId xmlns:a16="http://schemas.microsoft.com/office/drawing/2014/main" xmlns="" id="{00000000-0008-0000-0700-0000EB020000}"/>
            </a:ext>
          </a:extLst>
        </xdr:cNvPr>
        <xdr:cNvSpPr txBox="1"/>
      </xdr:nvSpPr>
      <xdr:spPr>
        <a:xfrm>
          <a:off x="18467017" y="6483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xmlns=""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xmlns=""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xmlns=""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xmlns=""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xmlns=""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3" name="楕円 752">
          <a:extLst>
            <a:ext uri="{FF2B5EF4-FFF2-40B4-BE49-F238E27FC236}">
              <a16:creationId xmlns:a16="http://schemas.microsoft.com/office/drawing/2014/main" xmlns="" id="{00000000-0008-0000-0700-0000F1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137866</xdr:rowOff>
    </xdr:from>
    <xdr:ext cx="249299" cy="259045"/>
    <xdr:sp macro="" textlink="">
      <xdr:nvSpPr>
        <xdr:cNvPr id="754" name="諸支出金該当値テキスト">
          <a:extLst>
            <a:ext uri="{FF2B5EF4-FFF2-40B4-BE49-F238E27FC236}">
              <a16:creationId xmlns:a16="http://schemas.microsoft.com/office/drawing/2014/main" xmlns="" id="{00000000-0008-0000-0700-0000F2020000}"/>
            </a:ext>
          </a:extLst>
        </xdr:cNvPr>
        <xdr:cNvSpPr txBox="1"/>
      </xdr:nvSpPr>
      <xdr:spPr>
        <a:xfrm>
          <a:off x="22212300" y="6652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5" name="楕円 754">
          <a:extLst>
            <a:ext uri="{FF2B5EF4-FFF2-40B4-BE49-F238E27FC236}">
              <a16:creationId xmlns:a16="http://schemas.microsoft.com/office/drawing/2014/main" xmlns="" id="{00000000-0008-0000-0700-0000F3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6" name="テキスト ボックス 755">
          <a:extLst>
            <a:ext uri="{FF2B5EF4-FFF2-40B4-BE49-F238E27FC236}">
              <a16:creationId xmlns:a16="http://schemas.microsoft.com/office/drawing/2014/main" xmlns="" id="{00000000-0008-0000-0700-0000F4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7" name="楕円 756">
          <a:extLst>
            <a:ext uri="{FF2B5EF4-FFF2-40B4-BE49-F238E27FC236}">
              <a16:creationId xmlns:a16="http://schemas.microsoft.com/office/drawing/2014/main" xmlns="" id="{00000000-0008-0000-0700-0000F5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8" name="テキスト ボックス 757">
          <a:extLst>
            <a:ext uri="{FF2B5EF4-FFF2-40B4-BE49-F238E27FC236}">
              <a16:creationId xmlns:a16="http://schemas.microsoft.com/office/drawing/2014/main" xmlns="" id="{00000000-0008-0000-0700-0000F6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9" name="楕円 758">
          <a:extLst>
            <a:ext uri="{FF2B5EF4-FFF2-40B4-BE49-F238E27FC236}">
              <a16:creationId xmlns:a16="http://schemas.microsoft.com/office/drawing/2014/main" xmlns="" id="{00000000-0008-0000-0700-0000F7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0" name="テキスト ボックス 759">
          <a:extLst>
            <a:ext uri="{FF2B5EF4-FFF2-40B4-BE49-F238E27FC236}">
              <a16:creationId xmlns:a16="http://schemas.microsoft.com/office/drawing/2014/main" xmlns="" id="{00000000-0008-0000-0700-0000F8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1" name="楕円 760">
          <a:extLst>
            <a:ext uri="{FF2B5EF4-FFF2-40B4-BE49-F238E27FC236}">
              <a16:creationId xmlns:a16="http://schemas.microsoft.com/office/drawing/2014/main" xmlns="" id="{00000000-0008-0000-0700-0000F9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xmlns="" id="{00000000-0008-0000-0700-0000FA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xmlns=""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xmlns=""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xmlns=""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xmlns=""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xmlns=""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xmlns=""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xmlns=""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xmlns=""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xmlns=""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xmlns=""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xmlns=""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xmlns=""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xmlns=""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xmlns=""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xmlns=""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xmlns=""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xmlns=""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xmlns=""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xmlns=""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xmlns=""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xmlns=""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xmlns=""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xmlns=""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xmlns=""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xmlns=""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xmlns=""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xmlns=""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xmlns=""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xmlns=""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xmlns=""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xmlns=""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xmlns=""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xmlns=""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xmlns=""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xmlns=""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xmlns=""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xmlns=""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xmlns=""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xmlns=""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xmlns=""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xmlns=""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xmlns=""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xmlns=""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xmlns=""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xmlns=""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xmlns=""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xmlns=""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xmlns=""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xmlns=""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xmlns=""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については、住民一人当たり１６９，０６９円となっており、類似団体と比較して高い水準である。前年度との比較では、増加となっているが、これは子育て等応援臨時給付金事業の実施や、民間保育所への整備補助金交付などが要因となっている。</a:t>
          </a:r>
        </a:p>
        <a:p>
          <a:r>
            <a:rPr kumimoji="1" lang="ja-JP" altLang="en-US" sz="1300">
              <a:latin typeface="ＭＳ Ｐゴシック" panose="020B0600070205080204" pitchFamily="50" charset="-128"/>
              <a:ea typeface="ＭＳ Ｐゴシック" panose="020B0600070205080204" pitchFamily="50" charset="-128"/>
            </a:rPr>
            <a:t>　教育費については、住民一人当たり１０１，３５２円となっており、類似団体と比較して高い水準であり、前年度からは減少している。類似団体と比較して高い要因は、社会教育分野における体育館等の公共施設を多く抱えていることに加え、図書館、博物館を運営していることである。施設の合理化・長寿命化を推進し、費用を低減するとともに、運営・収入の見直しや維持管理経費の更なる削減に取り組み、経費の縮減に努める。</a:t>
          </a:r>
        </a:p>
        <a:p>
          <a:r>
            <a:rPr kumimoji="1" lang="ja-JP" altLang="en-US" sz="1300">
              <a:latin typeface="ＭＳ Ｐゴシック" panose="020B0600070205080204" pitchFamily="50" charset="-128"/>
              <a:ea typeface="ＭＳ Ｐゴシック" panose="020B0600070205080204" pitchFamily="50" charset="-128"/>
            </a:rPr>
            <a:t>　公債費については、住民一人当たり６３，６１６円となっており、類似団体と比較して低い水準である。前年度から減少している要因は、前年度に減債基金を活用した繰上償還を実施したためである。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老朽化を迎える公共施設の修繕等の経費の財源とするため、積立を行っていたが、平成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災害対応のため、基金取り崩しを行い、財政調整基金残高は減少した。令和２年度は、適切な財源確保と歳出の精査により、取崩しを回避している。引き続き、事務事業の見直し等行財政改革を推進し、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すべての会計において赤字が発生せず、健全財政が維持できている。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においても、各特別会計、企業会計での定期的な使用料や保険料の見直しを行うとともに、収納率の向上に努め、計画的な事業執行に努める。また、水道事業会計においては、施設や管路の老朽化対策が喫緊の課題となっていることから、料金改定を含めた中長期における事業・財政計画に基づき、安定した事業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xmlns=""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xmlns=""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xmlns=""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R1" zoomScale="85" zoomScaleNormal="85" workbookViewId="0">
      <selection activeCell="AU110" sqref="AU110:AY119"/>
    </sheetView>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5774003</v>
      </c>
      <c r="BO4" s="464"/>
      <c r="BP4" s="464"/>
      <c r="BQ4" s="464"/>
      <c r="BR4" s="464"/>
      <c r="BS4" s="464"/>
      <c r="BT4" s="464"/>
      <c r="BU4" s="465"/>
      <c r="BV4" s="463">
        <v>4889204</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7.7</v>
      </c>
      <c r="CU4" s="648"/>
      <c r="CV4" s="648"/>
      <c r="CW4" s="648"/>
      <c r="CX4" s="648"/>
      <c r="CY4" s="648"/>
      <c r="CZ4" s="648"/>
      <c r="DA4" s="649"/>
      <c r="DB4" s="647">
        <v>9</v>
      </c>
      <c r="DC4" s="648"/>
      <c r="DD4" s="648"/>
      <c r="DE4" s="648"/>
      <c r="DF4" s="648"/>
      <c r="DG4" s="648"/>
      <c r="DH4" s="648"/>
      <c r="DI4" s="649"/>
      <c r="DJ4" s="186"/>
      <c r="DK4" s="186"/>
      <c r="DL4" s="186"/>
      <c r="DM4" s="186"/>
      <c r="DN4" s="186"/>
      <c r="DO4" s="186"/>
    </row>
    <row r="5" spans="1:119" ht="18.75" customHeight="1">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5488849</v>
      </c>
      <c r="BO5" s="469"/>
      <c r="BP5" s="469"/>
      <c r="BQ5" s="469"/>
      <c r="BR5" s="469"/>
      <c r="BS5" s="469"/>
      <c r="BT5" s="469"/>
      <c r="BU5" s="470"/>
      <c r="BV5" s="468">
        <v>4612582</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90.8</v>
      </c>
      <c r="CU5" s="439"/>
      <c r="CV5" s="439"/>
      <c r="CW5" s="439"/>
      <c r="CX5" s="439"/>
      <c r="CY5" s="439"/>
      <c r="CZ5" s="439"/>
      <c r="DA5" s="440"/>
      <c r="DB5" s="438">
        <v>89.7</v>
      </c>
      <c r="DC5" s="439"/>
      <c r="DD5" s="439"/>
      <c r="DE5" s="439"/>
      <c r="DF5" s="439"/>
      <c r="DG5" s="439"/>
      <c r="DH5" s="439"/>
      <c r="DI5" s="440"/>
      <c r="DJ5" s="186"/>
      <c r="DK5" s="186"/>
      <c r="DL5" s="186"/>
      <c r="DM5" s="186"/>
      <c r="DN5" s="186"/>
      <c r="DO5" s="186"/>
    </row>
    <row r="6" spans="1:119" ht="18.75" customHeight="1">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94</v>
      </c>
      <c r="AV6" s="526"/>
      <c r="AW6" s="526"/>
      <c r="AX6" s="526"/>
      <c r="AY6" s="448" t="s">
        <v>102</v>
      </c>
      <c r="AZ6" s="449"/>
      <c r="BA6" s="449"/>
      <c r="BB6" s="449"/>
      <c r="BC6" s="449"/>
      <c r="BD6" s="449"/>
      <c r="BE6" s="449"/>
      <c r="BF6" s="449"/>
      <c r="BG6" s="449"/>
      <c r="BH6" s="449"/>
      <c r="BI6" s="449"/>
      <c r="BJ6" s="449"/>
      <c r="BK6" s="449"/>
      <c r="BL6" s="449"/>
      <c r="BM6" s="450"/>
      <c r="BN6" s="468">
        <v>285154</v>
      </c>
      <c r="BO6" s="469"/>
      <c r="BP6" s="469"/>
      <c r="BQ6" s="469"/>
      <c r="BR6" s="469"/>
      <c r="BS6" s="469"/>
      <c r="BT6" s="469"/>
      <c r="BU6" s="470"/>
      <c r="BV6" s="468">
        <v>276622</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97.9</v>
      </c>
      <c r="CU6" s="622"/>
      <c r="CV6" s="622"/>
      <c r="CW6" s="622"/>
      <c r="CX6" s="622"/>
      <c r="CY6" s="622"/>
      <c r="CZ6" s="622"/>
      <c r="DA6" s="623"/>
      <c r="DB6" s="621">
        <v>94.8</v>
      </c>
      <c r="DC6" s="622"/>
      <c r="DD6" s="622"/>
      <c r="DE6" s="622"/>
      <c r="DF6" s="622"/>
      <c r="DG6" s="622"/>
      <c r="DH6" s="622"/>
      <c r="DI6" s="623"/>
      <c r="DJ6" s="186"/>
      <c r="DK6" s="186"/>
      <c r="DL6" s="186"/>
      <c r="DM6" s="186"/>
      <c r="DN6" s="186"/>
      <c r="DO6" s="186"/>
    </row>
    <row r="7" spans="1:119" ht="18.75" customHeight="1">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105</v>
      </c>
      <c r="AV7" s="526"/>
      <c r="AW7" s="526"/>
      <c r="AX7" s="526"/>
      <c r="AY7" s="448" t="s">
        <v>106</v>
      </c>
      <c r="AZ7" s="449"/>
      <c r="BA7" s="449"/>
      <c r="BB7" s="449"/>
      <c r="BC7" s="449"/>
      <c r="BD7" s="449"/>
      <c r="BE7" s="449"/>
      <c r="BF7" s="449"/>
      <c r="BG7" s="449"/>
      <c r="BH7" s="449"/>
      <c r="BI7" s="449"/>
      <c r="BJ7" s="449"/>
      <c r="BK7" s="449"/>
      <c r="BL7" s="449"/>
      <c r="BM7" s="450"/>
      <c r="BN7" s="468">
        <v>36706</v>
      </c>
      <c r="BO7" s="469"/>
      <c r="BP7" s="469"/>
      <c r="BQ7" s="469"/>
      <c r="BR7" s="469"/>
      <c r="BS7" s="469"/>
      <c r="BT7" s="469"/>
      <c r="BU7" s="470"/>
      <c r="BV7" s="468">
        <v>3779</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3221515</v>
      </c>
      <c r="CU7" s="469"/>
      <c r="CV7" s="469"/>
      <c r="CW7" s="469"/>
      <c r="CX7" s="469"/>
      <c r="CY7" s="469"/>
      <c r="CZ7" s="469"/>
      <c r="DA7" s="470"/>
      <c r="DB7" s="468">
        <v>3020632</v>
      </c>
      <c r="DC7" s="469"/>
      <c r="DD7" s="469"/>
      <c r="DE7" s="469"/>
      <c r="DF7" s="469"/>
      <c r="DG7" s="469"/>
      <c r="DH7" s="469"/>
      <c r="DI7" s="470"/>
      <c r="DJ7" s="186"/>
      <c r="DK7" s="186"/>
      <c r="DL7" s="186"/>
      <c r="DM7" s="186"/>
      <c r="DN7" s="186"/>
      <c r="DO7" s="186"/>
    </row>
    <row r="8" spans="1:119" ht="18.75" customHeight="1" thickBot="1">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109</v>
      </c>
      <c r="AV8" s="526"/>
      <c r="AW8" s="526"/>
      <c r="AX8" s="526"/>
      <c r="AY8" s="448" t="s">
        <v>110</v>
      </c>
      <c r="AZ8" s="449"/>
      <c r="BA8" s="449"/>
      <c r="BB8" s="449"/>
      <c r="BC8" s="449"/>
      <c r="BD8" s="449"/>
      <c r="BE8" s="449"/>
      <c r="BF8" s="449"/>
      <c r="BG8" s="449"/>
      <c r="BH8" s="449"/>
      <c r="BI8" s="449"/>
      <c r="BJ8" s="449"/>
      <c r="BK8" s="449"/>
      <c r="BL8" s="449"/>
      <c r="BM8" s="450"/>
      <c r="BN8" s="468">
        <v>248448</v>
      </c>
      <c r="BO8" s="469"/>
      <c r="BP8" s="469"/>
      <c r="BQ8" s="469"/>
      <c r="BR8" s="469"/>
      <c r="BS8" s="469"/>
      <c r="BT8" s="469"/>
      <c r="BU8" s="470"/>
      <c r="BV8" s="468">
        <v>272843</v>
      </c>
      <c r="BW8" s="469"/>
      <c r="BX8" s="469"/>
      <c r="BY8" s="469"/>
      <c r="BZ8" s="469"/>
      <c r="CA8" s="469"/>
      <c r="CB8" s="469"/>
      <c r="CC8" s="470"/>
      <c r="CD8" s="477" t="s">
        <v>111</v>
      </c>
      <c r="CE8" s="478"/>
      <c r="CF8" s="478"/>
      <c r="CG8" s="478"/>
      <c r="CH8" s="478"/>
      <c r="CI8" s="478"/>
      <c r="CJ8" s="478"/>
      <c r="CK8" s="478"/>
      <c r="CL8" s="478"/>
      <c r="CM8" s="478"/>
      <c r="CN8" s="478"/>
      <c r="CO8" s="478"/>
      <c r="CP8" s="478"/>
      <c r="CQ8" s="478"/>
      <c r="CR8" s="478"/>
      <c r="CS8" s="479"/>
      <c r="CT8" s="581">
        <v>0.69</v>
      </c>
      <c r="CU8" s="582"/>
      <c r="CV8" s="582"/>
      <c r="CW8" s="582"/>
      <c r="CX8" s="582"/>
      <c r="CY8" s="582"/>
      <c r="CZ8" s="582"/>
      <c r="DA8" s="583"/>
      <c r="DB8" s="581">
        <v>0.71</v>
      </c>
      <c r="DC8" s="582"/>
      <c r="DD8" s="582"/>
      <c r="DE8" s="582"/>
      <c r="DF8" s="582"/>
      <c r="DG8" s="582"/>
      <c r="DH8" s="582"/>
      <c r="DI8" s="583"/>
      <c r="DJ8" s="186"/>
      <c r="DK8" s="186"/>
      <c r="DL8" s="186"/>
      <c r="DM8" s="186"/>
      <c r="DN8" s="186"/>
      <c r="DO8" s="186"/>
    </row>
    <row r="9" spans="1:119" ht="18.75" customHeight="1" thickBot="1">
      <c r="A9" s="187"/>
      <c r="B9" s="610" t="s">
        <v>112</v>
      </c>
      <c r="C9" s="611"/>
      <c r="D9" s="611"/>
      <c r="E9" s="611"/>
      <c r="F9" s="611"/>
      <c r="G9" s="611"/>
      <c r="H9" s="611"/>
      <c r="I9" s="611"/>
      <c r="J9" s="611"/>
      <c r="K9" s="531"/>
      <c r="L9" s="612" t="s">
        <v>113</v>
      </c>
      <c r="M9" s="613"/>
      <c r="N9" s="613"/>
      <c r="O9" s="613"/>
      <c r="P9" s="613"/>
      <c r="Q9" s="614"/>
      <c r="R9" s="615">
        <v>7274</v>
      </c>
      <c r="S9" s="616"/>
      <c r="T9" s="616"/>
      <c r="U9" s="616"/>
      <c r="V9" s="617"/>
      <c r="W9" s="547" t="s">
        <v>114</v>
      </c>
      <c r="X9" s="548"/>
      <c r="Y9" s="548"/>
      <c r="Z9" s="548"/>
      <c r="AA9" s="548"/>
      <c r="AB9" s="548"/>
      <c r="AC9" s="548"/>
      <c r="AD9" s="548"/>
      <c r="AE9" s="548"/>
      <c r="AF9" s="548"/>
      <c r="AG9" s="548"/>
      <c r="AH9" s="548"/>
      <c r="AI9" s="548"/>
      <c r="AJ9" s="548"/>
      <c r="AK9" s="548"/>
      <c r="AL9" s="618"/>
      <c r="AM9" s="537" t="s">
        <v>115</v>
      </c>
      <c r="AN9" s="442"/>
      <c r="AO9" s="442"/>
      <c r="AP9" s="442"/>
      <c r="AQ9" s="442"/>
      <c r="AR9" s="442"/>
      <c r="AS9" s="442"/>
      <c r="AT9" s="443"/>
      <c r="AU9" s="525" t="s">
        <v>109</v>
      </c>
      <c r="AV9" s="526"/>
      <c r="AW9" s="526"/>
      <c r="AX9" s="526"/>
      <c r="AY9" s="448" t="s">
        <v>116</v>
      </c>
      <c r="AZ9" s="449"/>
      <c r="BA9" s="449"/>
      <c r="BB9" s="449"/>
      <c r="BC9" s="449"/>
      <c r="BD9" s="449"/>
      <c r="BE9" s="449"/>
      <c r="BF9" s="449"/>
      <c r="BG9" s="449"/>
      <c r="BH9" s="449"/>
      <c r="BI9" s="449"/>
      <c r="BJ9" s="449"/>
      <c r="BK9" s="449"/>
      <c r="BL9" s="449"/>
      <c r="BM9" s="450"/>
      <c r="BN9" s="468">
        <v>-24395</v>
      </c>
      <c r="BO9" s="469"/>
      <c r="BP9" s="469"/>
      <c r="BQ9" s="469"/>
      <c r="BR9" s="469"/>
      <c r="BS9" s="469"/>
      <c r="BT9" s="469"/>
      <c r="BU9" s="470"/>
      <c r="BV9" s="468">
        <v>-1965</v>
      </c>
      <c r="BW9" s="469"/>
      <c r="BX9" s="469"/>
      <c r="BY9" s="469"/>
      <c r="BZ9" s="469"/>
      <c r="CA9" s="469"/>
      <c r="CB9" s="469"/>
      <c r="CC9" s="470"/>
      <c r="CD9" s="477" t="s">
        <v>117</v>
      </c>
      <c r="CE9" s="478"/>
      <c r="CF9" s="478"/>
      <c r="CG9" s="478"/>
      <c r="CH9" s="478"/>
      <c r="CI9" s="478"/>
      <c r="CJ9" s="478"/>
      <c r="CK9" s="478"/>
      <c r="CL9" s="478"/>
      <c r="CM9" s="478"/>
      <c r="CN9" s="478"/>
      <c r="CO9" s="478"/>
      <c r="CP9" s="478"/>
      <c r="CQ9" s="478"/>
      <c r="CR9" s="478"/>
      <c r="CS9" s="479"/>
      <c r="CT9" s="438">
        <v>12.5</v>
      </c>
      <c r="CU9" s="439"/>
      <c r="CV9" s="439"/>
      <c r="CW9" s="439"/>
      <c r="CX9" s="439"/>
      <c r="CY9" s="439"/>
      <c r="CZ9" s="439"/>
      <c r="DA9" s="440"/>
      <c r="DB9" s="438">
        <v>13.8</v>
      </c>
      <c r="DC9" s="439"/>
      <c r="DD9" s="439"/>
      <c r="DE9" s="439"/>
      <c r="DF9" s="439"/>
      <c r="DG9" s="439"/>
      <c r="DH9" s="439"/>
      <c r="DI9" s="440"/>
      <c r="DJ9" s="186"/>
      <c r="DK9" s="186"/>
      <c r="DL9" s="186"/>
      <c r="DM9" s="186"/>
      <c r="DN9" s="186"/>
      <c r="DO9" s="186"/>
    </row>
    <row r="10" spans="1:119" ht="18.75" customHeight="1" thickBot="1">
      <c r="A10" s="187"/>
      <c r="B10" s="610"/>
      <c r="C10" s="611"/>
      <c r="D10" s="611"/>
      <c r="E10" s="611"/>
      <c r="F10" s="611"/>
      <c r="G10" s="611"/>
      <c r="H10" s="611"/>
      <c r="I10" s="611"/>
      <c r="J10" s="611"/>
      <c r="K10" s="531"/>
      <c r="L10" s="441" t="s">
        <v>118</v>
      </c>
      <c r="M10" s="442"/>
      <c r="N10" s="442"/>
      <c r="O10" s="442"/>
      <c r="P10" s="442"/>
      <c r="Q10" s="443"/>
      <c r="R10" s="444">
        <v>7355</v>
      </c>
      <c r="S10" s="445"/>
      <c r="T10" s="445"/>
      <c r="U10" s="445"/>
      <c r="V10" s="447"/>
      <c r="W10" s="619"/>
      <c r="X10" s="430"/>
      <c r="Y10" s="430"/>
      <c r="Z10" s="430"/>
      <c r="AA10" s="430"/>
      <c r="AB10" s="430"/>
      <c r="AC10" s="430"/>
      <c r="AD10" s="430"/>
      <c r="AE10" s="430"/>
      <c r="AF10" s="430"/>
      <c r="AG10" s="430"/>
      <c r="AH10" s="430"/>
      <c r="AI10" s="430"/>
      <c r="AJ10" s="430"/>
      <c r="AK10" s="430"/>
      <c r="AL10" s="620"/>
      <c r="AM10" s="537" t="s">
        <v>119</v>
      </c>
      <c r="AN10" s="442"/>
      <c r="AO10" s="442"/>
      <c r="AP10" s="442"/>
      <c r="AQ10" s="442"/>
      <c r="AR10" s="442"/>
      <c r="AS10" s="442"/>
      <c r="AT10" s="443"/>
      <c r="AU10" s="525" t="s">
        <v>120</v>
      </c>
      <c r="AV10" s="526"/>
      <c r="AW10" s="526"/>
      <c r="AX10" s="526"/>
      <c r="AY10" s="448" t="s">
        <v>121</v>
      </c>
      <c r="AZ10" s="449"/>
      <c r="BA10" s="449"/>
      <c r="BB10" s="449"/>
      <c r="BC10" s="449"/>
      <c r="BD10" s="449"/>
      <c r="BE10" s="449"/>
      <c r="BF10" s="449"/>
      <c r="BG10" s="449"/>
      <c r="BH10" s="449"/>
      <c r="BI10" s="449"/>
      <c r="BJ10" s="449"/>
      <c r="BK10" s="449"/>
      <c r="BL10" s="449"/>
      <c r="BM10" s="450"/>
      <c r="BN10" s="468">
        <v>798</v>
      </c>
      <c r="BO10" s="469"/>
      <c r="BP10" s="469"/>
      <c r="BQ10" s="469"/>
      <c r="BR10" s="469"/>
      <c r="BS10" s="469"/>
      <c r="BT10" s="469"/>
      <c r="BU10" s="470"/>
      <c r="BV10" s="468">
        <v>111686</v>
      </c>
      <c r="BW10" s="469"/>
      <c r="BX10" s="469"/>
      <c r="BY10" s="469"/>
      <c r="BZ10" s="469"/>
      <c r="CA10" s="469"/>
      <c r="CB10" s="469"/>
      <c r="CC10" s="470"/>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610"/>
      <c r="C11" s="611"/>
      <c r="D11" s="611"/>
      <c r="E11" s="611"/>
      <c r="F11" s="611"/>
      <c r="G11" s="611"/>
      <c r="H11" s="611"/>
      <c r="I11" s="611"/>
      <c r="J11" s="611"/>
      <c r="K11" s="531"/>
      <c r="L11" s="514" t="s">
        <v>123</v>
      </c>
      <c r="M11" s="515"/>
      <c r="N11" s="515"/>
      <c r="O11" s="515"/>
      <c r="P11" s="515"/>
      <c r="Q11" s="516"/>
      <c r="R11" s="607" t="s">
        <v>124</v>
      </c>
      <c r="S11" s="608"/>
      <c r="T11" s="608"/>
      <c r="U11" s="608"/>
      <c r="V11" s="609"/>
      <c r="W11" s="619"/>
      <c r="X11" s="430"/>
      <c r="Y11" s="430"/>
      <c r="Z11" s="430"/>
      <c r="AA11" s="430"/>
      <c r="AB11" s="430"/>
      <c r="AC11" s="430"/>
      <c r="AD11" s="430"/>
      <c r="AE11" s="430"/>
      <c r="AF11" s="430"/>
      <c r="AG11" s="430"/>
      <c r="AH11" s="430"/>
      <c r="AI11" s="430"/>
      <c r="AJ11" s="430"/>
      <c r="AK11" s="430"/>
      <c r="AL11" s="620"/>
      <c r="AM11" s="537" t="s">
        <v>125</v>
      </c>
      <c r="AN11" s="442"/>
      <c r="AO11" s="442"/>
      <c r="AP11" s="442"/>
      <c r="AQ11" s="442"/>
      <c r="AR11" s="442"/>
      <c r="AS11" s="442"/>
      <c r="AT11" s="443"/>
      <c r="AU11" s="525" t="s">
        <v>109</v>
      </c>
      <c r="AV11" s="526"/>
      <c r="AW11" s="526"/>
      <c r="AX11" s="526"/>
      <c r="AY11" s="448" t="s">
        <v>126</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29452</v>
      </c>
      <c r="BW11" s="469"/>
      <c r="BX11" s="469"/>
      <c r="BY11" s="469"/>
      <c r="BZ11" s="469"/>
      <c r="CA11" s="469"/>
      <c r="CB11" s="469"/>
      <c r="CC11" s="470"/>
      <c r="CD11" s="477" t="s">
        <v>127</v>
      </c>
      <c r="CE11" s="478"/>
      <c r="CF11" s="478"/>
      <c r="CG11" s="478"/>
      <c r="CH11" s="478"/>
      <c r="CI11" s="478"/>
      <c r="CJ11" s="478"/>
      <c r="CK11" s="478"/>
      <c r="CL11" s="478"/>
      <c r="CM11" s="478"/>
      <c r="CN11" s="478"/>
      <c r="CO11" s="478"/>
      <c r="CP11" s="478"/>
      <c r="CQ11" s="478"/>
      <c r="CR11" s="478"/>
      <c r="CS11" s="479"/>
      <c r="CT11" s="581" t="s">
        <v>128</v>
      </c>
      <c r="CU11" s="582"/>
      <c r="CV11" s="582"/>
      <c r="CW11" s="582"/>
      <c r="CX11" s="582"/>
      <c r="CY11" s="582"/>
      <c r="CZ11" s="582"/>
      <c r="DA11" s="583"/>
      <c r="DB11" s="581" t="s">
        <v>128</v>
      </c>
      <c r="DC11" s="582"/>
      <c r="DD11" s="582"/>
      <c r="DE11" s="582"/>
      <c r="DF11" s="582"/>
      <c r="DG11" s="582"/>
      <c r="DH11" s="582"/>
      <c r="DI11" s="583"/>
      <c r="DJ11" s="186"/>
      <c r="DK11" s="186"/>
      <c r="DL11" s="186"/>
      <c r="DM11" s="186"/>
      <c r="DN11" s="186"/>
      <c r="DO11" s="186"/>
    </row>
    <row r="12" spans="1:119" ht="18.75" customHeight="1">
      <c r="A12" s="187"/>
      <c r="B12" s="584" t="s">
        <v>129</v>
      </c>
      <c r="C12" s="585"/>
      <c r="D12" s="585"/>
      <c r="E12" s="585"/>
      <c r="F12" s="585"/>
      <c r="G12" s="585"/>
      <c r="H12" s="585"/>
      <c r="I12" s="585"/>
      <c r="J12" s="585"/>
      <c r="K12" s="586"/>
      <c r="L12" s="593" t="s">
        <v>130</v>
      </c>
      <c r="M12" s="594"/>
      <c r="N12" s="594"/>
      <c r="O12" s="594"/>
      <c r="P12" s="594"/>
      <c r="Q12" s="595"/>
      <c r="R12" s="596">
        <v>7579</v>
      </c>
      <c r="S12" s="597"/>
      <c r="T12" s="597"/>
      <c r="U12" s="597"/>
      <c r="V12" s="598"/>
      <c r="W12" s="599" t="s">
        <v>1</v>
      </c>
      <c r="X12" s="526"/>
      <c r="Y12" s="526"/>
      <c r="Z12" s="526"/>
      <c r="AA12" s="526"/>
      <c r="AB12" s="600"/>
      <c r="AC12" s="601" t="s">
        <v>131</v>
      </c>
      <c r="AD12" s="602"/>
      <c r="AE12" s="602"/>
      <c r="AF12" s="602"/>
      <c r="AG12" s="603"/>
      <c r="AH12" s="601" t="s">
        <v>132</v>
      </c>
      <c r="AI12" s="602"/>
      <c r="AJ12" s="602"/>
      <c r="AK12" s="602"/>
      <c r="AL12" s="604"/>
      <c r="AM12" s="537" t="s">
        <v>133</v>
      </c>
      <c r="AN12" s="442"/>
      <c r="AO12" s="442"/>
      <c r="AP12" s="442"/>
      <c r="AQ12" s="442"/>
      <c r="AR12" s="442"/>
      <c r="AS12" s="442"/>
      <c r="AT12" s="443"/>
      <c r="AU12" s="525" t="s">
        <v>134</v>
      </c>
      <c r="AV12" s="526"/>
      <c r="AW12" s="526"/>
      <c r="AX12" s="526"/>
      <c r="AY12" s="448" t="s">
        <v>135</v>
      </c>
      <c r="AZ12" s="449"/>
      <c r="BA12" s="449"/>
      <c r="BB12" s="449"/>
      <c r="BC12" s="449"/>
      <c r="BD12" s="449"/>
      <c r="BE12" s="449"/>
      <c r="BF12" s="449"/>
      <c r="BG12" s="449"/>
      <c r="BH12" s="449"/>
      <c r="BI12" s="449"/>
      <c r="BJ12" s="449"/>
      <c r="BK12" s="449"/>
      <c r="BL12" s="449"/>
      <c r="BM12" s="450"/>
      <c r="BN12" s="468">
        <v>0</v>
      </c>
      <c r="BO12" s="469"/>
      <c r="BP12" s="469"/>
      <c r="BQ12" s="469"/>
      <c r="BR12" s="469"/>
      <c r="BS12" s="469"/>
      <c r="BT12" s="469"/>
      <c r="BU12" s="470"/>
      <c r="BV12" s="468">
        <v>0</v>
      </c>
      <c r="BW12" s="469"/>
      <c r="BX12" s="469"/>
      <c r="BY12" s="469"/>
      <c r="BZ12" s="469"/>
      <c r="CA12" s="469"/>
      <c r="CB12" s="469"/>
      <c r="CC12" s="470"/>
      <c r="CD12" s="477" t="s">
        <v>136</v>
      </c>
      <c r="CE12" s="478"/>
      <c r="CF12" s="478"/>
      <c r="CG12" s="478"/>
      <c r="CH12" s="478"/>
      <c r="CI12" s="478"/>
      <c r="CJ12" s="478"/>
      <c r="CK12" s="478"/>
      <c r="CL12" s="478"/>
      <c r="CM12" s="478"/>
      <c r="CN12" s="478"/>
      <c r="CO12" s="478"/>
      <c r="CP12" s="478"/>
      <c r="CQ12" s="478"/>
      <c r="CR12" s="478"/>
      <c r="CS12" s="479"/>
      <c r="CT12" s="581" t="s">
        <v>137</v>
      </c>
      <c r="CU12" s="582"/>
      <c r="CV12" s="582"/>
      <c r="CW12" s="582"/>
      <c r="CX12" s="582"/>
      <c r="CY12" s="582"/>
      <c r="CZ12" s="582"/>
      <c r="DA12" s="583"/>
      <c r="DB12" s="581" t="s">
        <v>137</v>
      </c>
      <c r="DC12" s="582"/>
      <c r="DD12" s="582"/>
      <c r="DE12" s="582"/>
      <c r="DF12" s="582"/>
      <c r="DG12" s="582"/>
      <c r="DH12" s="582"/>
      <c r="DI12" s="583"/>
      <c r="DJ12" s="186"/>
      <c r="DK12" s="186"/>
      <c r="DL12" s="186"/>
      <c r="DM12" s="186"/>
      <c r="DN12" s="186"/>
      <c r="DO12" s="186"/>
    </row>
    <row r="13" spans="1:119" ht="18.75" customHeight="1">
      <c r="A13" s="187"/>
      <c r="B13" s="587"/>
      <c r="C13" s="588"/>
      <c r="D13" s="588"/>
      <c r="E13" s="588"/>
      <c r="F13" s="588"/>
      <c r="G13" s="588"/>
      <c r="H13" s="588"/>
      <c r="I13" s="588"/>
      <c r="J13" s="588"/>
      <c r="K13" s="589"/>
      <c r="L13" s="197"/>
      <c r="M13" s="568" t="s">
        <v>138</v>
      </c>
      <c r="N13" s="569"/>
      <c r="O13" s="569"/>
      <c r="P13" s="569"/>
      <c r="Q13" s="570"/>
      <c r="R13" s="571">
        <v>7536</v>
      </c>
      <c r="S13" s="572"/>
      <c r="T13" s="572"/>
      <c r="U13" s="572"/>
      <c r="V13" s="573"/>
      <c r="W13" s="559" t="s">
        <v>139</v>
      </c>
      <c r="X13" s="481"/>
      <c r="Y13" s="481"/>
      <c r="Z13" s="481"/>
      <c r="AA13" s="481"/>
      <c r="AB13" s="482"/>
      <c r="AC13" s="444">
        <v>168</v>
      </c>
      <c r="AD13" s="445"/>
      <c r="AE13" s="445"/>
      <c r="AF13" s="445"/>
      <c r="AG13" s="446"/>
      <c r="AH13" s="444">
        <v>163</v>
      </c>
      <c r="AI13" s="445"/>
      <c r="AJ13" s="445"/>
      <c r="AK13" s="445"/>
      <c r="AL13" s="447"/>
      <c r="AM13" s="537" t="s">
        <v>140</v>
      </c>
      <c r="AN13" s="442"/>
      <c r="AO13" s="442"/>
      <c r="AP13" s="442"/>
      <c r="AQ13" s="442"/>
      <c r="AR13" s="442"/>
      <c r="AS13" s="442"/>
      <c r="AT13" s="443"/>
      <c r="AU13" s="525" t="s">
        <v>141</v>
      </c>
      <c r="AV13" s="526"/>
      <c r="AW13" s="526"/>
      <c r="AX13" s="526"/>
      <c r="AY13" s="448" t="s">
        <v>142</v>
      </c>
      <c r="AZ13" s="449"/>
      <c r="BA13" s="449"/>
      <c r="BB13" s="449"/>
      <c r="BC13" s="449"/>
      <c r="BD13" s="449"/>
      <c r="BE13" s="449"/>
      <c r="BF13" s="449"/>
      <c r="BG13" s="449"/>
      <c r="BH13" s="449"/>
      <c r="BI13" s="449"/>
      <c r="BJ13" s="449"/>
      <c r="BK13" s="449"/>
      <c r="BL13" s="449"/>
      <c r="BM13" s="450"/>
      <c r="BN13" s="468">
        <v>-23597</v>
      </c>
      <c r="BO13" s="469"/>
      <c r="BP13" s="469"/>
      <c r="BQ13" s="469"/>
      <c r="BR13" s="469"/>
      <c r="BS13" s="469"/>
      <c r="BT13" s="469"/>
      <c r="BU13" s="470"/>
      <c r="BV13" s="468">
        <v>139173</v>
      </c>
      <c r="BW13" s="469"/>
      <c r="BX13" s="469"/>
      <c r="BY13" s="469"/>
      <c r="BZ13" s="469"/>
      <c r="CA13" s="469"/>
      <c r="CB13" s="469"/>
      <c r="CC13" s="470"/>
      <c r="CD13" s="477" t="s">
        <v>143</v>
      </c>
      <c r="CE13" s="478"/>
      <c r="CF13" s="478"/>
      <c r="CG13" s="478"/>
      <c r="CH13" s="478"/>
      <c r="CI13" s="478"/>
      <c r="CJ13" s="478"/>
      <c r="CK13" s="478"/>
      <c r="CL13" s="478"/>
      <c r="CM13" s="478"/>
      <c r="CN13" s="478"/>
      <c r="CO13" s="478"/>
      <c r="CP13" s="478"/>
      <c r="CQ13" s="478"/>
      <c r="CR13" s="478"/>
      <c r="CS13" s="479"/>
      <c r="CT13" s="438">
        <v>7.4</v>
      </c>
      <c r="CU13" s="439"/>
      <c r="CV13" s="439"/>
      <c r="CW13" s="439"/>
      <c r="CX13" s="439"/>
      <c r="CY13" s="439"/>
      <c r="CZ13" s="439"/>
      <c r="DA13" s="440"/>
      <c r="DB13" s="438">
        <v>7.7</v>
      </c>
      <c r="DC13" s="439"/>
      <c r="DD13" s="439"/>
      <c r="DE13" s="439"/>
      <c r="DF13" s="439"/>
      <c r="DG13" s="439"/>
      <c r="DH13" s="439"/>
      <c r="DI13" s="440"/>
      <c r="DJ13" s="186"/>
      <c r="DK13" s="186"/>
      <c r="DL13" s="186"/>
      <c r="DM13" s="186"/>
      <c r="DN13" s="186"/>
      <c r="DO13" s="186"/>
    </row>
    <row r="14" spans="1:119" ht="18.75" customHeight="1" thickBot="1">
      <c r="A14" s="187"/>
      <c r="B14" s="587"/>
      <c r="C14" s="588"/>
      <c r="D14" s="588"/>
      <c r="E14" s="588"/>
      <c r="F14" s="588"/>
      <c r="G14" s="588"/>
      <c r="H14" s="588"/>
      <c r="I14" s="588"/>
      <c r="J14" s="588"/>
      <c r="K14" s="589"/>
      <c r="L14" s="561" t="s">
        <v>144</v>
      </c>
      <c r="M14" s="605"/>
      <c r="N14" s="605"/>
      <c r="O14" s="605"/>
      <c r="P14" s="605"/>
      <c r="Q14" s="606"/>
      <c r="R14" s="571">
        <v>7621</v>
      </c>
      <c r="S14" s="572"/>
      <c r="T14" s="572"/>
      <c r="U14" s="572"/>
      <c r="V14" s="573"/>
      <c r="W14" s="574"/>
      <c r="X14" s="484"/>
      <c r="Y14" s="484"/>
      <c r="Z14" s="484"/>
      <c r="AA14" s="484"/>
      <c r="AB14" s="485"/>
      <c r="AC14" s="564">
        <v>4.8</v>
      </c>
      <c r="AD14" s="565"/>
      <c r="AE14" s="565"/>
      <c r="AF14" s="565"/>
      <c r="AG14" s="566"/>
      <c r="AH14" s="564">
        <v>4.7</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145</v>
      </c>
      <c r="CE14" s="475"/>
      <c r="CF14" s="475"/>
      <c r="CG14" s="475"/>
      <c r="CH14" s="475"/>
      <c r="CI14" s="475"/>
      <c r="CJ14" s="475"/>
      <c r="CK14" s="475"/>
      <c r="CL14" s="475"/>
      <c r="CM14" s="475"/>
      <c r="CN14" s="475"/>
      <c r="CO14" s="475"/>
      <c r="CP14" s="475"/>
      <c r="CQ14" s="475"/>
      <c r="CR14" s="475"/>
      <c r="CS14" s="476"/>
      <c r="CT14" s="575">
        <v>53.2</v>
      </c>
      <c r="CU14" s="576"/>
      <c r="CV14" s="576"/>
      <c r="CW14" s="576"/>
      <c r="CX14" s="576"/>
      <c r="CY14" s="576"/>
      <c r="CZ14" s="576"/>
      <c r="DA14" s="577"/>
      <c r="DB14" s="575">
        <v>60.6</v>
      </c>
      <c r="DC14" s="576"/>
      <c r="DD14" s="576"/>
      <c r="DE14" s="576"/>
      <c r="DF14" s="576"/>
      <c r="DG14" s="576"/>
      <c r="DH14" s="576"/>
      <c r="DI14" s="577"/>
      <c r="DJ14" s="186"/>
      <c r="DK14" s="186"/>
      <c r="DL14" s="186"/>
      <c r="DM14" s="186"/>
      <c r="DN14" s="186"/>
      <c r="DO14" s="186"/>
    </row>
    <row r="15" spans="1:119" ht="18.75" customHeight="1">
      <c r="A15" s="187"/>
      <c r="B15" s="587"/>
      <c r="C15" s="588"/>
      <c r="D15" s="588"/>
      <c r="E15" s="588"/>
      <c r="F15" s="588"/>
      <c r="G15" s="588"/>
      <c r="H15" s="588"/>
      <c r="I15" s="588"/>
      <c r="J15" s="588"/>
      <c r="K15" s="589"/>
      <c r="L15" s="197"/>
      <c r="M15" s="568" t="s">
        <v>146</v>
      </c>
      <c r="N15" s="569"/>
      <c r="O15" s="569"/>
      <c r="P15" s="569"/>
      <c r="Q15" s="570"/>
      <c r="R15" s="571">
        <v>7584</v>
      </c>
      <c r="S15" s="572"/>
      <c r="T15" s="572"/>
      <c r="U15" s="572"/>
      <c r="V15" s="573"/>
      <c r="W15" s="559" t="s">
        <v>147</v>
      </c>
      <c r="X15" s="481"/>
      <c r="Y15" s="481"/>
      <c r="Z15" s="481"/>
      <c r="AA15" s="481"/>
      <c r="AB15" s="482"/>
      <c r="AC15" s="444">
        <v>1334</v>
      </c>
      <c r="AD15" s="445"/>
      <c r="AE15" s="445"/>
      <c r="AF15" s="445"/>
      <c r="AG15" s="446"/>
      <c r="AH15" s="444">
        <v>1332</v>
      </c>
      <c r="AI15" s="445"/>
      <c r="AJ15" s="445"/>
      <c r="AK15" s="445"/>
      <c r="AL15" s="447"/>
      <c r="AM15" s="537"/>
      <c r="AN15" s="442"/>
      <c r="AO15" s="442"/>
      <c r="AP15" s="442"/>
      <c r="AQ15" s="442"/>
      <c r="AR15" s="442"/>
      <c r="AS15" s="442"/>
      <c r="AT15" s="443"/>
      <c r="AU15" s="525"/>
      <c r="AV15" s="526"/>
      <c r="AW15" s="526"/>
      <c r="AX15" s="526"/>
      <c r="AY15" s="460" t="s">
        <v>148</v>
      </c>
      <c r="AZ15" s="461"/>
      <c r="BA15" s="461"/>
      <c r="BB15" s="461"/>
      <c r="BC15" s="461"/>
      <c r="BD15" s="461"/>
      <c r="BE15" s="461"/>
      <c r="BF15" s="461"/>
      <c r="BG15" s="461"/>
      <c r="BH15" s="461"/>
      <c r="BI15" s="461"/>
      <c r="BJ15" s="461"/>
      <c r="BK15" s="461"/>
      <c r="BL15" s="461"/>
      <c r="BM15" s="462"/>
      <c r="BN15" s="463">
        <v>1679220</v>
      </c>
      <c r="BO15" s="464"/>
      <c r="BP15" s="464"/>
      <c r="BQ15" s="464"/>
      <c r="BR15" s="464"/>
      <c r="BS15" s="464"/>
      <c r="BT15" s="464"/>
      <c r="BU15" s="465"/>
      <c r="BV15" s="463">
        <v>1681441</v>
      </c>
      <c r="BW15" s="464"/>
      <c r="BX15" s="464"/>
      <c r="BY15" s="464"/>
      <c r="BZ15" s="464"/>
      <c r="CA15" s="464"/>
      <c r="CB15" s="464"/>
      <c r="CC15" s="465"/>
      <c r="CD15" s="578" t="s">
        <v>149</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87"/>
      <c r="C16" s="588"/>
      <c r="D16" s="588"/>
      <c r="E16" s="588"/>
      <c r="F16" s="588"/>
      <c r="G16" s="588"/>
      <c r="H16" s="588"/>
      <c r="I16" s="588"/>
      <c r="J16" s="588"/>
      <c r="K16" s="589"/>
      <c r="L16" s="561" t="s">
        <v>150</v>
      </c>
      <c r="M16" s="562"/>
      <c r="N16" s="562"/>
      <c r="O16" s="562"/>
      <c r="P16" s="562"/>
      <c r="Q16" s="563"/>
      <c r="R16" s="556" t="s">
        <v>151</v>
      </c>
      <c r="S16" s="557"/>
      <c r="T16" s="557"/>
      <c r="U16" s="557"/>
      <c r="V16" s="558"/>
      <c r="W16" s="574"/>
      <c r="X16" s="484"/>
      <c r="Y16" s="484"/>
      <c r="Z16" s="484"/>
      <c r="AA16" s="484"/>
      <c r="AB16" s="485"/>
      <c r="AC16" s="564">
        <v>38</v>
      </c>
      <c r="AD16" s="565"/>
      <c r="AE16" s="565"/>
      <c r="AF16" s="565"/>
      <c r="AG16" s="566"/>
      <c r="AH16" s="564">
        <v>38.5</v>
      </c>
      <c r="AI16" s="565"/>
      <c r="AJ16" s="565"/>
      <c r="AK16" s="565"/>
      <c r="AL16" s="567"/>
      <c r="AM16" s="537"/>
      <c r="AN16" s="442"/>
      <c r="AO16" s="442"/>
      <c r="AP16" s="442"/>
      <c r="AQ16" s="442"/>
      <c r="AR16" s="442"/>
      <c r="AS16" s="442"/>
      <c r="AT16" s="443"/>
      <c r="AU16" s="525"/>
      <c r="AV16" s="526"/>
      <c r="AW16" s="526"/>
      <c r="AX16" s="526"/>
      <c r="AY16" s="448" t="s">
        <v>152</v>
      </c>
      <c r="AZ16" s="449"/>
      <c r="BA16" s="449"/>
      <c r="BB16" s="449"/>
      <c r="BC16" s="449"/>
      <c r="BD16" s="449"/>
      <c r="BE16" s="449"/>
      <c r="BF16" s="449"/>
      <c r="BG16" s="449"/>
      <c r="BH16" s="449"/>
      <c r="BI16" s="449"/>
      <c r="BJ16" s="449"/>
      <c r="BK16" s="449"/>
      <c r="BL16" s="449"/>
      <c r="BM16" s="450"/>
      <c r="BN16" s="468">
        <v>2549118</v>
      </c>
      <c r="BO16" s="469"/>
      <c r="BP16" s="469"/>
      <c r="BQ16" s="469"/>
      <c r="BR16" s="469"/>
      <c r="BS16" s="469"/>
      <c r="BT16" s="469"/>
      <c r="BU16" s="470"/>
      <c r="BV16" s="468">
        <v>2355446</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c r="A17" s="187"/>
      <c r="B17" s="590"/>
      <c r="C17" s="591"/>
      <c r="D17" s="591"/>
      <c r="E17" s="591"/>
      <c r="F17" s="591"/>
      <c r="G17" s="591"/>
      <c r="H17" s="591"/>
      <c r="I17" s="591"/>
      <c r="J17" s="591"/>
      <c r="K17" s="592"/>
      <c r="L17" s="202"/>
      <c r="M17" s="553" t="s">
        <v>153</v>
      </c>
      <c r="N17" s="554"/>
      <c r="O17" s="554"/>
      <c r="P17" s="554"/>
      <c r="Q17" s="555"/>
      <c r="R17" s="556" t="s">
        <v>151</v>
      </c>
      <c r="S17" s="557"/>
      <c r="T17" s="557"/>
      <c r="U17" s="557"/>
      <c r="V17" s="558"/>
      <c r="W17" s="559" t="s">
        <v>154</v>
      </c>
      <c r="X17" s="481"/>
      <c r="Y17" s="481"/>
      <c r="Z17" s="481"/>
      <c r="AA17" s="481"/>
      <c r="AB17" s="482"/>
      <c r="AC17" s="444">
        <v>2011</v>
      </c>
      <c r="AD17" s="445"/>
      <c r="AE17" s="445"/>
      <c r="AF17" s="445"/>
      <c r="AG17" s="446"/>
      <c r="AH17" s="444">
        <v>1965</v>
      </c>
      <c r="AI17" s="445"/>
      <c r="AJ17" s="445"/>
      <c r="AK17" s="445"/>
      <c r="AL17" s="447"/>
      <c r="AM17" s="537"/>
      <c r="AN17" s="442"/>
      <c r="AO17" s="442"/>
      <c r="AP17" s="442"/>
      <c r="AQ17" s="442"/>
      <c r="AR17" s="442"/>
      <c r="AS17" s="442"/>
      <c r="AT17" s="443"/>
      <c r="AU17" s="525"/>
      <c r="AV17" s="526"/>
      <c r="AW17" s="526"/>
      <c r="AX17" s="526"/>
      <c r="AY17" s="448" t="s">
        <v>155</v>
      </c>
      <c r="AZ17" s="449"/>
      <c r="BA17" s="449"/>
      <c r="BB17" s="449"/>
      <c r="BC17" s="449"/>
      <c r="BD17" s="449"/>
      <c r="BE17" s="449"/>
      <c r="BF17" s="449"/>
      <c r="BG17" s="449"/>
      <c r="BH17" s="449"/>
      <c r="BI17" s="449"/>
      <c r="BJ17" s="449"/>
      <c r="BK17" s="449"/>
      <c r="BL17" s="449"/>
      <c r="BM17" s="450"/>
      <c r="BN17" s="468">
        <v>2164383</v>
      </c>
      <c r="BO17" s="469"/>
      <c r="BP17" s="469"/>
      <c r="BQ17" s="469"/>
      <c r="BR17" s="469"/>
      <c r="BS17" s="469"/>
      <c r="BT17" s="469"/>
      <c r="BU17" s="470"/>
      <c r="BV17" s="468">
        <v>2184070</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c r="A18" s="187"/>
      <c r="B18" s="530" t="s">
        <v>156</v>
      </c>
      <c r="C18" s="531"/>
      <c r="D18" s="531"/>
      <c r="E18" s="532"/>
      <c r="F18" s="532"/>
      <c r="G18" s="532"/>
      <c r="H18" s="532"/>
      <c r="I18" s="532"/>
      <c r="J18" s="532"/>
      <c r="K18" s="532"/>
      <c r="L18" s="533">
        <v>135.77000000000001</v>
      </c>
      <c r="M18" s="533"/>
      <c r="N18" s="533"/>
      <c r="O18" s="533"/>
      <c r="P18" s="533"/>
      <c r="Q18" s="533"/>
      <c r="R18" s="534"/>
      <c r="S18" s="534"/>
      <c r="T18" s="534"/>
      <c r="U18" s="534"/>
      <c r="V18" s="535"/>
      <c r="W18" s="549"/>
      <c r="X18" s="550"/>
      <c r="Y18" s="550"/>
      <c r="Z18" s="550"/>
      <c r="AA18" s="550"/>
      <c r="AB18" s="560"/>
      <c r="AC18" s="432">
        <v>57.2</v>
      </c>
      <c r="AD18" s="433"/>
      <c r="AE18" s="433"/>
      <c r="AF18" s="433"/>
      <c r="AG18" s="536"/>
      <c r="AH18" s="432">
        <v>56.8</v>
      </c>
      <c r="AI18" s="433"/>
      <c r="AJ18" s="433"/>
      <c r="AK18" s="433"/>
      <c r="AL18" s="434"/>
      <c r="AM18" s="537"/>
      <c r="AN18" s="442"/>
      <c r="AO18" s="442"/>
      <c r="AP18" s="442"/>
      <c r="AQ18" s="442"/>
      <c r="AR18" s="442"/>
      <c r="AS18" s="442"/>
      <c r="AT18" s="443"/>
      <c r="AU18" s="525"/>
      <c r="AV18" s="526"/>
      <c r="AW18" s="526"/>
      <c r="AX18" s="526"/>
      <c r="AY18" s="448" t="s">
        <v>157</v>
      </c>
      <c r="AZ18" s="449"/>
      <c r="BA18" s="449"/>
      <c r="BB18" s="449"/>
      <c r="BC18" s="449"/>
      <c r="BD18" s="449"/>
      <c r="BE18" s="449"/>
      <c r="BF18" s="449"/>
      <c r="BG18" s="449"/>
      <c r="BH18" s="449"/>
      <c r="BI18" s="449"/>
      <c r="BJ18" s="449"/>
      <c r="BK18" s="449"/>
      <c r="BL18" s="449"/>
      <c r="BM18" s="450"/>
      <c r="BN18" s="468">
        <v>2889995</v>
      </c>
      <c r="BO18" s="469"/>
      <c r="BP18" s="469"/>
      <c r="BQ18" s="469"/>
      <c r="BR18" s="469"/>
      <c r="BS18" s="469"/>
      <c r="BT18" s="469"/>
      <c r="BU18" s="470"/>
      <c r="BV18" s="468">
        <v>2740018</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c r="A19" s="187"/>
      <c r="B19" s="530" t="s">
        <v>158</v>
      </c>
      <c r="C19" s="531"/>
      <c r="D19" s="531"/>
      <c r="E19" s="532"/>
      <c r="F19" s="532"/>
      <c r="G19" s="532"/>
      <c r="H19" s="532"/>
      <c r="I19" s="532"/>
      <c r="J19" s="532"/>
      <c r="K19" s="532"/>
      <c r="L19" s="538">
        <v>54</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159</v>
      </c>
      <c r="AZ19" s="449"/>
      <c r="BA19" s="449"/>
      <c r="BB19" s="449"/>
      <c r="BC19" s="449"/>
      <c r="BD19" s="449"/>
      <c r="BE19" s="449"/>
      <c r="BF19" s="449"/>
      <c r="BG19" s="449"/>
      <c r="BH19" s="449"/>
      <c r="BI19" s="449"/>
      <c r="BJ19" s="449"/>
      <c r="BK19" s="449"/>
      <c r="BL19" s="449"/>
      <c r="BM19" s="450"/>
      <c r="BN19" s="468">
        <v>3845254</v>
      </c>
      <c r="BO19" s="469"/>
      <c r="BP19" s="469"/>
      <c r="BQ19" s="469"/>
      <c r="BR19" s="469"/>
      <c r="BS19" s="469"/>
      <c r="BT19" s="469"/>
      <c r="BU19" s="470"/>
      <c r="BV19" s="468">
        <v>3575644</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c r="A20" s="187"/>
      <c r="B20" s="530" t="s">
        <v>160</v>
      </c>
      <c r="C20" s="531"/>
      <c r="D20" s="531"/>
      <c r="E20" s="532"/>
      <c r="F20" s="532"/>
      <c r="G20" s="532"/>
      <c r="H20" s="532"/>
      <c r="I20" s="532"/>
      <c r="J20" s="532"/>
      <c r="K20" s="532"/>
      <c r="L20" s="538">
        <v>2506</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c r="A21" s="187"/>
      <c r="B21" s="527" t="s">
        <v>161</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c r="A22" s="187"/>
      <c r="B22" s="497" t="s">
        <v>162</v>
      </c>
      <c r="C22" s="498"/>
      <c r="D22" s="499"/>
      <c r="E22" s="506" t="s">
        <v>1</v>
      </c>
      <c r="F22" s="481"/>
      <c r="G22" s="481"/>
      <c r="H22" s="481"/>
      <c r="I22" s="481"/>
      <c r="J22" s="481"/>
      <c r="K22" s="482"/>
      <c r="L22" s="506" t="s">
        <v>163</v>
      </c>
      <c r="M22" s="481"/>
      <c r="N22" s="481"/>
      <c r="O22" s="481"/>
      <c r="P22" s="482"/>
      <c r="Q22" s="491" t="s">
        <v>164</v>
      </c>
      <c r="R22" s="492"/>
      <c r="S22" s="492"/>
      <c r="T22" s="492"/>
      <c r="U22" s="492"/>
      <c r="V22" s="507"/>
      <c r="W22" s="509" t="s">
        <v>165</v>
      </c>
      <c r="X22" s="498"/>
      <c r="Y22" s="499"/>
      <c r="Z22" s="506" t="s">
        <v>1</v>
      </c>
      <c r="AA22" s="481"/>
      <c r="AB22" s="481"/>
      <c r="AC22" s="481"/>
      <c r="AD22" s="481"/>
      <c r="AE22" s="481"/>
      <c r="AF22" s="481"/>
      <c r="AG22" s="482"/>
      <c r="AH22" s="480" t="s">
        <v>166</v>
      </c>
      <c r="AI22" s="481"/>
      <c r="AJ22" s="481"/>
      <c r="AK22" s="481"/>
      <c r="AL22" s="482"/>
      <c r="AM22" s="480" t="s">
        <v>167</v>
      </c>
      <c r="AN22" s="486"/>
      <c r="AO22" s="486"/>
      <c r="AP22" s="486"/>
      <c r="AQ22" s="486"/>
      <c r="AR22" s="487"/>
      <c r="AS22" s="491" t="s">
        <v>164</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168</v>
      </c>
      <c r="AZ23" s="461"/>
      <c r="BA23" s="461"/>
      <c r="BB23" s="461"/>
      <c r="BC23" s="461"/>
      <c r="BD23" s="461"/>
      <c r="BE23" s="461"/>
      <c r="BF23" s="461"/>
      <c r="BG23" s="461"/>
      <c r="BH23" s="461"/>
      <c r="BI23" s="461"/>
      <c r="BJ23" s="461"/>
      <c r="BK23" s="461"/>
      <c r="BL23" s="461"/>
      <c r="BM23" s="462"/>
      <c r="BN23" s="468">
        <v>5239621</v>
      </c>
      <c r="BO23" s="469"/>
      <c r="BP23" s="469"/>
      <c r="BQ23" s="469"/>
      <c r="BR23" s="469"/>
      <c r="BS23" s="469"/>
      <c r="BT23" s="469"/>
      <c r="BU23" s="470"/>
      <c r="BV23" s="468">
        <v>5279779</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c r="A24" s="187"/>
      <c r="B24" s="500"/>
      <c r="C24" s="501"/>
      <c r="D24" s="502"/>
      <c r="E24" s="441" t="s">
        <v>169</v>
      </c>
      <c r="F24" s="442"/>
      <c r="G24" s="442"/>
      <c r="H24" s="442"/>
      <c r="I24" s="442"/>
      <c r="J24" s="442"/>
      <c r="K24" s="443"/>
      <c r="L24" s="444">
        <v>1</v>
      </c>
      <c r="M24" s="445"/>
      <c r="N24" s="445"/>
      <c r="O24" s="445"/>
      <c r="P24" s="446"/>
      <c r="Q24" s="444">
        <v>7180</v>
      </c>
      <c r="R24" s="445"/>
      <c r="S24" s="445"/>
      <c r="T24" s="445"/>
      <c r="U24" s="445"/>
      <c r="V24" s="446"/>
      <c r="W24" s="510"/>
      <c r="X24" s="501"/>
      <c r="Y24" s="502"/>
      <c r="Z24" s="441" t="s">
        <v>170</v>
      </c>
      <c r="AA24" s="442"/>
      <c r="AB24" s="442"/>
      <c r="AC24" s="442"/>
      <c r="AD24" s="442"/>
      <c r="AE24" s="442"/>
      <c r="AF24" s="442"/>
      <c r="AG24" s="443"/>
      <c r="AH24" s="444">
        <v>99</v>
      </c>
      <c r="AI24" s="445"/>
      <c r="AJ24" s="445"/>
      <c r="AK24" s="445"/>
      <c r="AL24" s="446"/>
      <c r="AM24" s="444">
        <v>286605</v>
      </c>
      <c r="AN24" s="445"/>
      <c r="AO24" s="445"/>
      <c r="AP24" s="445"/>
      <c r="AQ24" s="445"/>
      <c r="AR24" s="446"/>
      <c r="AS24" s="444">
        <v>2895</v>
      </c>
      <c r="AT24" s="445"/>
      <c r="AU24" s="445"/>
      <c r="AV24" s="445"/>
      <c r="AW24" s="445"/>
      <c r="AX24" s="447"/>
      <c r="AY24" s="435" t="s">
        <v>171</v>
      </c>
      <c r="AZ24" s="436"/>
      <c r="BA24" s="436"/>
      <c r="BB24" s="436"/>
      <c r="BC24" s="436"/>
      <c r="BD24" s="436"/>
      <c r="BE24" s="436"/>
      <c r="BF24" s="436"/>
      <c r="BG24" s="436"/>
      <c r="BH24" s="436"/>
      <c r="BI24" s="436"/>
      <c r="BJ24" s="436"/>
      <c r="BK24" s="436"/>
      <c r="BL24" s="436"/>
      <c r="BM24" s="437"/>
      <c r="BN24" s="468">
        <v>1156797</v>
      </c>
      <c r="BO24" s="469"/>
      <c r="BP24" s="469"/>
      <c r="BQ24" s="469"/>
      <c r="BR24" s="469"/>
      <c r="BS24" s="469"/>
      <c r="BT24" s="469"/>
      <c r="BU24" s="470"/>
      <c r="BV24" s="468">
        <v>1376089</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c r="A25" s="187"/>
      <c r="B25" s="500"/>
      <c r="C25" s="501"/>
      <c r="D25" s="502"/>
      <c r="E25" s="441" t="s">
        <v>172</v>
      </c>
      <c r="F25" s="442"/>
      <c r="G25" s="442"/>
      <c r="H25" s="442"/>
      <c r="I25" s="442"/>
      <c r="J25" s="442"/>
      <c r="K25" s="443"/>
      <c r="L25" s="444">
        <v>1</v>
      </c>
      <c r="M25" s="445"/>
      <c r="N25" s="445"/>
      <c r="O25" s="445"/>
      <c r="P25" s="446"/>
      <c r="Q25" s="444">
        <v>6170</v>
      </c>
      <c r="R25" s="445"/>
      <c r="S25" s="445"/>
      <c r="T25" s="445"/>
      <c r="U25" s="445"/>
      <c r="V25" s="446"/>
      <c r="W25" s="510"/>
      <c r="X25" s="501"/>
      <c r="Y25" s="502"/>
      <c r="Z25" s="441" t="s">
        <v>173</v>
      </c>
      <c r="AA25" s="442"/>
      <c r="AB25" s="442"/>
      <c r="AC25" s="442"/>
      <c r="AD25" s="442"/>
      <c r="AE25" s="442"/>
      <c r="AF25" s="442"/>
      <c r="AG25" s="443"/>
      <c r="AH25" s="444" t="s">
        <v>128</v>
      </c>
      <c r="AI25" s="445"/>
      <c r="AJ25" s="445"/>
      <c r="AK25" s="445"/>
      <c r="AL25" s="446"/>
      <c r="AM25" s="444" t="s">
        <v>128</v>
      </c>
      <c r="AN25" s="445"/>
      <c r="AO25" s="445"/>
      <c r="AP25" s="445"/>
      <c r="AQ25" s="445"/>
      <c r="AR25" s="446"/>
      <c r="AS25" s="444" t="s">
        <v>128</v>
      </c>
      <c r="AT25" s="445"/>
      <c r="AU25" s="445"/>
      <c r="AV25" s="445"/>
      <c r="AW25" s="445"/>
      <c r="AX25" s="447"/>
      <c r="AY25" s="460" t="s">
        <v>174</v>
      </c>
      <c r="AZ25" s="461"/>
      <c r="BA25" s="461"/>
      <c r="BB25" s="461"/>
      <c r="BC25" s="461"/>
      <c r="BD25" s="461"/>
      <c r="BE25" s="461"/>
      <c r="BF25" s="461"/>
      <c r="BG25" s="461"/>
      <c r="BH25" s="461"/>
      <c r="BI25" s="461"/>
      <c r="BJ25" s="461"/>
      <c r="BK25" s="461"/>
      <c r="BL25" s="461"/>
      <c r="BM25" s="462"/>
      <c r="BN25" s="463">
        <v>471914</v>
      </c>
      <c r="BO25" s="464"/>
      <c r="BP25" s="464"/>
      <c r="BQ25" s="464"/>
      <c r="BR25" s="464"/>
      <c r="BS25" s="464"/>
      <c r="BT25" s="464"/>
      <c r="BU25" s="465"/>
      <c r="BV25" s="463">
        <v>519859</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c r="A26" s="187"/>
      <c r="B26" s="500"/>
      <c r="C26" s="501"/>
      <c r="D26" s="502"/>
      <c r="E26" s="441" t="s">
        <v>175</v>
      </c>
      <c r="F26" s="442"/>
      <c r="G26" s="442"/>
      <c r="H26" s="442"/>
      <c r="I26" s="442"/>
      <c r="J26" s="442"/>
      <c r="K26" s="443"/>
      <c r="L26" s="444">
        <v>1</v>
      </c>
      <c r="M26" s="445"/>
      <c r="N26" s="445"/>
      <c r="O26" s="445"/>
      <c r="P26" s="446"/>
      <c r="Q26" s="444">
        <v>5730</v>
      </c>
      <c r="R26" s="445"/>
      <c r="S26" s="445"/>
      <c r="T26" s="445"/>
      <c r="U26" s="445"/>
      <c r="V26" s="446"/>
      <c r="W26" s="510"/>
      <c r="X26" s="501"/>
      <c r="Y26" s="502"/>
      <c r="Z26" s="441" t="s">
        <v>176</v>
      </c>
      <c r="AA26" s="523"/>
      <c r="AB26" s="523"/>
      <c r="AC26" s="523"/>
      <c r="AD26" s="523"/>
      <c r="AE26" s="523"/>
      <c r="AF26" s="523"/>
      <c r="AG26" s="524"/>
      <c r="AH26" s="444">
        <v>7</v>
      </c>
      <c r="AI26" s="445"/>
      <c r="AJ26" s="445"/>
      <c r="AK26" s="445"/>
      <c r="AL26" s="446"/>
      <c r="AM26" s="444">
        <v>16485</v>
      </c>
      <c r="AN26" s="445"/>
      <c r="AO26" s="445"/>
      <c r="AP26" s="445"/>
      <c r="AQ26" s="445"/>
      <c r="AR26" s="446"/>
      <c r="AS26" s="444">
        <v>2355</v>
      </c>
      <c r="AT26" s="445"/>
      <c r="AU26" s="445"/>
      <c r="AV26" s="445"/>
      <c r="AW26" s="445"/>
      <c r="AX26" s="447"/>
      <c r="AY26" s="477" t="s">
        <v>177</v>
      </c>
      <c r="AZ26" s="478"/>
      <c r="BA26" s="478"/>
      <c r="BB26" s="478"/>
      <c r="BC26" s="478"/>
      <c r="BD26" s="478"/>
      <c r="BE26" s="478"/>
      <c r="BF26" s="478"/>
      <c r="BG26" s="478"/>
      <c r="BH26" s="478"/>
      <c r="BI26" s="478"/>
      <c r="BJ26" s="478"/>
      <c r="BK26" s="478"/>
      <c r="BL26" s="478"/>
      <c r="BM26" s="479"/>
      <c r="BN26" s="468" t="s">
        <v>137</v>
      </c>
      <c r="BO26" s="469"/>
      <c r="BP26" s="469"/>
      <c r="BQ26" s="469"/>
      <c r="BR26" s="469"/>
      <c r="BS26" s="469"/>
      <c r="BT26" s="469"/>
      <c r="BU26" s="470"/>
      <c r="BV26" s="468" t="s">
        <v>137</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c r="A27" s="187"/>
      <c r="B27" s="500"/>
      <c r="C27" s="501"/>
      <c r="D27" s="502"/>
      <c r="E27" s="441" t="s">
        <v>178</v>
      </c>
      <c r="F27" s="442"/>
      <c r="G27" s="442"/>
      <c r="H27" s="442"/>
      <c r="I27" s="442"/>
      <c r="J27" s="442"/>
      <c r="K27" s="443"/>
      <c r="L27" s="444">
        <v>1</v>
      </c>
      <c r="M27" s="445"/>
      <c r="N27" s="445"/>
      <c r="O27" s="445"/>
      <c r="P27" s="446"/>
      <c r="Q27" s="444">
        <v>2920</v>
      </c>
      <c r="R27" s="445"/>
      <c r="S27" s="445"/>
      <c r="T27" s="445"/>
      <c r="U27" s="445"/>
      <c r="V27" s="446"/>
      <c r="W27" s="510"/>
      <c r="X27" s="501"/>
      <c r="Y27" s="502"/>
      <c r="Z27" s="441" t="s">
        <v>179</v>
      </c>
      <c r="AA27" s="442"/>
      <c r="AB27" s="442"/>
      <c r="AC27" s="442"/>
      <c r="AD27" s="442"/>
      <c r="AE27" s="442"/>
      <c r="AF27" s="442"/>
      <c r="AG27" s="443"/>
      <c r="AH27" s="444">
        <v>6</v>
      </c>
      <c r="AI27" s="445"/>
      <c r="AJ27" s="445"/>
      <c r="AK27" s="445"/>
      <c r="AL27" s="446"/>
      <c r="AM27" s="444">
        <v>14760</v>
      </c>
      <c r="AN27" s="445"/>
      <c r="AO27" s="445"/>
      <c r="AP27" s="445"/>
      <c r="AQ27" s="445"/>
      <c r="AR27" s="446"/>
      <c r="AS27" s="444">
        <v>2460</v>
      </c>
      <c r="AT27" s="445"/>
      <c r="AU27" s="445"/>
      <c r="AV27" s="445"/>
      <c r="AW27" s="445"/>
      <c r="AX27" s="447"/>
      <c r="AY27" s="474" t="s">
        <v>180</v>
      </c>
      <c r="AZ27" s="475"/>
      <c r="BA27" s="475"/>
      <c r="BB27" s="475"/>
      <c r="BC27" s="475"/>
      <c r="BD27" s="475"/>
      <c r="BE27" s="475"/>
      <c r="BF27" s="475"/>
      <c r="BG27" s="475"/>
      <c r="BH27" s="475"/>
      <c r="BI27" s="475"/>
      <c r="BJ27" s="475"/>
      <c r="BK27" s="475"/>
      <c r="BL27" s="475"/>
      <c r="BM27" s="476"/>
      <c r="BN27" s="471">
        <v>566645</v>
      </c>
      <c r="BO27" s="472"/>
      <c r="BP27" s="472"/>
      <c r="BQ27" s="472"/>
      <c r="BR27" s="472"/>
      <c r="BS27" s="472"/>
      <c r="BT27" s="472"/>
      <c r="BU27" s="473"/>
      <c r="BV27" s="471">
        <v>566645</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c r="A28" s="187"/>
      <c r="B28" s="500"/>
      <c r="C28" s="501"/>
      <c r="D28" s="502"/>
      <c r="E28" s="441" t="s">
        <v>181</v>
      </c>
      <c r="F28" s="442"/>
      <c r="G28" s="442"/>
      <c r="H28" s="442"/>
      <c r="I28" s="442"/>
      <c r="J28" s="442"/>
      <c r="K28" s="443"/>
      <c r="L28" s="444">
        <v>1</v>
      </c>
      <c r="M28" s="445"/>
      <c r="N28" s="445"/>
      <c r="O28" s="445"/>
      <c r="P28" s="446"/>
      <c r="Q28" s="444">
        <v>2140</v>
      </c>
      <c r="R28" s="445"/>
      <c r="S28" s="445"/>
      <c r="T28" s="445"/>
      <c r="U28" s="445"/>
      <c r="V28" s="446"/>
      <c r="W28" s="510"/>
      <c r="X28" s="501"/>
      <c r="Y28" s="502"/>
      <c r="Z28" s="441" t="s">
        <v>182</v>
      </c>
      <c r="AA28" s="442"/>
      <c r="AB28" s="442"/>
      <c r="AC28" s="442"/>
      <c r="AD28" s="442"/>
      <c r="AE28" s="442"/>
      <c r="AF28" s="442"/>
      <c r="AG28" s="443"/>
      <c r="AH28" s="444" t="s">
        <v>128</v>
      </c>
      <c r="AI28" s="445"/>
      <c r="AJ28" s="445"/>
      <c r="AK28" s="445"/>
      <c r="AL28" s="446"/>
      <c r="AM28" s="444" t="s">
        <v>137</v>
      </c>
      <c r="AN28" s="445"/>
      <c r="AO28" s="445"/>
      <c r="AP28" s="445"/>
      <c r="AQ28" s="445"/>
      <c r="AR28" s="446"/>
      <c r="AS28" s="444" t="s">
        <v>128</v>
      </c>
      <c r="AT28" s="445"/>
      <c r="AU28" s="445"/>
      <c r="AV28" s="445"/>
      <c r="AW28" s="445"/>
      <c r="AX28" s="447"/>
      <c r="AY28" s="451" t="s">
        <v>183</v>
      </c>
      <c r="AZ28" s="452"/>
      <c r="BA28" s="452"/>
      <c r="BB28" s="453"/>
      <c r="BC28" s="460" t="s">
        <v>48</v>
      </c>
      <c r="BD28" s="461"/>
      <c r="BE28" s="461"/>
      <c r="BF28" s="461"/>
      <c r="BG28" s="461"/>
      <c r="BH28" s="461"/>
      <c r="BI28" s="461"/>
      <c r="BJ28" s="461"/>
      <c r="BK28" s="461"/>
      <c r="BL28" s="461"/>
      <c r="BM28" s="462"/>
      <c r="BN28" s="463">
        <v>1077485</v>
      </c>
      <c r="BO28" s="464"/>
      <c r="BP28" s="464"/>
      <c r="BQ28" s="464"/>
      <c r="BR28" s="464"/>
      <c r="BS28" s="464"/>
      <c r="BT28" s="464"/>
      <c r="BU28" s="465"/>
      <c r="BV28" s="463">
        <v>1076687</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c r="A29" s="187"/>
      <c r="B29" s="500"/>
      <c r="C29" s="501"/>
      <c r="D29" s="502"/>
      <c r="E29" s="441" t="s">
        <v>184</v>
      </c>
      <c r="F29" s="442"/>
      <c r="G29" s="442"/>
      <c r="H29" s="442"/>
      <c r="I29" s="442"/>
      <c r="J29" s="442"/>
      <c r="K29" s="443"/>
      <c r="L29" s="444">
        <v>10</v>
      </c>
      <c r="M29" s="445"/>
      <c r="N29" s="445"/>
      <c r="O29" s="445"/>
      <c r="P29" s="446"/>
      <c r="Q29" s="444">
        <v>1850</v>
      </c>
      <c r="R29" s="445"/>
      <c r="S29" s="445"/>
      <c r="T29" s="445"/>
      <c r="U29" s="445"/>
      <c r="V29" s="446"/>
      <c r="W29" s="511"/>
      <c r="X29" s="512"/>
      <c r="Y29" s="513"/>
      <c r="Z29" s="441" t="s">
        <v>185</v>
      </c>
      <c r="AA29" s="442"/>
      <c r="AB29" s="442"/>
      <c r="AC29" s="442"/>
      <c r="AD29" s="442"/>
      <c r="AE29" s="442"/>
      <c r="AF29" s="442"/>
      <c r="AG29" s="443"/>
      <c r="AH29" s="444">
        <v>105</v>
      </c>
      <c r="AI29" s="445"/>
      <c r="AJ29" s="445"/>
      <c r="AK29" s="445"/>
      <c r="AL29" s="446"/>
      <c r="AM29" s="444">
        <v>301365</v>
      </c>
      <c r="AN29" s="445"/>
      <c r="AO29" s="445"/>
      <c r="AP29" s="445"/>
      <c r="AQ29" s="445"/>
      <c r="AR29" s="446"/>
      <c r="AS29" s="444">
        <v>2870</v>
      </c>
      <c r="AT29" s="445"/>
      <c r="AU29" s="445"/>
      <c r="AV29" s="445"/>
      <c r="AW29" s="445"/>
      <c r="AX29" s="447"/>
      <c r="AY29" s="454"/>
      <c r="AZ29" s="455"/>
      <c r="BA29" s="455"/>
      <c r="BB29" s="456"/>
      <c r="BC29" s="448" t="s">
        <v>186</v>
      </c>
      <c r="BD29" s="449"/>
      <c r="BE29" s="449"/>
      <c r="BF29" s="449"/>
      <c r="BG29" s="449"/>
      <c r="BH29" s="449"/>
      <c r="BI29" s="449"/>
      <c r="BJ29" s="449"/>
      <c r="BK29" s="449"/>
      <c r="BL29" s="449"/>
      <c r="BM29" s="450"/>
      <c r="BN29" s="468">
        <v>60346</v>
      </c>
      <c r="BO29" s="469"/>
      <c r="BP29" s="469"/>
      <c r="BQ29" s="469"/>
      <c r="BR29" s="469"/>
      <c r="BS29" s="469"/>
      <c r="BT29" s="469"/>
      <c r="BU29" s="470"/>
      <c r="BV29" s="468">
        <v>50301</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187</v>
      </c>
      <c r="X30" s="521"/>
      <c r="Y30" s="521"/>
      <c r="Z30" s="521"/>
      <c r="AA30" s="521"/>
      <c r="AB30" s="521"/>
      <c r="AC30" s="521"/>
      <c r="AD30" s="521"/>
      <c r="AE30" s="521"/>
      <c r="AF30" s="521"/>
      <c r="AG30" s="522"/>
      <c r="AH30" s="432">
        <v>98.9</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644680</v>
      </c>
      <c r="BO30" s="472"/>
      <c r="BP30" s="472"/>
      <c r="BQ30" s="472"/>
      <c r="BR30" s="472"/>
      <c r="BS30" s="472"/>
      <c r="BT30" s="472"/>
      <c r="BU30" s="473"/>
      <c r="BV30" s="471">
        <v>596933</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31" t="s">
        <v>194</v>
      </c>
      <c r="D33" s="431"/>
      <c r="E33" s="430" t="s">
        <v>195</v>
      </c>
      <c r="F33" s="430"/>
      <c r="G33" s="430"/>
      <c r="H33" s="430"/>
      <c r="I33" s="430"/>
      <c r="J33" s="430"/>
      <c r="K33" s="430"/>
      <c r="L33" s="430"/>
      <c r="M33" s="430"/>
      <c r="N33" s="430"/>
      <c r="O33" s="430"/>
      <c r="P33" s="430"/>
      <c r="Q33" s="430"/>
      <c r="R33" s="430"/>
      <c r="S33" s="430"/>
      <c r="T33" s="216"/>
      <c r="U33" s="431" t="s">
        <v>196</v>
      </c>
      <c r="V33" s="431"/>
      <c r="W33" s="430" t="s">
        <v>195</v>
      </c>
      <c r="X33" s="430"/>
      <c r="Y33" s="430"/>
      <c r="Z33" s="430"/>
      <c r="AA33" s="430"/>
      <c r="AB33" s="430"/>
      <c r="AC33" s="430"/>
      <c r="AD33" s="430"/>
      <c r="AE33" s="430"/>
      <c r="AF33" s="430"/>
      <c r="AG33" s="430"/>
      <c r="AH33" s="430"/>
      <c r="AI33" s="430"/>
      <c r="AJ33" s="430"/>
      <c r="AK33" s="430"/>
      <c r="AL33" s="216"/>
      <c r="AM33" s="431" t="s">
        <v>196</v>
      </c>
      <c r="AN33" s="431"/>
      <c r="AO33" s="430" t="s">
        <v>195</v>
      </c>
      <c r="AP33" s="430"/>
      <c r="AQ33" s="430"/>
      <c r="AR33" s="430"/>
      <c r="AS33" s="430"/>
      <c r="AT33" s="430"/>
      <c r="AU33" s="430"/>
      <c r="AV33" s="430"/>
      <c r="AW33" s="430"/>
      <c r="AX33" s="430"/>
      <c r="AY33" s="430"/>
      <c r="AZ33" s="430"/>
      <c r="BA33" s="430"/>
      <c r="BB33" s="430"/>
      <c r="BC33" s="430"/>
      <c r="BD33" s="217"/>
      <c r="BE33" s="430" t="s">
        <v>197</v>
      </c>
      <c r="BF33" s="430"/>
      <c r="BG33" s="430" t="s">
        <v>198</v>
      </c>
      <c r="BH33" s="430"/>
      <c r="BI33" s="430"/>
      <c r="BJ33" s="430"/>
      <c r="BK33" s="430"/>
      <c r="BL33" s="430"/>
      <c r="BM33" s="430"/>
      <c r="BN33" s="430"/>
      <c r="BO33" s="430"/>
      <c r="BP33" s="430"/>
      <c r="BQ33" s="430"/>
      <c r="BR33" s="430"/>
      <c r="BS33" s="430"/>
      <c r="BT33" s="430"/>
      <c r="BU33" s="430"/>
      <c r="BV33" s="217"/>
      <c r="BW33" s="431" t="s">
        <v>197</v>
      </c>
      <c r="BX33" s="431"/>
      <c r="BY33" s="430" t="s">
        <v>199</v>
      </c>
      <c r="BZ33" s="430"/>
      <c r="CA33" s="430"/>
      <c r="CB33" s="430"/>
      <c r="CC33" s="430"/>
      <c r="CD33" s="430"/>
      <c r="CE33" s="430"/>
      <c r="CF33" s="430"/>
      <c r="CG33" s="430"/>
      <c r="CH33" s="430"/>
      <c r="CI33" s="430"/>
      <c r="CJ33" s="430"/>
      <c r="CK33" s="430"/>
      <c r="CL33" s="430"/>
      <c r="CM33" s="430"/>
      <c r="CN33" s="216"/>
      <c r="CO33" s="431" t="s">
        <v>200</v>
      </c>
      <c r="CP33" s="431"/>
      <c r="CQ33" s="430" t="s">
        <v>201</v>
      </c>
      <c r="CR33" s="430"/>
      <c r="CS33" s="430"/>
      <c r="CT33" s="430"/>
      <c r="CU33" s="430"/>
      <c r="CV33" s="430"/>
      <c r="CW33" s="430"/>
      <c r="CX33" s="430"/>
      <c r="CY33" s="430"/>
      <c r="CZ33" s="430"/>
      <c r="DA33" s="430"/>
      <c r="DB33" s="430"/>
      <c r="DC33" s="430"/>
      <c r="DD33" s="430"/>
      <c r="DE33" s="430"/>
      <c r="DF33" s="216"/>
      <c r="DG33" s="429" t="s">
        <v>202</v>
      </c>
      <c r="DH33" s="429"/>
      <c r="DI33" s="218"/>
      <c r="DJ33" s="186"/>
      <c r="DK33" s="186"/>
      <c r="DL33" s="186"/>
      <c r="DM33" s="186"/>
      <c r="DN33" s="186"/>
      <c r="DO33" s="186"/>
    </row>
    <row r="34" spans="1:119" ht="32.25" customHeight="1">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4</v>
      </c>
      <c r="V34" s="427"/>
      <c r="W34" s="426" t="str">
        <f>IF('各会計、関係団体の財政状況及び健全化判断比率'!B28="","",'各会計、関係団体の財政状況及び健全化判断比率'!B28)</f>
        <v>国民健康保険特別会計</v>
      </c>
      <c r="X34" s="426"/>
      <c r="Y34" s="426"/>
      <c r="Z34" s="426"/>
      <c r="AA34" s="426"/>
      <c r="AB34" s="426"/>
      <c r="AC34" s="426"/>
      <c r="AD34" s="426"/>
      <c r="AE34" s="426"/>
      <c r="AF34" s="426"/>
      <c r="AG34" s="426"/>
      <c r="AH34" s="426"/>
      <c r="AI34" s="426"/>
      <c r="AJ34" s="426"/>
      <c r="AK34" s="426"/>
      <c r="AL34" s="214"/>
      <c r="AM34" s="427">
        <f>IF(AO34="","",MAX(C34:D43,U34:V43)+1)</f>
        <v>7</v>
      </c>
      <c r="AN34" s="427"/>
      <c r="AO34" s="426" t="str">
        <f>IF('各会計、関係団体の財政状況及び健全化判断比率'!B31="","",'各会計、関係団体の財政状況及び健全化判断比率'!B31)</f>
        <v>水道事業会計</v>
      </c>
      <c r="AP34" s="426"/>
      <c r="AQ34" s="426"/>
      <c r="AR34" s="426"/>
      <c r="AS34" s="426"/>
      <c r="AT34" s="426"/>
      <c r="AU34" s="426"/>
      <c r="AV34" s="426"/>
      <c r="AW34" s="426"/>
      <c r="AX34" s="426"/>
      <c r="AY34" s="426"/>
      <c r="AZ34" s="426"/>
      <c r="BA34" s="426"/>
      <c r="BB34" s="426"/>
      <c r="BC34" s="426"/>
      <c r="BD34" s="214"/>
      <c r="BE34" s="427">
        <f>IF(BG34="","",MAX(C34:D43,U34:V43,AM34:AN43)+1)</f>
        <v>9</v>
      </c>
      <c r="BF34" s="427"/>
      <c r="BG34" s="426" t="str">
        <f>IF('各会計、関係団体の財政状況及び健全化判断比率'!B33="","",'各会計、関係団体の財政状況及び健全化判断比率'!B33)</f>
        <v>農業集落排水事業特別会計</v>
      </c>
      <c r="BH34" s="426"/>
      <c r="BI34" s="426"/>
      <c r="BJ34" s="426"/>
      <c r="BK34" s="426"/>
      <c r="BL34" s="426"/>
      <c r="BM34" s="426"/>
      <c r="BN34" s="426"/>
      <c r="BO34" s="426"/>
      <c r="BP34" s="426"/>
      <c r="BQ34" s="426"/>
      <c r="BR34" s="426"/>
      <c r="BS34" s="426"/>
      <c r="BT34" s="426"/>
      <c r="BU34" s="426"/>
      <c r="BV34" s="214"/>
      <c r="BW34" s="427">
        <f>IF(BY34="","",MAX(C34:D43,U34:V43,AM34:AN43,BE34:BF43)+1)</f>
        <v>10</v>
      </c>
      <c r="BX34" s="427"/>
      <c r="BY34" s="426" t="str">
        <f>IF('各会計、関係団体の財政状況及び健全化判断比率'!B68="","",'各会計、関係団体の財政状況及び健全化判断比率'!B68)</f>
        <v>湖東広域衛生管理組合</v>
      </c>
      <c r="BZ34" s="426"/>
      <c r="CA34" s="426"/>
      <c r="CB34" s="426"/>
      <c r="CC34" s="426"/>
      <c r="CD34" s="426"/>
      <c r="CE34" s="426"/>
      <c r="CF34" s="426"/>
      <c r="CG34" s="426"/>
      <c r="CH34" s="426"/>
      <c r="CI34" s="426"/>
      <c r="CJ34" s="426"/>
      <c r="CK34" s="426"/>
      <c r="CL34" s="426"/>
      <c r="CM34" s="426"/>
      <c r="CN34" s="214"/>
      <c r="CO34" s="427" t="str">
        <f>IF(CQ34="","",MAX(C34:D43,U34:V43,AM34:AN43,BE34:BF43,BW34:BX43)+1)</f>
        <v/>
      </c>
      <c r="CP34" s="427"/>
      <c r="CQ34" s="426" t="str">
        <f>IF('各会計、関係団体の財政状況及び健全化判断比率'!BS7="","",'各会計、関係団体の財政状況及び健全化判断比率'!BS7)</f>
        <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c r="A35" s="187"/>
      <c r="B35" s="213"/>
      <c r="C35" s="427">
        <f>IF(E35="","",C34+1)</f>
        <v>2</v>
      </c>
      <c r="D35" s="427"/>
      <c r="E35" s="426" t="str">
        <f>IF('各会計、関係団体の財政状況及び健全化判断比率'!B8="","",'各会計、関係団体の財政状況及び健全化判断比率'!B8)</f>
        <v>育英事業特別会計</v>
      </c>
      <c r="F35" s="426"/>
      <c r="G35" s="426"/>
      <c r="H35" s="426"/>
      <c r="I35" s="426"/>
      <c r="J35" s="426"/>
      <c r="K35" s="426"/>
      <c r="L35" s="426"/>
      <c r="M35" s="426"/>
      <c r="N35" s="426"/>
      <c r="O35" s="426"/>
      <c r="P35" s="426"/>
      <c r="Q35" s="426"/>
      <c r="R35" s="426"/>
      <c r="S35" s="426"/>
      <c r="T35" s="214"/>
      <c r="U35" s="427">
        <f>IF(W35="","",U34+1)</f>
        <v>5</v>
      </c>
      <c r="V35" s="427"/>
      <c r="W35" s="426" t="str">
        <f>IF('各会計、関係団体の財政状況及び健全化判断比率'!B29="","",'各会計、関係団体の財政状況及び健全化判断比率'!B29)</f>
        <v>介護保険事業特別会計</v>
      </c>
      <c r="X35" s="426"/>
      <c r="Y35" s="426"/>
      <c r="Z35" s="426"/>
      <c r="AA35" s="426"/>
      <c r="AB35" s="426"/>
      <c r="AC35" s="426"/>
      <c r="AD35" s="426"/>
      <c r="AE35" s="426"/>
      <c r="AF35" s="426"/>
      <c r="AG35" s="426"/>
      <c r="AH35" s="426"/>
      <c r="AI35" s="426"/>
      <c r="AJ35" s="426"/>
      <c r="AK35" s="426"/>
      <c r="AL35" s="214"/>
      <c r="AM35" s="427">
        <f t="shared" ref="AM35:AM43" si="0">IF(AO35="","",AM34+1)</f>
        <v>8</v>
      </c>
      <c r="AN35" s="427"/>
      <c r="AO35" s="426" t="str">
        <f>IF('各会計、関係団体の財政状況及び健全化判断比率'!B32="","",'各会計、関係団体の財政状況及び健全化判断比率'!B32)</f>
        <v>下水道事業会計</v>
      </c>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11</v>
      </c>
      <c r="BX35" s="427"/>
      <c r="BY35" s="426" t="str">
        <f>IF('各会計、関係団体の財政状況及び健全化判断比率'!B69="","",'各会計、関係団体の財政状況及び健全化判断比率'!B69)</f>
        <v>彦根愛知犬上広域行政組合</v>
      </c>
      <c r="BZ35" s="426"/>
      <c r="CA35" s="426"/>
      <c r="CB35" s="426"/>
      <c r="CC35" s="426"/>
      <c r="CD35" s="426"/>
      <c r="CE35" s="426"/>
      <c r="CF35" s="426"/>
      <c r="CG35" s="426"/>
      <c r="CH35" s="426"/>
      <c r="CI35" s="426"/>
      <c r="CJ35" s="426"/>
      <c r="CK35" s="426"/>
      <c r="CL35" s="426"/>
      <c r="CM35" s="426"/>
      <c r="CN35" s="214"/>
      <c r="CO35" s="427" t="str">
        <f t="shared" ref="CO35:CO43" si="3">IF(CQ35="","",CO34+1)</f>
        <v/>
      </c>
      <c r="CP35" s="427"/>
      <c r="CQ35" s="426" t="str">
        <f>IF('各会計、関係団体の財政状況及び健全化判断比率'!BS8="","",'各会計、関係団体の財政状況及び健全化判断比率'!BS8)</f>
        <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c r="A36" s="187"/>
      <c r="B36" s="213"/>
      <c r="C36" s="427">
        <f>IF(E36="","",C35+1)</f>
        <v>3</v>
      </c>
      <c r="D36" s="427"/>
      <c r="E36" s="426" t="str">
        <f>IF('各会計、関係団体の財政状況及び健全化判断比率'!B9="","",'各会計、関係団体の財政状況及び健全化判断比率'!B9)</f>
        <v>びわ湖東部中核工業団地公共緑地維持管理特別会計</v>
      </c>
      <c r="F36" s="426"/>
      <c r="G36" s="426"/>
      <c r="H36" s="426"/>
      <c r="I36" s="426"/>
      <c r="J36" s="426"/>
      <c r="K36" s="426"/>
      <c r="L36" s="426"/>
      <c r="M36" s="426"/>
      <c r="N36" s="426"/>
      <c r="O36" s="426"/>
      <c r="P36" s="426"/>
      <c r="Q36" s="426"/>
      <c r="R36" s="426"/>
      <c r="S36" s="426"/>
      <c r="T36" s="214"/>
      <c r="U36" s="427">
        <f t="shared" ref="U36:U43" si="4">IF(W36="","",U35+1)</f>
        <v>6</v>
      </c>
      <c r="V36" s="427"/>
      <c r="W36" s="426" t="str">
        <f>IF('各会計、関係団体の財政状況及び健全化判断比率'!B30="","",'各会計、関係団体の財政状況及び健全化判断比率'!B30)</f>
        <v>後期高齢者医療事業特別会計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12</v>
      </c>
      <c r="BX36" s="427"/>
      <c r="BY36" s="426" t="str">
        <f>IF('各会計、関係団体の財政状況及び健全化判断比率'!B70="","",'各会計、関係団体の財政状況及び健全化判断比率'!B70)</f>
        <v>大滝山林組合（一般会計）</v>
      </c>
      <c r="BZ36" s="426"/>
      <c r="CA36" s="426"/>
      <c r="CB36" s="426"/>
      <c r="CC36" s="426"/>
      <c r="CD36" s="426"/>
      <c r="CE36" s="426"/>
      <c r="CF36" s="426"/>
      <c r="CG36" s="426"/>
      <c r="CH36" s="426"/>
      <c r="CI36" s="426"/>
      <c r="CJ36" s="426"/>
      <c r="CK36" s="426"/>
      <c r="CL36" s="426"/>
      <c r="CM36" s="426"/>
      <c r="CN36" s="214"/>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13</v>
      </c>
      <c r="BX37" s="427"/>
      <c r="BY37" s="426" t="str">
        <f>IF('各会計、関係団体の財政状況及び健全化判断比率'!B71="","",'各会計、関係団体の財政状況及び健全化判断比率'!B71)</f>
        <v>大滝山林組合（林産物栽培特別会計）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14</v>
      </c>
      <c r="BX38" s="427"/>
      <c r="BY38" s="426" t="str">
        <f>IF('各会計、関係団体の財政状況及び健全化判断比率'!B72="","",'各会計、関係団体の財政状況及び健全化判断比率'!B72)</f>
        <v>大滝山林組合（高取山森林空間利活用特別会計）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f t="shared" si="2"/>
        <v>15</v>
      </c>
      <c r="BX39" s="427"/>
      <c r="BY39" s="426" t="str">
        <f>IF('各会計、関係団体の財政状況及び健全化判断比率'!B73="","",'各会計、関係団体の財政状況及び健全化判断比率'!B73)</f>
        <v>彦根市犬上郡営林組合</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f t="shared" si="2"/>
        <v>16</v>
      </c>
      <c r="BX40" s="427"/>
      <c r="BY40" s="426" t="str">
        <f>IF('各会計、関係団体の財政状況及び健全化判断比率'!B74="","",'各会計、関係団体の財政状況及び健全化判断比率'!B74)</f>
        <v>滋賀県市町村議会議員公務災害補償等組合</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f t="shared" si="2"/>
        <v>17</v>
      </c>
      <c r="BX41" s="427"/>
      <c r="BY41" s="426" t="str">
        <f>IF('各会計、関係団体の財政状況及び健全化判断比率'!B75="","",'各会計、関係団体の財政状況及び健全化判断比率'!B75)</f>
        <v>滋賀県市町村職員退職手当組合</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f t="shared" si="2"/>
        <v>18</v>
      </c>
      <c r="BX42" s="427"/>
      <c r="BY42" s="426" t="str">
        <f>IF('各会計、関係団体の財政状況及び健全化判断比率'!B76="","",'各会計、関係団体の財政状況及び健全化判断比率'!B76)</f>
        <v>滋賀県市町村職員研修センター</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f t="shared" si="2"/>
        <v>19</v>
      </c>
      <c r="BX43" s="427"/>
      <c r="BY43" s="426" t="str">
        <f>IF('各会計、関係団体の財政状況及び健全化判断比率'!B77="","",'各会計、関係団体の財政状況及び健全化判断比率'!B77)</f>
        <v>滋賀県後期高齢者医療広域連合（一般会計）</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207</v>
      </c>
    </row>
    <row r="50" spans="5:5">
      <c r="E50" s="188" t="s">
        <v>208</v>
      </c>
    </row>
    <row r="51" spans="5:5">
      <c r="E51" s="188" t="s">
        <v>209</v>
      </c>
    </row>
    <row r="52" spans="5:5">
      <c r="E52" s="188" t="s">
        <v>210</v>
      </c>
    </row>
    <row r="53" spans="5:5"/>
    <row r="54" spans="5:5"/>
    <row r="55" spans="5:5"/>
    <row r="56" spans="5:5"/>
  </sheetData>
  <sheetProtection algorithmName="SHA-512" hashValue="BWll6MRrVVkgDqyXagej2rf3J2c6Y5BucNrhDQCTnznJnJaHohtG4zhvbnlRKsY1PUs/qaDoNO2fL/imNZo5uA==" saltValue="jVwWIAS1z2+Knrc2awhep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31" zoomScale="70" zoomScaleNormal="70" zoomScaleSheetLayoutView="100" workbookViewId="0">
      <selection activeCell="AU110" sqref="AU110:AY119"/>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562</v>
      </c>
      <c r="G33" s="29" t="s">
        <v>563</v>
      </c>
      <c r="H33" s="29" t="s">
        <v>564</v>
      </c>
      <c r="I33" s="29" t="s">
        <v>565</v>
      </c>
      <c r="J33" s="30" t="s">
        <v>566</v>
      </c>
      <c r="K33" s="22"/>
      <c r="L33" s="22"/>
      <c r="M33" s="22"/>
      <c r="N33" s="22"/>
      <c r="O33" s="22"/>
      <c r="P33" s="22"/>
    </row>
    <row r="34" spans="1:16" ht="39" customHeight="1">
      <c r="A34" s="22"/>
      <c r="B34" s="31"/>
      <c r="C34" s="1250" t="s">
        <v>568</v>
      </c>
      <c r="D34" s="1250"/>
      <c r="E34" s="1251"/>
      <c r="F34" s="32">
        <v>13.63</v>
      </c>
      <c r="G34" s="33">
        <v>13.11</v>
      </c>
      <c r="H34" s="33">
        <v>13.84</v>
      </c>
      <c r="I34" s="33">
        <v>16.43</v>
      </c>
      <c r="J34" s="34">
        <v>16.850000000000001</v>
      </c>
      <c r="K34" s="22"/>
      <c r="L34" s="22"/>
      <c r="M34" s="22"/>
      <c r="N34" s="22"/>
      <c r="O34" s="22"/>
      <c r="P34" s="22"/>
    </row>
    <row r="35" spans="1:16" ht="39" customHeight="1">
      <c r="A35" s="22"/>
      <c r="B35" s="35"/>
      <c r="C35" s="1244" t="s">
        <v>569</v>
      </c>
      <c r="D35" s="1245"/>
      <c r="E35" s="1246"/>
      <c r="F35" s="36">
        <v>7.06</v>
      </c>
      <c r="G35" s="37">
        <v>6.11</v>
      </c>
      <c r="H35" s="37">
        <v>9.26</v>
      </c>
      <c r="I35" s="37">
        <v>9.01</v>
      </c>
      <c r="J35" s="38">
        <v>7.69</v>
      </c>
      <c r="K35" s="22"/>
      <c r="L35" s="22"/>
      <c r="M35" s="22"/>
      <c r="N35" s="22"/>
      <c r="O35" s="22"/>
      <c r="P35" s="22"/>
    </row>
    <row r="36" spans="1:16" ht="39" customHeight="1">
      <c r="A36" s="22"/>
      <c r="B36" s="35"/>
      <c r="C36" s="1244" t="s">
        <v>570</v>
      </c>
      <c r="D36" s="1245"/>
      <c r="E36" s="1246"/>
      <c r="F36" s="36">
        <v>0.83</v>
      </c>
      <c r="G36" s="37">
        <v>1.1100000000000001</v>
      </c>
      <c r="H36" s="37">
        <v>1.1200000000000001</v>
      </c>
      <c r="I36" s="37">
        <v>1.1000000000000001</v>
      </c>
      <c r="J36" s="38">
        <v>1.44</v>
      </c>
      <c r="K36" s="22"/>
      <c r="L36" s="22"/>
      <c r="M36" s="22"/>
      <c r="N36" s="22"/>
      <c r="O36" s="22"/>
      <c r="P36" s="22"/>
    </row>
    <row r="37" spans="1:16" ht="39" customHeight="1">
      <c r="A37" s="22"/>
      <c r="B37" s="35"/>
      <c r="C37" s="1244" t="s">
        <v>571</v>
      </c>
      <c r="D37" s="1245"/>
      <c r="E37" s="1246"/>
      <c r="F37" s="36">
        <v>0.21</v>
      </c>
      <c r="G37" s="37">
        <v>0.01</v>
      </c>
      <c r="H37" s="37">
        <v>0.74</v>
      </c>
      <c r="I37" s="37">
        <v>0.72</v>
      </c>
      <c r="J37" s="38">
        <v>0.92</v>
      </c>
      <c r="K37" s="22"/>
      <c r="L37" s="22"/>
      <c r="M37" s="22"/>
      <c r="N37" s="22"/>
      <c r="O37" s="22"/>
      <c r="P37" s="22"/>
    </row>
    <row r="38" spans="1:16" ht="39" customHeight="1">
      <c r="A38" s="22"/>
      <c r="B38" s="35"/>
      <c r="C38" s="1244" t="s">
        <v>572</v>
      </c>
      <c r="D38" s="1245"/>
      <c r="E38" s="1246"/>
      <c r="F38" s="36" t="s">
        <v>520</v>
      </c>
      <c r="G38" s="37" t="s">
        <v>520</v>
      </c>
      <c r="H38" s="37" t="s">
        <v>520</v>
      </c>
      <c r="I38" s="37" t="s">
        <v>520</v>
      </c>
      <c r="J38" s="38">
        <v>0.63</v>
      </c>
      <c r="K38" s="22"/>
      <c r="L38" s="22"/>
      <c r="M38" s="22"/>
      <c r="N38" s="22"/>
      <c r="O38" s="22"/>
      <c r="P38" s="22"/>
    </row>
    <row r="39" spans="1:16" ht="39" customHeight="1">
      <c r="A39" s="22"/>
      <c r="B39" s="35"/>
      <c r="C39" s="1244" t="s">
        <v>573</v>
      </c>
      <c r="D39" s="1245"/>
      <c r="E39" s="1246"/>
      <c r="F39" s="36">
        <v>0.21</v>
      </c>
      <c r="G39" s="37">
        <v>0.28999999999999998</v>
      </c>
      <c r="H39" s="37">
        <v>0.28000000000000003</v>
      </c>
      <c r="I39" s="37">
        <v>0.11</v>
      </c>
      <c r="J39" s="38">
        <v>0.08</v>
      </c>
      <c r="K39" s="22"/>
      <c r="L39" s="22"/>
      <c r="M39" s="22"/>
      <c r="N39" s="22"/>
      <c r="O39" s="22"/>
      <c r="P39" s="22"/>
    </row>
    <row r="40" spans="1:16" ht="39" customHeight="1">
      <c r="A40" s="22"/>
      <c r="B40" s="35"/>
      <c r="C40" s="1244" t="s">
        <v>574</v>
      </c>
      <c r="D40" s="1245"/>
      <c r="E40" s="1246"/>
      <c r="F40" s="36">
        <v>7.0000000000000007E-2</v>
      </c>
      <c r="G40" s="37">
        <v>0.04</v>
      </c>
      <c r="H40" s="37">
        <v>0.03</v>
      </c>
      <c r="I40" s="37">
        <v>0.03</v>
      </c>
      <c r="J40" s="38">
        <v>0.04</v>
      </c>
      <c r="K40" s="22"/>
      <c r="L40" s="22"/>
      <c r="M40" s="22"/>
      <c r="N40" s="22"/>
      <c r="O40" s="22"/>
      <c r="P40" s="22"/>
    </row>
    <row r="41" spans="1:16" ht="39" customHeight="1">
      <c r="A41" s="22"/>
      <c r="B41" s="35"/>
      <c r="C41" s="1244" t="s">
        <v>575</v>
      </c>
      <c r="D41" s="1245"/>
      <c r="E41" s="1246"/>
      <c r="F41" s="36">
        <v>0.01</v>
      </c>
      <c r="G41" s="37">
        <v>0.01</v>
      </c>
      <c r="H41" s="37">
        <v>0.01</v>
      </c>
      <c r="I41" s="37">
        <v>0.01</v>
      </c>
      <c r="J41" s="38">
        <v>0.01</v>
      </c>
      <c r="K41" s="22"/>
      <c r="L41" s="22"/>
      <c r="M41" s="22"/>
      <c r="N41" s="22"/>
      <c r="O41" s="22"/>
      <c r="P41" s="22"/>
    </row>
    <row r="42" spans="1:16" ht="39" customHeight="1">
      <c r="A42" s="22"/>
      <c r="B42" s="39"/>
      <c r="C42" s="1244" t="s">
        <v>576</v>
      </c>
      <c r="D42" s="1245"/>
      <c r="E42" s="1246"/>
      <c r="F42" s="36" t="s">
        <v>520</v>
      </c>
      <c r="G42" s="37" t="s">
        <v>520</v>
      </c>
      <c r="H42" s="37" t="s">
        <v>520</v>
      </c>
      <c r="I42" s="37" t="s">
        <v>520</v>
      </c>
      <c r="J42" s="38" t="s">
        <v>520</v>
      </c>
      <c r="K42" s="22"/>
      <c r="L42" s="22"/>
      <c r="M42" s="22"/>
      <c r="N42" s="22"/>
      <c r="O42" s="22"/>
      <c r="P42" s="22"/>
    </row>
    <row r="43" spans="1:16" ht="39" customHeight="1" thickBot="1">
      <c r="A43" s="22"/>
      <c r="B43" s="40"/>
      <c r="C43" s="1247" t="s">
        <v>577</v>
      </c>
      <c r="D43" s="1248"/>
      <c r="E43" s="1249"/>
      <c r="F43" s="41">
        <v>2.0699999999999998</v>
      </c>
      <c r="G43" s="42">
        <v>1.53</v>
      </c>
      <c r="H43" s="42">
        <v>0.32</v>
      </c>
      <c r="I43" s="42">
        <v>1.51</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t9pn+qaqhrS9+2Y5lO7nXlD2RPX/jrOj0Yn3Hj9CM20jZn6mU6B4NfEnLd4xt3fPcrYo+J26zovP7QPObIUUwA==" saltValue="ogiWG6lyNiwhz6EmNAsdR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H40" zoomScaleNormal="100" zoomScaleSheetLayoutView="55" workbookViewId="0">
      <selection activeCell="AU110" sqref="AU110:AY119"/>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37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562</v>
      </c>
      <c r="L44" s="56" t="s">
        <v>563</v>
      </c>
      <c r="M44" s="56" t="s">
        <v>564</v>
      </c>
      <c r="N44" s="56" t="s">
        <v>565</v>
      </c>
      <c r="O44" s="57" t="s">
        <v>566</v>
      </c>
      <c r="P44" s="48"/>
      <c r="Q44" s="48"/>
      <c r="R44" s="48"/>
      <c r="S44" s="48"/>
      <c r="T44" s="48"/>
      <c r="U44" s="48"/>
    </row>
    <row r="45" spans="1:21" ht="30.75" customHeight="1">
      <c r="A45" s="48"/>
      <c r="B45" s="1270" t="s">
        <v>11</v>
      </c>
      <c r="C45" s="1271"/>
      <c r="D45" s="58"/>
      <c r="E45" s="1276" t="s">
        <v>12</v>
      </c>
      <c r="F45" s="1276"/>
      <c r="G45" s="1276"/>
      <c r="H45" s="1276"/>
      <c r="I45" s="1276"/>
      <c r="J45" s="1277"/>
      <c r="K45" s="59">
        <v>412</v>
      </c>
      <c r="L45" s="60">
        <v>455</v>
      </c>
      <c r="M45" s="60">
        <v>443</v>
      </c>
      <c r="N45" s="60">
        <v>465</v>
      </c>
      <c r="O45" s="61">
        <v>482</v>
      </c>
      <c r="P45" s="48"/>
      <c r="Q45" s="48"/>
      <c r="R45" s="48"/>
      <c r="S45" s="48"/>
      <c r="T45" s="48"/>
      <c r="U45" s="48"/>
    </row>
    <row r="46" spans="1:21" ht="30.75" customHeight="1">
      <c r="A46" s="48"/>
      <c r="B46" s="1272"/>
      <c r="C46" s="1273"/>
      <c r="D46" s="62"/>
      <c r="E46" s="1254" t="s">
        <v>13</v>
      </c>
      <c r="F46" s="1254"/>
      <c r="G46" s="1254"/>
      <c r="H46" s="1254"/>
      <c r="I46" s="1254"/>
      <c r="J46" s="1255"/>
      <c r="K46" s="63" t="s">
        <v>520</v>
      </c>
      <c r="L46" s="64" t="s">
        <v>520</v>
      </c>
      <c r="M46" s="64" t="s">
        <v>520</v>
      </c>
      <c r="N46" s="64" t="s">
        <v>520</v>
      </c>
      <c r="O46" s="65" t="s">
        <v>520</v>
      </c>
      <c r="P46" s="48"/>
      <c r="Q46" s="48"/>
      <c r="R46" s="48"/>
      <c r="S46" s="48"/>
      <c r="T46" s="48"/>
      <c r="U46" s="48"/>
    </row>
    <row r="47" spans="1:21" ht="30.75" customHeight="1">
      <c r="A47" s="48"/>
      <c r="B47" s="1272"/>
      <c r="C47" s="1273"/>
      <c r="D47" s="62"/>
      <c r="E47" s="1254" t="s">
        <v>14</v>
      </c>
      <c r="F47" s="1254"/>
      <c r="G47" s="1254"/>
      <c r="H47" s="1254"/>
      <c r="I47" s="1254"/>
      <c r="J47" s="1255"/>
      <c r="K47" s="63" t="s">
        <v>520</v>
      </c>
      <c r="L47" s="64" t="s">
        <v>520</v>
      </c>
      <c r="M47" s="64" t="s">
        <v>520</v>
      </c>
      <c r="N47" s="64" t="s">
        <v>520</v>
      </c>
      <c r="O47" s="65" t="s">
        <v>520</v>
      </c>
      <c r="P47" s="48"/>
      <c r="Q47" s="48"/>
      <c r="R47" s="48"/>
      <c r="S47" s="48"/>
      <c r="T47" s="48"/>
      <c r="U47" s="48"/>
    </row>
    <row r="48" spans="1:21" ht="30.75" customHeight="1">
      <c r="A48" s="48"/>
      <c r="B48" s="1272"/>
      <c r="C48" s="1273"/>
      <c r="D48" s="62"/>
      <c r="E48" s="1254" t="s">
        <v>15</v>
      </c>
      <c r="F48" s="1254"/>
      <c r="G48" s="1254"/>
      <c r="H48" s="1254"/>
      <c r="I48" s="1254"/>
      <c r="J48" s="1255"/>
      <c r="K48" s="63">
        <v>175</v>
      </c>
      <c r="L48" s="64">
        <v>172</v>
      </c>
      <c r="M48" s="64">
        <v>171</v>
      </c>
      <c r="N48" s="64">
        <v>170</v>
      </c>
      <c r="O48" s="65">
        <v>143</v>
      </c>
      <c r="P48" s="48"/>
      <c r="Q48" s="48"/>
      <c r="R48" s="48"/>
      <c r="S48" s="48"/>
      <c r="T48" s="48"/>
      <c r="U48" s="48"/>
    </row>
    <row r="49" spans="1:21" ht="30.75" customHeight="1">
      <c r="A49" s="48"/>
      <c r="B49" s="1272"/>
      <c r="C49" s="1273"/>
      <c r="D49" s="62"/>
      <c r="E49" s="1254" t="s">
        <v>16</v>
      </c>
      <c r="F49" s="1254"/>
      <c r="G49" s="1254"/>
      <c r="H49" s="1254"/>
      <c r="I49" s="1254"/>
      <c r="J49" s="1255"/>
      <c r="K49" s="63">
        <v>1</v>
      </c>
      <c r="L49" s="64">
        <v>1</v>
      </c>
      <c r="M49" s="64">
        <v>2</v>
      </c>
      <c r="N49" s="64">
        <v>3</v>
      </c>
      <c r="O49" s="65">
        <v>4</v>
      </c>
      <c r="P49" s="48"/>
      <c r="Q49" s="48"/>
      <c r="R49" s="48"/>
      <c r="S49" s="48"/>
      <c r="T49" s="48"/>
      <c r="U49" s="48"/>
    </row>
    <row r="50" spans="1:21" ht="30.75" customHeight="1">
      <c r="A50" s="48"/>
      <c r="B50" s="1272"/>
      <c r="C50" s="1273"/>
      <c r="D50" s="62"/>
      <c r="E50" s="1254" t="s">
        <v>17</v>
      </c>
      <c r="F50" s="1254"/>
      <c r="G50" s="1254"/>
      <c r="H50" s="1254"/>
      <c r="I50" s="1254"/>
      <c r="J50" s="1255"/>
      <c r="K50" s="63">
        <v>1</v>
      </c>
      <c r="L50" s="64">
        <v>4</v>
      </c>
      <c r="M50" s="64">
        <v>4</v>
      </c>
      <c r="N50" s="64">
        <v>4</v>
      </c>
      <c r="O50" s="65">
        <v>4</v>
      </c>
      <c r="P50" s="48"/>
      <c r="Q50" s="48"/>
      <c r="R50" s="48"/>
      <c r="S50" s="48"/>
      <c r="T50" s="48"/>
      <c r="U50" s="48"/>
    </row>
    <row r="51" spans="1:21" ht="30.75" customHeight="1">
      <c r="A51" s="48"/>
      <c r="B51" s="1274"/>
      <c r="C51" s="1275"/>
      <c r="D51" s="66"/>
      <c r="E51" s="1254" t="s">
        <v>18</v>
      </c>
      <c r="F51" s="1254"/>
      <c r="G51" s="1254"/>
      <c r="H51" s="1254"/>
      <c r="I51" s="1254"/>
      <c r="J51" s="1255"/>
      <c r="K51" s="63" t="s">
        <v>520</v>
      </c>
      <c r="L51" s="64">
        <v>0</v>
      </c>
      <c r="M51" s="64" t="s">
        <v>520</v>
      </c>
      <c r="N51" s="64" t="s">
        <v>520</v>
      </c>
      <c r="O51" s="65" t="s">
        <v>520</v>
      </c>
      <c r="P51" s="48"/>
      <c r="Q51" s="48"/>
      <c r="R51" s="48"/>
      <c r="S51" s="48"/>
      <c r="T51" s="48"/>
      <c r="U51" s="48"/>
    </row>
    <row r="52" spans="1:21" ht="30.75" customHeight="1">
      <c r="A52" s="48"/>
      <c r="B52" s="1252" t="s">
        <v>19</v>
      </c>
      <c r="C52" s="1253"/>
      <c r="D52" s="66"/>
      <c r="E52" s="1254" t="s">
        <v>20</v>
      </c>
      <c r="F52" s="1254"/>
      <c r="G52" s="1254"/>
      <c r="H52" s="1254"/>
      <c r="I52" s="1254"/>
      <c r="J52" s="1255"/>
      <c r="K52" s="63">
        <v>435</v>
      </c>
      <c r="L52" s="64">
        <v>438</v>
      </c>
      <c r="M52" s="64">
        <v>436</v>
      </c>
      <c r="N52" s="64">
        <v>438</v>
      </c>
      <c r="O52" s="65">
        <v>439</v>
      </c>
      <c r="P52" s="48"/>
      <c r="Q52" s="48"/>
      <c r="R52" s="48"/>
      <c r="S52" s="48"/>
      <c r="T52" s="48"/>
      <c r="U52" s="48"/>
    </row>
    <row r="53" spans="1:21" ht="30.75" customHeight="1" thickBot="1">
      <c r="A53" s="48"/>
      <c r="B53" s="1256" t="s">
        <v>21</v>
      </c>
      <c r="C53" s="1257"/>
      <c r="D53" s="67"/>
      <c r="E53" s="1258" t="s">
        <v>22</v>
      </c>
      <c r="F53" s="1258"/>
      <c r="G53" s="1258"/>
      <c r="H53" s="1258"/>
      <c r="I53" s="1258"/>
      <c r="J53" s="1259"/>
      <c r="K53" s="68">
        <v>154</v>
      </c>
      <c r="L53" s="69">
        <v>194</v>
      </c>
      <c r="M53" s="69">
        <v>184</v>
      </c>
      <c r="N53" s="69">
        <v>204</v>
      </c>
      <c r="O53" s="70">
        <v>194</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578</v>
      </c>
      <c r="P55" s="48"/>
      <c r="Q55" s="48"/>
      <c r="R55" s="48"/>
      <c r="S55" s="48"/>
      <c r="T55" s="48"/>
      <c r="U55" s="48"/>
    </row>
    <row r="56" spans="1:21" ht="31.5" customHeight="1" thickBot="1">
      <c r="A56" s="48"/>
      <c r="B56" s="76"/>
      <c r="C56" s="77"/>
      <c r="D56" s="77"/>
      <c r="E56" s="78"/>
      <c r="F56" s="78"/>
      <c r="G56" s="78"/>
      <c r="H56" s="78"/>
      <c r="I56" s="78"/>
      <c r="J56" s="79" t="s">
        <v>2</v>
      </c>
      <c r="K56" s="80" t="s">
        <v>579</v>
      </c>
      <c r="L56" s="81" t="s">
        <v>580</v>
      </c>
      <c r="M56" s="81" t="s">
        <v>581</v>
      </c>
      <c r="N56" s="81" t="s">
        <v>582</v>
      </c>
      <c r="O56" s="82" t="s">
        <v>583</v>
      </c>
      <c r="P56" s="48"/>
      <c r="Q56" s="48"/>
      <c r="R56" s="48"/>
      <c r="S56" s="48"/>
      <c r="T56" s="48"/>
      <c r="U56" s="48"/>
    </row>
    <row r="57" spans="1:21" ht="31.5" customHeight="1">
      <c r="B57" s="1260" t="s">
        <v>25</v>
      </c>
      <c r="C57" s="1261"/>
      <c r="D57" s="1264" t="s">
        <v>26</v>
      </c>
      <c r="E57" s="1265"/>
      <c r="F57" s="1265"/>
      <c r="G57" s="1265"/>
      <c r="H57" s="1265"/>
      <c r="I57" s="1265"/>
      <c r="J57" s="1266"/>
      <c r="K57" s="83" t="s">
        <v>602</v>
      </c>
      <c r="L57" s="84" t="s">
        <v>602</v>
      </c>
      <c r="M57" s="84" t="s">
        <v>602</v>
      </c>
      <c r="N57" s="84" t="s">
        <v>602</v>
      </c>
      <c r="O57" s="85" t="s">
        <v>602</v>
      </c>
    </row>
    <row r="58" spans="1:21" ht="31.5" customHeight="1" thickBot="1">
      <c r="B58" s="1262"/>
      <c r="C58" s="1263"/>
      <c r="D58" s="1267" t="s">
        <v>27</v>
      </c>
      <c r="E58" s="1268"/>
      <c r="F58" s="1268"/>
      <c r="G58" s="1268"/>
      <c r="H58" s="1268"/>
      <c r="I58" s="1268"/>
      <c r="J58" s="1269"/>
      <c r="K58" s="86" t="s">
        <v>602</v>
      </c>
      <c r="L58" s="87" t="s">
        <v>602</v>
      </c>
      <c r="M58" s="87" t="s">
        <v>602</v>
      </c>
      <c r="N58" s="87" t="s">
        <v>602</v>
      </c>
      <c r="O58" s="88" t="s">
        <v>602</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7AcKn3i/SNBmwO6nHz9Py6B1SYBYN8ENT9s47coi2J4pMvrXmEkHuPBgbxBN4iZe2SeQFvvBAO7UZYvySm/hQ==" saltValue="QEeeamAbympJ8hjF7z2XU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40" zoomScale="85" zoomScaleNormal="85" zoomScaleSheetLayoutView="100" workbookViewId="0">
      <selection activeCell="AU110" sqref="AU110:AY119"/>
    </sheetView>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562</v>
      </c>
      <c r="J40" s="100" t="s">
        <v>563</v>
      </c>
      <c r="K40" s="100" t="s">
        <v>564</v>
      </c>
      <c r="L40" s="100" t="s">
        <v>565</v>
      </c>
      <c r="M40" s="101" t="s">
        <v>566</v>
      </c>
    </row>
    <row r="41" spans="2:13" ht="27.75" customHeight="1">
      <c r="B41" s="1290" t="s">
        <v>30</v>
      </c>
      <c r="C41" s="1291"/>
      <c r="D41" s="102"/>
      <c r="E41" s="1292" t="s">
        <v>31</v>
      </c>
      <c r="F41" s="1292"/>
      <c r="G41" s="1292"/>
      <c r="H41" s="1293"/>
      <c r="I41" s="103">
        <v>5218</v>
      </c>
      <c r="J41" s="104">
        <v>5347</v>
      </c>
      <c r="K41" s="104">
        <v>5302</v>
      </c>
      <c r="L41" s="104">
        <v>5280</v>
      </c>
      <c r="M41" s="105">
        <v>5240</v>
      </c>
    </row>
    <row r="42" spans="2:13" ht="27.75" customHeight="1">
      <c r="B42" s="1280"/>
      <c r="C42" s="1281"/>
      <c r="D42" s="106"/>
      <c r="E42" s="1284" t="s">
        <v>32</v>
      </c>
      <c r="F42" s="1284"/>
      <c r="G42" s="1284"/>
      <c r="H42" s="1285"/>
      <c r="I42" s="107">
        <v>6</v>
      </c>
      <c r="J42" s="108">
        <v>39</v>
      </c>
      <c r="K42" s="108">
        <v>35</v>
      </c>
      <c r="L42" s="108">
        <v>31</v>
      </c>
      <c r="M42" s="109">
        <v>27</v>
      </c>
    </row>
    <row r="43" spans="2:13" ht="27.75" customHeight="1">
      <c r="B43" s="1280"/>
      <c r="C43" s="1281"/>
      <c r="D43" s="106"/>
      <c r="E43" s="1284" t="s">
        <v>33</v>
      </c>
      <c r="F43" s="1284"/>
      <c r="G43" s="1284"/>
      <c r="H43" s="1285"/>
      <c r="I43" s="107">
        <v>2432</v>
      </c>
      <c r="J43" s="108">
        <v>2537</v>
      </c>
      <c r="K43" s="108">
        <v>2483</v>
      </c>
      <c r="L43" s="108">
        <v>2346</v>
      </c>
      <c r="M43" s="109">
        <v>2258</v>
      </c>
    </row>
    <row r="44" spans="2:13" ht="27.75" customHeight="1">
      <c r="B44" s="1280"/>
      <c r="C44" s="1281"/>
      <c r="D44" s="106"/>
      <c r="E44" s="1284" t="s">
        <v>34</v>
      </c>
      <c r="F44" s="1284"/>
      <c r="G44" s="1284"/>
      <c r="H44" s="1285"/>
      <c r="I44" s="107">
        <v>40</v>
      </c>
      <c r="J44" s="108">
        <v>39</v>
      </c>
      <c r="K44" s="108">
        <v>36</v>
      </c>
      <c r="L44" s="108">
        <v>33</v>
      </c>
      <c r="M44" s="109">
        <v>23</v>
      </c>
    </row>
    <row r="45" spans="2:13" ht="27.75" customHeight="1">
      <c r="B45" s="1280"/>
      <c r="C45" s="1281"/>
      <c r="D45" s="106"/>
      <c r="E45" s="1284" t="s">
        <v>35</v>
      </c>
      <c r="F45" s="1284"/>
      <c r="G45" s="1284"/>
      <c r="H45" s="1285"/>
      <c r="I45" s="107">
        <v>827</v>
      </c>
      <c r="J45" s="108">
        <v>797</v>
      </c>
      <c r="K45" s="108">
        <v>779</v>
      </c>
      <c r="L45" s="108">
        <v>764</v>
      </c>
      <c r="M45" s="109">
        <v>800</v>
      </c>
    </row>
    <row r="46" spans="2:13" ht="27.75" customHeight="1">
      <c r="B46" s="1280"/>
      <c r="C46" s="1281"/>
      <c r="D46" s="110"/>
      <c r="E46" s="1284" t="s">
        <v>36</v>
      </c>
      <c r="F46" s="1284"/>
      <c r="G46" s="1284"/>
      <c r="H46" s="1285"/>
      <c r="I46" s="107" t="s">
        <v>520</v>
      </c>
      <c r="J46" s="108" t="s">
        <v>520</v>
      </c>
      <c r="K46" s="108" t="s">
        <v>520</v>
      </c>
      <c r="L46" s="108" t="s">
        <v>520</v>
      </c>
      <c r="M46" s="109" t="s">
        <v>520</v>
      </c>
    </row>
    <row r="47" spans="2:13" ht="27.75" customHeight="1">
      <c r="B47" s="1280"/>
      <c r="C47" s="1281"/>
      <c r="D47" s="111"/>
      <c r="E47" s="1294" t="s">
        <v>37</v>
      </c>
      <c r="F47" s="1295"/>
      <c r="G47" s="1295"/>
      <c r="H47" s="1296"/>
      <c r="I47" s="107" t="s">
        <v>520</v>
      </c>
      <c r="J47" s="108" t="s">
        <v>520</v>
      </c>
      <c r="K47" s="108" t="s">
        <v>520</v>
      </c>
      <c r="L47" s="108" t="s">
        <v>520</v>
      </c>
      <c r="M47" s="109" t="s">
        <v>520</v>
      </c>
    </row>
    <row r="48" spans="2:13" ht="27.75" customHeight="1">
      <c r="B48" s="1280"/>
      <c r="C48" s="1281"/>
      <c r="D48" s="106"/>
      <c r="E48" s="1284" t="s">
        <v>38</v>
      </c>
      <c r="F48" s="1284"/>
      <c r="G48" s="1284"/>
      <c r="H48" s="1285"/>
      <c r="I48" s="107" t="s">
        <v>520</v>
      </c>
      <c r="J48" s="108" t="s">
        <v>520</v>
      </c>
      <c r="K48" s="108" t="s">
        <v>520</v>
      </c>
      <c r="L48" s="108" t="s">
        <v>520</v>
      </c>
      <c r="M48" s="109" t="s">
        <v>520</v>
      </c>
    </row>
    <row r="49" spans="2:13" ht="27.75" customHeight="1">
      <c r="B49" s="1282"/>
      <c r="C49" s="1283"/>
      <c r="D49" s="106"/>
      <c r="E49" s="1284" t="s">
        <v>39</v>
      </c>
      <c r="F49" s="1284"/>
      <c r="G49" s="1284"/>
      <c r="H49" s="1285"/>
      <c r="I49" s="107" t="s">
        <v>520</v>
      </c>
      <c r="J49" s="108" t="s">
        <v>520</v>
      </c>
      <c r="K49" s="108" t="s">
        <v>520</v>
      </c>
      <c r="L49" s="108" t="s">
        <v>520</v>
      </c>
      <c r="M49" s="109" t="s">
        <v>520</v>
      </c>
    </row>
    <row r="50" spans="2:13" ht="27.75" customHeight="1">
      <c r="B50" s="1278" t="s">
        <v>40</v>
      </c>
      <c r="C50" s="1279"/>
      <c r="D50" s="112"/>
      <c r="E50" s="1284" t="s">
        <v>41</v>
      </c>
      <c r="F50" s="1284"/>
      <c r="G50" s="1284"/>
      <c r="H50" s="1285"/>
      <c r="I50" s="107">
        <v>2519</v>
      </c>
      <c r="J50" s="108">
        <v>2105</v>
      </c>
      <c r="K50" s="108">
        <v>1632</v>
      </c>
      <c r="L50" s="108">
        <v>1822</v>
      </c>
      <c r="M50" s="109">
        <v>1897</v>
      </c>
    </row>
    <row r="51" spans="2:13" ht="27.75" customHeight="1">
      <c r="B51" s="1280"/>
      <c r="C51" s="1281"/>
      <c r="D51" s="106"/>
      <c r="E51" s="1284" t="s">
        <v>42</v>
      </c>
      <c r="F51" s="1284"/>
      <c r="G51" s="1284"/>
      <c r="H51" s="1285"/>
      <c r="I51" s="107" t="s">
        <v>520</v>
      </c>
      <c r="J51" s="108" t="s">
        <v>520</v>
      </c>
      <c r="K51" s="108" t="s">
        <v>520</v>
      </c>
      <c r="L51" s="108" t="s">
        <v>520</v>
      </c>
      <c r="M51" s="109" t="s">
        <v>520</v>
      </c>
    </row>
    <row r="52" spans="2:13" ht="27.75" customHeight="1">
      <c r="B52" s="1282"/>
      <c r="C52" s="1283"/>
      <c r="D52" s="106"/>
      <c r="E52" s="1284" t="s">
        <v>43</v>
      </c>
      <c r="F52" s="1284"/>
      <c r="G52" s="1284"/>
      <c r="H52" s="1285"/>
      <c r="I52" s="107">
        <v>5242</v>
      </c>
      <c r="J52" s="108">
        <v>5216</v>
      </c>
      <c r="K52" s="108">
        <v>5114</v>
      </c>
      <c r="L52" s="108">
        <v>5064</v>
      </c>
      <c r="M52" s="109">
        <v>4969</v>
      </c>
    </row>
    <row r="53" spans="2:13" ht="27.75" customHeight="1" thickBot="1">
      <c r="B53" s="1286" t="s">
        <v>44</v>
      </c>
      <c r="C53" s="1287"/>
      <c r="D53" s="113"/>
      <c r="E53" s="1288" t="s">
        <v>45</v>
      </c>
      <c r="F53" s="1288"/>
      <c r="G53" s="1288"/>
      <c r="H53" s="1289"/>
      <c r="I53" s="114">
        <v>760</v>
      </c>
      <c r="J53" s="115">
        <v>1438</v>
      </c>
      <c r="K53" s="115">
        <v>1889</v>
      </c>
      <c r="L53" s="115">
        <v>1567</v>
      </c>
      <c r="M53" s="116">
        <v>1481</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qszCsR0/uW7AwTd6NoC5SultVGs38Ihjeu76W8xP3UjYQkTbkWYQuz2HgN0xHJmyL+r65k1LQC2v69mWOG7+gw==" saltValue="ul6HO58vxv4DRjPFrGO78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H40" zoomScale="85" zoomScaleNormal="85" zoomScaleSheetLayoutView="100" workbookViewId="0">
      <selection activeCell="AU110" sqref="AU110:AY119"/>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564</v>
      </c>
      <c r="G54" s="125" t="s">
        <v>565</v>
      </c>
      <c r="H54" s="126" t="s">
        <v>566</v>
      </c>
    </row>
    <row r="55" spans="2:8" ht="52.5" customHeight="1">
      <c r="B55" s="127"/>
      <c r="C55" s="1305" t="s">
        <v>48</v>
      </c>
      <c r="D55" s="1305"/>
      <c r="E55" s="1306"/>
      <c r="F55" s="128">
        <v>965</v>
      </c>
      <c r="G55" s="128">
        <v>1077</v>
      </c>
      <c r="H55" s="129">
        <v>1077</v>
      </c>
    </row>
    <row r="56" spans="2:8" ht="52.5" customHeight="1">
      <c r="B56" s="130"/>
      <c r="C56" s="1307" t="s">
        <v>49</v>
      </c>
      <c r="D56" s="1307"/>
      <c r="E56" s="1308"/>
      <c r="F56" s="131">
        <v>80</v>
      </c>
      <c r="G56" s="131">
        <v>50</v>
      </c>
      <c r="H56" s="132">
        <v>60</v>
      </c>
    </row>
    <row r="57" spans="2:8" ht="53.25" customHeight="1">
      <c r="B57" s="130"/>
      <c r="C57" s="1309" t="s">
        <v>50</v>
      </c>
      <c r="D57" s="1309"/>
      <c r="E57" s="1310"/>
      <c r="F57" s="133">
        <v>696</v>
      </c>
      <c r="G57" s="133">
        <v>597</v>
      </c>
      <c r="H57" s="134">
        <v>645</v>
      </c>
    </row>
    <row r="58" spans="2:8" ht="45.75" customHeight="1">
      <c r="B58" s="135"/>
      <c r="C58" s="1297" t="s">
        <v>596</v>
      </c>
      <c r="D58" s="1298"/>
      <c r="E58" s="1299"/>
      <c r="F58" s="136">
        <v>351</v>
      </c>
      <c r="G58" s="136">
        <v>347</v>
      </c>
      <c r="H58" s="137">
        <v>342</v>
      </c>
    </row>
    <row r="59" spans="2:8" ht="45.75" customHeight="1">
      <c r="B59" s="135"/>
      <c r="C59" s="1297" t="s">
        <v>597</v>
      </c>
      <c r="D59" s="1298"/>
      <c r="E59" s="1299"/>
      <c r="F59" s="136">
        <v>10</v>
      </c>
      <c r="G59" s="136">
        <v>50</v>
      </c>
      <c r="H59" s="137">
        <v>118</v>
      </c>
    </row>
    <row r="60" spans="2:8" ht="45.75" customHeight="1">
      <c r="B60" s="135"/>
      <c r="C60" s="1297" t="s">
        <v>598</v>
      </c>
      <c r="D60" s="1298"/>
      <c r="E60" s="1299"/>
      <c r="F60" s="136">
        <v>123</v>
      </c>
      <c r="G60" s="136">
        <v>102</v>
      </c>
      <c r="H60" s="137">
        <v>100</v>
      </c>
    </row>
    <row r="61" spans="2:8" ht="45.75" customHeight="1">
      <c r="B61" s="135"/>
      <c r="C61" s="1297" t="s">
        <v>599</v>
      </c>
      <c r="D61" s="1298"/>
      <c r="E61" s="1299"/>
      <c r="F61" s="136">
        <v>49</v>
      </c>
      <c r="G61" s="136">
        <v>46</v>
      </c>
      <c r="H61" s="137">
        <v>43</v>
      </c>
    </row>
    <row r="62" spans="2:8" ht="45.75" customHeight="1" thickBot="1">
      <c r="B62" s="138"/>
      <c r="C62" s="1300" t="s">
        <v>600</v>
      </c>
      <c r="D62" s="1301"/>
      <c r="E62" s="1302"/>
      <c r="F62" s="139">
        <v>32</v>
      </c>
      <c r="G62" s="139">
        <v>32</v>
      </c>
      <c r="H62" s="140">
        <v>32</v>
      </c>
    </row>
    <row r="63" spans="2:8" ht="52.5" customHeight="1" thickBot="1">
      <c r="B63" s="141"/>
      <c r="C63" s="1303" t="s">
        <v>51</v>
      </c>
      <c r="D63" s="1303"/>
      <c r="E63" s="1304"/>
      <c r="F63" s="142">
        <v>1741</v>
      </c>
      <c r="G63" s="142">
        <v>1724</v>
      </c>
      <c r="H63" s="143">
        <v>1783</v>
      </c>
    </row>
    <row r="64" spans="2:8" ht="15" customHeight="1"/>
  </sheetData>
  <sheetProtection algorithmName="SHA-512" hashValue="mkcZ7k9eXrqgitfeTiDo0DeWaF0jrGXr6GzZuh46+Oh0H0GUTjTI/ARBtE50QPN2hXIuiGO5p/5Cyew18dykcw==" saltValue="sLDm9ESeWPqz/c7HfpSD/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V16" zoomScaleNormal="100" zoomScaleSheetLayoutView="55" workbookViewId="0">
      <selection activeCell="DD34" sqref="DD34"/>
    </sheetView>
  </sheetViews>
  <sheetFormatPr defaultColWidth="0" defaultRowHeight="13.5" customHeight="1" zeroHeight="1"/>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c r="A1" s="388"/>
      <c r="B1" s="389"/>
      <c r="DD1" s="390"/>
      <c r="DE1" s="390"/>
    </row>
    <row r="2" spans="1:143" ht="25.5" customHeight="1">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603</v>
      </c>
    </row>
    <row r="11" spans="1:143" s="292" customFormat="1">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603</v>
      </c>
    </row>
    <row r="13" spans="1:143" s="292" customFormat="1">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c r="DD19" s="390"/>
      <c r="DE19" s="390"/>
    </row>
    <row r="20" spans="1:351">
      <c r="DD20" s="390"/>
      <c r="DE20" s="390"/>
    </row>
    <row r="21" spans="1:351" ht="17.2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c r="B22" s="397"/>
      <c r="MM22" s="396"/>
    </row>
    <row r="23" spans="1:351">
      <c r="B23" s="397"/>
    </row>
    <row r="24" spans="1:351">
      <c r="B24" s="397"/>
    </row>
    <row r="25" spans="1:351">
      <c r="B25" s="397"/>
    </row>
    <row r="26" spans="1:351">
      <c r="B26" s="397"/>
    </row>
    <row r="27" spans="1:351">
      <c r="B27" s="397"/>
    </row>
    <row r="28" spans="1:351">
      <c r="B28" s="397"/>
    </row>
    <row r="29" spans="1:351">
      <c r="B29" s="397"/>
    </row>
    <row r="30" spans="1:351">
      <c r="B30" s="397"/>
    </row>
    <row r="31" spans="1:351">
      <c r="B31" s="397"/>
    </row>
    <row r="32" spans="1:351">
      <c r="B32" s="397"/>
    </row>
    <row r="33" spans="2:109">
      <c r="B33" s="397"/>
    </row>
    <row r="34" spans="2:109">
      <c r="B34" s="397"/>
    </row>
    <row r="35" spans="2:109">
      <c r="B35" s="397"/>
    </row>
    <row r="36" spans="2:109">
      <c r="B36" s="397"/>
    </row>
    <row r="37" spans="2:109">
      <c r="B37" s="397"/>
    </row>
    <row r="38" spans="2:109">
      <c r="B38" s="397"/>
    </row>
    <row r="39" spans="2:109">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c r="B40" s="402"/>
      <c r="DD40" s="402"/>
      <c r="DE40" s="390"/>
    </row>
    <row r="41" spans="2:109" ht="17.25">
      <c r="B41" s="403" t="s">
        <v>604</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c r="B42" s="397"/>
      <c r="G42" s="404"/>
      <c r="I42" s="405"/>
      <c r="J42" s="405"/>
      <c r="K42" s="405"/>
      <c r="AM42" s="404"/>
      <c r="AN42" s="404" t="s">
        <v>605</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c r="B43" s="397"/>
      <c r="AN43" s="1311" t="s">
        <v>615</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c r="B44" s="397"/>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c r="B45" s="397"/>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c r="B46" s="397"/>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c r="B47" s="397"/>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c r="B49" s="397"/>
      <c r="AN49" s="390" t="s">
        <v>606</v>
      </c>
    </row>
    <row r="50" spans="1:109">
      <c r="B50" s="397"/>
      <c r="G50" s="1320"/>
      <c r="H50" s="1320"/>
      <c r="I50" s="1320"/>
      <c r="J50" s="1320"/>
      <c r="K50" s="407"/>
      <c r="L50" s="407"/>
      <c r="M50" s="408"/>
      <c r="N50" s="408"/>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562</v>
      </c>
      <c r="BQ50" s="1324"/>
      <c r="BR50" s="1324"/>
      <c r="BS50" s="1324"/>
      <c r="BT50" s="1324"/>
      <c r="BU50" s="1324"/>
      <c r="BV50" s="1324"/>
      <c r="BW50" s="1324"/>
      <c r="BX50" s="1324" t="s">
        <v>563</v>
      </c>
      <c r="BY50" s="1324"/>
      <c r="BZ50" s="1324"/>
      <c r="CA50" s="1324"/>
      <c r="CB50" s="1324"/>
      <c r="CC50" s="1324"/>
      <c r="CD50" s="1324"/>
      <c r="CE50" s="1324"/>
      <c r="CF50" s="1324" t="s">
        <v>564</v>
      </c>
      <c r="CG50" s="1324"/>
      <c r="CH50" s="1324"/>
      <c r="CI50" s="1324"/>
      <c r="CJ50" s="1324"/>
      <c r="CK50" s="1324"/>
      <c r="CL50" s="1324"/>
      <c r="CM50" s="1324"/>
      <c r="CN50" s="1324" t="s">
        <v>565</v>
      </c>
      <c r="CO50" s="1324"/>
      <c r="CP50" s="1324"/>
      <c r="CQ50" s="1324"/>
      <c r="CR50" s="1324"/>
      <c r="CS50" s="1324"/>
      <c r="CT50" s="1324"/>
      <c r="CU50" s="1324"/>
      <c r="CV50" s="1324" t="s">
        <v>566</v>
      </c>
      <c r="CW50" s="1324"/>
      <c r="CX50" s="1324"/>
      <c r="CY50" s="1324"/>
      <c r="CZ50" s="1324"/>
      <c r="DA50" s="1324"/>
      <c r="DB50" s="1324"/>
      <c r="DC50" s="1324"/>
    </row>
    <row r="51" spans="1:109" ht="13.5" customHeight="1">
      <c r="B51" s="397"/>
      <c r="G51" s="1331"/>
      <c r="H51" s="1331"/>
      <c r="I51" s="1329"/>
      <c r="J51" s="1329"/>
      <c r="K51" s="1326"/>
      <c r="L51" s="1326"/>
      <c r="M51" s="1326"/>
      <c r="N51" s="1326"/>
      <c r="AM51" s="406"/>
      <c r="AN51" s="1327" t="s">
        <v>607</v>
      </c>
      <c r="AO51" s="1327"/>
      <c r="AP51" s="1327"/>
      <c r="AQ51" s="1327"/>
      <c r="AR51" s="1327"/>
      <c r="AS51" s="1327"/>
      <c r="AT51" s="1327"/>
      <c r="AU51" s="1327"/>
      <c r="AV51" s="1327"/>
      <c r="AW51" s="1327"/>
      <c r="AX51" s="1327"/>
      <c r="AY51" s="1327"/>
      <c r="AZ51" s="1327"/>
      <c r="BA51" s="1327"/>
      <c r="BB51" s="1327" t="s">
        <v>608</v>
      </c>
      <c r="BC51" s="1327"/>
      <c r="BD51" s="1327"/>
      <c r="BE51" s="1327"/>
      <c r="BF51" s="1327"/>
      <c r="BG51" s="1327"/>
      <c r="BH51" s="1327"/>
      <c r="BI51" s="1327"/>
      <c r="BJ51" s="1327"/>
      <c r="BK51" s="1327"/>
      <c r="BL51" s="1327"/>
      <c r="BM51" s="1327"/>
      <c r="BN51" s="1327"/>
      <c r="BO51" s="1327"/>
      <c r="BP51" s="1328"/>
      <c r="BQ51" s="1325"/>
      <c r="BR51" s="1325"/>
      <c r="BS51" s="1325"/>
      <c r="BT51" s="1325"/>
      <c r="BU51" s="1325"/>
      <c r="BV51" s="1325"/>
      <c r="BW51" s="1325"/>
      <c r="BX51" s="1325">
        <v>57.2</v>
      </c>
      <c r="BY51" s="1325"/>
      <c r="BZ51" s="1325"/>
      <c r="CA51" s="1325"/>
      <c r="CB51" s="1325"/>
      <c r="CC51" s="1325"/>
      <c r="CD51" s="1325"/>
      <c r="CE51" s="1325"/>
      <c r="CF51" s="1325">
        <v>74.7</v>
      </c>
      <c r="CG51" s="1325"/>
      <c r="CH51" s="1325"/>
      <c r="CI51" s="1325"/>
      <c r="CJ51" s="1325"/>
      <c r="CK51" s="1325"/>
      <c r="CL51" s="1325"/>
      <c r="CM51" s="1325"/>
      <c r="CN51" s="1325">
        <v>60.6</v>
      </c>
      <c r="CO51" s="1325"/>
      <c r="CP51" s="1325"/>
      <c r="CQ51" s="1325"/>
      <c r="CR51" s="1325"/>
      <c r="CS51" s="1325"/>
      <c r="CT51" s="1325"/>
      <c r="CU51" s="1325"/>
      <c r="CV51" s="1325">
        <v>53.2</v>
      </c>
      <c r="CW51" s="1325"/>
      <c r="CX51" s="1325"/>
      <c r="CY51" s="1325"/>
      <c r="CZ51" s="1325"/>
      <c r="DA51" s="1325"/>
      <c r="DB51" s="1325"/>
      <c r="DC51" s="1325"/>
    </row>
    <row r="52" spans="1:109">
      <c r="B52" s="397"/>
      <c r="G52" s="1331"/>
      <c r="H52" s="1331"/>
      <c r="I52" s="1329"/>
      <c r="J52" s="1329"/>
      <c r="K52" s="1326"/>
      <c r="L52" s="1326"/>
      <c r="M52" s="1326"/>
      <c r="N52" s="1326"/>
      <c r="AM52" s="406"/>
      <c r="AN52" s="1327"/>
      <c r="AO52" s="1327"/>
      <c r="AP52" s="1327"/>
      <c r="AQ52" s="1327"/>
      <c r="AR52" s="1327"/>
      <c r="AS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5"/>
      <c r="BQ52" s="1325"/>
      <c r="BR52" s="1325"/>
      <c r="BS52" s="1325"/>
      <c r="BT52" s="1325"/>
      <c r="BU52" s="1325"/>
      <c r="BV52" s="1325"/>
      <c r="BW52" s="1325"/>
      <c r="BX52" s="1325"/>
      <c r="BY52" s="1325"/>
      <c r="BZ52" s="1325"/>
      <c r="CA52" s="1325"/>
      <c r="CB52" s="1325"/>
      <c r="CC52" s="1325"/>
      <c r="CD52" s="1325"/>
      <c r="CE52" s="1325"/>
      <c r="CF52" s="1325"/>
      <c r="CG52" s="1325"/>
      <c r="CH52" s="1325"/>
      <c r="CI52" s="1325"/>
      <c r="CJ52" s="1325"/>
      <c r="CK52" s="1325"/>
      <c r="CL52" s="1325"/>
      <c r="CM52" s="1325"/>
      <c r="CN52" s="1325"/>
      <c r="CO52" s="1325"/>
      <c r="CP52" s="1325"/>
      <c r="CQ52" s="1325"/>
      <c r="CR52" s="1325"/>
      <c r="CS52" s="1325"/>
      <c r="CT52" s="1325"/>
      <c r="CU52" s="1325"/>
      <c r="CV52" s="1325"/>
      <c r="CW52" s="1325"/>
      <c r="CX52" s="1325"/>
      <c r="CY52" s="1325"/>
      <c r="CZ52" s="1325"/>
      <c r="DA52" s="1325"/>
      <c r="DB52" s="1325"/>
      <c r="DC52" s="1325"/>
    </row>
    <row r="53" spans="1:109">
      <c r="A53" s="405"/>
      <c r="B53" s="397"/>
      <c r="G53" s="1331"/>
      <c r="H53" s="1331"/>
      <c r="I53" s="1320"/>
      <c r="J53" s="1320"/>
      <c r="K53" s="1326"/>
      <c r="L53" s="1326"/>
      <c r="M53" s="1326"/>
      <c r="N53" s="1326"/>
      <c r="AM53" s="406"/>
      <c r="AN53" s="1327"/>
      <c r="AO53" s="1327"/>
      <c r="AP53" s="1327"/>
      <c r="AQ53" s="1327"/>
      <c r="AR53" s="1327"/>
      <c r="AS53" s="1327"/>
      <c r="AT53" s="1327"/>
      <c r="AU53" s="1327"/>
      <c r="AV53" s="1327"/>
      <c r="AW53" s="1327"/>
      <c r="AX53" s="1327"/>
      <c r="AY53" s="1327"/>
      <c r="AZ53" s="1327"/>
      <c r="BA53" s="1327"/>
      <c r="BB53" s="1327" t="s">
        <v>609</v>
      </c>
      <c r="BC53" s="1327"/>
      <c r="BD53" s="1327"/>
      <c r="BE53" s="1327"/>
      <c r="BF53" s="1327"/>
      <c r="BG53" s="1327"/>
      <c r="BH53" s="1327"/>
      <c r="BI53" s="1327"/>
      <c r="BJ53" s="1327"/>
      <c r="BK53" s="1327"/>
      <c r="BL53" s="1327"/>
      <c r="BM53" s="1327"/>
      <c r="BN53" s="1327"/>
      <c r="BO53" s="1327"/>
      <c r="BP53" s="1328"/>
      <c r="BQ53" s="1325"/>
      <c r="BR53" s="1325"/>
      <c r="BS53" s="1325"/>
      <c r="BT53" s="1325"/>
      <c r="BU53" s="1325"/>
      <c r="BV53" s="1325"/>
      <c r="BW53" s="1325"/>
      <c r="BX53" s="1325">
        <v>48.9</v>
      </c>
      <c r="BY53" s="1325"/>
      <c r="BZ53" s="1325"/>
      <c r="CA53" s="1325"/>
      <c r="CB53" s="1325"/>
      <c r="CC53" s="1325"/>
      <c r="CD53" s="1325"/>
      <c r="CE53" s="1325"/>
      <c r="CF53" s="1325">
        <v>48.1</v>
      </c>
      <c r="CG53" s="1325"/>
      <c r="CH53" s="1325"/>
      <c r="CI53" s="1325"/>
      <c r="CJ53" s="1325"/>
      <c r="CK53" s="1325"/>
      <c r="CL53" s="1325"/>
      <c r="CM53" s="1325"/>
      <c r="CN53" s="1325">
        <v>49.5</v>
      </c>
      <c r="CO53" s="1325"/>
      <c r="CP53" s="1325"/>
      <c r="CQ53" s="1325"/>
      <c r="CR53" s="1325"/>
      <c r="CS53" s="1325"/>
      <c r="CT53" s="1325"/>
      <c r="CU53" s="1325"/>
      <c r="CV53" s="1325">
        <v>51.9</v>
      </c>
      <c r="CW53" s="1325"/>
      <c r="CX53" s="1325"/>
      <c r="CY53" s="1325"/>
      <c r="CZ53" s="1325"/>
      <c r="DA53" s="1325"/>
      <c r="DB53" s="1325"/>
      <c r="DC53" s="1325"/>
    </row>
    <row r="54" spans="1:109">
      <c r="A54" s="405"/>
      <c r="B54" s="397"/>
      <c r="G54" s="1331"/>
      <c r="H54" s="1331"/>
      <c r="I54" s="1320"/>
      <c r="J54" s="1320"/>
      <c r="K54" s="1326"/>
      <c r="L54" s="1326"/>
      <c r="M54" s="1326"/>
      <c r="N54" s="1326"/>
      <c r="AM54" s="406"/>
      <c r="AN54" s="1327"/>
      <c r="AO54" s="1327"/>
      <c r="AP54" s="1327"/>
      <c r="AQ54" s="1327"/>
      <c r="AR54" s="1327"/>
      <c r="AS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5"/>
      <c r="BQ54" s="1325"/>
      <c r="BR54" s="1325"/>
      <c r="BS54" s="1325"/>
      <c r="BT54" s="1325"/>
      <c r="BU54" s="1325"/>
      <c r="BV54" s="1325"/>
      <c r="BW54" s="1325"/>
      <c r="BX54" s="1325"/>
      <c r="BY54" s="1325"/>
      <c r="BZ54" s="1325"/>
      <c r="CA54" s="1325"/>
      <c r="CB54" s="1325"/>
      <c r="CC54" s="1325"/>
      <c r="CD54" s="1325"/>
      <c r="CE54" s="1325"/>
      <c r="CF54" s="1325"/>
      <c r="CG54" s="1325"/>
      <c r="CH54" s="1325"/>
      <c r="CI54" s="1325"/>
      <c r="CJ54" s="1325"/>
      <c r="CK54" s="1325"/>
      <c r="CL54" s="1325"/>
      <c r="CM54" s="1325"/>
      <c r="CN54" s="1325"/>
      <c r="CO54" s="1325"/>
      <c r="CP54" s="1325"/>
      <c r="CQ54" s="1325"/>
      <c r="CR54" s="1325"/>
      <c r="CS54" s="1325"/>
      <c r="CT54" s="1325"/>
      <c r="CU54" s="1325"/>
      <c r="CV54" s="1325"/>
      <c r="CW54" s="1325"/>
      <c r="CX54" s="1325"/>
      <c r="CY54" s="1325"/>
      <c r="CZ54" s="1325"/>
      <c r="DA54" s="1325"/>
      <c r="DB54" s="1325"/>
      <c r="DC54" s="1325"/>
    </row>
    <row r="55" spans="1:109">
      <c r="A55" s="405"/>
      <c r="B55" s="397"/>
      <c r="G55" s="1320"/>
      <c r="H55" s="1320"/>
      <c r="I55" s="1320"/>
      <c r="J55" s="1320"/>
      <c r="K55" s="1326"/>
      <c r="L55" s="1326"/>
      <c r="M55" s="1326"/>
      <c r="N55" s="1326"/>
      <c r="AN55" s="1324" t="s">
        <v>610</v>
      </c>
      <c r="AO55" s="1324"/>
      <c r="AP55" s="1324"/>
      <c r="AQ55" s="1324"/>
      <c r="AR55" s="1324"/>
      <c r="AS55" s="1324"/>
      <c r="AT55" s="1324"/>
      <c r="AU55" s="1324"/>
      <c r="AV55" s="1324"/>
      <c r="AW55" s="1324"/>
      <c r="AX55" s="1324"/>
      <c r="AY55" s="1324"/>
      <c r="AZ55" s="1324"/>
      <c r="BA55" s="1324"/>
      <c r="BB55" s="1327" t="s">
        <v>608</v>
      </c>
      <c r="BC55" s="1327"/>
      <c r="BD55" s="1327"/>
      <c r="BE55" s="1327"/>
      <c r="BF55" s="1327"/>
      <c r="BG55" s="1327"/>
      <c r="BH55" s="1327"/>
      <c r="BI55" s="1327"/>
      <c r="BJ55" s="1327"/>
      <c r="BK55" s="1327"/>
      <c r="BL55" s="1327"/>
      <c r="BM55" s="1327"/>
      <c r="BN55" s="1327"/>
      <c r="BO55" s="1327"/>
      <c r="BP55" s="1328"/>
      <c r="BQ55" s="1325"/>
      <c r="BR55" s="1325"/>
      <c r="BS55" s="1325"/>
      <c r="BT55" s="1325"/>
      <c r="BU55" s="1325"/>
      <c r="BV55" s="1325"/>
      <c r="BW55" s="1325"/>
      <c r="BX55" s="1325">
        <v>0</v>
      </c>
      <c r="BY55" s="1325"/>
      <c r="BZ55" s="1325"/>
      <c r="CA55" s="1325"/>
      <c r="CB55" s="1325"/>
      <c r="CC55" s="1325"/>
      <c r="CD55" s="1325"/>
      <c r="CE55" s="1325"/>
      <c r="CF55" s="1325">
        <v>0</v>
      </c>
      <c r="CG55" s="1325"/>
      <c r="CH55" s="1325"/>
      <c r="CI55" s="1325"/>
      <c r="CJ55" s="1325"/>
      <c r="CK55" s="1325"/>
      <c r="CL55" s="1325"/>
      <c r="CM55" s="1325"/>
      <c r="CN55" s="1325">
        <v>0</v>
      </c>
      <c r="CO55" s="1325"/>
      <c r="CP55" s="1325"/>
      <c r="CQ55" s="1325"/>
      <c r="CR55" s="1325"/>
      <c r="CS55" s="1325"/>
      <c r="CT55" s="1325"/>
      <c r="CU55" s="1325"/>
      <c r="CV55" s="1325">
        <v>0</v>
      </c>
      <c r="CW55" s="1325"/>
      <c r="CX55" s="1325"/>
      <c r="CY55" s="1325"/>
      <c r="CZ55" s="1325"/>
      <c r="DA55" s="1325"/>
      <c r="DB55" s="1325"/>
      <c r="DC55" s="1325"/>
    </row>
    <row r="56" spans="1:109">
      <c r="A56" s="405"/>
      <c r="B56" s="397"/>
      <c r="G56" s="1320"/>
      <c r="H56" s="1320"/>
      <c r="I56" s="1320"/>
      <c r="J56" s="1320"/>
      <c r="K56" s="1326"/>
      <c r="L56" s="1326"/>
      <c r="M56" s="1326"/>
      <c r="N56" s="1326"/>
      <c r="AN56" s="1324"/>
      <c r="AO56" s="1324"/>
      <c r="AP56" s="1324"/>
      <c r="AQ56" s="1324"/>
      <c r="AR56" s="1324"/>
      <c r="AS56" s="1324"/>
      <c r="AT56" s="1324"/>
      <c r="AU56" s="1324"/>
      <c r="AV56" s="1324"/>
      <c r="AW56" s="1324"/>
      <c r="AX56" s="1324"/>
      <c r="AY56" s="1324"/>
      <c r="AZ56" s="1324"/>
      <c r="BA56" s="1324"/>
      <c r="BB56" s="1327"/>
      <c r="BC56" s="1327"/>
      <c r="BD56" s="1327"/>
      <c r="BE56" s="1327"/>
      <c r="BF56" s="1327"/>
      <c r="BG56" s="1327"/>
      <c r="BH56" s="1327"/>
      <c r="BI56" s="1327"/>
      <c r="BJ56" s="1327"/>
      <c r="BK56" s="1327"/>
      <c r="BL56" s="1327"/>
      <c r="BM56" s="1327"/>
      <c r="BN56" s="1327"/>
      <c r="BO56" s="1327"/>
      <c r="BP56" s="1325"/>
      <c r="BQ56" s="1325"/>
      <c r="BR56" s="1325"/>
      <c r="BS56" s="1325"/>
      <c r="BT56" s="1325"/>
      <c r="BU56" s="1325"/>
      <c r="BV56" s="1325"/>
      <c r="BW56" s="1325"/>
      <c r="BX56" s="1325"/>
      <c r="BY56" s="1325"/>
      <c r="BZ56" s="1325"/>
      <c r="CA56" s="1325"/>
      <c r="CB56" s="1325"/>
      <c r="CC56" s="1325"/>
      <c r="CD56" s="1325"/>
      <c r="CE56" s="1325"/>
      <c r="CF56" s="1325"/>
      <c r="CG56" s="1325"/>
      <c r="CH56" s="1325"/>
      <c r="CI56" s="1325"/>
      <c r="CJ56" s="1325"/>
      <c r="CK56" s="1325"/>
      <c r="CL56" s="1325"/>
      <c r="CM56" s="1325"/>
      <c r="CN56" s="1325"/>
      <c r="CO56" s="1325"/>
      <c r="CP56" s="1325"/>
      <c r="CQ56" s="1325"/>
      <c r="CR56" s="1325"/>
      <c r="CS56" s="1325"/>
      <c r="CT56" s="1325"/>
      <c r="CU56" s="1325"/>
      <c r="CV56" s="1325"/>
      <c r="CW56" s="1325"/>
      <c r="CX56" s="1325"/>
      <c r="CY56" s="1325"/>
      <c r="CZ56" s="1325"/>
      <c r="DA56" s="1325"/>
      <c r="DB56" s="1325"/>
      <c r="DC56" s="1325"/>
    </row>
    <row r="57" spans="1:109" s="405" customFormat="1">
      <c r="B57" s="409"/>
      <c r="G57" s="1320"/>
      <c r="H57" s="1320"/>
      <c r="I57" s="1330"/>
      <c r="J57" s="1330"/>
      <c r="K57" s="1326"/>
      <c r="L57" s="1326"/>
      <c r="M57" s="1326"/>
      <c r="N57" s="1326"/>
      <c r="AM57" s="390"/>
      <c r="AN57" s="1324"/>
      <c r="AO57" s="1324"/>
      <c r="AP57" s="1324"/>
      <c r="AQ57" s="1324"/>
      <c r="AR57" s="1324"/>
      <c r="AS57" s="1324"/>
      <c r="AT57" s="1324"/>
      <c r="AU57" s="1324"/>
      <c r="AV57" s="1324"/>
      <c r="AW57" s="1324"/>
      <c r="AX57" s="1324"/>
      <c r="AY57" s="1324"/>
      <c r="AZ57" s="1324"/>
      <c r="BA57" s="1324"/>
      <c r="BB57" s="1327" t="s">
        <v>609</v>
      </c>
      <c r="BC57" s="1327"/>
      <c r="BD57" s="1327"/>
      <c r="BE57" s="1327"/>
      <c r="BF57" s="1327"/>
      <c r="BG57" s="1327"/>
      <c r="BH57" s="1327"/>
      <c r="BI57" s="1327"/>
      <c r="BJ57" s="1327"/>
      <c r="BK57" s="1327"/>
      <c r="BL57" s="1327"/>
      <c r="BM57" s="1327"/>
      <c r="BN57" s="1327"/>
      <c r="BO57" s="1327"/>
      <c r="BP57" s="1328"/>
      <c r="BQ57" s="1325"/>
      <c r="BR57" s="1325"/>
      <c r="BS57" s="1325"/>
      <c r="BT57" s="1325"/>
      <c r="BU57" s="1325"/>
      <c r="BV57" s="1325"/>
      <c r="BW57" s="1325"/>
      <c r="BX57" s="1325">
        <v>59.1</v>
      </c>
      <c r="BY57" s="1325"/>
      <c r="BZ57" s="1325"/>
      <c r="CA57" s="1325"/>
      <c r="CB57" s="1325"/>
      <c r="CC57" s="1325"/>
      <c r="CD57" s="1325"/>
      <c r="CE57" s="1325"/>
      <c r="CF57" s="1325">
        <v>61.2</v>
      </c>
      <c r="CG57" s="1325"/>
      <c r="CH57" s="1325"/>
      <c r="CI57" s="1325"/>
      <c r="CJ57" s="1325"/>
      <c r="CK57" s="1325"/>
      <c r="CL57" s="1325"/>
      <c r="CM57" s="1325"/>
      <c r="CN57" s="1325">
        <v>62.9</v>
      </c>
      <c r="CO57" s="1325"/>
      <c r="CP57" s="1325"/>
      <c r="CQ57" s="1325"/>
      <c r="CR57" s="1325"/>
      <c r="CS57" s="1325"/>
      <c r="CT57" s="1325"/>
      <c r="CU57" s="1325"/>
      <c r="CV57" s="1325">
        <v>64.2</v>
      </c>
      <c r="CW57" s="1325"/>
      <c r="CX57" s="1325"/>
      <c r="CY57" s="1325"/>
      <c r="CZ57" s="1325"/>
      <c r="DA57" s="1325"/>
      <c r="DB57" s="1325"/>
      <c r="DC57" s="1325"/>
      <c r="DD57" s="410"/>
      <c r="DE57" s="409"/>
    </row>
    <row r="58" spans="1:109" s="405" customFormat="1">
      <c r="A58" s="390"/>
      <c r="B58" s="409"/>
      <c r="G58" s="1320"/>
      <c r="H58" s="1320"/>
      <c r="I58" s="1330"/>
      <c r="J58" s="1330"/>
      <c r="K58" s="1326"/>
      <c r="L58" s="1326"/>
      <c r="M58" s="1326"/>
      <c r="N58" s="1326"/>
      <c r="AM58" s="390"/>
      <c r="AN58" s="1324"/>
      <c r="AO58" s="1324"/>
      <c r="AP58" s="1324"/>
      <c r="AQ58" s="1324"/>
      <c r="AR58" s="1324"/>
      <c r="AS58" s="1324"/>
      <c r="AT58" s="1324"/>
      <c r="AU58" s="1324"/>
      <c r="AV58" s="1324"/>
      <c r="AW58" s="1324"/>
      <c r="AX58" s="1324"/>
      <c r="AY58" s="1324"/>
      <c r="AZ58" s="1324"/>
      <c r="BA58" s="1324"/>
      <c r="BB58" s="1327"/>
      <c r="BC58" s="1327"/>
      <c r="BD58" s="1327"/>
      <c r="BE58" s="1327"/>
      <c r="BF58" s="1327"/>
      <c r="BG58" s="1327"/>
      <c r="BH58" s="1327"/>
      <c r="BI58" s="1327"/>
      <c r="BJ58" s="1327"/>
      <c r="BK58" s="1327"/>
      <c r="BL58" s="1327"/>
      <c r="BM58" s="1327"/>
      <c r="BN58" s="1327"/>
      <c r="BO58" s="1327"/>
      <c r="BP58" s="1325"/>
      <c r="BQ58" s="1325"/>
      <c r="BR58" s="1325"/>
      <c r="BS58" s="1325"/>
      <c r="BT58" s="1325"/>
      <c r="BU58" s="1325"/>
      <c r="BV58" s="1325"/>
      <c r="BW58" s="1325"/>
      <c r="BX58" s="1325"/>
      <c r="BY58" s="1325"/>
      <c r="BZ58" s="1325"/>
      <c r="CA58" s="1325"/>
      <c r="CB58" s="1325"/>
      <c r="CC58" s="1325"/>
      <c r="CD58" s="1325"/>
      <c r="CE58" s="1325"/>
      <c r="CF58" s="1325"/>
      <c r="CG58" s="1325"/>
      <c r="CH58" s="1325"/>
      <c r="CI58" s="1325"/>
      <c r="CJ58" s="1325"/>
      <c r="CK58" s="1325"/>
      <c r="CL58" s="1325"/>
      <c r="CM58" s="1325"/>
      <c r="CN58" s="1325"/>
      <c r="CO58" s="1325"/>
      <c r="CP58" s="1325"/>
      <c r="CQ58" s="1325"/>
      <c r="CR58" s="1325"/>
      <c r="CS58" s="1325"/>
      <c r="CT58" s="1325"/>
      <c r="CU58" s="1325"/>
      <c r="CV58" s="1325"/>
      <c r="CW58" s="1325"/>
      <c r="CX58" s="1325"/>
      <c r="CY58" s="1325"/>
      <c r="CZ58" s="1325"/>
      <c r="DA58" s="1325"/>
      <c r="DB58" s="1325"/>
      <c r="DC58" s="1325"/>
      <c r="DD58" s="410"/>
      <c r="DE58" s="409"/>
    </row>
    <row r="59" spans="1:109" s="405" customFormat="1">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c r="B63" s="416" t="s">
        <v>611</v>
      </c>
    </row>
    <row r="64" spans="1:109">
      <c r="B64" s="397"/>
      <c r="G64" s="404"/>
      <c r="I64" s="417"/>
      <c r="J64" s="417"/>
      <c r="K64" s="417"/>
      <c r="L64" s="417"/>
      <c r="M64" s="417"/>
      <c r="N64" s="418"/>
      <c r="AM64" s="404"/>
      <c r="AN64" s="404" t="s">
        <v>605</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c r="B65" s="397"/>
      <c r="AN65" s="1311" t="s">
        <v>616</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3"/>
    </row>
    <row r="66" spans="2:107">
      <c r="B66" s="397"/>
      <c r="AN66" s="1314"/>
      <c r="AO66" s="1315"/>
      <c r="AP66" s="1315"/>
      <c r="AQ66" s="1315"/>
      <c r="AR66" s="1315"/>
      <c r="AS66" s="1315"/>
      <c r="AT66" s="1315"/>
      <c r="AU66" s="1315"/>
      <c r="AV66" s="1315"/>
      <c r="AW66" s="1315"/>
      <c r="AX66" s="1315"/>
      <c r="AY66" s="1315"/>
      <c r="AZ66" s="1315"/>
      <c r="BA66" s="1315"/>
      <c r="BB66" s="1315"/>
      <c r="BC66" s="1315"/>
      <c r="BD66" s="1315"/>
      <c r="BE66" s="1315"/>
      <c r="BF66" s="1315"/>
      <c r="BG66" s="1315"/>
      <c r="BH66" s="1315"/>
      <c r="BI66" s="1315"/>
      <c r="BJ66" s="1315"/>
      <c r="BK66" s="1315"/>
      <c r="BL66" s="1315"/>
      <c r="BM66" s="1315"/>
      <c r="BN66" s="1315"/>
      <c r="BO66" s="1315"/>
      <c r="BP66" s="1315"/>
      <c r="BQ66" s="1315"/>
      <c r="BR66" s="1315"/>
      <c r="BS66" s="1315"/>
      <c r="BT66" s="1315"/>
      <c r="BU66" s="1315"/>
      <c r="BV66" s="1315"/>
      <c r="BW66" s="1315"/>
      <c r="BX66" s="1315"/>
      <c r="BY66" s="1315"/>
      <c r="BZ66" s="1315"/>
      <c r="CA66" s="1315"/>
      <c r="CB66" s="1315"/>
      <c r="CC66" s="1315"/>
      <c r="CD66" s="1315"/>
      <c r="CE66" s="1315"/>
      <c r="CF66" s="1315"/>
      <c r="CG66" s="1315"/>
      <c r="CH66" s="1315"/>
      <c r="CI66" s="1315"/>
      <c r="CJ66" s="1315"/>
      <c r="CK66" s="1315"/>
      <c r="CL66" s="1315"/>
      <c r="CM66" s="1315"/>
      <c r="CN66" s="1315"/>
      <c r="CO66" s="1315"/>
      <c r="CP66" s="1315"/>
      <c r="CQ66" s="1315"/>
      <c r="CR66" s="1315"/>
      <c r="CS66" s="1315"/>
      <c r="CT66" s="1315"/>
      <c r="CU66" s="1315"/>
      <c r="CV66" s="1315"/>
      <c r="CW66" s="1315"/>
      <c r="CX66" s="1315"/>
      <c r="CY66" s="1315"/>
      <c r="CZ66" s="1315"/>
      <c r="DA66" s="1315"/>
      <c r="DB66" s="1315"/>
      <c r="DC66" s="1316"/>
    </row>
    <row r="67" spans="2:107">
      <c r="B67" s="397"/>
      <c r="AN67" s="1314"/>
      <c r="AO67" s="1315"/>
      <c r="AP67" s="1315"/>
      <c r="AQ67" s="1315"/>
      <c r="AR67" s="1315"/>
      <c r="AS67" s="1315"/>
      <c r="AT67" s="1315"/>
      <c r="AU67" s="1315"/>
      <c r="AV67" s="1315"/>
      <c r="AW67" s="1315"/>
      <c r="AX67" s="1315"/>
      <c r="AY67" s="1315"/>
      <c r="AZ67" s="1315"/>
      <c r="BA67" s="1315"/>
      <c r="BB67" s="1315"/>
      <c r="BC67" s="1315"/>
      <c r="BD67" s="1315"/>
      <c r="BE67" s="1315"/>
      <c r="BF67" s="1315"/>
      <c r="BG67" s="1315"/>
      <c r="BH67" s="1315"/>
      <c r="BI67" s="1315"/>
      <c r="BJ67" s="1315"/>
      <c r="BK67" s="1315"/>
      <c r="BL67" s="1315"/>
      <c r="BM67" s="1315"/>
      <c r="BN67" s="1315"/>
      <c r="BO67" s="1315"/>
      <c r="BP67" s="1315"/>
      <c r="BQ67" s="1315"/>
      <c r="BR67" s="1315"/>
      <c r="BS67" s="1315"/>
      <c r="BT67" s="1315"/>
      <c r="BU67" s="1315"/>
      <c r="BV67" s="1315"/>
      <c r="BW67" s="1315"/>
      <c r="BX67" s="1315"/>
      <c r="BY67" s="1315"/>
      <c r="BZ67" s="1315"/>
      <c r="CA67" s="1315"/>
      <c r="CB67" s="1315"/>
      <c r="CC67" s="1315"/>
      <c r="CD67" s="1315"/>
      <c r="CE67" s="1315"/>
      <c r="CF67" s="1315"/>
      <c r="CG67" s="1315"/>
      <c r="CH67" s="1315"/>
      <c r="CI67" s="1315"/>
      <c r="CJ67" s="1315"/>
      <c r="CK67" s="1315"/>
      <c r="CL67" s="1315"/>
      <c r="CM67" s="1315"/>
      <c r="CN67" s="1315"/>
      <c r="CO67" s="1315"/>
      <c r="CP67" s="1315"/>
      <c r="CQ67" s="1315"/>
      <c r="CR67" s="1315"/>
      <c r="CS67" s="1315"/>
      <c r="CT67" s="1315"/>
      <c r="CU67" s="1315"/>
      <c r="CV67" s="1315"/>
      <c r="CW67" s="1315"/>
      <c r="CX67" s="1315"/>
      <c r="CY67" s="1315"/>
      <c r="CZ67" s="1315"/>
      <c r="DA67" s="1315"/>
      <c r="DB67" s="1315"/>
      <c r="DC67" s="1316"/>
    </row>
    <row r="68" spans="2:107">
      <c r="B68" s="397"/>
      <c r="AN68" s="1314"/>
      <c r="AO68" s="1315"/>
      <c r="AP68" s="1315"/>
      <c r="AQ68" s="1315"/>
      <c r="AR68" s="1315"/>
      <c r="AS68" s="1315"/>
      <c r="AT68" s="1315"/>
      <c r="AU68" s="1315"/>
      <c r="AV68" s="1315"/>
      <c r="AW68" s="1315"/>
      <c r="AX68" s="1315"/>
      <c r="AY68" s="1315"/>
      <c r="AZ68" s="1315"/>
      <c r="BA68" s="1315"/>
      <c r="BB68" s="1315"/>
      <c r="BC68" s="1315"/>
      <c r="BD68" s="1315"/>
      <c r="BE68" s="1315"/>
      <c r="BF68" s="1315"/>
      <c r="BG68" s="1315"/>
      <c r="BH68" s="1315"/>
      <c r="BI68" s="1315"/>
      <c r="BJ68" s="1315"/>
      <c r="BK68" s="1315"/>
      <c r="BL68" s="1315"/>
      <c r="BM68" s="1315"/>
      <c r="BN68" s="1315"/>
      <c r="BO68" s="1315"/>
      <c r="BP68" s="1315"/>
      <c r="BQ68" s="1315"/>
      <c r="BR68" s="1315"/>
      <c r="BS68" s="1315"/>
      <c r="BT68" s="1315"/>
      <c r="BU68" s="1315"/>
      <c r="BV68" s="1315"/>
      <c r="BW68" s="1315"/>
      <c r="BX68" s="1315"/>
      <c r="BY68" s="1315"/>
      <c r="BZ68" s="1315"/>
      <c r="CA68" s="1315"/>
      <c r="CB68" s="1315"/>
      <c r="CC68" s="1315"/>
      <c r="CD68" s="1315"/>
      <c r="CE68" s="1315"/>
      <c r="CF68" s="1315"/>
      <c r="CG68" s="1315"/>
      <c r="CH68" s="1315"/>
      <c r="CI68" s="1315"/>
      <c r="CJ68" s="1315"/>
      <c r="CK68" s="1315"/>
      <c r="CL68" s="1315"/>
      <c r="CM68" s="1315"/>
      <c r="CN68" s="1315"/>
      <c r="CO68" s="1315"/>
      <c r="CP68" s="1315"/>
      <c r="CQ68" s="1315"/>
      <c r="CR68" s="1315"/>
      <c r="CS68" s="1315"/>
      <c r="CT68" s="1315"/>
      <c r="CU68" s="1315"/>
      <c r="CV68" s="1315"/>
      <c r="CW68" s="1315"/>
      <c r="CX68" s="1315"/>
      <c r="CY68" s="1315"/>
      <c r="CZ68" s="1315"/>
      <c r="DA68" s="1315"/>
      <c r="DB68" s="1315"/>
      <c r="DC68" s="1316"/>
    </row>
    <row r="69" spans="2:107">
      <c r="B69" s="397"/>
      <c r="AN69" s="1317"/>
      <c r="AO69" s="1318"/>
      <c r="AP69" s="1318"/>
      <c r="AQ69" s="1318"/>
      <c r="AR69" s="1318"/>
      <c r="AS69" s="1318"/>
      <c r="AT69" s="1318"/>
      <c r="AU69" s="1318"/>
      <c r="AV69" s="1318"/>
      <c r="AW69" s="1318"/>
      <c r="AX69" s="1318"/>
      <c r="AY69" s="1318"/>
      <c r="AZ69" s="1318"/>
      <c r="BA69" s="1318"/>
      <c r="BB69" s="1318"/>
      <c r="BC69" s="1318"/>
      <c r="BD69" s="1318"/>
      <c r="BE69" s="1318"/>
      <c r="BF69" s="1318"/>
      <c r="BG69" s="1318"/>
      <c r="BH69" s="1318"/>
      <c r="BI69" s="1318"/>
      <c r="BJ69" s="1318"/>
      <c r="BK69" s="1318"/>
      <c r="BL69" s="1318"/>
      <c r="BM69" s="1318"/>
      <c r="BN69" s="1318"/>
      <c r="BO69" s="1318"/>
      <c r="BP69" s="1318"/>
      <c r="BQ69" s="1318"/>
      <c r="BR69" s="1318"/>
      <c r="BS69" s="1318"/>
      <c r="BT69" s="1318"/>
      <c r="BU69" s="1318"/>
      <c r="BV69" s="1318"/>
      <c r="BW69" s="1318"/>
      <c r="BX69" s="1318"/>
      <c r="BY69" s="1318"/>
      <c r="BZ69" s="1318"/>
      <c r="CA69" s="1318"/>
      <c r="CB69" s="1318"/>
      <c r="CC69" s="1318"/>
      <c r="CD69" s="1318"/>
      <c r="CE69" s="1318"/>
      <c r="CF69" s="1318"/>
      <c r="CG69" s="1318"/>
      <c r="CH69" s="1318"/>
      <c r="CI69" s="1318"/>
      <c r="CJ69" s="1318"/>
      <c r="CK69" s="1318"/>
      <c r="CL69" s="1318"/>
      <c r="CM69" s="1318"/>
      <c r="CN69" s="1318"/>
      <c r="CO69" s="1318"/>
      <c r="CP69" s="1318"/>
      <c r="CQ69" s="1318"/>
      <c r="CR69" s="1318"/>
      <c r="CS69" s="1318"/>
      <c r="CT69" s="1318"/>
      <c r="CU69" s="1318"/>
      <c r="CV69" s="1318"/>
      <c r="CW69" s="1318"/>
      <c r="CX69" s="1318"/>
      <c r="CY69" s="1318"/>
      <c r="CZ69" s="1318"/>
      <c r="DA69" s="1318"/>
      <c r="DB69" s="1318"/>
      <c r="DC69" s="1319"/>
    </row>
    <row r="70" spans="2:107">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c r="B71" s="397"/>
      <c r="G71" s="422"/>
      <c r="I71" s="423"/>
      <c r="J71" s="420"/>
      <c r="K71" s="420"/>
      <c r="L71" s="421"/>
      <c r="M71" s="420"/>
      <c r="N71" s="421"/>
      <c r="AM71" s="422"/>
      <c r="AN71" s="390" t="s">
        <v>606</v>
      </c>
    </row>
    <row r="72" spans="2:107">
      <c r="B72" s="397"/>
      <c r="G72" s="1320"/>
      <c r="H72" s="1320"/>
      <c r="I72" s="1320"/>
      <c r="J72" s="1320"/>
      <c r="K72" s="407"/>
      <c r="L72" s="407"/>
      <c r="M72" s="408"/>
      <c r="N72" s="408"/>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562</v>
      </c>
      <c r="BQ72" s="1324"/>
      <c r="BR72" s="1324"/>
      <c r="BS72" s="1324"/>
      <c r="BT72" s="1324"/>
      <c r="BU72" s="1324"/>
      <c r="BV72" s="1324"/>
      <c r="BW72" s="1324"/>
      <c r="BX72" s="1324" t="s">
        <v>563</v>
      </c>
      <c r="BY72" s="1324"/>
      <c r="BZ72" s="1324"/>
      <c r="CA72" s="1324"/>
      <c r="CB72" s="1324"/>
      <c r="CC72" s="1324"/>
      <c r="CD72" s="1324"/>
      <c r="CE72" s="1324"/>
      <c r="CF72" s="1324" t="s">
        <v>564</v>
      </c>
      <c r="CG72" s="1324"/>
      <c r="CH72" s="1324"/>
      <c r="CI72" s="1324"/>
      <c r="CJ72" s="1324"/>
      <c r="CK72" s="1324"/>
      <c r="CL72" s="1324"/>
      <c r="CM72" s="1324"/>
      <c r="CN72" s="1324" t="s">
        <v>565</v>
      </c>
      <c r="CO72" s="1324"/>
      <c r="CP72" s="1324"/>
      <c r="CQ72" s="1324"/>
      <c r="CR72" s="1324"/>
      <c r="CS72" s="1324"/>
      <c r="CT72" s="1324"/>
      <c r="CU72" s="1324"/>
      <c r="CV72" s="1324" t="s">
        <v>566</v>
      </c>
      <c r="CW72" s="1324"/>
      <c r="CX72" s="1324"/>
      <c r="CY72" s="1324"/>
      <c r="CZ72" s="1324"/>
      <c r="DA72" s="1324"/>
      <c r="DB72" s="1324"/>
      <c r="DC72" s="1324"/>
    </row>
    <row r="73" spans="2:107">
      <c r="B73" s="397"/>
      <c r="G73" s="1331"/>
      <c r="H73" s="1331"/>
      <c r="I73" s="1331"/>
      <c r="J73" s="1331"/>
      <c r="K73" s="1332"/>
      <c r="L73" s="1332"/>
      <c r="M73" s="1332"/>
      <c r="N73" s="1332"/>
      <c r="AM73" s="406"/>
      <c r="AN73" s="1327" t="s">
        <v>607</v>
      </c>
      <c r="AO73" s="1327"/>
      <c r="AP73" s="1327"/>
      <c r="AQ73" s="1327"/>
      <c r="AR73" s="1327"/>
      <c r="AS73" s="1327"/>
      <c r="AT73" s="1327"/>
      <c r="AU73" s="1327"/>
      <c r="AV73" s="1327"/>
      <c r="AW73" s="1327"/>
      <c r="AX73" s="1327"/>
      <c r="AY73" s="1327"/>
      <c r="AZ73" s="1327"/>
      <c r="BA73" s="1327"/>
      <c r="BB73" s="1327" t="s">
        <v>608</v>
      </c>
      <c r="BC73" s="1327"/>
      <c r="BD73" s="1327"/>
      <c r="BE73" s="1327"/>
      <c r="BF73" s="1327"/>
      <c r="BG73" s="1327"/>
      <c r="BH73" s="1327"/>
      <c r="BI73" s="1327"/>
      <c r="BJ73" s="1327"/>
      <c r="BK73" s="1327"/>
      <c r="BL73" s="1327"/>
      <c r="BM73" s="1327"/>
      <c r="BN73" s="1327"/>
      <c r="BO73" s="1327"/>
      <c r="BP73" s="1325">
        <v>30.2</v>
      </c>
      <c r="BQ73" s="1325"/>
      <c r="BR73" s="1325"/>
      <c r="BS73" s="1325"/>
      <c r="BT73" s="1325"/>
      <c r="BU73" s="1325"/>
      <c r="BV73" s="1325"/>
      <c r="BW73" s="1325"/>
      <c r="BX73" s="1325">
        <v>57.2</v>
      </c>
      <c r="BY73" s="1325"/>
      <c r="BZ73" s="1325"/>
      <c r="CA73" s="1325"/>
      <c r="CB73" s="1325"/>
      <c r="CC73" s="1325"/>
      <c r="CD73" s="1325"/>
      <c r="CE73" s="1325"/>
      <c r="CF73" s="1325">
        <v>74.7</v>
      </c>
      <c r="CG73" s="1325"/>
      <c r="CH73" s="1325"/>
      <c r="CI73" s="1325"/>
      <c r="CJ73" s="1325"/>
      <c r="CK73" s="1325"/>
      <c r="CL73" s="1325"/>
      <c r="CM73" s="1325"/>
      <c r="CN73" s="1325">
        <v>60.6</v>
      </c>
      <c r="CO73" s="1325"/>
      <c r="CP73" s="1325"/>
      <c r="CQ73" s="1325"/>
      <c r="CR73" s="1325"/>
      <c r="CS73" s="1325"/>
      <c r="CT73" s="1325"/>
      <c r="CU73" s="1325"/>
      <c r="CV73" s="1325">
        <v>53.2</v>
      </c>
      <c r="CW73" s="1325"/>
      <c r="CX73" s="1325"/>
      <c r="CY73" s="1325"/>
      <c r="CZ73" s="1325"/>
      <c r="DA73" s="1325"/>
      <c r="DB73" s="1325"/>
      <c r="DC73" s="1325"/>
    </row>
    <row r="74" spans="2:107">
      <c r="B74" s="397"/>
      <c r="G74" s="1331"/>
      <c r="H74" s="1331"/>
      <c r="I74" s="1331"/>
      <c r="J74" s="1331"/>
      <c r="K74" s="1332"/>
      <c r="L74" s="1332"/>
      <c r="M74" s="1332"/>
      <c r="N74" s="1332"/>
      <c r="AM74" s="406"/>
      <c r="AN74" s="1327"/>
      <c r="AO74" s="1327"/>
      <c r="AP74" s="1327"/>
      <c r="AQ74" s="1327"/>
      <c r="AR74" s="1327"/>
      <c r="AS74" s="1327"/>
      <c r="AT74" s="1327"/>
      <c r="AU74" s="1327"/>
      <c r="AV74" s="1327"/>
      <c r="AW74" s="1327"/>
      <c r="AX74" s="1327"/>
      <c r="AY74" s="1327"/>
      <c r="AZ74" s="1327"/>
      <c r="BA74" s="1327"/>
      <c r="BB74" s="1327"/>
      <c r="BC74" s="1327"/>
      <c r="BD74" s="1327"/>
      <c r="BE74" s="1327"/>
      <c r="BF74" s="1327"/>
      <c r="BG74" s="1327"/>
      <c r="BH74" s="1327"/>
      <c r="BI74" s="1327"/>
      <c r="BJ74" s="1327"/>
      <c r="BK74" s="1327"/>
      <c r="BL74" s="1327"/>
      <c r="BM74" s="1327"/>
      <c r="BN74" s="1327"/>
      <c r="BO74" s="1327"/>
      <c r="BP74" s="1325"/>
      <c r="BQ74" s="1325"/>
      <c r="BR74" s="1325"/>
      <c r="BS74" s="1325"/>
      <c r="BT74" s="1325"/>
      <c r="BU74" s="1325"/>
      <c r="BV74" s="1325"/>
      <c r="BW74" s="1325"/>
      <c r="BX74" s="1325"/>
      <c r="BY74" s="1325"/>
      <c r="BZ74" s="1325"/>
      <c r="CA74" s="1325"/>
      <c r="CB74" s="1325"/>
      <c r="CC74" s="1325"/>
      <c r="CD74" s="1325"/>
      <c r="CE74" s="1325"/>
      <c r="CF74" s="1325"/>
      <c r="CG74" s="1325"/>
      <c r="CH74" s="1325"/>
      <c r="CI74" s="1325"/>
      <c r="CJ74" s="1325"/>
      <c r="CK74" s="1325"/>
      <c r="CL74" s="1325"/>
      <c r="CM74" s="1325"/>
      <c r="CN74" s="1325"/>
      <c r="CO74" s="1325"/>
      <c r="CP74" s="1325"/>
      <c r="CQ74" s="1325"/>
      <c r="CR74" s="1325"/>
      <c r="CS74" s="1325"/>
      <c r="CT74" s="1325"/>
      <c r="CU74" s="1325"/>
      <c r="CV74" s="1325"/>
      <c r="CW74" s="1325"/>
      <c r="CX74" s="1325"/>
      <c r="CY74" s="1325"/>
      <c r="CZ74" s="1325"/>
      <c r="DA74" s="1325"/>
      <c r="DB74" s="1325"/>
      <c r="DC74" s="1325"/>
    </row>
    <row r="75" spans="2:107">
      <c r="B75" s="397"/>
      <c r="G75" s="1331"/>
      <c r="H75" s="1331"/>
      <c r="I75" s="1320"/>
      <c r="J75" s="1320"/>
      <c r="K75" s="1326"/>
      <c r="L75" s="1326"/>
      <c r="M75" s="1326"/>
      <c r="N75" s="1326"/>
      <c r="AM75" s="406"/>
      <c r="AN75" s="1327"/>
      <c r="AO75" s="1327"/>
      <c r="AP75" s="1327"/>
      <c r="AQ75" s="1327"/>
      <c r="AR75" s="1327"/>
      <c r="AS75" s="1327"/>
      <c r="AT75" s="1327"/>
      <c r="AU75" s="1327"/>
      <c r="AV75" s="1327"/>
      <c r="AW75" s="1327"/>
      <c r="AX75" s="1327"/>
      <c r="AY75" s="1327"/>
      <c r="AZ75" s="1327"/>
      <c r="BA75" s="1327"/>
      <c r="BB75" s="1327" t="s">
        <v>612</v>
      </c>
      <c r="BC75" s="1327"/>
      <c r="BD75" s="1327"/>
      <c r="BE75" s="1327"/>
      <c r="BF75" s="1327"/>
      <c r="BG75" s="1327"/>
      <c r="BH75" s="1327"/>
      <c r="BI75" s="1327"/>
      <c r="BJ75" s="1327"/>
      <c r="BK75" s="1327"/>
      <c r="BL75" s="1327"/>
      <c r="BM75" s="1327"/>
      <c r="BN75" s="1327"/>
      <c r="BO75" s="1327"/>
      <c r="BP75" s="1325">
        <v>5.4</v>
      </c>
      <c r="BQ75" s="1325"/>
      <c r="BR75" s="1325"/>
      <c r="BS75" s="1325"/>
      <c r="BT75" s="1325"/>
      <c r="BU75" s="1325"/>
      <c r="BV75" s="1325"/>
      <c r="BW75" s="1325"/>
      <c r="BX75" s="1325">
        <v>6.6</v>
      </c>
      <c r="BY75" s="1325"/>
      <c r="BZ75" s="1325"/>
      <c r="CA75" s="1325"/>
      <c r="CB75" s="1325"/>
      <c r="CC75" s="1325"/>
      <c r="CD75" s="1325"/>
      <c r="CE75" s="1325"/>
      <c r="CF75" s="1325">
        <v>7.2</v>
      </c>
      <c r="CG75" s="1325"/>
      <c r="CH75" s="1325"/>
      <c r="CI75" s="1325"/>
      <c r="CJ75" s="1325"/>
      <c r="CK75" s="1325"/>
      <c r="CL75" s="1325"/>
      <c r="CM75" s="1325"/>
      <c r="CN75" s="1325">
        <v>7.7</v>
      </c>
      <c r="CO75" s="1325"/>
      <c r="CP75" s="1325"/>
      <c r="CQ75" s="1325"/>
      <c r="CR75" s="1325"/>
      <c r="CS75" s="1325"/>
      <c r="CT75" s="1325"/>
      <c r="CU75" s="1325"/>
      <c r="CV75" s="1325">
        <v>7.4</v>
      </c>
      <c r="CW75" s="1325"/>
      <c r="CX75" s="1325"/>
      <c r="CY75" s="1325"/>
      <c r="CZ75" s="1325"/>
      <c r="DA75" s="1325"/>
      <c r="DB75" s="1325"/>
      <c r="DC75" s="1325"/>
    </row>
    <row r="76" spans="2:107">
      <c r="B76" s="397"/>
      <c r="G76" s="1331"/>
      <c r="H76" s="1331"/>
      <c r="I76" s="1320"/>
      <c r="J76" s="1320"/>
      <c r="K76" s="1326"/>
      <c r="L76" s="1326"/>
      <c r="M76" s="1326"/>
      <c r="N76" s="1326"/>
      <c r="AM76" s="406"/>
      <c r="AN76" s="1327"/>
      <c r="AO76" s="1327"/>
      <c r="AP76" s="1327"/>
      <c r="AQ76" s="1327"/>
      <c r="AR76" s="1327"/>
      <c r="AS76" s="1327"/>
      <c r="AT76" s="1327"/>
      <c r="AU76" s="1327"/>
      <c r="AV76" s="1327"/>
      <c r="AW76" s="1327"/>
      <c r="AX76" s="1327"/>
      <c r="AY76" s="1327"/>
      <c r="AZ76" s="1327"/>
      <c r="BA76" s="1327"/>
      <c r="BB76" s="1327"/>
      <c r="BC76" s="1327"/>
      <c r="BD76" s="1327"/>
      <c r="BE76" s="1327"/>
      <c r="BF76" s="1327"/>
      <c r="BG76" s="1327"/>
      <c r="BH76" s="1327"/>
      <c r="BI76" s="1327"/>
      <c r="BJ76" s="1327"/>
      <c r="BK76" s="1327"/>
      <c r="BL76" s="1327"/>
      <c r="BM76" s="1327"/>
      <c r="BN76" s="1327"/>
      <c r="BO76" s="1327"/>
      <c r="BP76" s="1325"/>
      <c r="BQ76" s="1325"/>
      <c r="BR76" s="1325"/>
      <c r="BS76" s="1325"/>
      <c r="BT76" s="1325"/>
      <c r="BU76" s="1325"/>
      <c r="BV76" s="1325"/>
      <c r="BW76" s="1325"/>
      <c r="BX76" s="1325"/>
      <c r="BY76" s="1325"/>
      <c r="BZ76" s="1325"/>
      <c r="CA76" s="1325"/>
      <c r="CB76" s="1325"/>
      <c r="CC76" s="1325"/>
      <c r="CD76" s="1325"/>
      <c r="CE76" s="1325"/>
      <c r="CF76" s="1325"/>
      <c r="CG76" s="1325"/>
      <c r="CH76" s="1325"/>
      <c r="CI76" s="1325"/>
      <c r="CJ76" s="1325"/>
      <c r="CK76" s="1325"/>
      <c r="CL76" s="1325"/>
      <c r="CM76" s="1325"/>
      <c r="CN76" s="1325"/>
      <c r="CO76" s="1325"/>
      <c r="CP76" s="1325"/>
      <c r="CQ76" s="1325"/>
      <c r="CR76" s="1325"/>
      <c r="CS76" s="1325"/>
      <c r="CT76" s="1325"/>
      <c r="CU76" s="1325"/>
      <c r="CV76" s="1325"/>
      <c r="CW76" s="1325"/>
      <c r="CX76" s="1325"/>
      <c r="CY76" s="1325"/>
      <c r="CZ76" s="1325"/>
      <c r="DA76" s="1325"/>
      <c r="DB76" s="1325"/>
      <c r="DC76" s="1325"/>
    </row>
    <row r="77" spans="2:107">
      <c r="B77" s="397"/>
      <c r="G77" s="1320"/>
      <c r="H77" s="1320"/>
      <c r="I77" s="1320"/>
      <c r="J77" s="1320"/>
      <c r="K77" s="1332"/>
      <c r="L77" s="1332"/>
      <c r="M77" s="1332"/>
      <c r="N77" s="1332"/>
      <c r="AN77" s="1324" t="s">
        <v>610</v>
      </c>
      <c r="AO77" s="1324"/>
      <c r="AP77" s="1324"/>
      <c r="AQ77" s="1324"/>
      <c r="AR77" s="1324"/>
      <c r="AS77" s="1324"/>
      <c r="AT77" s="1324"/>
      <c r="AU77" s="1324"/>
      <c r="AV77" s="1324"/>
      <c r="AW77" s="1324"/>
      <c r="AX77" s="1324"/>
      <c r="AY77" s="1324"/>
      <c r="AZ77" s="1324"/>
      <c r="BA77" s="1324"/>
      <c r="BB77" s="1327" t="s">
        <v>608</v>
      </c>
      <c r="BC77" s="1327"/>
      <c r="BD77" s="1327"/>
      <c r="BE77" s="1327"/>
      <c r="BF77" s="1327"/>
      <c r="BG77" s="1327"/>
      <c r="BH77" s="1327"/>
      <c r="BI77" s="1327"/>
      <c r="BJ77" s="1327"/>
      <c r="BK77" s="1327"/>
      <c r="BL77" s="1327"/>
      <c r="BM77" s="1327"/>
      <c r="BN77" s="1327"/>
      <c r="BO77" s="1327"/>
      <c r="BP77" s="1325">
        <v>0</v>
      </c>
      <c r="BQ77" s="1325"/>
      <c r="BR77" s="1325"/>
      <c r="BS77" s="1325"/>
      <c r="BT77" s="1325"/>
      <c r="BU77" s="1325"/>
      <c r="BV77" s="1325"/>
      <c r="BW77" s="1325"/>
      <c r="BX77" s="1325">
        <v>0</v>
      </c>
      <c r="BY77" s="1325"/>
      <c r="BZ77" s="1325"/>
      <c r="CA77" s="1325"/>
      <c r="CB77" s="1325"/>
      <c r="CC77" s="1325"/>
      <c r="CD77" s="1325"/>
      <c r="CE77" s="1325"/>
      <c r="CF77" s="1325">
        <v>0</v>
      </c>
      <c r="CG77" s="1325"/>
      <c r="CH77" s="1325"/>
      <c r="CI77" s="1325"/>
      <c r="CJ77" s="1325"/>
      <c r="CK77" s="1325"/>
      <c r="CL77" s="1325"/>
      <c r="CM77" s="1325"/>
      <c r="CN77" s="1325">
        <v>0</v>
      </c>
      <c r="CO77" s="1325"/>
      <c r="CP77" s="1325"/>
      <c r="CQ77" s="1325"/>
      <c r="CR77" s="1325"/>
      <c r="CS77" s="1325"/>
      <c r="CT77" s="1325"/>
      <c r="CU77" s="1325"/>
      <c r="CV77" s="1325">
        <v>0</v>
      </c>
      <c r="CW77" s="1325"/>
      <c r="CX77" s="1325"/>
      <c r="CY77" s="1325"/>
      <c r="CZ77" s="1325"/>
      <c r="DA77" s="1325"/>
      <c r="DB77" s="1325"/>
      <c r="DC77" s="1325"/>
    </row>
    <row r="78" spans="2:107">
      <c r="B78" s="397"/>
      <c r="G78" s="1320"/>
      <c r="H78" s="1320"/>
      <c r="I78" s="1320"/>
      <c r="J78" s="1320"/>
      <c r="K78" s="1332"/>
      <c r="L78" s="1332"/>
      <c r="M78" s="1332"/>
      <c r="N78" s="1332"/>
      <c r="AN78" s="1324"/>
      <c r="AO78" s="1324"/>
      <c r="AP78" s="1324"/>
      <c r="AQ78" s="1324"/>
      <c r="AR78" s="1324"/>
      <c r="AS78" s="1324"/>
      <c r="AT78" s="1324"/>
      <c r="AU78" s="1324"/>
      <c r="AV78" s="1324"/>
      <c r="AW78" s="1324"/>
      <c r="AX78" s="1324"/>
      <c r="AY78" s="1324"/>
      <c r="AZ78" s="1324"/>
      <c r="BA78" s="1324"/>
      <c r="BB78" s="1327"/>
      <c r="BC78" s="1327"/>
      <c r="BD78" s="1327"/>
      <c r="BE78" s="1327"/>
      <c r="BF78" s="1327"/>
      <c r="BG78" s="1327"/>
      <c r="BH78" s="1327"/>
      <c r="BI78" s="1327"/>
      <c r="BJ78" s="1327"/>
      <c r="BK78" s="1327"/>
      <c r="BL78" s="1327"/>
      <c r="BM78" s="1327"/>
      <c r="BN78" s="1327"/>
      <c r="BO78" s="1327"/>
      <c r="BP78" s="1325"/>
      <c r="BQ78" s="1325"/>
      <c r="BR78" s="1325"/>
      <c r="BS78" s="1325"/>
      <c r="BT78" s="1325"/>
      <c r="BU78" s="1325"/>
      <c r="BV78" s="1325"/>
      <c r="BW78" s="1325"/>
      <c r="BX78" s="1325"/>
      <c r="BY78" s="1325"/>
      <c r="BZ78" s="1325"/>
      <c r="CA78" s="1325"/>
      <c r="CB78" s="1325"/>
      <c r="CC78" s="1325"/>
      <c r="CD78" s="1325"/>
      <c r="CE78" s="1325"/>
      <c r="CF78" s="1325"/>
      <c r="CG78" s="1325"/>
      <c r="CH78" s="1325"/>
      <c r="CI78" s="1325"/>
      <c r="CJ78" s="1325"/>
      <c r="CK78" s="1325"/>
      <c r="CL78" s="1325"/>
      <c r="CM78" s="1325"/>
      <c r="CN78" s="1325"/>
      <c r="CO78" s="1325"/>
      <c r="CP78" s="1325"/>
      <c r="CQ78" s="1325"/>
      <c r="CR78" s="1325"/>
      <c r="CS78" s="1325"/>
      <c r="CT78" s="1325"/>
      <c r="CU78" s="1325"/>
      <c r="CV78" s="1325"/>
      <c r="CW78" s="1325"/>
      <c r="CX78" s="1325"/>
      <c r="CY78" s="1325"/>
      <c r="CZ78" s="1325"/>
      <c r="DA78" s="1325"/>
      <c r="DB78" s="1325"/>
      <c r="DC78" s="1325"/>
    </row>
    <row r="79" spans="2:107">
      <c r="B79" s="397"/>
      <c r="G79" s="1320"/>
      <c r="H79" s="1320"/>
      <c r="I79" s="1330"/>
      <c r="J79" s="1330"/>
      <c r="K79" s="1333"/>
      <c r="L79" s="1333"/>
      <c r="M79" s="1333"/>
      <c r="N79" s="1333"/>
      <c r="AN79" s="1324"/>
      <c r="AO79" s="1324"/>
      <c r="AP79" s="1324"/>
      <c r="AQ79" s="1324"/>
      <c r="AR79" s="1324"/>
      <c r="AS79" s="1324"/>
      <c r="AT79" s="1324"/>
      <c r="AU79" s="1324"/>
      <c r="AV79" s="1324"/>
      <c r="AW79" s="1324"/>
      <c r="AX79" s="1324"/>
      <c r="AY79" s="1324"/>
      <c r="AZ79" s="1324"/>
      <c r="BA79" s="1324"/>
      <c r="BB79" s="1327" t="s">
        <v>612</v>
      </c>
      <c r="BC79" s="1327"/>
      <c r="BD79" s="1327"/>
      <c r="BE79" s="1327"/>
      <c r="BF79" s="1327"/>
      <c r="BG79" s="1327"/>
      <c r="BH79" s="1327"/>
      <c r="BI79" s="1327"/>
      <c r="BJ79" s="1327"/>
      <c r="BK79" s="1327"/>
      <c r="BL79" s="1327"/>
      <c r="BM79" s="1327"/>
      <c r="BN79" s="1327"/>
      <c r="BO79" s="1327"/>
      <c r="BP79" s="1325">
        <v>7.3</v>
      </c>
      <c r="BQ79" s="1325"/>
      <c r="BR79" s="1325"/>
      <c r="BS79" s="1325"/>
      <c r="BT79" s="1325"/>
      <c r="BU79" s="1325"/>
      <c r="BV79" s="1325"/>
      <c r="BW79" s="1325"/>
      <c r="BX79" s="1325">
        <v>7.2</v>
      </c>
      <c r="BY79" s="1325"/>
      <c r="BZ79" s="1325"/>
      <c r="CA79" s="1325"/>
      <c r="CB79" s="1325"/>
      <c r="CC79" s="1325"/>
      <c r="CD79" s="1325"/>
      <c r="CE79" s="1325"/>
      <c r="CF79" s="1325">
        <v>7.2</v>
      </c>
      <c r="CG79" s="1325"/>
      <c r="CH79" s="1325"/>
      <c r="CI79" s="1325"/>
      <c r="CJ79" s="1325"/>
      <c r="CK79" s="1325"/>
      <c r="CL79" s="1325"/>
      <c r="CM79" s="1325"/>
      <c r="CN79" s="1325">
        <v>7.7</v>
      </c>
      <c r="CO79" s="1325"/>
      <c r="CP79" s="1325"/>
      <c r="CQ79" s="1325"/>
      <c r="CR79" s="1325"/>
      <c r="CS79" s="1325"/>
      <c r="CT79" s="1325"/>
      <c r="CU79" s="1325"/>
      <c r="CV79" s="1325">
        <v>8</v>
      </c>
      <c r="CW79" s="1325"/>
      <c r="CX79" s="1325"/>
      <c r="CY79" s="1325"/>
      <c r="CZ79" s="1325"/>
      <c r="DA79" s="1325"/>
      <c r="DB79" s="1325"/>
      <c r="DC79" s="1325"/>
    </row>
    <row r="80" spans="2:107">
      <c r="B80" s="397"/>
      <c r="G80" s="1320"/>
      <c r="H80" s="1320"/>
      <c r="I80" s="1330"/>
      <c r="J80" s="1330"/>
      <c r="K80" s="1333"/>
      <c r="L80" s="1333"/>
      <c r="M80" s="1333"/>
      <c r="N80" s="1333"/>
      <c r="AN80" s="1324"/>
      <c r="AO80" s="1324"/>
      <c r="AP80" s="1324"/>
      <c r="AQ80" s="1324"/>
      <c r="AR80" s="1324"/>
      <c r="AS80" s="1324"/>
      <c r="AT80" s="1324"/>
      <c r="AU80" s="1324"/>
      <c r="AV80" s="1324"/>
      <c r="AW80" s="1324"/>
      <c r="AX80" s="1324"/>
      <c r="AY80" s="1324"/>
      <c r="AZ80" s="1324"/>
      <c r="BA80" s="1324"/>
      <c r="BB80" s="1327"/>
      <c r="BC80" s="1327"/>
      <c r="BD80" s="1327"/>
      <c r="BE80" s="1327"/>
      <c r="BF80" s="1327"/>
      <c r="BG80" s="1327"/>
      <c r="BH80" s="1327"/>
      <c r="BI80" s="1327"/>
      <c r="BJ80" s="1327"/>
      <c r="BK80" s="1327"/>
      <c r="BL80" s="1327"/>
      <c r="BM80" s="1327"/>
      <c r="BN80" s="1327"/>
      <c r="BO80" s="1327"/>
      <c r="BP80" s="1325"/>
      <c r="BQ80" s="1325"/>
      <c r="BR80" s="1325"/>
      <c r="BS80" s="1325"/>
      <c r="BT80" s="1325"/>
      <c r="BU80" s="1325"/>
      <c r="BV80" s="1325"/>
      <c r="BW80" s="1325"/>
      <c r="BX80" s="1325"/>
      <c r="BY80" s="1325"/>
      <c r="BZ80" s="1325"/>
      <c r="CA80" s="1325"/>
      <c r="CB80" s="1325"/>
      <c r="CC80" s="1325"/>
      <c r="CD80" s="1325"/>
      <c r="CE80" s="1325"/>
      <c r="CF80" s="1325"/>
      <c r="CG80" s="1325"/>
      <c r="CH80" s="1325"/>
      <c r="CI80" s="1325"/>
      <c r="CJ80" s="1325"/>
      <c r="CK80" s="1325"/>
      <c r="CL80" s="1325"/>
      <c r="CM80" s="1325"/>
      <c r="CN80" s="1325"/>
      <c r="CO80" s="1325"/>
      <c r="CP80" s="1325"/>
      <c r="CQ80" s="1325"/>
      <c r="CR80" s="1325"/>
      <c r="CS80" s="1325"/>
      <c r="CT80" s="1325"/>
      <c r="CU80" s="1325"/>
      <c r="CV80" s="1325"/>
      <c r="CW80" s="1325"/>
      <c r="CX80" s="1325"/>
      <c r="CY80" s="1325"/>
      <c r="CZ80" s="1325"/>
      <c r="DA80" s="1325"/>
      <c r="DB80" s="1325"/>
      <c r="DC80" s="1325"/>
    </row>
    <row r="81" spans="2:109">
      <c r="B81" s="397"/>
    </row>
    <row r="82" spans="2:109" ht="17.2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c r="DD84" s="390"/>
      <c r="DE84" s="390"/>
    </row>
    <row r="85" spans="2:109">
      <c r="DD85" s="390"/>
      <c r="DE85" s="390"/>
    </row>
    <row r="86" spans="2:109" hidden="1">
      <c r="DD86" s="390"/>
      <c r="DE86" s="390"/>
    </row>
    <row r="87" spans="2:109" hidden="1">
      <c r="K87" s="425"/>
      <c r="AQ87" s="425"/>
      <c r="BC87" s="425"/>
      <c r="BO87" s="425"/>
      <c r="CA87" s="425"/>
      <c r="CM87" s="425"/>
      <c r="CY87" s="425"/>
      <c r="DD87" s="390"/>
      <c r="DE87" s="390"/>
    </row>
    <row r="88" spans="2:109" hidden="1">
      <c r="DD88" s="390"/>
      <c r="DE88" s="390"/>
    </row>
    <row r="89" spans="2:109" hidden="1">
      <c r="DD89" s="390"/>
      <c r="DE89" s="390"/>
    </row>
    <row r="90" spans="2:109" hidden="1">
      <c r="DD90" s="390"/>
      <c r="DE90" s="390"/>
    </row>
    <row r="91" spans="2:109" hidden="1">
      <c r="DD91" s="390"/>
      <c r="DE91" s="390"/>
    </row>
    <row r="92" spans="2:109" ht="13.5" hidden="1" customHeight="1">
      <c r="DD92" s="390"/>
      <c r="DE92" s="390"/>
    </row>
    <row r="93" spans="2:109" ht="13.5" hidden="1" customHeight="1">
      <c r="DD93" s="390"/>
      <c r="DE93" s="390"/>
    </row>
    <row r="94" spans="2:109" ht="13.5" hidden="1" customHeight="1">
      <c r="DD94" s="390"/>
      <c r="DE94" s="390"/>
    </row>
    <row r="95" spans="2:109" ht="13.5" hidden="1" customHeight="1">
      <c r="DD95" s="390"/>
      <c r="DE95" s="390"/>
    </row>
    <row r="96" spans="2:109" ht="13.5" hidden="1" customHeight="1">
      <c r="DD96" s="390"/>
      <c r="DE96" s="390"/>
    </row>
    <row r="97" s="390" customFormat="1" ht="13.5" hidden="1" customHeight="1"/>
    <row r="98" s="390" customFormat="1" ht="13.5" hidden="1" customHeight="1"/>
    <row r="99" s="390" customFormat="1" ht="13.5" hidden="1" customHeight="1"/>
    <row r="100" s="390" customFormat="1" ht="13.5" hidden="1" customHeight="1"/>
    <row r="101" s="390" customFormat="1" ht="13.5" hidden="1" customHeight="1"/>
    <row r="102" s="390" customFormat="1" ht="13.5" hidden="1" customHeight="1"/>
    <row r="103" s="390" customFormat="1" ht="13.5" hidden="1" customHeight="1"/>
    <row r="104" s="390" customFormat="1" ht="13.5" hidden="1" customHeight="1"/>
    <row r="105" s="390" customFormat="1" ht="13.5" hidden="1" customHeight="1"/>
    <row r="106" s="390" customFormat="1" ht="13.5" hidden="1" customHeight="1"/>
    <row r="107" s="390" customFormat="1" ht="13.5" hidden="1" customHeight="1"/>
    <row r="108" s="390" customFormat="1" ht="13.5" hidden="1" customHeight="1"/>
    <row r="109" s="390" customFormat="1" ht="13.5" hidden="1" customHeight="1"/>
    <row r="110" s="390" customFormat="1" ht="13.5" hidden="1" customHeight="1"/>
    <row r="111" s="390" customFormat="1" ht="13.5" hidden="1" customHeight="1"/>
    <row r="112" s="390" customFormat="1" ht="13.5" hidden="1" customHeight="1"/>
    <row r="113" s="390" customFormat="1" ht="13.5" hidden="1" customHeight="1"/>
    <row r="114" s="390" customFormat="1" ht="13.5" hidden="1" customHeight="1"/>
    <row r="115" s="390" customFormat="1" ht="13.5" hidden="1" customHeight="1"/>
    <row r="116" s="390" customFormat="1" ht="13.5" hidden="1" customHeight="1"/>
    <row r="117" s="390" customFormat="1" ht="13.5" hidden="1" customHeight="1"/>
    <row r="118" s="390" customFormat="1" ht="13.5" hidden="1" customHeight="1"/>
    <row r="119" s="390" customFormat="1" ht="13.5" hidden="1" customHeight="1"/>
    <row r="120" s="390" customFormat="1" ht="13.5" hidden="1" customHeight="1"/>
    <row r="121" s="390" customFormat="1" ht="13.5" hidden="1" customHeight="1"/>
    <row r="122" s="390" customFormat="1" ht="13.5" hidden="1" customHeight="1"/>
    <row r="123" s="390" customFormat="1" ht="13.5" hidden="1" customHeight="1"/>
    <row r="124" s="390" customFormat="1" ht="13.5" hidden="1" customHeight="1"/>
    <row r="125" s="390" customFormat="1" ht="13.5" hidden="1" customHeight="1"/>
    <row r="126" s="390" customFormat="1" ht="13.5" hidden="1" customHeight="1"/>
    <row r="127" s="390" customFormat="1" ht="13.5" hidden="1" customHeight="1"/>
    <row r="128" s="390" customFormat="1" ht="13.5" hidden="1" customHeight="1"/>
    <row r="129" s="390" customFormat="1" ht="13.5" hidden="1" customHeight="1"/>
    <row r="130" s="390" customFormat="1" ht="13.5" hidden="1" customHeight="1"/>
    <row r="131" s="390" customFormat="1" ht="13.5" hidden="1" customHeight="1"/>
    <row r="132" s="390" customFormat="1" ht="13.5" hidden="1" customHeight="1"/>
    <row r="133" s="390" customFormat="1" ht="13.5" hidden="1" customHeight="1"/>
    <row r="134" s="390" customFormat="1" ht="13.5" hidden="1" customHeight="1"/>
    <row r="135" s="390" customFormat="1" ht="13.5" hidden="1" customHeight="1"/>
    <row r="136" s="390" customFormat="1" ht="13.5" hidden="1" customHeight="1"/>
    <row r="137" s="390" customFormat="1" ht="13.5" hidden="1" customHeight="1"/>
    <row r="138" s="390" customFormat="1" ht="13.5" hidden="1" customHeight="1"/>
    <row r="139" s="390" customFormat="1" ht="13.5" hidden="1" customHeight="1"/>
    <row r="140" s="390" customFormat="1" ht="13.5" hidden="1" customHeight="1"/>
    <row r="141" s="390" customFormat="1" ht="13.5" hidden="1" customHeight="1"/>
    <row r="142" s="390" customFormat="1" ht="13.5" hidden="1" customHeight="1"/>
    <row r="143" s="390" customFormat="1" ht="13.5" hidden="1" customHeight="1"/>
    <row r="144" s="390" customFormat="1" ht="13.5" hidden="1" customHeight="1"/>
    <row r="145" s="390" customFormat="1" ht="13.5" hidden="1" customHeight="1"/>
    <row r="146" s="390" customFormat="1" ht="13.5" hidden="1" customHeight="1"/>
    <row r="147" s="390" customFormat="1" ht="13.5" hidden="1" customHeight="1"/>
    <row r="148" s="390" customFormat="1" ht="13.5" hidden="1" customHeight="1"/>
    <row r="149" s="390" customFormat="1" ht="13.5" hidden="1" customHeight="1"/>
    <row r="150" s="390" customFormat="1" ht="13.5" hidden="1" customHeight="1"/>
    <row r="151" s="390" customFormat="1" ht="13.5" hidden="1" customHeight="1"/>
    <row r="152" s="390" customFormat="1" ht="13.5" hidden="1" customHeight="1"/>
    <row r="153" s="390" customFormat="1" ht="13.5" hidden="1" customHeight="1"/>
    <row r="154" s="390" customFormat="1" ht="13.5" hidden="1" customHeight="1"/>
    <row r="155" s="390" customFormat="1" ht="13.5" hidden="1" customHeight="1"/>
    <row r="156" s="390" customFormat="1" ht="13.5" hidden="1" customHeight="1"/>
    <row r="157" s="390" customFormat="1" ht="13.5" hidden="1" customHeight="1"/>
    <row r="158" s="390" customFormat="1" ht="13.5" hidden="1" customHeight="1"/>
    <row r="159" s="390" customFormat="1" ht="13.5" hidden="1" customHeight="1"/>
    <row r="160" s="390" customFormat="1" ht="13.5" hidden="1" customHeight="1"/>
  </sheetData>
  <sheetProtection algorithmName="SHA-512" hashValue="MrHw/IOaPn6UDYneI0EdpToDBVvNF8o2nu26ILSYhiERVEji2YIjBYfCiO+SqHXYVYgPuNZXTuVXJPmzDqcnmQ==" saltValue="aJEhZ7hsmEJGr52QBQtTN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3" zoomScale="85" zoomScaleNormal="85" zoomScaleSheetLayoutView="70" workbookViewId="0">
      <selection activeCell="AU110" sqref="AU110:AY119"/>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613</v>
      </c>
    </row>
  </sheetData>
  <sheetProtection algorithmName="SHA-512" hashValue="nzzJknonfp9S77LK57tjuvu7TLiJ+7zg6UWPFvgkX79ILsAll+KKpsYfnwiQnue4dOTqUy7FyGjNPh83jPcmYw==" saltValue="JUBBFgOwyzxA6RQymnGCY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85" zoomScaleNormal="85" zoomScaleSheetLayoutView="55" workbookViewId="0">
      <selection activeCell="AU110" sqref="AU110:AY119"/>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614</v>
      </c>
    </row>
  </sheetData>
  <sheetProtection algorithmName="SHA-512" hashValue="LcRqsx9Adft2FkEw1r+J1pJE6t3J3iBTGniSU18utzFhDg5nhkoIRyuFKeI6HbqUMuTVYwiM0HZ5GBMpaxFnzw==" saltValue="RnpdjsDl2xzlbjEjLUlIJ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559</v>
      </c>
      <c r="G2" s="157"/>
      <c r="H2" s="158"/>
    </row>
    <row r="3" spans="1:8">
      <c r="A3" s="154" t="s">
        <v>552</v>
      </c>
      <c r="B3" s="159"/>
      <c r="C3" s="160"/>
      <c r="D3" s="161">
        <v>100431</v>
      </c>
      <c r="E3" s="162"/>
      <c r="F3" s="163">
        <v>138651</v>
      </c>
      <c r="G3" s="164"/>
      <c r="H3" s="165"/>
    </row>
    <row r="4" spans="1:8">
      <c r="A4" s="166"/>
      <c r="B4" s="167"/>
      <c r="C4" s="168"/>
      <c r="D4" s="169">
        <v>48790</v>
      </c>
      <c r="E4" s="170"/>
      <c r="F4" s="171">
        <v>71211</v>
      </c>
      <c r="G4" s="172"/>
      <c r="H4" s="173"/>
    </row>
    <row r="5" spans="1:8">
      <c r="A5" s="154" t="s">
        <v>554</v>
      </c>
      <c r="B5" s="159"/>
      <c r="C5" s="160"/>
      <c r="D5" s="161">
        <v>149087</v>
      </c>
      <c r="E5" s="162"/>
      <c r="F5" s="163">
        <v>122882</v>
      </c>
      <c r="G5" s="164"/>
      <c r="H5" s="165"/>
    </row>
    <row r="6" spans="1:8">
      <c r="A6" s="166"/>
      <c r="B6" s="167"/>
      <c r="C6" s="168"/>
      <c r="D6" s="169">
        <v>72861</v>
      </c>
      <c r="E6" s="170"/>
      <c r="F6" s="171">
        <v>65785</v>
      </c>
      <c r="G6" s="172"/>
      <c r="H6" s="173"/>
    </row>
    <row r="7" spans="1:8">
      <c r="A7" s="154" t="s">
        <v>555</v>
      </c>
      <c r="B7" s="159"/>
      <c r="C7" s="160"/>
      <c r="D7" s="161">
        <v>178855</v>
      </c>
      <c r="E7" s="162"/>
      <c r="F7" s="163">
        <v>114790</v>
      </c>
      <c r="G7" s="164"/>
      <c r="H7" s="165"/>
    </row>
    <row r="8" spans="1:8">
      <c r="A8" s="166"/>
      <c r="B8" s="167"/>
      <c r="C8" s="168"/>
      <c r="D8" s="169">
        <v>25663</v>
      </c>
      <c r="E8" s="170"/>
      <c r="F8" s="171">
        <v>55601</v>
      </c>
      <c r="G8" s="172"/>
      <c r="H8" s="173"/>
    </row>
    <row r="9" spans="1:8">
      <c r="A9" s="154" t="s">
        <v>556</v>
      </c>
      <c r="B9" s="159"/>
      <c r="C9" s="160"/>
      <c r="D9" s="161">
        <v>96862</v>
      </c>
      <c r="E9" s="162"/>
      <c r="F9" s="163">
        <v>126262</v>
      </c>
      <c r="G9" s="164"/>
      <c r="H9" s="165"/>
    </row>
    <row r="10" spans="1:8">
      <c r="A10" s="166"/>
      <c r="B10" s="167"/>
      <c r="C10" s="168"/>
      <c r="D10" s="169">
        <v>36413</v>
      </c>
      <c r="E10" s="170"/>
      <c r="F10" s="171">
        <v>56769</v>
      </c>
      <c r="G10" s="172"/>
      <c r="H10" s="173"/>
    </row>
    <row r="11" spans="1:8">
      <c r="A11" s="154" t="s">
        <v>557</v>
      </c>
      <c r="B11" s="159"/>
      <c r="C11" s="160"/>
      <c r="D11" s="161">
        <v>71833</v>
      </c>
      <c r="E11" s="162"/>
      <c r="F11" s="163">
        <v>126525</v>
      </c>
      <c r="G11" s="164"/>
      <c r="H11" s="165"/>
    </row>
    <row r="12" spans="1:8">
      <c r="A12" s="166"/>
      <c r="B12" s="167"/>
      <c r="C12" s="174"/>
      <c r="D12" s="169">
        <v>30343</v>
      </c>
      <c r="E12" s="170"/>
      <c r="F12" s="171">
        <v>67052</v>
      </c>
      <c r="G12" s="172"/>
      <c r="H12" s="173"/>
    </row>
    <row r="13" spans="1:8">
      <c r="A13" s="154"/>
      <c r="B13" s="159"/>
      <c r="C13" s="175"/>
      <c r="D13" s="176">
        <v>119414</v>
      </c>
      <c r="E13" s="177"/>
      <c r="F13" s="178">
        <v>125822</v>
      </c>
      <c r="G13" s="179"/>
      <c r="H13" s="165"/>
    </row>
    <row r="14" spans="1:8">
      <c r="A14" s="166"/>
      <c r="B14" s="167"/>
      <c r="C14" s="168"/>
      <c r="D14" s="169">
        <v>42814</v>
      </c>
      <c r="E14" s="170"/>
      <c r="F14" s="171">
        <v>63284</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7.08</v>
      </c>
      <c r="C19" s="180">
        <f>ROUND(VALUE(SUBSTITUTE(実質収支比率等に係る経年分析!G$48,"▲","-")),2)</f>
        <v>6.14</v>
      </c>
      <c r="D19" s="180">
        <f>ROUND(VALUE(SUBSTITUTE(実質収支比率等に係る経年分析!H$48,"▲","-")),2)</f>
        <v>9.2799999999999994</v>
      </c>
      <c r="E19" s="180">
        <f>ROUND(VALUE(SUBSTITUTE(実質収支比率等に係る経年分析!I$48,"▲","-")),2)</f>
        <v>9.0299999999999994</v>
      </c>
      <c r="F19" s="180">
        <f>ROUND(VALUE(SUBSTITUTE(実質収支比率等に係る経年分析!J$48,"▲","-")),2)</f>
        <v>7.71</v>
      </c>
    </row>
    <row r="20" spans="1:11">
      <c r="A20" s="180" t="s">
        <v>55</v>
      </c>
      <c r="B20" s="180">
        <f>ROUND(VALUE(SUBSTITUTE(実質収支比率等に係る経年分析!F$47,"▲","-")),2)</f>
        <v>33.130000000000003</v>
      </c>
      <c r="C20" s="180">
        <f>ROUND(VALUE(SUBSTITUTE(実質収支比率等に係る経年分析!G$47,"▲","-")),2)</f>
        <v>30.69</v>
      </c>
      <c r="D20" s="180">
        <f>ROUND(VALUE(SUBSTITUTE(実質収支比率等に係る経年分析!H$47,"▲","-")),2)</f>
        <v>32.590000000000003</v>
      </c>
      <c r="E20" s="180">
        <f>ROUND(VALUE(SUBSTITUTE(実質収支比率等に係る経年分析!I$47,"▲","-")),2)</f>
        <v>35.64</v>
      </c>
      <c r="F20" s="180">
        <f>ROUND(VALUE(SUBSTITUTE(実質収支比率等に係る経年分析!J$47,"▲","-")),2)</f>
        <v>33.450000000000003</v>
      </c>
    </row>
    <row r="21" spans="1:11">
      <c r="A21" s="180" t="s">
        <v>56</v>
      </c>
      <c r="B21" s="180">
        <f>IF(ISNUMBER(VALUE(SUBSTITUTE(実質収支比率等に係る経年分析!F$49,"▲","-"))),ROUND(VALUE(SUBSTITUTE(実質収支比率等に係る経年分析!F$49,"▲","-")),2),NA())</f>
        <v>2.54</v>
      </c>
      <c r="C21" s="180">
        <f>IF(ISNUMBER(VALUE(SUBSTITUTE(実質収支比率等に係る経年分析!G$49,"▲","-"))),ROUND(VALUE(SUBSTITUTE(実質収支比率等に係る経年分析!G$49,"▲","-")),2),NA())</f>
        <v>2.98</v>
      </c>
      <c r="D21" s="180">
        <f>IF(ISNUMBER(VALUE(SUBSTITUTE(実質収支比率等に係る経年分析!H$49,"▲","-"))),ROUND(VALUE(SUBSTITUTE(実質収支比率等に係る経年分析!H$49,"▲","-")),2),NA())</f>
        <v>5.18</v>
      </c>
      <c r="E21" s="180">
        <f>IF(ISNUMBER(VALUE(SUBSTITUTE(実質収支比率等に係る経年分析!I$49,"▲","-"))),ROUND(VALUE(SUBSTITUTE(実質収支比率等に係る経年分析!I$49,"▲","-")),2),NA())</f>
        <v>4.6100000000000003</v>
      </c>
      <c r="F21" s="180">
        <f>IF(ISNUMBER(VALUE(SUBSTITUTE(実質収支比率等に係る経年分析!J$49,"▲","-"))),ROUND(VALUE(SUBSTITUTE(実質収支比率等に係る経年分析!J$49,"▲","-")),2),NA())</f>
        <v>-0.73</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2.0699999999999998</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1.53</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0.32</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1.51</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びわ湖東部中核工業団地公共緑地維持管理特別会計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0.01</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0.01</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0.01</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0.01</v>
      </c>
    </row>
    <row r="30" spans="1:11">
      <c r="A30" s="181" t="str">
        <f>IF(連結実質赤字比率に係る赤字・黒字の構成分析!C$40="",NA(),連結実質赤字比率に係る赤字・黒字の構成分析!C$40)</f>
        <v>後期高齢者医療事業特別会計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7.0000000000000007E-2</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0.04</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0.03</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0.03</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0.04</v>
      </c>
    </row>
    <row r="31" spans="1:11">
      <c r="A31" s="181" t="str">
        <f>IF(連結実質赤字比率に係る赤字・黒字の構成分析!C$39="",NA(),連結実質赤字比率に係る赤字・黒字の構成分析!C$39)</f>
        <v>農業集落排水事業特別会計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0.28999999999999998</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0.28000000000000003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0.08</v>
      </c>
    </row>
    <row r="32" spans="1:11">
      <c r="A32" s="181" t="str">
        <f>IF(連結実質赤字比率に係る赤字・黒字の構成分析!C$38="",NA(),連結実質赤字比率に係る赤字・黒字の構成分析!C$38)</f>
        <v>下水道事業会計</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0.63</v>
      </c>
    </row>
    <row r="33" spans="1:16">
      <c r="A33" s="181" t="str">
        <f>IF(連結実質赤字比率に係る赤字・黒字の構成分析!C$37="",NA(),連結実質赤字比率に係る赤字・黒字の構成分析!C$37)</f>
        <v>介護保険事業特別会計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0.21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0.74</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0.72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0.92</v>
      </c>
    </row>
    <row r="34" spans="1:16">
      <c r="A34" s="181" t="str">
        <f>IF(連結実質赤字比率に係る赤字・黒字の構成分析!C$36="",NA(),連結実質赤字比率に係る赤字・黒字の構成分析!C$36)</f>
        <v>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0.83</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1.1100000000000001</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1.1200000000000001</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1.1000000000000001</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1.44</v>
      </c>
    </row>
    <row r="35" spans="1:16">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7.06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6.11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9.26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9.01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7.69</v>
      </c>
    </row>
    <row r="36" spans="1:16">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13.63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13.11</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13.84</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16.43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16.850000000000001</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435</v>
      </c>
      <c r="E42" s="182"/>
      <c r="F42" s="182"/>
      <c r="G42" s="182">
        <f>'実質公債費比率（分子）の構造'!L$52</f>
        <v>438</v>
      </c>
      <c r="H42" s="182"/>
      <c r="I42" s="182"/>
      <c r="J42" s="182">
        <f>'実質公債費比率（分子）の構造'!M$52</f>
        <v>436</v>
      </c>
      <c r="K42" s="182"/>
      <c r="L42" s="182"/>
      <c r="M42" s="182">
        <f>'実質公債費比率（分子）の構造'!N$52</f>
        <v>438</v>
      </c>
      <c r="N42" s="182"/>
      <c r="O42" s="182"/>
      <c r="P42" s="182">
        <f>'実質公債費比率（分子）の構造'!O$52</f>
        <v>439</v>
      </c>
    </row>
    <row r="43" spans="1:16">
      <c r="A43" s="182" t="s">
        <v>64</v>
      </c>
      <c r="B43" s="182" t="str">
        <f>'実質公債費比率（分子）の構造'!K$51</f>
        <v>-</v>
      </c>
      <c r="C43" s="182"/>
      <c r="D43" s="182"/>
      <c r="E43" s="182">
        <f>'実質公債費比率（分子）の構造'!L$51</f>
        <v>0</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1</v>
      </c>
      <c r="C44" s="182"/>
      <c r="D44" s="182"/>
      <c r="E44" s="182">
        <f>'実質公債費比率（分子）の構造'!L$50</f>
        <v>4</v>
      </c>
      <c r="F44" s="182"/>
      <c r="G44" s="182"/>
      <c r="H44" s="182">
        <f>'実質公債費比率（分子）の構造'!M$50</f>
        <v>4</v>
      </c>
      <c r="I44" s="182"/>
      <c r="J44" s="182"/>
      <c r="K44" s="182">
        <f>'実質公債費比率（分子）の構造'!N$50</f>
        <v>4</v>
      </c>
      <c r="L44" s="182"/>
      <c r="M44" s="182"/>
      <c r="N44" s="182">
        <f>'実質公債費比率（分子）の構造'!O$50</f>
        <v>4</v>
      </c>
      <c r="O44" s="182"/>
      <c r="P44" s="182"/>
    </row>
    <row r="45" spans="1:16">
      <c r="A45" s="182" t="s">
        <v>66</v>
      </c>
      <c r="B45" s="182">
        <f>'実質公債費比率（分子）の構造'!K$49</f>
        <v>1</v>
      </c>
      <c r="C45" s="182"/>
      <c r="D45" s="182"/>
      <c r="E45" s="182">
        <f>'実質公債費比率（分子）の構造'!L$49</f>
        <v>1</v>
      </c>
      <c r="F45" s="182"/>
      <c r="G45" s="182"/>
      <c r="H45" s="182">
        <f>'実質公債費比率（分子）の構造'!M$49</f>
        <v>2</v>
      </c>
      <c r="I45" s="182"/>
      <c r="J45" s="182"/>
      <c r="K45" s="182">
        <f>'実質公債費比率（分子）の構造'!N$49</f>
        <v>3</v>
      </c>
      <c r="L45" s="182"/>
      <c r="M45" s="182"/>
      <c r="N45" s="182">
        <f>'実質公債費比率（分子）の構造'!O$49</f>
        <v>4</v>
      </c>
      <c r="O45" s="182"/>
      <c r="P45" s="182"/>
    </row>
    <row r="46" spans="1:16">
      <c r="A46" s="182" t="s">
        <v>67</v>
      </c>
      <c r="B46" s="182">
        <f>'実質公債費比率（分子）の構造'!K$48</f>
        <v>175</v>
      </c>
      <c r="C46" s="182"/>
      <c r="D46" s="182"/>
      <c r="E46" s="182">
        <f>'実質公債費比率（分子）の構造'!L$48</f>
        <v>172</v>
      </c>
      <c r="F46" s="182"/>
      <c r="G46" s="182"/>
      <c r="H46" s="182">
        <f>'実質公債費比率（分子）の構造'!M$48</f>
        <v>171</v>
      </c>
      <c r="I46" s="182"/>
      <c r="J46" s="182"/>
      <c r="K46" s="182">
        <f>'実質公債費比率（分子）の構造'!N$48</f>
        <v>170</v>
      </c>
      <c r="L46" s="182"/>
      <c r="M46" s="182"/>
      <c r="N46" s="182">
        <f>'実質公債費比率（分子）の構造'!O$48</f>
        <v>143</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412</v>
      </c>
      <c r="C49" s="182"/>
      <c r="D49" s="182"/>
      <c r="E49" s="182">
        <f>'実質公債費比率（分子）の構造'!L$45</f>
        <v>455</v>
      </c>
      <c r="F49" s="182"/>
      <c r="G49" s="182"/>
      <c r="H49" s="182">
        <f>'実質公債費比率（分子）の構造'!M$45</f>
        <v>443</v>
      </c>
      <c r="I49" s="182"/>
      <c r="J49" s="182"/>
      <c r="K49" s="182">
        <f>'実質公債費比率（分子）の構造'!N$45</f>
        <v>465</v>
      </c>
      <c r="L49" s="182"/>
      <c r="M49" s="182"/>
      <c r="N49" s="182">
        <f>'実質公債費比率（分子）の構造'!O$45</f>
        <v>482</v>
      </c>
      <c r="O49" s="182"/>
      <c r="P49" s="182"/>
    </row>
    <row r="50" spans="1:16">
      <c r="A50" s="182" t="s">
        <v>71</v>
      </c>
      <c r="B50" s="182" t="e">
        <f>NA()</f>
        <v>#N/A</v>
      </c>
      <c r="C50" s="182">
        <f>IF(ISNUMBER('実質公債費比率（分子）の構造'!K$53),'実質公債費比率（分子）の構造'!K$53,NA())</f>
        <v>154</v>
      </c>
      <c r="D50" s="182" t="e">
        <f>NA()</f>
        <v>#N/A</v>
      </c>
      <c r="E50" s="182" t="e">
        <f>NA()</f>
        <v>#N/A</v>
      </c>
      <c r="F50" s="182">
        <f>IF(ISNUMBER('実質公債費比率（分子）の構造'!L$53),'実質公債費比率（分子）の構造'!L$53,NA())</f>
        <v>194</v>
      </c>
      <c r="G50" s="182" t="e">
        <f>NA()</f>
        <v>#N/A</v>
      </c>
      <c r="H50" s="182" t="e">
        <f>NA()</f>
        <v>#N/A</v>
      </c>
      <c r="I50" s="182">
        <f>IF(ISNUMBER('実質公債費比率（分子）の構造'!M$53),'実質公債費比率（分子）の構造'!M$53,NA())</f>
        <v>184</v>
      </c>
      <c r="J50" s="182" t="e">
        <f>NA()</f>
        <v>#N/A</v>
      </c>
      <c r="K50" s="182" t="e">
        <f>NA()</f>
        <v>#N/A</v>
      </c>
      <c r="L50" s="182">
        <f>IF(ISNUMBER('実質公債費比率（分子）の構造'!N$53),'実質公債費比率（分子）の構造'!N$53,NA())</f>
        <v>204</v>
      </c>
      <c r="M50" s="182" t="e">
        <f>NA()</f>
        <v>#N/A</v>
      </c>
      <c r="N50" s="182" t="e">
        <f>NA()</f>
        <v>#N/A</v>
      </c>
      <c r="O50" s="182">
        <f>IF(ISNUMBER('実質公債費比率（分子）の構造'!O$53),'実質公債費比率（分子）の構造'!O$53,NA())</f>
        <v>194</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5242</v>
      </c>
      <c r="E56" s="181"/>
      <c r="F56" s="181"/>
      <c r="G56" s="181">
        <f>'将来負担比率（分子）の構造'!J$52</f>
        <v>5216</v>
      </c>
      <c r="H56" s="181"/>
      <c r="I56" s="181"/>
      <c r="J56" s="181">
        <f>'将来負担比率（分子）の構造'!K$52</f>
        <v>5114</v>
      </c>
      <c r="K56" s="181"/>
      <c r="L56" s="181"/>
      <c r="M56" s="181">
        <f>'将来負担比率（分子）の構造'!L$52</f>
        <v>5064</v>
      </c>
      <c r="N56" s="181"/>
      <c r="O56" s="181"/>
      <c r="P56" s="181">
        <f>'将来負担比率（分子）の構造'!M$52</f>
        <v>4969</v>
      </c>
    </row>
    <row r="57" spans="1:16">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c r="A58" s="181" t="s">
        <v>41</v>
      </c>
      <c r="B58" s="181"/>
      <c r="C58" s="181"/>
      <c r="D58" s="181">
        <f>'将来負担比率（分子）の構造'!I$50</f>
        <v>2519</v>
      </c>
      <c r="E58" s="181"/>
      <c r="F58" s="181"/>
      <c r="G58" s="181">
        <f>'将来負担比率（分子）の構造'!J$50</f>
        <v>2105</v>
      </c>
      <c r="H58" s="181"/>
      <c r="I58" s="181"/>
      <c r="J58" s="181">
        <f>'将来負担比率（分子）の構造'!K$50</f>
        <v>1632</v>
      </c>
      <c r="K58" s="181"/>
      <c r="L58" s="181"/>
      <c r="M58" s="181">
        <f>'将来負担比率（分子）の構造'!L$50</f>
        <v>1822</v>
      </c>
      <c r="N58" s="181"/>
      <c r="O58" s="181"/>
      <c r="P58" s="181">
        <f>'将来負担比率（分子）の構造'!M$50</f>
        <v>1897</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827</v>
      </c>
      <c r="C62" s="181"/>
      <c r="D62" s="181"/>
      <c r="E62" s="181">
        <f>'将来負担比率（分子）の構造'!J$45</f>
        <v>797</v>
      </c>
      <c r="F62" s="181"/>
      <c r="G62" s="181"/>
      <c r="H62" s="181">
        <f>'将来負担比率（分子）の構造'!K$45</f>
        <v>779</v>
      </c>
      <c r="I62" s="181"/>
      <c r="J62" s="181"/>
      <c r="K62" s="181">
        <f>'将来負担比率（分子）の構造'!L$45</f>
        <v>764</v>
      </c>
      <c r="L62" s="181"/>
      <c r="M62" s="181"/>
      <c r="N62" s="181">
        <f>'将来負担比率（分子）の構造'!M$45</f>
        <v>800</v>
      </c>
      <c r="O62" s="181"/>
      <c r="P62" s="181"/>
    </row>
    <row r="63" spans="1:16">
      <c r="A63" s="181" t="s">
        <v>34</v>
      </c>
      <c r="B63" s="181">
        <f>'将来負担比率（分子）の構造'!I$44</f>
        <v>40</v>
      </c>
      <c r="C63" s="181"/>
      <c r="D63" s="181"/>
      <c r="E63" s="181">
        <f>'将来負担比率（分子）の構造'!J$44</f>
        <v>39</v>
      </c>
      <c r="F63" s="181"/>
      <c r="G63" s="181"/>
      <c r="H63" s="181">
        <f>'将来負担比率（分子）の構造'!K$44</f>
        <v>36</v>
      </c>
      <c r="I63" s="181"/>
      <c r="J63" s="181"/>
      <c r="K63" s="181">
        <f>'将来負担比率（分子）の構造'!L$44</f>
        <v>33</v>
      </c>
      <c r="L63" s="181"/>
      <c r="M63" s="181"/>
      <c r="N63" s="181">
        <f>'将来負担比率（分子）の構造'!M$44</f>
        <v>23</v>
      </c>
      <c r="O63" s="181"/>
      <c r="P63" s="181"/>
    </row>
    <row r="64" spans="1:16">
      <c r="A64" s="181" t="s">
        <v>33</v>
      </c>
      <c r="B64" s="181">
        <f>'将来負担比率（分子）の構造'!I$43</f>
        <v>2432</v>
      </c>
      <c r="C64" s="181"/>
      <c r="D64" s="181"/>
      <c r="E64" s="181">
        <f>'将来負担比率（分子）の構造'!J$43</f>
        <v>2537</v>
      </c>
      <c r="F64" s="181"/>
      <c r="G64" s="181"/>
      <c r="H64" s="181">
        <f>'将来負担比率（分子）の構造'!K$43</f>
        <v>2483</v>
      </c>
      <c r="I64" s="181"/>
      <c r="J64" s="181"/>
      <c r="K64" s="181">
        <f>'将来負担比率（分子）の構造'!L$43</f>
        <v>2346</v>
      </c>
      <c r="L64" s="181"/>
      <c r="M64" s="181"/>
      <c r="N64" s="181">
        <f>'将来負担比率（分子）の構造'!M$43</f>
        <v>2258</v>
      </c>
      <c r="O64" s="181"/>
      <c r="P64" s="181"/>
    </row>
    <row r="65" spans="1:16">
      <c r="A65" s="181" t="s">
        <v>32</v>
      </c>
      <c r="B65" s="181">
        <f>'将来負担比率（分子）の構造'!I$42</f>
        <v>6</v>
      </c>
      <c r="C65" s="181"/>
      <c r="D65" s="181"/>
      <c r="E65" s="181">
        <f>'将来負担比率（分子）の構造'!J$42</f>
        <v>39</v>
      </c>
      <c r="F65" s="181"/>
      <c r="G65" s="181"/>
      <c r="H65" s="181">
        <f>'将来負担比率（分子）の構造'!K$42</f>
        <v>35</v>
      </c>
      <c r="I65" s="181"/>
      <c r="J65" s="181"/>
      <c r="K65" s="181">
        <f>'将来負担比率（分子）の構造'!L$42</f>
        <v>31</v>
      </c>
      <c r="L65" s="181"/>
      <c r="M65" s="181"/>
      <c r="N65" s="181">
        <f>'将来負担比率（分子）の構造'!M$42</f>
        <v>27</v>
      </c>
      <c r="O65" s="181"/>
      <c r="P65" s="181"/>
    </row>
    <row r="66" spans="1:16">
      <c r="A66" s="181" t="s">
        <v>31</v>
      </c>
      <c r="B66" s="181">
        <f>'将来負担比率（分子）の構造'!I$41</f>
        <v>5218</v>
      </c>
      <c r="C66" s="181"/>
      <c r="D66" s="181"/>
      <c r="E66" s="181">
        <f>'将来負担比率（分子）の構造'!J$41</f>
        <v>5347</v>
      </c>
      <c r="F66" s="181"/>
      <c r="G66" s="181"/>
      <c r="H66" s="181">
        <f>'将来負担比率（分子）の構造'!K$41</f>
        <v>5302</v>
      </c>
      <c r="I66" s="181"/>
      <c r="J66" s="181"/>
      <c r="K66" s="181">
        <f>'将来負担比率（分子）の構造'!L$41</f>
        <v>5280</v>
      </c>
      <c r="L66" s="181"/>
      <c r="M66" s="181"/>
      <c r="N66" s="181">
        <f>'将来負担比率（分子）の構造'!M$41</f>
        <v>5240</v>
      </c>
      <c r="O66" s="181"/>
      <c r="P66" s="181"/>
    </row>
    <row r="67" spans="1:16">
      <c r="A67" s="181" t="s">
        <v>75</v>
      </c>
      <c r="B67" s="181" t="e">
        <f>NA()</f>
        <v>#N/A</v>
      </c>
      <c r="C67" s="181">
        <f>IF(ISNUMBER('将来負担比率（分子）の構造'!I$53), IF('将来負担比率（分子）の構造'!I$53 &lt; 0, 0, '将来負担比率（分子）の構造'!I$53), NA())</f>
        <v>760</v>
      </c>
      <c r="D67" s="181" t="e">
        <f>NA()</f>
        <v>#N/A</v>
      </c>
      <c r="E67" s="181" t="e">
        <f>NA()</f>
        <v>#N/A</v>
      </c>
      <c r="F67" s="181">
        <f>IF(ISNUMBER('将来負担比率（分子）の構造'!J$53), IF('将来負担比率（分子）の構造'!J$53 &lt; 0, 0, '将来負担比率（分子）の構造'!J$53), NA())</f>
        <v>1438</v>
      </c>
      <c r="G67" s="181" t="e">
        <f>NA()</f>
        <v>#N/A</v>
      </c>
      <c r="H67" s="181" t="e">
        <f>NA()</f>
        <v>#N/A</v>
      </c>
      <c r="I67" s="181">
        <f>IF(ISNUMBER('将来負担比率（分子）の構造'!K$53), IF('将来負担比率（分子）の構造'!K$53 &lt; 0, 0, '将来負担比率（分子）の構造'!K$53), NA())</f>
        <v>1889</v>
      </c>
      <c r="J67" s="181" t="e">
        <f>NA()</f>
        <v>#N/A</v>
      </c>
      <c r="K67" s="181" t="e">
        <f>NA()</f>
        <v>#N/A</v>
      </c>
      <c r="L67" s="181">
        <f>IF(ISNUMBER('将来負担比率（分子）の構造'!L$53), IF('将来負担比率（分子）の構造'!L$53 &lt; 0, 0, '将来負担比率（分子）の構造'!L$53), NA())</f>
        <v>1567</v>
      </c>
      <c r="M67" s="181" t="e">
        <f>NA()</f>
        <v>#N/A</v>
      </c>
      <c r="N67" s="181" t="e">
        <f>NA()</f>
        <v>#N/A</v>
      </c>
      <c r="O67" s="181">
        <f>IF(ISNUMBER('将来負担比率（分子）の構造'!M$53), IF('将来負担比率（分子）の構造'!M$53 &lt; 0, 0, '将来負担比率（分子）の構造'!M$53), NA())</f>
        <v>1481</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965</v>
      </c>
      <c r="C72" s="185">
        <f>基金残高に係る経年分析!G55</f>
        <v>1077</v>
      </c>
      <c r="D72" s="185">
        <f>基金残高に係る経年分析!H55</f>
        <v>1077</v>
      </c>
    </row>
    <row r="73" spans="1:16">
      <c r="A73" s="184" t="s">
        <v>78</v>
      </c>
      <c r="B73" s="185">
        <f>基金残高に係る経年分析!F56</f>
        <v>80</v>
      </c>
      <c r="C73" s="185">
        <f>基金残高に係る経年分析!G56</f>
        <v>50</v>
      </c>
      <c r="D73" s="185">
        <f>基金残高に係る経年分析!H56</f>
        <v>60</v>
      </c>
    </row>
    <row r="74" spans="1:16">
      <c r="A74" s="184" t="s">
        <v>79</v>
      </c>
      <c r="B74" s="185">
        <f>基金残高に係る経年分析!F57</f>
        <v>696</v>
      </c>
      <c r="C74" s="185">
        <f>基金残高に係る経年分析!G57</f>
        <v>597</v>
      </c>
      <c r="D74" s="185">
        <f>基金残高に係る経年分析!H57</f>
        <v>645</v>
      </c>
    </row>
  </sheetData>
  <sheetProtection algorithmName="SHA-512" hashValue="U9KsykQHaM0KqMCXxUEvJvbGw27h0jdJF1xmk0LiqTC2bE2rMqeZ/p+9O9D9vXWN8CtIBUSwaJL9E1n2sH258w==" saltValue="1Y2ubyWrpCVxusFp01LxW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A20" zoomScaleNormal="100" workbookViewId="0">
      <selection activeCell="AU110" sqref="AU110:AY119"/>
    </sheetView>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211</v>
      </c>
      <c r="DI1" s="800"/>
      <c r="DJ1" s="800"/>
      <c r="DK1" s="800"/>
      <c r="DL1" s="800"/>
      <c r="DM1" s="800"/>
      <c r="DN1" s="801"/>
      <c r="DO1" s="226"/>
      <c r="DP1" s="799" t="s">
        <v>212</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41" t="s">
        <v>214</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215</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216</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c r="B4" s="741" t="s">
        <v>1</v>
      </c>
      <c r="C4" s="742"/>
      <c r="D4" s="742"/>
      <c r="E4" s="742"/>
      <c r="F4" s="742"/>
      <c r="G4" s="742"/>
      <c r="H4" s="742"/>
      <c r="I4" s="742"/>
      <c r="J4" s="742"/>
      <c r="K4" s="742"/>
      <c r="L4" s="742"/>
      <c r="M4" s="742"/>
      <c r="N4" s="742"/>
      <c r="O4" s="742"/>
      <c r="P4" s="742"/>
      <c r="Q4" s="743"/>
      <c r="R4" s="741" t="s">
        <v>217</v>
      </c>
      <c r="S4" s="742"/>
      <c r="T4" s="742"/>
      <c r="U4" s="742"/>
      <c r="V4" s="742"/>
      <c r="W4" s="742"/>
      <c r="X4" s="742"/>
      <c r="Y4" s="743"/>
      <c r="Z4" s="741" t="s">
        <v>218</v>
      </c>
      <c r="AA4" s="742"/>
      <c r="AB4" s="742"/>
      <c r="AC4" s="743"/>
      <c r="AD4" s="741" t="s">
        <v>219</v>
      </c>
      <c r="AE4" s="742"/>
      <c r="AF4" s="742"/>
      <c r="AG4" s="742"/>
      <c r="AH4" s="742"/>
      <c r="AI4" s="742"/>
      <c r="AJ4" s="742"/>
      <c r="AK4" s="743"/>
      <c r="AL4" s="741" t="s">
        <v>218</v>
      </c>
      <c r="AM4" s="742"/>
      <c r="AN4" s="742"/>
      <c r="AO4" s="743"/>
      <c r="AP4" s="802" t="s">
        <v>220</v>
      </c>
      <c r="AQ4" s="802"/>
      <c r="AR4" s="802"/>
      <c r="AS4" s="802"/>
      <c r="AT4" s="802"/>
      <c r="AU4" s="802"/>
      <c r="AV4" s="802"/>
      <c r="AW4" s="802"/>
      <c r="AX4" s="802"/>
      <c r="AY4" s="802"/>
      <c r="AZ4" s="802"/>
      <c r="BA4" s="802"/>
      <c r="BB4" s="802"/>
      <c r="BC4" s="802"/>
      <c r="BD4" s="802"/>
      <c r="BE4" s="802"/>
      <c r="BF4" s="802"/>
      <c r="BG4" s="802" t="s">
        <v>221</v>
      </c>
      <c r="BH4" s="802"/>
      <c r="BI4" s="802"/>
      <c r="BJ4" s="802"/>
      <c r="BK4" s="802"/>
      <c r="BL4" s="802"/>
      <c r="BM4" s="802"/>
      <c r="BN4" s="802"/>
      <c r="BO4" s="802" t="s">
        <v>218</v>
      </c>
      <c r="BP4" s="802"/>
      <c r="BQ4" s="802"/>
      <c r="BR4" s="802"/>
      <c r="BS4" s="802" t="s">
        <v>222</v>
      </c>
      <c r="BT4" s="802"/>
      <c r="BU4" s="802"/>
      <c r="BV4" s="802"/>
      <c r="BW4" s="802"/>
      <c r="BX4" s="802"/>
      <c r="BY4" s="802"/>
      <c r="BZ4" s="802"/>
      <c r="CA4" s="802"/>
      <c r="CB4" s="802"/>
      <c r="CD4" s="784" t="s">
        <v>223</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c r="B5" s="746" t="s">
        <v>224</v>
      </c>
      <c r="C5" s="747"/>
      <c r="D5" s="747"/>
      <c r="E5" s="747"/>
      <c r="F5" s="747"/>
      <c r="G5" s="747"/>
      <c r="H5" s="747"/>
      <c r="I5" s="747"/>
      <c r="J5" s="747"/>
      <c r="K5" s="747"/>
      <c r="L5" s="747"/>
      <c r="M5" s="747"/>
      <c r="N5" s="747"/>
      <c r="O5" s="747"/>
      <c r="P5" s="747"/>
      <c r="Q5" s="748"/>
      <c r="R5" s="735">
        <v>1792284</v>
      </c>
      <c r="S5" s="736"/>
      <c r="T5" s="736"/>
      <c r="U5" s="736"/>
      <c r="V5" s="736"/>
      <c r="W5" s="736"/>
      <c r="X5" s="736"/>
      <c r="Y5" s="779"/>
      <c r="Z5" s="797">
        <v>31</v>
      </c>
      <c r="AA5" s="797"/>
      <c r="AB5" s="797"/>
      <c r="AC5" s="797"/>
      <c r="AD5" s="798">
        <v>1792284</v>
      </c>
      <c r="AE5" s="798"/>
      <c r="AF5" s="798"/>
      <c r="AG5" s="798"/>
      <c r="AH5" s="798"/>
      <c r="AI5" s="798"/>
      <c r="AJ5" s="798"/>
      <c r="AK5" s="798"/>
      <c r="AL5" s="780">
        <v>60.7</v>
      </c>
      <c r="AM5" s="751"/>
      <c r="AN5" s="751"/>
      <c r="AO5" s="781"/>
      <c r="AP5" s="746" t="s">
        <v>225</v>
      </c>
      <c r="AQ5" s="747"/>
      <c r="AR5" s="747"/>
      <c r="AS5" s="747"/>
      <c r="AT5" s="747"/>
      <c r="AU5" s="747"/>
      <c r="AV5" s="747"/>
      <c r="AW5" s="747"/>
      <c r="AX5" s="747"/>
      <c r="AY5" s="747"/>
      <c r="AZ5" s="747"/>
      <c r="BA5" s="747"/>
      <c r="BB5" s="747"/>
      <c r="BC5" s="747"/>
      <c r="BD5" s="747"/>
      <c r="BE5" s="747"/>
      <c r="BF5" s="748"/>
      <c r="BG5" s="680">
        <v>1792284</v>
      </c>
      <c r="BH5" s="681"/>
      <c r="BI5" s="681"/>
      <c r="BJ5" s="681"/>
      <c r="BK5" s="681"/>
      <c r="BL5" s="681"/>
      <c r="BM5" s="681"/>
      <c r="BN5" s="682"/>
      <c r="BO5" s="713">
        <v>100</v>
      </c>
      <c r="BP5" s="713"/>
      <c r="BQ5" s="713"/>
      <c r="BR5" s="713"/>
      <c r="BS5" s="714">
        <v>33968</v>
      </c>
      <c r="BT5" s="714"/>
      <c r="BU5" s="714"/>
      <c r="BV5" s="714"/>
      <c r="BW5" s="714"/>
      <c r="BX5" s="714"/>
      <c r="BY5" s="714"/>
      <c r="BZ5" s="714"/>
      <c r="CA5" s="714"/>
      <c r="CB5" s="777"/>
      <c r="CD5" s="784" t="s">
        <v>220</v>
      </c>
      <c r="CE5" s="785"/>
      <c r="CF5" s="785"/>
      <c r="CG5" s="785"/>
      <c r="CH5" s="785"/>
      <c r="CI5" s="785"/>
      <c r="CJ5" s="785"/>
      <c r="CK5" s="785"/>
      <c r="CL5" s="785"/>
      <c r="CM5" s="785"/>
      <c r="CN5" s="785"/>
      <c r="CO5" s="785"/>
      <c r="CP5" s="785"/>
      <c r="CQ5" s="786"/>
      <c r="CR5" s="784" t="s">
        <v>226</v>
      </c>
      <c r="CS5" s="785"/>
      <c r="CT5" s="785"/>
      <c r="CU5" s="785"/>
      <c r="CV5" s="785"/>
      <c r="CW5" s="785"/>
      <c r="CX5" s="785"/>
      <c r="CY5" s="786"/>
      <c r="CZ5" s="784" t="s">
        <v>218</v>
      </c>
      <c r="DA5" s="785"/>
      <c r="DB5" s="785"/>
      <c r="DC5" s="786"/>
      <c r="DD5" s="784" t="s">
        <v>227</v>
      </c>
      <c r="DE5" s="785"/>
      <c r="DF5" s="785"/>
      <c r="DG5" s="785"/>
      <c r="DH5" s="785"/>
      <c r="DI5" s="785"/>
      <c r="DJ5" s="785"/>
      <c r="DK5" s="785"/>
      <c r="DL5" s="785"/>
      <c r="DM5" s="785"/>
      <c r="DN5" s="785"/>
      <c r="DO5" s="785"/>
      <c r="DP5" s="786"/>
      <c r="DQ5" s="784" t="s">
        <v>228</v>
      </c>
      <c r="DR5" s="785"/>
      <c r="DS5" s="785"/>
      <c r="DT5" s="785"/>
      <c r="DU5" s="785"/>
      <c r="DV5" s="785"/>
      <c r="DW5" s="785"/>
      <c r="DX5" s="785"/>
      <c r="DY5" s="785"/>
      <c r="DZ5" s="785"/>
      <c r="EA5" s="785"/>
      <c r="EB5" s="785"/>
      <c r="EC5" s="786"/>
    </row>
    <row r="6" spans="2:143" ht="11.25" customHeight="1">
      <c r="B6" s="677" t="s">
        <v>229</v>
      </c>
      <c r="C6" s="678"/>
      <c r="D6" s="678"/>
      <c r="E6" s="678"/>
      <c r="F6" s="678"/>
      <c r="G6" s="678"/>
      <c r="H6" s="678"/>
      <c r="I6" s="678"/>
      <c r="J6" s="678"/>
      <c r="K6" s="678"/>
      <c r="L6" s="678"/>
      <c r="M6" s="678"/>
      <c r="N6" s="678"/>
      <c r="O6" s="678"/>
      <c r="P6" s="678"/>
      <c r="Q6" s="679"/>
      <c r="R6" s="680">
        <v>62791</v>
      </c>
      <c r="S6" s="681"/>
      <c r="T6" s="681"/>
      <c r="U6" s="681"/>
      <c r="V6" s="681"/>
      <c r="W6" s="681"/>
      <c r="X6" s="681"/>
      <c r="Y6" s="682"/>
      <c r="Z6" s="713">
        <v>1.1000000000000001</v>
      </c>
      <c r="AA6" s="713"/>
      <c r="AB6" s="713"/>
      <c r="AC6" s="713"/>
      <c r="AD6" s="714">
        <v>62791</v>
      </c>
      <c r="AE6" s="714"/>
      <c r="AF6" s="714"/>
      <c r="AG6" s="714"/>
      <c r="AH6" s="714"/>
      <c r="AI6" s="714"/>
      <c r="AJ6" s="714"/>
      <c r="AK6" s="714"/>
      <c r="AL6" s="683">
        <v>2.1</v>
      </c>
      <c r="AM6" s="684"/>
      <c r="AN6" s="684"/>
      <c r="AO6" s="715"/>
      <c r="AP6" s="677" t="s">
        <v>230</v>
      </c>
      <c r="AQ6" s="678"/>
      <c r="AR6" s="678"/>
      <c r="AS6" s="678"/>
      <c r="AT6" s="678"/>
      <c r="AU6" s="678"/>
      <c r="AV6" s="678"/>
      <c r="AW6" s="678"/>
      <c r="AX6" s="678"/>
      <c r="AY6" s="678"/>
      <c r="AZ6" s="678"/>
      <c r="BA6" s="678"/>
      <c r="BB6" s="678"/>
      <c r="BC6" s="678"/>
      <c r="BD6" s="678"/>
      <c r="BE6" s="678"/>
      <c r="BF6" s="679"/>
      <c r="BG6" s="680">
        <v>1792284</v>
      </c>
      <c r="BH6" s="681"/>
      <c r="BI6" s="681"/>
      <c r="BJ6" s="681"/>
      <c r="BK6" s="681"/>
      <c r="BL6" s="681"/>
      <c r="BM6" s="681"/>
      <c r="BN6" s="682"/>
      <c r="BO6" s="713">
        <v>100</v>
      </c>
      <c r="BP6" s="713"/>
      <c r="BQ6" s="713"/>
      <c r="BR6" s="713"/>
      <c r="BS6" s="714">
        <v>33968</v>
      </c>
      <c r="BT6" s="714"/>
      <c r="BU6" s="714"/>
      <c r="BV6" s="714"/>
      <c r="BW6" s="714"/>
      <c r="BX6" s="714"/>
      <c r="BY6" s="714"/>
      <c r="BZ6" s="714"/>
      <c r="CA6" s="714"/>
      <c r="CB6" s="777"/>
      <c r="CD6" s="738" t="s">
        <v>231</v>
      </c>
      <c r="CE6" s="739"/>
      <c r="CF6" s="739"/>
      <c r="CG6" s="739"/>
      <c r="CH6" s="739"/>
      <c r="CI6" s="739"/>
      <c r="CJ6" s="739"/>
      <c r="CK6" s="739"/>
      <c r="CL6" s="739"/>
      <c r="CM6" s="739"/>
      <c r="CN6" s="739"/>
      <c r="CO6" s="739"/>
      <c r="CP6" s="739"/>
      <c r="CQ6" s="740"/>
      <c r="CR6" s="680">
        <v>68940</v>
      </c>
      <c r="CS6" s="681"/>
      <c r="CT6" s="681"/>
      <c r="CU6" s="681"/>
      <c r="CV6" s="681"/>
      <c r="CW6" s="681"/>
      <c r="CX6" s="681"/>
      <c r="CY6" s="682"/>
      <c r="CZ6" s="780">
        <v>1.3</v>
      </c>
      <c r="DA6" s="751"/>
      <c r="DB6" s="751"/>
      <c r="DC6" s="783"/>
      <c r="DD6" s="686" t="s">
        <v>232</v>
      </c>
      <c r="DE6" s="681"/>
      <c r="DF6" s="681"/>
      <c r="DG6" s="681"/>
      <c r="DH6" s="681"/>
      <c r="DI6" s="681"/>
      <c r="DJ6" s="681"/>
      <c r="DK6" s="681"/>
      <c r="DL6" s="681"/>
      <c r="DM6" s="681"/>
      <c r="DN6" s="681"/>
      <c r="DO6" s="681"/>
      <c r="DP6" s="682"/>
      <c r="DQ6" s="686">
        <v>68928</v>
      </c>
      <c r="DR6" s="681"/>
      <c r="DS6" s="681"/>
      <c r="DT6" s="681"/>
      <c r="DU6" s="681"/>
      <c r="DV6" s="681"/>
      <c r="DW6" s="681"/>
      <c r="DX6" s="681"/>
      <c r="DY6" s="681"/>
      <c r="DZ6" s="681"/>
      <c r="EA6" s="681"/>
      <c r="EB6" s="681"/>
      <c r="EC6" s="727"/>
    </row>
    <row r="7" spans="2:143" ht="11.25" customHeight="1">
      <c r="B7" s="677" t="s">
        <v>233</v>
      </c>
      <c r="C7" s="678"/>
      <c r="D7" s="678"/>
      <c r="E7" s="678"/>
      <c r="F7" s="678"/>
      <c r="G7" s="678"/>
      <c r="H7" s="678"/>
      <c r="I7" s="678"/>
      <c r="J7" s="678"/>
      <c r="K7" s="678"/>
      <c r="L7" s="678"/>
      <c r="M7" s="678"/>
      <c r="N7" s="678"/>
      <c r="O7" s="678"/>
      <c r="P7" s="678"/>
      <c r="Q7" s="679"/>
      <c r="R7" s="680">
        <v>946</v>
      </c>
      <c r="S7" s="681"/>
      <c r="T7" s="681"/>
      <c r="U7" s="681"/>
      <c r="V7" s="681"/>
      <c r="W7" s="681"/>
      <c r="X7" s="681"/>
      <c r="Y7" s="682"/>
      <c r="Z7" s="713">
        <v>0</v>
      </c>
      <c r="AA7" s="713"/>
      <c r="AB7" s="713"/>
      <c r="AC7" s="713"/>
      <c r="AD7" s="714">
        <v>946</v>
      </c>
      <c r="AE7" s="714"/>
      <c r="AF7" s="714"/>
      <c r="AG7" s="714"/>
      <c r="AH7" s="714"/>
      <c r="AI7" s="714"/>
      <c r="AJ7" s="714"/>
      <c r="AK7" s="714"/>
      <c r="AL7" s="683">
        <v>0</v>
      </c>
      <c r="AM7" s="684"/>
      <c r="AN7" s="684"/>
      <c r="AO7" s="715"/>
      <c r="AP7" s="677" t="s">
        <v>234</v>
      </c>
      <c r="AQ7" s="678"/>
      <c r="AR7" s="678"/>
      <c r="AS7" s="678"/>
      <c r="AT7" s="678"/>
      <c r="AU7" s="678"/>
      <c r="AV7" s="678"/>
      <c r="AW7" s="678"/>
      <c r="AX7" s="678"/>
      <c r="AY7" s="678"/>
      <c r="AZ7" s="678"/>
      <c r="BA7" s="678"/>
      <c r="BB7" s="678"/>
      <c r="BC7" s="678"/>
      <c r="BD7" s="678"/>
      <c r="BE7" s="678"/>
      <c r="BF7" s="679"/>
      <c r="BG7" s="680">
        <v>614172</v>
      </c>
      <c r="BH7" s="681"/>
      <c r="BI7" s="681"/>
      <c r="BJ7" s="681"/>
      <c r="BK7" s="681"/>
      <c r="BL7" s="681"/>
      <c r="BM7" s="681"/>
      <c r="BN7" s="682"/>
      <c r="BO7" s="713">
        <v>34.299999999999997</v>
      </c>
      <c r="BP7" s="713"/>
      <c r="BQ7" s="713"/>
      <c r="BR7" s="713"/>
      <c r="BS7" s="714">
        <v>33968</v>
      </c>
      <c r="BT7" s="714"/>
      <c r="BU7" s="714"/>
      <c r="BV7" s="714"/>
      <c r="BW7" s="714"/>
      <c r="BX7" s="714"/>
      <c r="BY7" s="714"/>
      <c r="BZ7" s="714"/>
      <c r="CA7" s="714"/>
      <c r="CB7" s="777"/>
      <c r="CD7" s="719" t="s">
        <v>235</v>
      </c>
      <c r="CE7" s="720"/>
      <c r="CF7" s="720"/>
      <c r="CG7" s="720"/>
      <c r="CH7" s="720"/>
      <c r="CI7" s="720"/>
      <c r="CJ7" s="720"/>
      <c r="CK7" s="720"/>
      <c r="CL7" s="720"/>
      <c r="CM7" s="720"/>
      <c r="CN7" s="720"/>
      <c r="CO7" s="720"/>
      <c r="CP7" s="720"/>
      <c r="CQ7" s="721"/>
      <c r="CR7" s="680">
        <v>1435649</v>
      </c>
      <c r="CS7" s="681"/>
      <c r="CT7" s="681"/>
      <c r="CU7" s="681"/>
      <c r="CV7" s="681"/>
      <c r="CW7" s="681"/>
      <c r="CX7" s="681"/>
      <c r="CY7" s="682"/>
      <c r="CZ7" s="713">
        <v>26.2</v>
      </c>
      <c r="DA7" s="713"/>
      <c r="DB7" s="713"/>
      <c r="DC7" s="713"/>
      <c r="DD7" s="686">
        <v>21992</v>
      </c>
      <c r="DE7" s="681"/>
      <c r="DF7" s="681"/>
      <c r="DG7" s="681"/>
      <c r="DH7" s="681"/>
      <c r="DI7" s="681"/>
      <c r="DJ7" s="681"/>
      <c r="DK7" s="681"/>
      <c r="DL7" s="681"/>
      <c r="DM7" s="681"/>
      <c r="DN7" s="681"/>
      <c r="DO7" s="681"/>
      <c r="DP7" s="682"/>
      <c r="DQ7" s="686">
        <v>575235</v>
      </c>
      <c r="DR7" s="681"/>
      <c r="DS7" s="681"/>
      <c r="DT7" s="681"/>
      <c r="DU7" s="681"/>
      <c r="DV7" s="681"/>
      <c r="DW7" s="681"/>
      <c r="DX7" s="681"/>
      <c r="DY7" s="681"/>
      <c r="DZ7" s="681"/>
      <c r="EA7" s="681"/>
      <c r="EB7" s="681"/>
      <c r="EC7" s="727"/>
    </row>
    <row r="8" spans="2:143" ht="11.25" customHeight="1">
      <c r="B8" s="677" t="s">
        <v>236</v>
      </c>
      <c r="C8" s="678"/>
      <c r="D8" s="678"/>
      <c r="E8" s="678"/>
      <c r="F8" s="678"/>
      <c r="G8" s="678"/>
      <c r="H8" s="678"/>
      <c r="I8" s="678"/>
      <c r="J8" s="678"/>
      <c r="K8" s="678"/>
      <c r="L8" s="678"/>
      <c r="M8" s="678"/>
      <c r="N8" s="678"/>
      <c r="O8" s="678"/>
      <c r="P8" s="678"/>
      <c r="Q8" s="679"/>
      <c r="R8" s="680">
        <v>3504</v>
      </c>
      <c r="S8" s="681"/>
      <c r="T8" s="681"/>
      <c r="U8" s="681"/>
      <c r="V8" s="681"/>
      <c r="W8" s="681"/>
      <c r="X8" s="681"/>
      <c r="Y8" s="682"/>
      <c r="Z8" s="713">
        <v>0.1</v>
      </c>
      <c r="AA8" s="713"/>
      <c r="AB8" s="713"/>
      <c r="AC8" s="713"/>
      <c r="AD8" s="714">
        <v>3504</v>
      </c>
      <c r="AE8" s="714"/>
      <c r="AF8" s="714"/>
      <c r="AG8" s="714"/>
      <c r="AH8" s="714"/>
      <c r="AI8" s="714"/>
      <c r="AJ8" s="714"/>
      <c r="AK8" s="714"/>
      <c r="AL8" s="683">
        <v>0.1</v>
      </c>
      <c r="AM8" s="684"/>
      <c r="AN8" s="684"/>
      <c r="AO8" s="715"/>
      <c r="AP8" s="677" t="s">
        <v>237</v>
      </c>
      <c r="AQ8" s="678"/>
      <c r="AR8" s="678"/>
      <c r="AS8" s="678"/>
      <c r="AT8" s="678"/>
      <c r="AU8" s="678"/>
      <c r="AV8" s="678"/>
      <c r="AW8" s="678"/>
      <c r="AX8" s="678"/>
      <c r="AY8" s="678"/>
      <c r="AZ8" s="678"/>
      <c r="BA8" s="678"/>
      <c r="BB8" s="678"/>
      <c r="BC8" s="678"/>
      <c r="BD8" s="678"/>
      <c r="BE8" s="678"/>
      <c r="BF8" s="679"/>
      <c r="BG8" s="680">
        <v>13231</v>
      </c>
      <c r="BH8" s="681"/>
      <c r="BI8" s="681"/>
      <c r="BJ8" s="681"/>
      <c r="BK8" s="681"/>
      <c r="BL8" s="681"/>
      <c r="BM8" s="681"/>
      <c r="BN8" s="682"/>
      <c r="BO8" s="713">
        <v>0.7</v>
      </c>
      <c r="BP8" s="713"/>
      <c r="BQ8" s="713"/>
      <c r="BR8" s="713"/>
      <c r="BS8" s="686" t="s">
        <v>232</v>
      </c>
      <c r="BT8" s="681"/>
      <c r="BU8" s="681"/>
      <c r="BV8" s="681"/>
      <c r="BW8" s="681"/>
      <c r="BX8" s="681"/>
      <c r="BY8" s="681"/>
      <c r="BZ8" s="681"/>
      <c r="CA8" s="681"/>
      <c r="CB8" s="727"/>
      <c r="CD8" s="719" t="s">
        <v>238</v>
      </c>
      <c r="CE8" s="720"/>
      <c r="CF8" s="720"/>
      <c r="CG8" s="720"/>
      <c r="CH8" s="720"/>
      <c r="CI8" s="720"/>
      <c r="CJ8" s="720"/>
      <c r="CK8" s="720"/>
      <c r="CL8" s="720"/>
      <c r="CM8" s="720"/>
      <c r="CN8" s="720"/>
      <c r="CO8" s="720"/>
      <c r="CP8" s="720"/>
      <c r="CQ8" s="721"/>
      <c r="CR8" s="680">
        <v>1281371</v>
      </c>
      <c r="CS8" s="681"/>
      <c r="CT8" s="681"/>
      <c r="CU8" s="681"/>
      <c r="CV8" s="681"/>
      <c r="CW8" s="681"/>
      <c r="CX8" s="681"/>
      <c r="CY8" s="682"/>
      <c r="CZ8" s="713">
        <v>23.3</v>
      </c>
      <c r="DA8" s="713"/>
      <c r="DB8" s="713"/>
      <c r="DC8" s="713"/>
      <c r="DD8" s="686">
        <v>40426</v>
      </c>
      <c r="DE8" s="681"/>
      <c r="DF8" s="681"/>
      <c r="DG8" s="681"/>
      <c r="DH8" s="681"/>
      <c r="DI8" s="681"/>
      <c r="DJ8" s="681"/>
      <c r="DK8" s="681"/>
      <c r="DL8" s="681"/>
      <c r="DM8" s="681"/>
      <c r="DN8" s="681"/>
      <c r="DO8" s="681"/>
      <c r="DP8" s="682"/>
      <c r="DQ8" s="686">
        <v>826233</v>
      </c>
      <c r="DR8" s="681"/>
      <c r="DS8" s="681"/>
      <c r="DT8" s="681"/>
      <c r="DU8" s="681"/>
      <c r="DV8" s="681"/>
      <c r="DW8" s="681"/>
      <c r="DX8" s="681"/>
      <c r="DY8" s="681"/>
      <c r="DZ8" s="681"/>
      <c r="EA8" s="681"/>
      <c r="EB8" s="681"/>
      <c r="EC8" s="727"/>
    </row>
    <row r="9" spans="2:143" ht="11.25" customHeight="1">
      <c r="B9" s="677" t="s">
        <v>239</v>
      </c>
      <c r="C9" s="678"/>
      <c r="D9" s="678"/>
      <c r="E9" s="678"/>
      <c r="F9" s="678"/>
      <c r="G9" s="678"/>
      <c r="H9" s="678"/>
      <c r="I9" s="678"/>
      <c r="J9" s="678"/>
      <c r="K9" s="678"/>
      <c r="L9" s="678"/>
      <c r="M9" s="678"/>
      <c r="N9" s="678"/>
      <c r="O9" s="678"/>
      <c r="P9" s="678"/>
      <c r="Q9" s="679"/>
      <c r="R9" s="680">
        <v>4511</v>
      </c>
      <c r="S9" s="681"/>
      <c r="T9" s="681"/>
      <c r="U9" s="681"/>
      <c r="V9" s="681"/>
      <c r="W9" s="681"/>
      <c r="X9" s="681"/>
      <c r="Y9" s="682"/>
      <c r="Z9" s="713">
        <v>0.1</v>
      </c>
      <c r="AA9" s="713"/>
      <c r="AB9" s="713"/>
      <c r="AC9" s="713"/>
      <c r="AD9" s="714">
        <v>4511</v>
      </c>
      <c r="AE9" s="714"/>
      <c r="AF9" s="714"/>
      <c r="AG9" s="714"/>
      <c r="AH9" s="714"/>
      <c r="AI9" s="714"/>
      <c r="AJ9" s="714"/>
      <c r="AK9" s="714"/>
      <c r="AL9" s="683">
        <v>0.2</v>
      </c>
      <c r="AM9" s="684"/>
      <c r="AN9" s="684"/>
      <c r="AO9" s="715"/>
      <c r="AP9" s="677" t="s">
        <v>240</v>
      </c>
      <c r="AQ9" s="678"/>
      <c r="AR9" s="678"/>
      <c r="AS9" s="678"/>
      <c r="AT9" s="678"/>
      <c r="AU9" s="678"/>
      <c r="AV9" s="678"/>
      <c r="AW9" s="678"/>
      <c r="AX9" s="678"/>
      <c r="AY9" s="678"/>
      <c r="AZ9" s="678"/>
      <c r="BA9" s="678"/>
      <c r="BB9" s="678"/>
      <c r="BC9" s="678"/>
      <c r="BD9" s="678"/>
      <c r="BE9" s="678"/>
      <c r="BF9" s="679"/>
      <c r="BG9" s="680">
        <v>329370</v>
      </c>
      <c r="BH9" s="681"/>
      <c r="BI9" s="681"/>
      <c r="BJ9" s="681"/>
      <c r="BK9" s="681"/>
      <c r="BL9" s="681"/>
      <c r="BM9" s="681"/>
      <c r="BN9" s="682"/>
      <c r="BO9" s="713">
        <v>18.399999999999999</v>
      </c>
      <c r="BP9" s="713"/>
      <c r="BQ9" s="713"/>
      <c r="BR9" s="713"/>
      <c r="BS9" s="686" t="s">
        <v>232</v>
      </c>
      <c r="BT9" s="681"/>
      <c r="BU9" s="681"/>
      <c r="BV9" s="681"/>
      <c r="BW9" s="681"/>
      <c r="BX9" s="681"/>
      <c r="BY9" s="681"/>
      <c r="BZ9" s="681"/>
      <c r="CA9" s="681"/>
      <c r="CB9" s="727"/>
      <c r="CD9" s="719" t="s">
        <v>241</v>
      </c>
      <c r="CE9" s="720"/>
      <c r="CF9" s="720"/>
      <c r="CG9" s="720"/>
      <c r="CH9" s="720"/>
      <c r="CI9" s="720"/>
      <c r="CJ9" s="720"/>
      <c r="CK9" s="720"/>
      <c r="CL9" s="720"/>
      <c r="CM9" s="720"/>
      <c r="CN9" s="720"/>
      <c r="CO9" s="720"/>
      <c r="CP9" s="720"/>
      <c r="CQ9" s="721"/>
      <c r="CR9" s="680">
        <v>366189</v>
      </c>
      <c r="CS9" s="681"/>
      <c r="CT9" s="681"/>
      <c r="CU9" s="681"/>
      <c r="CV9" s="681"/>
      <c r="CW9" s="681"/>
      <c r="CX9" s="681"/>
      <c r="CY9" s="682"/>
      <c r="CZ9" s="713">
        <v>6.7</v>
      </c>
      <c r="DA9" s="713"/>
      <c r="DB9" s="713"/>
      <c r="DC9" s="713"/>
      <c r="DD9" s="686">
        <v>2625</v>
      </c>
      <c r="DE9" s="681"/>
      <c r="DF9" s="681"/>
      <c r="DG9" s="681"/>
      <c r="DH9" s="681"/>
      <c r="DI9" s="681"/>
      <c r="DJ9" s="681"/>
      <c r="DK9" s="681"/>
      <c r="DL9" s="681"/>
      <c r="DM9" s="681"/>
      <c r="DN9" s="681"/>
      <c r="DO9" s="681"/>
      <c r="DP9" s="682"/>
      <c r="DQ9" s="686">
        <v>347086</v>
      </c>
      <c r="DR9" s="681"/>
      <c r="DS9" s="681"/>
      <c r="DT9" s="681"/>
      <c r="DU9" s="681"/>
      <c r="DV9" s="681"/>
      <c r="DW9" s="681"/>
      <c r="DX9" s="681"/>
      <c r="DY9" s="681"/>
      <c r="DZ9" s="681"/>
      <c r="EA9" s="681"/>
      <c r="EB9" s="681"/>
      <c r="EC9" s="727"/>
    </row>
    <row r="10" spans="2:143" ht="11.25" customHeight="1">
      <c r="B10" s="677" t="s">
        <v>242</v>
      </c>
      <c r="C10" s="678"/>
      <c r="D10" s="678"/>
      <c r="E10" s="678"/>
      <c r="F10" s="678"/>
      <c r="G10" s="678"/>
      <c r="H10" s="678"/>
      <c r="I10" s="678"/>
      <c r="J10" s="678"/>
      <c r="K10" s="678"/>
      <c r="L10" s="678"/>
      <c r="M10" s="678"/>
      <c r="N10" s="678"/>
      <c r="O10" s="678"/>
      <c r="P10" s="678"/>
      <c r="Q10" s="679"/>
      <c r="R10" s="680" t="s">
        <v>232</v>
      </c>
      <c r="S10" s="681"/>
      <c r="T10" s="681"/>
      <c r="U10" s="681"/>
      <c r="V10" s="681"/>
      <c r="W10" s="681"/>
      <c r="X10" s="681"/>
      <c r="Y10" s="682"/>
      <c r="Z10" s="713" t="s">
        <v>128</v>
      </c>
      <c r="AA10" s="713"/>
      <c r="AB10" s="713"/>
      <c r="AC10" s="713"/>
      <c r="AD10" s="714" t="s">
        <v>232</v>
      </c>
      <c r="AE10" s="714"/>
      <c r="AF10" s="714"/>
      <c r="AG10" s="714"/>
      <c r="AH10" s="714"/>
      <c r="AI10" s="714"/>
      <c r="AJ10" s="714"/>
      <c r="AK10" s="714"/>
      <c r="AL10" s="683" t="s">
        <v>232</v>
      </c>
      <c r="AM10" s="684"/>
      <c r="AN10" s="684"/>
      <c r="AO10" s="715"/>
      <c r="AP10" s="677" t="s">
        <v>243</v>
      </c>
      <c r="AQ10" s="678"/>
      <c r="AR10" s="678"/>
      <c r="AS10" s="678"/>
      <c r="AT10" s="678"/>
      <c r="AU10" s="678"/>
      <c r="AV10" s="678"/>
      <c r="AW10" s="678"/>
      <c r="AX10" s="678"/>
      <c r="AY10" s="678"/>
      <c r="AZ10" s="678"/>
      <c r="BA10" s="678"/>
      <c r="BB10" s="678"/>
      <c r="BC10" s="678"/>
      <c r="BD10" s="678"/>
      <c r="BE10" s="678"/>
      <c r="BF10" s="679"/>
      <c r="BG10" s="680">
        <v>56969</v>
      </c>
      <c r="BH10" s="681"/>
      <c r="BI10" s="681"/>
      <c r="BJ10" s="681"/>
      <c r="BK10" s="681"/>
      <c r="BL10" s="681"/>
      <c r="BM10" s="681"/>
      <c r="BN10" s="682"/>
      <c r="BO10" s="713">
        <v>3.2</v>
      </c>
      <c r="BP10" s="713"/>
      <c r="BQ10" s="713"/>
      <c r="BR10" s="713"/>
      <c r="BS10" s="686" t="s">
        <v>232</v>
      </c>
      <c r="BT10" s="681"/>
      <c r="BU10" s="681"/>
      <c r="BV10" s="681"/>
      <c r="BW10" s="681"/>
      <c r="BX10" s="681"/>
      <c r="BY10" s="681"/>
      <c r="BZ10" s="681"/>
      <c r="CA10" s="681"/>
      <c r="CB10" s="727"/>
      <c r="CD10" s="719" t="s">
        <v>244</v>
      </c>
      <c r="CE10" s="720"/>
      <c r="CF10" s="720"/>
      <c r="CG10" s="720"/>
      <c r="CH10" s="720"/>
      <c r="CI10" s="720"/>
      <c r="CJ10" s="720"/>
      <c r="CK10" s="720"/>
      <c r="CL10" s="720"/>
      <c r="CM10" s="720"/>
      <c r="CN10" s="720"/>
      <c r="CO10" s="720"/>
      <c r="CP10" s="720"/>
      <c r="CQ10" s="721"/>
      <c r="CR10" s="680" t="s">
        <v>128</v>
      </c>
      <c r="CS10" s="681"/>
      <c r="CT10" s="681"/>
      <c r="CU10" s="681"/>
      <c r="CV10" s="681"/>
      <c r="CW10" s="681"/>
      <c r="CX10" s="681"/>
      <c r="CY10" s="682"/>
      <c r="CZ10" s="713" t="s">
        <v>232</v>
      </c>
      <c r="DA10" s="713"/>
      <c r="DB10" s="713"/>
      <c r="DC10" s="713"/>
      <c r="DD10" s="686" t="s">
        <v>128</v>
      </c>
      <c r="DE10" s="681"/>
      <c r="DF10" s="681"/>
      <c r="DG10" s="681"/>
      <c r="DH10" s="681"/>
      <c r="DI10" s="681"/>
      <c r="DJ10" s="681"/>
      <c r="DK10" s="681"/>
      <c r="DL10" s="681"/>
      <c r="DM10" s="681"/>
      <c r="DN10" s="681"/>
      <c r="DO10" s="681"/>
      <c r="DP10" s="682"/>
      <c r="DQ10" s="686" t="s">
        <v>128</v>
      </c>
      <c r="DR10" s="681"/>
      <c r="DS10" s="681"/>
      <c r="DT10" s="681"/>
      <c r="DU10" s="681"/>
      <c r="DV10" s="681"/>
      <c r="DW10" s="681"/>
      <c r="DX10" s="681"/>
      <c r="DY10" s="681"/>
      <c r="DZ10" s="681"/>
      <c r="EA10" s="681"/>
      <c r="EB10" s="681"/>
      <c r="EC10" s="727"/>
    </row>
    <row r="11" spans="2:143" ht="11.25" customHeight="1">
      <c r="B11" s="677" t="s">
        <v>245</v>
      </c>
      <c r="C11" s="678"/>
      <c r="D11" s="678"/>
      <c r="E11" s="678"/>
      <c r="F11" s="678"/>
      <c r="G11" s="678"/>
      <c r="H11" s="678"/>
      <c r="I11" s="678"/>
      <c r="J11" s="678"/>
      <c r="K11" s="678"/>
      <c r="L11" s="678"/>
      <c r="M11" s="678"/>
      <c r="N11" s="678"/>
      <c r="O11" s="678"/>
      <c r="P11" s="678"/>
      <c r="Q11" s="679"/>
      <c r="R11" s="680">
        <v>181082</v>
      </c>
      <c r="S11" s="681"/>
      <c r="T11" s="681"/>
      <c r="U11" s="681"/>
      <c r="V11" s="681"/>
      <c r="W11" s="681"/>
      <c r="X11" s="681"/>
      <c r="Y11" s="682"/>
      <c r="Z11" s="683">
        <v>3.1</v>
      </c>
      <c r="AA11" s="684"/>
      <c r="AB11" s="684"/>
      <c r="AC11" s="685"/>
      <c r="AD11" s="686">
        <v>181082</v>
      </c>
      <c r="AE11" s="681"/>
      <c r="AF11" s="681"/>
      <c r="AG11" s="681"/>
      <c r="AH11" s="681"/>
      <c r="AI11" s="681"/>
      <c r="AJ11" s="681"/>
      <c r="AK11" s="682"/>
      <c r="AL11" s="683">
        <v>6.1</v>
      </c>
      <c r="AM11" s="684"/>
      <c r="AN11" s="684"/>
      <c r="AO11" s="715"/>
      <c r="AP11" s="677" t="s">
        <v>246</v>
      </c>
      <c r="AQ11" s="678"/>
      <c r="AR11" s="678"/>
      <c r="AS11" s="678"/>
      <c r="AT11" s="678"/>
      <c r="AU11" s="678"/>
      <c r="AV11" s="678"/>
      <c r="AW11" s="678"/>
      <c r="AX11" s="678"/>
      <c r="AY11" s="678"/>
      <c r="AZ11" s="678"/>
      <c r="BA11" s="678"/>
      <c r="BB11" s="678"/>
      <c r="BC11" s="678"/>
      <c r="BD11" s="678"/>
      <c r="BE11" s="678"/>
      <c r="BF11" s="679"/>
      <c r="BG11" s="680">
        <v>214602</v>
      </c>
      <c r="BH11" s="681"/>
      <c r="BI11" s="681"/>
      <c r="BJ11" s="681"/>
      <c r="BK11" s="681"/>
      <c r="BL11" s="681"/>
      <c r="BM11" s="681"/>
      <c r="BN11" s="682"/>
      <c r="BO11" s="713">
        <v>12</v>
      </c>
      <c r="BP11" s="713"/>
      <c r="BQ11" s="713"/>
      <c r="BR11" s="713"/>
      <c r="BS11" s="686">
        <v>33968</v>
      </c>
      <c r="BT11" s="681"/>
      <c r="BU11" s="681"/>
      <c r="BV11" s="681"/>
      <c r="BW11" s="681"/>
      <c r="BX11" s="681"/>
      <c r="BY11" s="681"/>
      <c r="BZ11" s="681"/>
      <c r="CA11" s="681"/>
      <c r="CB11" s="727"/>
      <c r="CD11" s="719" t="s">
        <v>247</v>
      </c>
      <c r="CE11" s="720"/>
      <c r="CF11" s="720"/>
      <c r="CG11" s="720"/>
      <c r="CH11" s="720"/>
      <c r="CI11" s="720"/>
      <c r="CJ11" s="720"/>
      <c r="CK11" s="720"/>
      <c r="CL11" s="720"/>
      <c r="CM11" s="720"/>
      <c r="CN11" s="720"/>
      <c r="CO11" s="720"/>
      <c r="CP11" s="720"/>
      <c r="CQ11" s="721"/>
      <c r="CR11" s="680">
        <v>355316</v>
      </c>
      <c r="CS11" s="681"/>
      <c r="CT11" s="681"/>
      <c r="CU11" s="681"/>
      <c r="CV11" s="681"/>
      <c r="CW11" s="681"/>
      <c r="CX11" s="681"/>
      <c r="CY11" s="682"/>
      <c r="CZ11" s="713">
        <v>6.5</v>
      </c>
      <c r="DA11" s="713"/>
      <c r="DB11" s="713"/>
      <c r="DC11" s="713"/>
      <c r="DD11" s="686">
        <v>52347</v>
      </c>
      <c r="DE11" s="681"/>
      <c r="DF11" s="681"/>
      <c r="DG11" s="681"/>
      <c r="DH11" s="681"/>
      <c r="DI11" s="681"/>
      <c r="DJ11" s="681"/>
      <c r="DK11" s="681"/>
      <c r="DL11" s="681"/>
      <c r="DM11" s="681"/>
      <c r="DN11" s="681"/>
      <c r="DO11" s="681"/>
      <c r="DP11" s="682"/>
      <c r="DQ11" s="686">
        <v>199322</v>
      </c>
      <c r="DR11" s="681"/>
      <c r="DS11" s="681"/>
      <c r="DT11" s="681"/>
      <c r="DU11" s="681"/>
      <c r="DV11" s="681"/>
      <c r="DW11" s="681"/>
      <c r="DX11" s="681"/>
      <c r="DY11" s="681"/>
      <c r="DZ11" s="681"/>
      <c r="EA11" s="681"/>
      <c r="EB11" s="681"/>
      <c r="EC11" s="727"/>
    </row>
    <row r="12" spans="2:143" ht="11.25" customHeight="1">
      <c r="B12" s="677" t="s">
        <v>248</v>
      </c>
      <c r="C12" s="678"/>
      <c r="D12" s="678"/>
      <c r="E12" s="678"/>
      <c r="F12" s="678"/>
      <c r="G12" s="678"/>
      <c r="H12" s="678"/>
      <c r="I12" s="678"/>
      <c r="J12" s="678"/>
      <c r="K12" s="678"/>
      <c r="L12" s="678"/>
      <c r="M12" s="678"/>
      <c r="N12" s="678"/>
      <c r="O12" s="678"/>
      <c r="P12" s="678"/>
      <c r="Q12" s="679"/>
      <c r="R12" s="680" t="s">
        <v>232</v>
      </c>
      <c r="S12" s="681"/>
      <c r="T12" s="681"/>
      <c r="U12" s="681"/>
      <c r="V12" s="681"/>
      <c r="W12" s="681"/>
      <c r="X12" s="681"/>
      <c r="Y12" s="682"/>
      <c r="Z12" s="713" t="s">
        <v>232</v>
      </c>
      <c r="AA12" s="713"/>
      <c r="AB12" s="713"/>
      <c r="AC12" s="713"/>
      <c r="AD12" s="714" t="s">
        <v>232</v>
      </c>
      <c r="AE12" s="714"/>
      <c r="AF12" s="714"/>
      <c r="AG12" s="714"/>
      <c r="AH12" s="714"/>
      <c r="AI12" s="714"/>
      <c r="AJ12" s="714"/>
      <c r="AK12" s="714"/>
      <c r="AL12" s="683" t="s">
        <v>232</v>
      </c>
      <c r="AM12" s="684"/>
      <c r="AN12" s="684"/>
      <c r="AO12" s="715"/>
      <c r="AP12" s="677" t="s">
        <v>249</v>
      </c>
      <c r="AQ12" s="678"/>
      <c r="AR12" s="678"/>
      <c r="AS12" s="678"/>
      <c r="AT12" s="678"/>
      <c r="AU12" s="678"/>
      <c r="AV12" s="678"/>
      <c r="AW12" s="678"/>
      <c r="AX12" s="678"/>
      <c r="AY12" s="678"/>
      <c r="AZ12" s="678"/>
      <c r="BA12" s="678"/>
      <c r="BB12" s="678"/>
      <c r="BC12" s="678"/>
      <c r="BD12" s="678"/>
      <c r="BE12" s="678"/>
      <c r="BF12" s="679"/>
      <c r="BG12" s="680">
        <v>1098138</v>
      </c>
      <c r="BH12" s="681"/>
      <c r="BI12" s="681"/>
      <c r="BJ12" s="681"/>
      <c r="BK12" s="681"/>
      <c r="BL12" s="681"/>
      <c r="BM12" s="681"/>
      <c r="BN12" s="682"/>
      <c r="BO12" s="713">
        <v>61.3</v>
      </c>
      <c r="BP12" s="713"/>
      <c r="BQ12" s="713"/>
      <c r="BR12" s="713"/>
      <c r="BS12" s="686" t="s">
        <v>128</v>
      </c>
      <c r="BT12" s="681"/>
      <c r="BU12" s="681"/>
      <c r="BV12" s="681"/>
      <c r="BW12" s="681"/>
      <c r="BX12" s="681"/>
      <c r="BY12" s="681"/>
      <c r="BZ12" s="681"/>
      <c r="CA12" s="681"/>
      <c r="CB12" s="727"/>
      <c r="CD12" s="719" t="s">
        <v>250</v>
      </c>
      <c r="CE12" s="720"/>
      <c r="CF12" s="720"/>
      <c r="CG12" s="720"/>
      <c r="CH12" s="720"/>
      <c r="CI12" s="720"/>
      <c r="CJ12" s="720"/>
      <c r="CK12" s="720"/>
      <c r="CL12" s="720"/>
      <c r="CM12" s="720"/>
      <c r="CN12" s="720"/>
      <c r="CO12" s="720"/>
      <c r="CP12" s="720"/>
      <c r="CQ12" s="721"/>
      <c r="CR12" s="680">
        <v>55099</v>
      </c>
      <c r="CS12" s="681"/>
      <c r="CT12" s="681"/>
      <c r="CU12" s="681"/>
      <c r="CV12" s="681"/>
      <c r="CW12" s="681"/>
      <c r="CX12" s="681"/>
      <c r="CY12" s="682"/>
      <c r="CZ12" s="713">
        <v>1</v>
      </c>
      <c r="DA12" s="713"/>
      <c r="DB12" s="713"/>
      <c r="DC12" s="713"/>
      <c r="DD12" s="686">
        <v>6751</v>
      </c>
      <c r="DE12" s="681"/>
      <c r="DF12" s="681"/>
      <c r="DG12" s="681"/>
      <c r="DH12" s="681"/>
      <c r="DI12" s="681"/>
      <c r="DJ12" s="681"/>
      <c r="DK12" s="681"/>
      <c r="DL12" s="681"/>
      <c r="DM12" s="681"/>
      <c r="DN12" s="681"/>
      <c r="DO12" s="681"/>
      <c r="DP12" s="682"/>
      <c r="DQ12" s="686">
        <v>49396</v>
      </c>
      <c r="DR12" s="681"/>
      <c r="DS12" s="681"/>
      <c r="DT12" s="681"/>
      <c r="DU12" s="681"/>
      <c r="DV12" s="681"/>
      <c r="DW12" s="681"/>
      <c r="DX12" s="681"/>
      <c r="DY12" s="681"/>
      <c r="DZ12" s="681"/>
      <c r="EA12" s="681"/>
      <c r="EB12" s="681"/>
      <c r="EC12" s="727"/>
    </row>
    <row r="13" spans="2:143" ht="11.25" customHeight="1">
      <c r="B13" s="677" t="s">
        <v>251</v>
      </c>
      <c r="C13" s="678"/>
      <c r="D13" s="678"/>
      <c r="E13" s="678"/>
      <c r="F13" s="678"/>
      <c r="G13" s="678"/>
      <c r="H13" s="678"/>
      <c r="I13" s="678"/>
      <c r="J13" s="678"/>
      <c r="K13" s="678"/>
      <c r="L13" s="678"/>
      <c r="M13" s="678"/>
      <c r="N13" s="678"/>
      <c r="O13" s="678"/>
      <c r="P13" s="678"/>
      <c r="Q13" s="679"/>
      <c r="R13" s="680" t="s">
        <v>128</v>
      </c>
      <c r="S13" s="681"/>
      <c r="T13" s="681"/>
      <c r="U13" s="681"/>
      <c r="V13" s="681"/>
      <c r="W13" s="681"/>
      <c r="X13" s="681"/>
      <c r="Y13" s="682"/>
      <c r="Z13" s="713" t="s">
        <v>232</v>
      </c>
      <c r="AA13" s="713"/>
      <c r="AB13" s="713"/>
      <c r="AC13" s="713"/>
      <c r="AD13" s="714" t="s">
        <v>232</v>
      </c>
      <c r="AE13" s="714"/>
      <c r="AF13" s="714"/>
      <c r="AG13" s="714"/>
      <c r="AH13" s="714"/>
      <c r="AI13" s="714"/>
      <c r="AJ13" s="714"/>
      <c r="AK13" s="714"/>
      <c r="AL13" s="683" t="s">
        <v>232</v>
      </c>
      <c r="AM13" s="684"/>
      <c r="AN13" s="684"/>
      <c r="AO13" s="715"/>
      <c r="AP13" s="677" t="s">
        <v>252</v>
      </c>
      <c r="AQ13" s="678"/>
      <c r="AR13" s="678"/>
      <c r="AS13" s="678"/>
      <c r="AT13" s="678"/>
      <c r="AU13" s="678"/>
      <c r="AV13" s="678"/>
      <c r="AW13" s="678"/>
      <c r="AX13" s="678"/>
      <c r="AY13" s="678"/>
      <c r="AZ13" s="678"/>
      <c r="BA13" s="678"/>
      <c r="BB13" s="678"/>
      <c r="BC13" s="678"/>
      <c r="BD13" s="678"/>
      <c r="BE13" s="678"/>
      <c r="BF13" s="679"/>
      <c r="BG13" s="680">
        <v>1097423</v>
      </c>
      <c r="BH13" s="681"/>
      <c r="BI13" s="681"/>
      <c r="BJ13" s="681"/>
      <c r="BK13" s="681"/>
      <c r="BL13" s="681"/>
      <c r="BM13" s="681"/>
      <c r="BN13" s="682"/>
      <c r="BO13" s="713">
        <v>61.2</v>
      </c>
      <c r="BP13" s="713"/>
      <c r="BQ13" s="713"/>
      <c r="BR13" s="713"/>
      <c r="BS13" s="686" t="s">
        <v>232</v>
      </c>
      <c r="BT13" s="681"/>
      <c r="BU13" s="681"/>
      <c r="BV13" s="681"/>
      <c r="BW13" s="681"/>
      <c r="BX13" s="681"/>
      <c r="BY13" s="681"/>
      <c r="BZ13" s="681"/>
      <c r="CA13" s="681"/>
      <c r="CB13" s="727"/>
      <c r="CD13" s="719" t="s">
        <v>253</v>
      </c>
      <c r="CE13" s="720"/>
      <c r="CF13" s="720"/>
      <c r="CG13" s="720"/>
      <c r="CH13" s="720"/>
      <c r="CI13" s="720"/>
      <c r="CJ13" s="720"/>
      <c r="CK13" s="720"/>
      <c r="CL13" s="720"/>
      <c r="CM13" s="720"/>
      <c r="CN13" s="720"/>
      <c r="CO13" s="720"/>
      <c r="CP13" s="720"/>
      <c r="CQ13" s="721"/>
      <c r="CR13" s="680">
        <v>516407</v>
      </c>
      <c r="CS13" s="681"/>
      <c r="CT13" s="681"/>
      <c r="CU13" s="681"/>
      <c r="CV13" s="681"/>
      <c r="CW13" s="681"/>
      <c r="CX13" s="681"/>
      <c r="CY13" s="682"/>
      <c r="CZ13" s="713">
        <v>9.4</v>
      </c>
      <c r="DA13" s="713"/>
      <c r="DB13" s="713"/>
      <c r="DC13" s="713"/>
      <c r="DD13" s="686">
        <v>321127</v>
      </c>
      <c r="DE13" s="681"/>
      <c r="DF13" s="681"/>
      <c r="DG13" s="681"/>
      <c r="DH13" s="681"/>
      <c r="DI13" s="681"/>
      <c r="DJ13" s="681"/>
      <c r="DK13" s="681"/>
      <c r="DL13" s="681"/>
      <c r="DM13" s="681"/>
      <c r="DN13" s="681"/>
      <c r="DO13" s="681"/>
      <c r="DP13" s="682"/>
      <c r="DQ13" s="686">
        <v>233232</v>
      </c>
      <c r="DR13" s="681"/>
      <c r="DS13" s="681"/>
      <c r="DT13" s="681"/>
      <c r="DU13" s="681"/>
      <c r="DV13" s="681"/>
      <c r="DW13" s="681"/>
      <c r="DX13" s="681"/>
      <c r="DY13" s="681"/>
      <c r="DZ13" s="681"/>
      <c r="EA13" s="681"/>
      <c r="EB13" s="681"/>
      <c r="EC13" s="727"/>
    </row>
    <row r="14" spans="2:143" ht="11.25" customHeight="1">
      <c r="B14" s="677" t="s">
        <v>254</v>
      </c>
      <c r="C14" s="678"/>
      <c r="D14" s="678"/>
      <c r="E14" s="678"/>
      <c r="F14" s="678"/>
      <c r="G14" s="678"/>
      <c r="H14" s="678"/>
      <c r="I14" s="678"/>
      <c r="J14" s="678"/>
      <c r="K14" s="678"/>
      <c r="L14" s="678"/>
      <c r="M14" s="678"/>
      <c r="N14" s="678"/>
      <c r="O14" s="678"/>
      <c r="P14" s="678"/>
      <c r="Q14" s="679"/>
      <c r="R14" s="680" t="s">
        <v>232</v>
      </c>
      <c r="S14" s="681"/>
      <c r="T14" s="681"/>
      <c r="U14" s="681"/>
      <c r="V14" s="681"/>
      <c r="W14" s="681"/>
      <c r="X14" s="681"/>
      <c r="Y14" s="682"/>
      <c r="Z14" s="713" t="s">
        <v>128</v>
      </c>
      <c r="AA14" s="713"/>
      <c r="AB14" s="713"/>
      <c r="AC14" s="713"/>
      <c r="AD14" s="714" t="s">
        <v>128</v>
      </c>
      <c r="AE14" s="714"/>
      <c r="AF14" s="714"/>
      <c r="AG14" s="714"/>
      <c r="AH14" s="714"/>
      <c r="AI14" s="714"/>
      <c r="AJ14" s="714"/>
      <c r="AK14" s="714"/>
      <c r="AL14" s="683" t="s">
        <v>128</v>
      </c>
      <c r="AM14" s="684"/>
      <c r="AN14" s="684"/>
      <c r="AO14" s="715"/>
      <c r="AP14" s="677" t="s">
        <v>255</v>
      </c>
      <c r="AQ14" s="678"/>
      <c r="AR14" s="678"/>
      <c r="AS14" s="678"/>
      <c r="AT14" s="678"/>
      <c r="AU14" s="678"/>
      <c r="AV14" s="678"/>
      <c r="AW14" s="678"/>
      <c r="AX14" s="678"/>
      <c r="AY14" s="678"/>
      <c r="AZ14" s="678"/>
      <c r="BA14" s="678"/>
      <c r="BB14" s="678"/>
      <c r="BC14" s="678"/>
      <c r="BD14" s="678"/>
      <c r="BE14" s="678"/>
      <c r="BF14" s="679"/>
      <c r="BG14" s="680">
        <v>31531</v>
      </c>
      <c r="BH14" s="681"/>
      <c r="BI14" s="681"/>
      <c r="BJ14" s="681"/>
      <c r="BK14" s="681"/>
      <c r="BL14" s="681"/>
      <c r="BM14" s="681"/>
      <c r="BN14" s="682"/>
      <c r="BO14" s="713">
        <v>1.8</v>
      </c>
      <c r="BP14" s="713"/>
      <c r="BQ14" s="713"/>
      <c r="BR14" s="713"/>
      <c r="BS14" s="686" t="s">
        <v>232</v>
      </c>
      <c r="BT14" s="681"/>
      <c r="BU14" s="681"/>
      <c r="BV14" s="681"/>
      <c r="BW14" s="681"/>
      <c r="BX14" s="681"/>
      <c r="BY14" s="681"/>
      <c r="BZ14" s="681"/>
      <c r="CA14" s="681"/>
      <c r="CB14" s="727"/>
      <c r="CD14" s="719" t="s">
        <v>256</v>
      </c>
      <c r="CE14" s="720"/>
      <c r="CF14" s="720"/>
      <c r="CG14" s="720"/>
      <c r="CH14" s="720"/>
      <c r="CI14" s="720"/>
      <c r="CJ14" s="720"/>
      <c r="CK14" s="720"/>
      <c r="CL14" s="720"/>
      <c r="CM14" s="720"/>
      <c r="CN14" s="720"/>
      <c r="CO14" s="720"/>
      <c r="CP14" s="720"/>
      <c r="CQ14" s="721"/>
      <c r="CR14" s="680">
        <v>159588</v>
      </c>
      <c r="CS14" s="681"/>
      <c r="CT14" s="681"/>
      <c r="CU14" s="681"/>
      <c r="CV14" s="681"/>
      <c r="CW14" s="681"/>
      <c r="CX14" s="681"/>
      <c r="CY14" s="682"/>
      <c r="CZ14" s="713">
        <v>2.9</v>
      </c>
      <c r="DA14" s="713"/>
      <c r="DB14" s="713"/>
      <c r="DC14" s="713"/>
      <c r="DD14" s="686">
        <v>322</v>
      </c>
      <c r="DE14" s="681"/>
      <c r="DF14" s="681"/>
      <c r="DG14" s="681"/>
      <c r="DH14" s="681"/>
      <c r="DI14" s="681"/>
      <c r="DJ14" s="681"/>
      <c r="DK14" s="681"/>
      <c r="DL14" s="681"/>
      <c r="DM14" s="681"/>
      <c r="DN14" s="681"/>
      <c r="DO14" s="681"/>
      <c r="DP14" s="682"/>
      <c r="DQ14" s="686">
        <v>158565</v>
      </c>
      <c r="DR14" s="681"/>
      <c r="DS14" s="681"/>
      <c r="DT14" s="681"/>
      <c r="DU14" s="681"/>
      <c r="DV14" s="681"/>
      <c r="DW14" s="681"/>
      <c r="DX14" s="681"/>
      <c r="DY14" s="681"/>
      <c r="DZ14" s="681"/>
      <c r="EA14" s="681"/>
      <c r="EB14" s="681"/>
      <c r="EC14" s="727"/>
    </row>
    <row r="15" spans="2:143" ht="11.25" customHeight="1">
      <c r="B15" s="677" t="s">
        <v>257</v>
      </c>
      <c r="C15" s="678"/>
      <c r="D15" s="678"/>
      <c r="E15" s="678"/>
      <c r="F15" s="678"/>
      <c r="G15" s="678"/>
      <c r="H15" s="678"/>
      <c r="I15" s="678"/>
      <c r="J15" s="678"/>
      <c r="K15" s="678"/>
      <c r="L15" s="678"/>
      <c r="M15" s="678"/>
      <c r="N15" s="678"/>
      <c r="O15" s="678"/>
      <c r="P15" s="678"/>
      <c r="Q15" s="679"/>
      <c r="R15" s="680" t="s">
        <v>232</v>
      </c>
      <c r="S15" s="681"/>
      <c r="T15" s="681"/>
      <c r="U15" s="681"/>
      <c r="V15" s="681"/>
      <c r="W15" s="681"/>
      <c r="X15" s="681"/>
      <c r="Y15" s="682"/>
      <c r="Z15" s="713" t="s">
        <v>232</v>
      </c>
      <c r="AA15" s="713"/>
      <c r="AB15" s="713"/>
      <c r="AC15" s="713"/>
      <c r="AD15" s="714" t="s">
        <v>128</v>
      </c>
      <c r="AE15" s="714"/>
      <c r="AF15" s="714"/>
      <c r="AG15" s="714"/>
      <c r="AH15" s="714"/>
      <c r="AI15" s="714"/>
      <c r="AJ15" s="714"/>
      <c r="AK15" s="714"/>
      <c r="AL15" s="683" t="s">
        <v>128</v>
      </c>
      <c r="AM15" s="684"/>
      <c r="AN15" s="684"/>
      <c r="AO15" s="715"/>
      <c r="AP15" s="677" t="s">
        <v>258</v>
      </c>
      <c r="AQ15" s="678"/>
      <c r="AR15" s="678"/>
      <c r="AS15" s="678"/>
      <c r="AT15" s="678"/>
      <c r="AU15" s="678"/>
      <c r="AV15" s="678"/>
      <c r="AW15" s="678"/>
      <c r="AX15" s="678"/>
      <c r="AY15" s="678"/>
      <c r="AZ15" s="678"/>
      <c r="BA15" s="678"/>
      <c r="BB15" s="678"/>
      <c r="BC15" s="678"/>
      <c r="BD15" s="678"/>
      <c r="BE15" s="678"/>
      <c r="BF15" s="679"/>
      <c r="BG15" s="680">
        <v>47272</v>
      </c>
      <c r="BH15" s="681"/>
      <c r="BI15" s="681"/>
      <c r="BJ15" s="681"/>
      <c r="BK15" s="681"/>
      <c r="BL15" s="681"/>
      <c r="BM15" s="681"/>
      <c r="BN15" s="682"/>
      <c r="BO15" s="713">
        <v>2.6</v>
      </c>
      <c r="BP15" s="713"/>
      <c r="BQ15" s="713"/>
      <c r="BR15" s="713"/>
      <c r="BS15" s="686" t="s">
        <v>232</v>
      </c>
      <c r="BT15" s="681"/>
      <c r="BU15" s="681"/>
      <c r="BV15" s="681"/>
      <c r="BW15" s="681"/>
      <c r="BX15" s="681"/>
      <c r="BY15" s="681"/>
      <c r="BZ15" s="681"/>
      <c r="CA15" s="681"/>
      <c r="CB15" s="727"/>
      <c r="CD15" s="719" t="s">
        <v>259</v>
      </c>
      <c r="CE15" s="720"/>
      <c r="CF15" s="720"/>
      <c r="CG15" s="720"/>
      <c r="CH15" s="720"/>
      <c r="CI15" s="720"/>
      <c r="CJ15" s="720"/>
      <c r="CK15" s="720"/>
      <c r="CL15" s="720"/>
      <c r="CM15" s="720"/>
      <c r="CN15" s="720"/>
      <c r="CO15" s="720"/>
      <c r="CP15" s="720"/>
      <c r="CQ15" s="721"/>
      <c r="CR15" s="680">
        <v>768145</v>
      </c>
      <c r="CS15" s="681"/>
      <c r="CT15" s="681"/>
      <c r="CU15" s="681"/>
      <c r="CV15" s="681"/>
      <c r="CW15" s="681"/>
      <c r="CX15" s="681"/>
      <c r="CY15" s="682"/>
      <c r="CZ15" s="713">
        <v>14</v>
      </c>
      <c r="DA15" s="713"/>
      <c r="DB15" s="713"/>
      <c r="DC15" s="713"/>
      <c r="DD15" s="686">
        <v>98833</v>
      </c>
      <c r="DE15" s="681"/>
      <c r="DF15" s="681"/>
      <c r="DG15" s="681"/>
      <c r="DH15" s="681"/>
      <c r="DI15" s="681"/>
      <c r="DJ15" s="681"/>
      <c r="DK15" s="681"/>
      <c r="DL15" s="681"/>
      <c r="DM15" s="681"/>
      <c r="DN15" s="681"/>
      <c r="DO15" s="681"/>
      <c r="DP15" s="682"/>
      <c r="DQ15" s="686">
        <v>619958</v>
      </c>
      <c r="DR15" s="681"/>
      <c r="DS15" s="681"/>
      <c r="DT15" s="681"/>
      <c r="DU15" s="681"/>
      <c r="DV15" s="681"/>
      <c r="DW15" s="681"/>
      <c r="DX15" s="681"/>
      <c r="DY15" s="681"/>
      <c r="DZ15" s="681"/>
      <c r="EA15" s="681"/>
      <c r="EB15" s="681"/>
      <c r="EC15" s="727"/>
    </row>
    <row r="16" spans="2:143" ht="11.25" customHeight="1">
      <c r="B16" s="677" t="s">
        <v>260</v>
      </c>
      <c r="C16" s="678"/>
      <c r="D16" s="678"/>
      <c r="E16" s="678"/>
      <c r="F16" s="678"/>
      <c r="G16" s="678"/>
      <c r="H16" s="678"/>
      <c r="I16" s="678"/>
      <c r="J16" s="678"/>
      <c r="K16" s="678"/>
      <c r="L16" s="678"/>
      <c r="M16" s="678"/>
      <c r="N16" s="678"/>
      <c r="O16" s="678"/>
      <c r="P16" s="678"/>
      <c r="Q16" s="679"/>
      <c r="R16" s="680">
        <v>5235</v>
      </c>
      <c r="S16" s="681"/>
      <c r="T16" s="681"/>
      <c r="U16" s="681"/>
      <c r="V16" s="681"/>
      <c r="W16" s="681"/>
      <c r="X16" s="681"/>
      <c r="Y16" s="682"/>
      <c r="Z16" s="713">
        <v>0.1</v>
      </c>
      <c r="AA16" s="713"/>
      <c r="AB16" s="713"/>
      <c r="AC16" s="713"/>
      <c r="AD16" s="714">
        <v>5235</v>
      </c>
      <c r="AE16" s="714"/>
      <c r="AF16" s="714"/>
      <c r="AG16" s="714"/>
      <c r="AH16" s="714"/>
      <c r="AI16" s="714"/>
      <c r="AJ16" s="714"/>
      <c r="AK16" s="714"/>
      <c r="AL16" s="683">
        <v>0.2</v>
      </c>
      <c r="AM16" s="684"/>
      <c r="AN16" s="684"/>
      <c r="AO16" s="715"/>
      <c r="AP16" s="677" t="s">
        <v>261</v>
      </c>
      <c r="AQ16" s="678"/>
      <c r="AR16" s="678"/>
      <c r="AS16" s="678"/>
      <c r="AT16" s="678"/>
      <c r="AU16" s="678"/>
      <c r="AV16" s="678"/>
      <c r="AW16" s="678"/>
      <c r="AX16" s="678"/>
      <c r="AY16" s="678"/>
      <c r="AZ16" s="678"/>
      <c r="BA16" s="678"/>
      <c r="BB16" s="678"/>
      <c r="BC16" s="678"/>
      <c r="BD16" s="678"/>
      <c r="BE16" s="678"/>
      <c r="BF16" s="679"/>
      <c r="BG16" s="680">
        <v>1171</v>
      </c>
      <c r="BH16" s="681"/>
      <c r="BI16" s="681"/>
      <c r="BJ16" s="681"/>
      <c r="BK16" s="681"/>
      <c r="BL16" s="681"/>
      <c r="BM16" s="681"/>
      <c r="BN16" s="682"/>
      <c r="BO16" s="713">
        <v>0.1</v>
      </c>
      <c r="BP16" s="713"/>
      <c r="BQ16" s="713"/>
      <c r="BR16" s="713"/>
      <c r="BS16" s="686" t="s">
        <v>232</v>
      </c>
      <c r="BT16" s="681"/>
      <c r="BU16" s="681"/>
      <c r="BV16" s="681"/>
      <c r="BW16" s="681"/>
      <c r="BX16" s="681"/>
      <c r="BY16" s="681"/>
      <c r="BZ16" s="681"/>
      <c r="CA16" s="681"/>
      <c r="CB16" s="727"/>
      <c r="CD16" s="719" t="s">
        <v>262</v>
      </c>
      <c r="CE16" s="720"/>
      <c r="CF16" s="720"/>
      <c r="CG16" s="720"/>
      <c r="CH16" s="720"/>
      <c r="CI16" s="720"/>
      <c r="CJ16" s="720"/>
      <c r="CK16" s="720"/>
      <c r="CL16" s="720"/>
      <c r="CM16" s="720"/>
      <c r="CN16" s="720"/>
      <c r="CO16" s="720"/>
      <c r="CP16" s="720"/>
      <c r="CQ16" s="721"/>
      <c r="CR16" s="680" t="s">
        <v>232</v>
      </c>
      <c r="CS16" s="681"/>
      <c r="CT16" s="681"/>
      <c r="CU16" s="681"/>
      <c r="CV16" s="681"/>
      <c r="CW16" s="681"/>
      <c r="CX16" s="681"/>
      <c r="CY16" s="682"/>
      <c r="CZ16" s="713" t="s">
        <v>232</v>
      </c>
      <c r="DA16" s="713"/>
      <c r="DB16" s="713"/>
      <c r="DC16" s="713"/>
      <c r="DD16" s="686" t="s">
        <v>232</v>
      </c>
      <c r="DE16" s="681"/>
      <c r="DF16" s="681"/>
      <c r="DG16" s="681"/>
      <c r="DH16" s="681"/>
      <c r="DI16" s="681"/>
      <c r="DJ16" s="681"/>
      <c r="DK16" s="681"/>
      <c r="DL16" s="681"/>
      <c r="DM16" s="681"/>
      <c r="DN16" s="681"/>
      <c r="DO16" s="681"/>
      <c r="DP16" s="682"/>
      <c r="DQ16" s="686" t="s">
        <v>128</v>
      </c>
      <c r="DR16" s="681"/>
      <c r="DS16" s="681"/>
      <c r="DT16" s="681"/>
      <c r="DU16" s="681"/>
      <c r="DV16" s="681"/>
      <c r="DW16" s="681"/>
      <c r="DX16" s="681"/>
      <c r="DY16" s="681"/>
      <c r="DZ16" s="681"/>
      <c r="EA16" s="681"/>
      <c r="EB16" s="681"/>
      <c r="EC16" s="727"/>
    </row>
    <row r="17" spans="2:133" ht="11.25" customHeight="1">
      <c r="B17" s="677" t="s">
        <v>263</v>
      </c>
      <c r="C17" s="678"/>
      <c r="D17" s="678"/>
      <c r="E17" s="678"/>
      <c r="F17" s="678"/>
      <c r="G17" s="678"/>
      <c r="H17" s="678"/>
      <c r="I17" s="678"/>
      <c r="J17" s="678"/>
      <c r="K17" s="678"/>
      <c r="L17" s="678"/>
      <c r="M17" s="678"/>
      <c r="N17" s="678"/>
      <c r="O17" s="678"/>
      <c r="P17" s="678"/>
      <c r="Q17" s="679"/>
      <c r="R17" s="680">
        <v>42460</v>
      </c>
      <c r="S17" s="681"/>
      <c r="T17" s="681"/>
      <c r="U17" s="681"/>
      <c r="V17" s="681"/>
      <c r="W17" s="681"/>
      <c r="X17" s="681"/>
      <c r="Y17" s="682"/>
      <c r="Z17" s="713">
        <v>0.7</v>
      </c>
      <c r="AA17" s="713"/>
      <c r="AB17" s="713"/>
      <c r="AC17" s="713"/>
      <c r="AD17" s="714">
        <v>42460</v>
      </c>
      <c r="AE17" s="714"/>
      <c r="AF17" s="714"/>
      <c r="AG17" s="714"/>
      <c r="AH17" s="714"/>
      <c r="AI17" s="714"/>
      <c r="AJ17" s="714"/>
      <c r="AK17" s="714"/>
      <c r="AL17" s="683">
        <v>1.4</v>
      </c>
      <c r="AM17" s="684"/>
      <c r="AN17" s="684"/>
      <c r="AO17" s="715"/>
      <c r="AP17" s="677" t="s">
        <v>264</v>
      </c>
      <c r="AQ17" s="678"/>
      <c r="AR17" s="678"/>
      <c r="AS17" s="678"/>
      <c r="AT17" s="678"/>
      <c r="AU17" s="678"/>
      <c r="AV17" s="678"/>
      <c r="AW17" s="678"/>
      <c r="AX17" s="678"/>
      <c r="AY17" s="678"/>
      <c r="AZ17" s="678"/>
      <c r="BA17" s="678"/>
      <c r="BB17" s="678"/>
      <c r="BC17" s="678"/>
      <c r="BD17" s="678"/>
      <c r="BE17" s="678"/>
      <c r="BF17" s="679"/>
      <c r="BG17" s="680" t="s">
        <v>128</v>
      </c>
      <c r="BH17" s="681"/>
      <c r="BI17" s="681"/>
      <c r="BJ17" s="681"/>
      <c r="BK17" s="681"/>
      <c r="BL17" s="681"/>
      <c r="BM17" s="681"/>
      <c r="BN17" s="682"/>
      <c r="BO17" s="713" t="s">
        <v>232</v>
      </c>
      <c r="BP17" s="713"/>
      <c r="BQ17" s="713"/>
      <c r="BR17" s="713"/>
      <c r="BS17" s="686" t="s">
        <v>128</v>
      </c>
      <c r="BT17" s="681"/>
      <c r="BU17" s="681"/>
      <c r="BV17" s="681"/>
      <c r="BW17" s="681"/>
      <c r="BX17" s="681"/>
      <c r="BY17" s="681"/>
      <c r="BZ17" s="681"/>
      <c r="CA17" s="681"/>
      <c r="CB17" s="727"/>
      <c r="CD17" s="719" t="s">
        <v>265</v>
      </c>
      <c r="CE17" s="720"/>
      <c r="CF17" s="720"/>
      <c r="CG17" s="720"/>
      <c r="CH17" s="720"/>
      <c r="CI17" s="720"/>
      <c r="CJ17" s="720"/>
      <c r="CK17" s="720"/>
      <c r="CL17" s="720"/>
      <c r="CM17" s="720"/>
      <c r="CN17" s="720"/>
      <c r="CO17" s="720"/>
      <c r="CP17" s="720"/>
      <c r="CQ17" s="721"/>
      <c r="CR17" s="680">
        <v>482145</v>
      </c>
      <c r="CS17" s="681"/>
      <c r="CT17" s="681"/>
      <c r="CU17" s="681"/>
      <c r="CV17" s="681"/>
      <c r="CW17" s="681"/>
      <c r="CX17" s="681"/>
      <c r="CY17" s="682"/>
      <c r="CZ17" s="713">
        <v>8.8000000000000007</v>
      </c>
      <c r="DA17" s="713"/>
      <c r="DB17" s="713"/>
      <c r="DC17" s="713"/>
      <c r="DD17" s="686" t="s">
        <v>232</v>
      </c>
      <c r="DE17" s="681"/>
      <c r="DF17" s="681"/>
      <c r="DG17" s="681"/>
      <c r="DH17" s="681"/>
      <c r="DI17" s="681"/>
      <c r="DJ17" s="681"/>
      <c r="DK17" s="681"/>
      <c r="DL17" s="681"/>
      <c r="DM17" s="681"/>
      <c r="DN17" s="681"/>
      <c r="DO17" s="681"/>
      <c r="DP17" s="682"/>
      <c r="DQ17" s="686">
        <v>482145</v>
      </c>
      <c r="DR17" s="681"/>
      <c r="DS17" s="681"/>
      <c r="DT17" s="681"/>
      <c r="DU17" s="681"/>
      <c r="DV17" s="681"/>
      <c r="DW17" s="681"/>
      <c r="DX17" s="681"/>
      <c r="DY17" s="681"/>
      <c r="DZ17" s="681"/>
      <c r="EA17" s="681"/>
      <c r="EB17" s="681"/>
      <c r="EC17" s="727"/>
    </row>
    <row r="18" spans="2:133" ht="11.25" customHeight="1">
      <c r="B18" s="677" t="s">
        <v>266</v>
      </c>
      <c r="C18" s="678"/>
      <c r="D18" s="678"/>
      <c r="E18" s="678"/>
      <c r="F18" s="678"/>
      <c r="G18" s="678"/>
      <c r="H18" s="678"/>
      <c r="I18" s="678"/>
      <c r="J18" s="678"/>
      <c r="K18" s="678"/>
      <c r="L18" s="678"/>
      <c r="M18" s="678"/>
      <c r="N18" s="678"/>
      <c r="O18" s="678"/>
      <c r="P18" s="678"/>
      <c r="Q18" s="679"/>
      <c r="R18" s="680">
        <v>14900</v>
      </c>
      <c r="S18" s="681"/>
      <c r="T18" s="681"/>
      <c r="U18" s="681"/>
      <c r="V18" s="681"/>
      <c r="W18" s="681"/>
      <c r="X18" s="681"/>
      <c r="Y18" s="682"/>
      <c r="Z18" s="713">
        <v>0.3</v>
      </c>
      <c r="AA18" s="713"/>
      <c r="AB18" s="713"/>
      <c r="AC18" s="713"/>
      <c r="AD18" s="714">
        <v>14900</v>
      </c>
      <c r="AE18" s="714"/>
      <c r="AF18" s="714"/>
      <c r="AG18" s="714"/>
      <c r="AH18" s="714"/>
      <c r="AI18" s="714"/>
      <c r="AJ18" s="714"/>
      <c r="AK18" s="714"/>
      <c r="AL18" s="683">
        <v>0.5</v>
      </c>
      <c r="AM18" s="684"/>
      <c r="AN18" s="684"/>
      <c r="AO18" s="715"/>
      <c r="AP18" s="677" t="s">
        <v>267</v>
      </c>
      <c r="AQ18" s="678"/>
      <c r="AR18" s="678"/>
      <c r="AS18" s="678"/>
      <c r="AT18" s="678"/>
      <c r="AU18" s="678"/>
      <c r="AV18" s="678"/>
      <c r="AW18" s="678"/>
      <c r="AX18" s="678"/>
      <c r="AY18" s="678"/>
      <c r="AZ18" s="678"/>
      <c r="BA18" s="678"/>
      <c r="BB18" s="678"/>
      <c r="BC18" s="678"/>
      <c r="BD18" s="678"/>
      <c r="BE18" s="678"/>
      <c r="BF18" s="679"/>
      <c r="BG18" s="680" t="s">
        <v>232</v>
      </c>
      <c r="BH18" s="681"/>
      <c r="BI18" s="681"/>
      <c r="BJ18" s="681"/>
      <c r="BK18" s="681"/>
      <c r="BL18" s="681"/>
      <c r="BM18" s="681"/>
      <c r="BN18" s="682"/>
      <c r="BO18" s="713" t="s">
        <v>232</v>
      </c>
      <c r="BP18" s="713"/>
      <c r="BQ18" s="713"/>
      <c r="BR18" s="713"/>
      <c r="BS18" s="686" t="s">
        <v>128</v>
      </c>
      <c r="BT18" s="681"/>
      <c r="BU18" s="681"/>
      <c r="BV18" s="681"/>
      <c r="BW18" s="681"/>
      <c r="BX18" s="681"/>
      <c r="BY18" s="681"/>
      <c r="BZ18" s="681"/>
      <c r="CA18" s="681"/>
      <c r="CB18" s="727"/>
      <c r="CD18" s="719" t="s">
        <v>268</v>
      </c>
      <c r="CE18" s="720"/>
      <c r="CF18" s="720"/>
      <c r="CG18" s="720"/>
      <c r="CH18" s="720"/>
      <c r="CI18" s="720"/>
      <c r="CJ18" s="720"/>
      <c r="CK18" s="720"/>
      <c r="CL18" s="720"/>
      <c r="CM18" s="720"/>
      <c r="CN18" s="720"/>
      <c r="CO18" s="720"/>
      <c r="CP18" s="720"/>
      <c r="CQ18" s="721"/>
      <c r="CR18" s="680" t="s">
        <v>232</v>
      </c>
      <c r="CS18" s="681"/>
      <c r="CT18" s="681"/>
      <c r="CU18" s="681"/>
      <c r="CV18" s="681"/>
      <c r="CW18" s="681"/>
      <c r="CX18" s="681"/>
      <c r="CY18" s="682"/>
      <c r="CZ18" s="713" t="s">
        <v>128</v>
      </c>
      <c r="DA18" s="713"/>
      <c r="DB18" s="713"/>
      <c r="DC18" s="713"/>
      <c r="DD18" s="686" t="s">
        <v>232</v>
      </c>
      <c r="DE18" s="681"/>
      <c r="DF18" s="681"/>
      <c r="DG18" s="681"/>
      <c r="DH18" s="681"/>
      <c r="DI18" s="681"/>
      <c r="DJ18" s="681"/>
      <c r="DK18" s="681"/>
      <c r="DL18" s="681"/>
      <c r="DM18" s="681"/>
      <c r="DN18" s="681"/>
      <c r="DO18" s="681"/>
      <c r="DP18" s="682"/>
      <c r="DQ18" s="686" t="s">
        <v>128</v>
      </c>
      <c r="DR18" s="681"/>
      <c r="DS18" s="681"/>
      <c r="DT18" s="681"/>
      <c r="DU18" s="681"/>
      <c r="DV18" s="681"/>
      <c r="DW18" s="681"/>
      <c r="DX18" s="681"/>
      <c r="DY18" s="681"/>
      <c r="DZ18" s="681"/>
      <c r="EA18" s="681"/>
      <c r="EB18" s="681"/>
      <c r="EC18" s="727"/>
    </row>
    <row r="19" spans="2:133" ht="11.25" customHeight="1">
      <c r="B19" s="677" t="s">
        <v>269</v>
      </c>
      <c r="C19" s="678"/>
      <c r="D19" s="678"/>
      <c r="E19" s="678"/>
      <c r="F19" s="678"/>
      <c r="G19" s="678"/>
      <c r="H19" s="678"/>
      <c r="I19" s="678"/>
      <c r="J19" s="678"/>
      <c r="K19" s="678"/>
      <c r="L19" s="678"/>
      <c r="M19" s="678"/>
      <c r="N19" s="678"/>
      <c r="O19" s="678"/>
      <c r="P19" s="678"/>
      <c r="Q19" s="679"/>
      <c r="R19" s="680">
        <v>11572</v>
      </c>
      <c r="S19" s="681"/>
      <c r="T19" s="681"/>
      <c r="U19" s="681"/>
      <c r="V19" s="681"/>
      <c r="W19" s="681"/>
      <c r="X19" s="681"/>
      <c r="Y19" s="682"/>
      <c r="Z19" s="713">
        <v>0.2</v>
      </c>
      <c r="AA19" s="713"/>
      <c r="AB19" s="713"/>
      <c r="AC19" s="713"/>
      <c r="AD19" s="714">
        <v>11572</v>
      </c>
      <c r="AE19" s="714"/>
      <c r="AF19" s="714"/>
      <c r="AG19" s="714"/>
      <c r="AH19" s="714"/>
      <c r="AI19" s="714"/>
      <c r="AJ19" s="714"/>
      <c r="AK19" s="714"/>
      <c r="AL19" s="683">
        <v>0.4</v>
      </c>
      <c r="AM19" s="684"/>
      <c r="AN19" s="684"/>
      <c r="AO19" s="715"/>
      <c r="AP19" s="677" t="s">
        <v>270</v>
      </c>
      <c r="AQ19" s="678"/>
      <c r="AR19" s="678"/>
      <c r="AS19" s="678"/>
      <c r="AT19" s="678"/>
      <c r="AU19" s="678"/>
      <c r="AV19" s="678"/>
      <c r="AW19" s="678"/>
      <c r="AX19" s="678"/>
      <c r="AY19" s="678"/>
      <c r="AZ19" s="678"/>
      <c r="BA19" s="678"/>
      <c r="BB19" s="678"/>
      <c r="BC19" s="678"/>
      <c r="BD19" s="678"/>
      <c r="BE19" s="678"/>
      <c r="BF19" s="679"/>
      <c r="BG19" s="680" t="s">
        <v>128</v>
      </c>
      <c r="BH19" s="681"/>
      <c r="BI19" s="681"/>
      <c r="BJ19" s="681"/>
      <c r="BK19" s="681"/>
      <c r="BL19" s="681"/>
      <c r="BM19" s="681"/>
      <c r="BN19" s="682"/>
      <c r="BO19" s="713" t="s">
        <v>232</v>
      </c>
      <c r="BP19" s="713"/>
      <c r="BQ19" s="713"/>
      <c r="BR19" s="713"/>
      <c r="BS19" s="686" t="s">
        <v>128</v>
      </c>
      <c r="BT19" s="681"/>
      <c r="BU19" s="681"/>
      <c r="BV19" s="681"/>
      <c r="BW19" s="681"/>
      <c r="BX19" s="681"/>
      <c r="BY19" s="681"/>
      <c r="BZ19" s="681"/>
      <c r="CA19" s="681"/>
      <c r="CB19" s="727"/>
      <c r="CD19" s="719" t="s">
        <v>271</v>
      </c>
      <c r="CE19" s="720"/>
      <c r="CF19" s="720"/>
      <c r="CG19" s="720"/>
      <c r="CH19" s="720"/>
      <c r="CI19" s="720"/>
      <c r="CJ19" s="720"/>
      <c r="CK19" s="720"/>
      <c r="CL19" s="720"/>
      <c r="CM19" s="720"/>
      <c r="CN19" s="720"/>
      <c r="CO19" s="720"/>
      <c r="CP19" s="720"/>
      <c r="CQ19" s="721"/>
      <c r="CR19" s="680" t="s">
        <v>232</v>
      </c>
      <c r="CS19" s="681"/>
      <c r="CT19" s="681"/>
      <c r="CU19" s="681"/>
      <c r="CV19" s="681"/>
      <c r="CW19" s="681"/>
      <c r="CX19" s="681"/>
      <c r="CY19" s="682"/>
      <c r="CZ19" s="713" t="s">
        <v>128</v>
      </c>
      <c r="DA19" s="713"/>
      <c r="DB19" s="713"/>
      <c r="DC19" s="713"/>
      <c r="DD19" s="686" t="s">
        <v>232</v>
      </c>
      <c r="DE19" s="681"/>
      <c r="DF19" s="681"/>
      <c r="DG19" s="681"/>
      <c r="DH19" s="681"/>
      <c r="DI19" s="681"/>
      <c r="DJ19" s="681"/>
      <c r="DK19" s="681"/>
      <c r="DL19" s="681"/>
      <c r="DM19" s="681"/>
      <c r="DN19" s="681"/>
      <c r="DO19" s="681"/>
      <c r="DP19" s="682"/>
      <c r="DQ19" s="686" t="s">
        <v>232</v>
      </c>
      <c r="DR19" s="681"/>
      <c r="DS19" s="681"/>
      <c r="DT19" s="681"/>
      <c r="DU19" s="681"/>
      <c r="DV19" s="681"/>
      <c r="DW19" s="681"/>
      <c r="DX19" s="681"/>
      <c r="DY19" s="681"/>
      <c r="DZ19" s="681"/>
      <c r="EA19" s="681"/>
      <c r="EB19" s="681"/>
      <c r="EC19" s="727"/>
    </row>
    <row r="20" spans="2:133" ht="11.25" customHeight="1">
      <c r="B20" s="677" t="s">
        <v>272</v>
      </c>
      <c r="C20" s="678"/>
      <c r="D20" s="678"/>
      <c r="E20" s="678"/>
      <c r="F20" s="678"/>
      <c r="G20" s="678"/>
      <c r="H20" s="678"/>
      <c r="I20" s="678"/>
      <c r="J20" s="678"/>
      <c r="K20" s="678"/>
      <c r="L20" s="678"/>
      <c r="M20" s="678"/>
      <c r="N20" s="678"/>
      <c r="O20" s="678"/>
      <c r="P20" s="678"/>
      <c r="Q20" s="679"/>
      <c r="R20" s="680">
        <v>2577</v>
      </c>
      <c r="S20" s="681"/>
      <c r="T20" s="681"/>
      <c r="U20" s="681"/>
      <c r="V20" s="681"/>
      <c r="W20" s="681"/>
      <c r="X20" s="681"/>
      <c r="Y20" s="682"/>
      <c r="Z20" s="713">
        <v>0</v>
      </c>
      <c r="AA20" s="713"/>
      <c r="AB20" s="713"/>
      <c r="AC20" s="713"/>
      <c r="AD20" s="714">
        <v>2577</v>
      </c>
      <c r="AE20" s="714"/>
      <c r="AF20" s="714"/>
      <c r="AG20" s="714"/>
      <c r="AH20" s="714"/>
      <c r="AI20" s="714"/>
      <c r="AJ20" s="714"/>
      <c r="AK20" s="714"/>
      <c r="AL20" s="683">
        <v>0.1</v>
      </c>
      <c r="AM20" s="684"/>
      <c r="AN20" s="684"/>
      <c r="AO20" s="715"/>
      <c r="AP20" s="677" t="s">
        <v>273</v>
      </c>
      <c r="AQ20" s="678"/>
      <c r="AR20" s="678"/>
      <c r="AS20" s="678"/>
      <c r="AT20" s="678"/>
      <c r="AU20" s="678"/>
      <c r="AV20" s="678"/>
      <c r="AW20" s="678"/>
      <c r="AX20" s="678"/>
      <c r="AY20" s="678"/>
      <c r="AZ20" s="678"/>
      <c r="BA20" s="678"/>
      <c r="BB20" s="678"/>
      <c r="BC20" s="678"/>
      <c r="BD20" s="678"/>
      <c r="BE20" s="678"/>
      <c r="BF20" s="679"/>
      <c r="BG20" s="680" t="s">
        <v>232</v>
      </c>
      <c r="BH20" s="681"/>
      <c r="BI20" s="681"/>
      <c r="BJ20" s="681"/>
      <c r="BK20" s="681"/>
      <c r="BL20" s="681"/>
      <c r="BM20" s="681"/>
      <c r="BN20" s="682"/>
      <c r="BO20" s="713" t="s">
        <v>232</v>
      </c>
      <c r="BP20" s="713"/>
      <c r="BQ20" s="713"/>
      <c r="BR20" s="713"/>
      <c r="BS20" s="686" t="s">
        <v>232</v>
      </c>
      <c r="BT20" s="681"/>
      <c r="BU20" s="681"/>
      <c r="BV20" s="681"/>
      <c r="BW20" s="681"/>
      <c r="BX20" s="681"/>
      <c r="BY20" s="681"/>
      <c r="BZ20" s="681"/>
      <c r="CA20" s="681"/>
      <c r="CB20" s="727"/>
      <c r="CD20" s="719" t="s">
        <v>274</v>
      </c>
      <c r="CE20" s="720"/>
      <c r="CF20" s="720"/>
      <c r="CG20" s="720"/>
      <c r="CH20" s="720"/>
      <c r="CI20" s="720"/>
      <c r="CJ20" s="720"/>
      <c r="CK20" s="720"/>
      <c r="CL20" s="720"/>
      <c r="CM20" s="720"/>
      <c r="CN20" s="720"/>
      <c r="CO20" s="720"/>
      <c r="CP20" s="720"/>
      <c r="CQ20" s="721"/>
      <c r="CR20" s="680">
        <v>5488849</v>
      </c>
      <c r="CS20" s="681"/>
      <c r="CT20" s="681"/>
      <c r="CU20" s="681"/>
      <c r="CV20" s="681"/>
      <c r="CW20" s="681"/>
      <c r="CX20" s="681"/>
      <c r="CY20" s="682"/>
      <c r="CZ20" s="713">
        <v>100</v>
      </c>
      <c r="DA20" s="713"/>
      <c r="DB20" s="713"/>
      <c r="DC20" s="713"/>
      <c r="DD20" s="686">
        <v>544423</v>
      </c>
      <c r="DE20" s="681"/>
      <c r="DF20" s="681"/>
      <c r="DG20" s="681"/>
      <c r="DH20" s="681"/>
      <c r="DI20" s="681"/>
      <c r="DJ20" s="681"/>
      <c r="DK20" s="681"/>
      <c r="DL20" s="681"/>
      <c r="DM20" s="681"/>
      <c r="DN20" s="681"/>
      <c r="DO20" s="681"/>
      <c r="DP20" s="682"/>
      <c r="DQ20" s="686">
        <v>3560100</v>
      </c>
      <c r="DR20" s="681"/>
      <c r="DS20" s="681"/>
      <c r="DT20" s="681"/>
      <c r="DU20" s="681"/>
      <c r="DV20" s="681"/>
      <c r="DW20" s="681"/>
      <c r="DX20" s="681"/>
      <c r="DY20" s="681"/>
      <c r="DZ20" s="681"/>
      <c r="EA20" s="681"/>
      <c r="EB20" s="681"/>
      <c r="EC20" s="727"/>
    </row>
    <row r="21" spans="2:133" ht="11.25" customHeight="1">
      <c r="B21" s="677" t="s">
        <v>275</v>
      </c>
      <c r="C21" s="678"/>
      <c r="D21" s="678"/>
      <c r="E21" s="678"/>
      <c r="F21" s="678"/>
      <c r="G21" s="678"/>
      <c r="H21" s="678"/>
      <c r="I21" s="678"/>
      <c r="J21" s="678"/>
      <c r="K21" s="678"/>
      <c r="L21" s="678"/>
      <c r="M21" s="678"/>
      <c r="N21" s="678"/>
      <c r="O21" s="678"/>
      <c r="P21" s="678"/>
      <c r="Q21" s="679"/>
      <c r="R21" s="680">
        <v>751</v>
      </c>
      <c r="S21" s="681"/>
      <c r="T21" s="681"/>
      <c r="U21" s="681"/>
      <c r="V21" s="681"/>
      <c r="W21" s="681"/>
      <c r="X21" s="681"/>
      <c r="Y21" s="682"/>
      <c r="Z21" s="713">
        <v>0</v>
      </c>
      <c r="AA21" s="713"/>
      <c r="AB21" s="713"/>
      <c r="AC21" s="713"/>
      <c r="AD21" s="714">
        <v>751</v>
      </c>
      <c r="AE21" s="714"/>
      <c r="AF21" s="714"/>
      <c r="AG21" s="714"/>
      <c r="AH21" s="714"/>
      <c r="AI21" s="714"/>
      <c r="AJ21" s="714"/>
      <c r="AK21" s="714"/>
      <c r="AL21" s="683">
        <v>0</v>
      </c>
      <c r="AM21" s="684"/>
      <c r="AN21" s="684"/>
      <c r="AO21" s="715"/>
      <c r="AP21" s="774" t="s">
        <v>276</v>
      </c>
      <c r="AQ21" s="782"/>
      <c r="AR21" s="782"/>
      <c r="AS21" s="782"/>
      <c r="AT21" s="782"/>
      <c r="AU21" s="782"/>
      <c r="AV21" s="782"/>
      <c r="AW21" s="782"/>
      <c r="AX21" s="782"/>
      <c r="AY21" s="782"/>
      <c r="AZ21" s="782"/>
      <c r="BA21" s="782"/>
      <c r="BB21" s="782"/>
      <c r="BC21" s="782"/>
      <c r="BD21" s="782"/>
      <c r="BE21" s="782"/>
      <c r="BF21" s="776"/>
      <c r="BG21" s="680" t="s">
        <v>128</v>
      </c>
      <c r="BH21" s="681"/>
      <c r="BI21" s="681"/>
      <c r="BJ21" s="681"/>
      <c r="BK21" s="681"/>
      <c r="BL21" s="681"/>
      <c r="BM21" s="681"/>
      <c r="BN21" s="682"/>
      <c r="BO21" s="713" t="s">
        <v>128</v>
      </c>
      <c r="BP21" s="713"/>
      <c r="BQ21" s="713"/>
      <c r="BR21" s="713"/>
      <c r="BS21" s="686" t="s">
        <v>232</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c r="B22" s="677" t="s">
        <v>277</v>
      </c>
      <c r="C22" s="678"/>
      <c r="D22" s="678"/>
      <c r="E22" s="678"/>
      <c r="F22" s="678"/>
      <c r="G22" s="678"/>
      <c r="H22" s="678"/>
      <c r="I22" s="678"/>
      <c r="J22" s="678"/>
      <c r="K22" s="678"/>
      <c r="L22" s="678"/>
      <c r="M22" s="678"/>
      <c r="N22" s="678"/>
      <c r="O22" s="678"/>
      <c r="P22" s="678"/>
      <c r="Q22" s="679"/>
      <c r="R22" s="680">
        <v>1032497</v>
      </c>
      <c r="S22" s="681"/>
      <c r="T22" s="681"/>
      <c r="U22" s="681"/>
      <c r="V22" s="681"/>
      <c r="W22" s="681"/>
      <c r="X22" s="681"/>
      <c r="Y22" s="682"/>
      <c r="Z22" s="713">
        <v>17.899999999999999</v>
      </c>
      <c r="AA22" s="713"/>
      <c r="AB22" s="713"/>
      <c r="AC22" s="713"/>
      <c r="AD22" s="714">
        <v>838182</v>
      </c>
      <c r="AE22" s="714"/>
      <c r="AF22" s="714"/>
      <c r="AG22" s="714"/>
      <c r="AH22" s="714"/>
      <c r="AI22" s="714"/>
      <c r="AJ22" s="714"/>
      <c r="AK22" s="714"/>
      <c r="AL22" s="683">
        <v>28.4</v>
      </c>
      <c r="AM22" s="684"/>
      <c r="AN22" s="684"/>
      <c r="AO22" s="715"/>
      <c r="AP22" s="774" t="s">
        <v>278</v>
      </c>
      <c r="AQ22" s="782"/>
      <c r="AR22" s="782"/>
      <c r="AS22" s="782"/>
      <c r="AT22" s="782"/>
      <c r="AU22" s="782"/>
      <c r="AV22" s="782"/>
      <c r="AW22" s="782"/>
      <c r="AX22" s="782"/>
      <c r="AY22" s="782"/>
      <c r="AZ22" s="782"/>
      <c r="BA22" s="782"/>
      <c r="BB22" s="782"/>
      <c r="BC22" s="782"/>
      <c r="BD22" s="782"/>
      <c r="BE22" s="782"/>
      <c r="BF22" s="776"/>
      <c r="BG22" s="680" t="s">
        <v>232</v>
      </c>
      <c r="BH22" s="681"/>
      <c r="BI22" s="681"/>
      <c r="BJ22" s="681"/>
      <c r="BK22" s="681"/>
      <c r="BL22" s="681"/>
      <c r="BM22" s="681"/>
      <c r="BN22" s="682"/>
      <c r="BO22" s="713" t="s">
        <v>128</v>
      </c>
      <c r="BP22" s="713"/>
      <c r="BQ22" s="713"/>
      <c r="BR22" s="713"/>
      <c r="BS22" s="686" t="s">
        <v>232</v>
      </c>
      <c r="BT22" s="681"/>
      <c r="BU22" s="681"/>
      <c r="BV22" s="681"/>
      <c r="BW22" s="681"/>
      <c r="BX22" s="681"/>
      <c r="BY22" s="681"/>
      <c r="BZ22" s="681"/>
      <c r="CA22" s="681"/>
      <c r="CB22" s="727"/>
      <c r="CD22" s="784" t="s">
        <v>279</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c r="B23" s="677" t="s">
        <v>280</v>
      </c>
      <c r="C23" s="678"/>
      <c r="D23" s="678"/>
      <c r="E23" s="678"/>
      <c r="F23" s="678"/>
      <c r="G23" s="678"/>
      <c r="H23" s="678"/>
      <c r="I23" s="678"/>
      <c r="J23" s="678"/>
      <c r="K23" s="678"/>
      <c r="L23" s="678"/>
      <c r="M23" s="678"/>
      <c r="N23" s="678"/>
      <c r="O23" s="678"/>
      <c r="P23" s="678"/>
      <c r="Q23" s="679"/>
      <c r="R23" s="680">
        <v>838182</v>
      </c>
      <c r="S23" s="681"/>
      <c r="T23" s="681"/>
      <c r="U23" s="681"/>
      <c r="V23" s="681"/>
      <c r="W23" s="681"/>
      <c r="X23" s="681"/>
      <c r="Y23" s="682"/>
      <c r="Z23" s="713">
        <v>14.5</v>
      </c>
      <c r="AA23" s="713"/>
      <c r="AB23" s="713"/>
      <c r="AC23" s="713"/>
      <c r="AD23" s="714">
        <v>838182</v>
      </c>
      <c r="AE23" s="714"/>
      <c r="AF23" s="714"/>
      <c r="AG23" s="714"/>
      <c r="AH23" s="714"/>
      <c r="AI23" s="714"/>
      <c r="AJ23" s="714"/>
      <c r="AK23" s="714"/>
      <c r="AL23" s="683">
        <v>28.4</v>
      </c>
      <c r="AM23" s="684"/>
      <c r="AN23" s="684"/>
      <c r="AO23" s="715"/>
      <c r="AP23" s="774" t="s">
        <v>281</v>
      </c>
      <c r="AQ23" s="782"/>
      <c r="AR23" s="782"/>
      <c r="AS23" s="782"/>
      <c r="AT23" s="782"/>
      <c r="AU23" s="782"/>
      <c r="AV23" s="782"/>
      <c r="AW23" s="782"/>
      <c r="AX23" s="782"/>
      <c r="AY23" s="782"/>
      <c r="AZ23" s="782"/>
      <c r="BA23" s="782"/>
      <c r="BB23" s="782"/>
      <c r="BC23" s="782"/>
      <c r="BD23" s="782"/>
      <c r="BE23" s="782"/>
      <c r="BF23" s="776"/>
      <c r="BG23" s="680" t="s">
        <v>232</v>
      </c>
      <c r="BH23" s="681"/>
      <c r="BI23" s="681"/>
      <c r="BJ23" s="681"/>
      <c r="BK23" s="681"/>
      <c r="BL23" s="681"/>
      <c r="BM23" s="681"/>
      <c r="BN23" s="682"/>
      <c r="BO23" s="713" t="s">
        <v>232</v>
      </c>
      <c r="BP23" s="713"/>
      <c r="BQ23" s="713"/>
      <c r="BR23" s="713"/>
      <c r="BS23" s="686" t="s">
        <v>232</v>
      </c>
      <c r="BT23" s="681"/>
      <c r="BU23" s="681"/>
      <c r="BV23" s="681"/>
      <c r="BW23" s="681"/>
      <c r="BX23" s="681"/>
      <c r="BY23" s="681"/>
      <c r="BZ23" s="681"/>
      <c r="CA23" s="681"/>
      <c r="CB23" s="727"/>
      <c r="CD23" s="784" t="s">
        <v>220</v>
      </c>
      <c r="CE23" s="785"/>
      <c r="CF23" s="785"/>
      <c r="CG23" s="785"/>
      <c r="CH23" s="785"/>
      <c r="CI23" s="785"/>
      <c r="CJ23" s="785"/>
      <c r="CK23" s="785"/>
      <c r="CL23" s="785"/>
      <c r="CM23" s="785"/>
      <c r="CN23" s="785"/>
      <c r="CO23" s="785"/>
      <c r="CP23" s="785"/>
      <c r="CQ23" s="786"/>
      <c r="CR23" s="784" t="s">
        <v>282</v>
      </c>
      <c r="CS23" s="785"/>
      <c r="CT23" s="785"/>
      <c r="CU23" s="785"/>
      <c r="CV23" s="785"/>
      <c r="CW23" s="785"/>
      <c r="CX23" s="785"/>
      <c r="CY23" s="786"/>
      <c r="CZ23" s="784" t="s">
        <v>283</v>
      </c>
      <c r="DA23" s="785"/>
      <c r="DB23" s="785"/>
      <c r="DC23" s="786"/>
      <c r="DD23" s="784" t="s">
        <v>284</v>
      </c>
      <c r="DE23" s="785"/>
      <c r="DF23" s="785"/>
      <c r="DG23" s="785"/>
      <c r="DH23" s="785"/>
      <c r="DI23" s="785"/>
      <c r="DJ23" s="785"/>
      <c r="DK23" s="786"/>
      <c r="DL23" s="793" t="s">
        <v>285</v>
      </c>
      <c r="DM23" s="794"/>
      <c r="DN23" s="794"/>
      <c r="DO23" s="794"/>
      <c r="DP23" s="794"/>
      <c r="DQ23" s="794"/>
      <c r="DR23" s="794"/>
      <c r="DS23" s="794"/>
      <c r="DT23" s="794"/>
      <c r="DU23" s="794"/>
      <c r="DV23" s="795"/>
      <c r="DW23" s="784" t="s">
        <v>286</v>
      </c>
      <c r="DX23" s="785"/>
      <c r="DY23" s="785"/>
      <c r="DZ23" s="785"/>
      <c r="EA23" s="785"/>
      <c r="EB23" s="785"/>
      <c r="EC23" s="786"/>
    </row>
    <row r="24" spans="2:133" ht="11.25" customHeight="1">
      <c r="B24" s="677" t="s">
        <v>287</v>
      </c>
      <c r="C24" s="678"/>
      <c r="D24" s="678"/>
      <c r="E24" s="678"/>
      <c r="F24" s="678"/>
      <c r="G24" s="678"/>
      <c r="H24" s="678"/>
      <c r="I24" s="678"/>
      <c r="J24" s="678"/>
      <c r="K24" s="678"/>
      <c r="L24" s="678"/>
      <c r="M24" s="678"/>
      <c r="N24" s="678"/>
      <c r="O24" s="678"/>
      <c r="P24" s="678"/>
      <c r="Q24" s="679"/>
      <c r="R24" s="680">
        <v>194315</v>
      </c>
      <c r="S24" s="681"/>
      <c r="T24" s="681"/>
      <c r="U24" s="681"/>
      <c r="V24" s="681"/>
      <c r="W24" s="681"/>
      <c r="X24" s="681"/>
      <c r="Y24" s="682"/>
      <c r="Z24" s="713">
        <v>3.4</v>
      </c>
      <c r="AA24" s="713"/>
      <c r="AB24" s="713"/>
      <c r="AC24" s="713"/>
      <c r="AD24" s="714" t="s">
        <v>128</v>
      </c>
      <c r="AE24" s="714"/>
      <c r="AF24" s="714"/>
      <c r="AG24" s="714"/>
      <c r="AH24" s="714"/>
      <c r="AI24" s="714"/>
      <c r="AJ24" s="714"/>
      <c r="AK24" s="714"/>
      <c r="AL24" s="683" t="s">
        <v>232</v>
      </c>
      <c r="AM24" s="684"/>
      <c r="AN24" s="684"/>
      <c r="AO24" s="715"/>
      <c r="AP24" s="774" t="s">
        <v>288</v>
      </c>
      <c r="AQ24" s="782"/>
      <c r="AR24" s="782"/>
      <c r="AS24" s="782"/>
      <c r="AT24" s="782"/>
      <c r="AU24" s="782"/>
      <c r="AV24" s="782"/>
      <c r="AW24" s="782"/>
      <c r="AX24" s="782"/>
      <c r="AY24" s="782"/>
      <c r="AZ24" s="782"/>
      <c r="BA24" s="782"/>
      <c r="BB24" s="782"/>
      <c r="BC24" s="782"/>
      <c r="BD24" s="782"/>
      <c r="BE24" s="782"/>
      <c r="BF24" s="776"/>
      <c r="BG24" s="680" t="s">
        <v>232</v>
      </c>
      <c r="BH24" s="681"/>
      <c r="BI24" s="681"/>
      <c r="BJ24" s="681"/>
      <c r="BK24" s="681"/>
      <c r="BL24" s="681"/>
      <c r="BM24" s="681"/>
      <c r="BN24" s="682"/>
      <c r="BO24" s="713" t="s">
        <v>232</v>
      </c>
      <c r="BP24" s="713"/>
      <c r="BQ24" s="713"/>
      <c r="BR24" s="713"/>
      <c r="BS24" s="686" t="s">
        <v>232</v>
      </c>
      <c r="BT24" s="681"/>
      <c r="BU24" s="681"/>
      <c r="BV24" s="681"/>
      <c r="BW24" s="681"/>
      <c r="BX24" s="681"/>
      <c r="BY24" s="681"/>
      <c r="BZ24" s="681"/>
      <c r="CA24" s="681"/>
      <c r="CB24" s="727"/>
      <c r="CD24" s="738" t="s">
        <v>289</v>
      </c>
      <c r="CE24" s="739"/>
      <c r="CF24" s="739"/>
      <c r="CG24" s="739"/>
      <c r="CH24" s="739"/>
      <c r="CI24" s="739"/>
      <c r="CJ24" s="739"/>
      <c r="CK24" s="739"/>
      <c r="CL24" s="739"/>
      <c r="CM24" s="739"/>
      <c r="CN24" s="739"/>
      <c r="CO24" s="739"/>
      <c r="CP24" s="739"/>
      <c r="CQ24" s="740"/>
      <c r="CR24" s="735">
        <v>1893314</v>
      </c>
      <c r="CS24" s="736"/>
      <c r="CT24" s="736"/>
      <c r="CU24" s="736"/>
      <c r="CV24" s="736"/>
      <c r="CW24" s="736"/>
      <c r="CX24" s="736"/>
      <c r="CY24" s="779"/>
      <c r="CZ24" s="780">
        <v>34.5</v>
      </c>
      <c r="DA24" s="751"/>
      <c r="DB24" s="751"/>
      <c r="DC24" s="783"/>
      <c r="DD24" s="778">
        <v>1519839</v>
      </c>
      <c r="DE24" s="736"/>
      <c r="DF24" s="736"/>
      <c r="DG24" s="736"/>
      <c r="DH24" s="736"/>
      <c r="DI24" s="736"/>
      <c r="DJ24" s="736"/>
      <c r="DK24" s="779"/>
      <c r="DL24" s="778">
        <v>1488968</v>
      </c>
      <c r="DM24" s="736"/>
      <c r="DN24" s="736"/>
      <c r="DO24" s="736"/>
      <c r="DP24" s="736"/>
      <c r="DQ24" s="736"/>
      <c r="DR24" s="736"/>
      <c r="DS24" s="736"/>
      <c r="DT24" s="736"/>
      <c r="DU24" s="736"/>
      <c r="DV24" s="779"/>
      <c r="DW24" s="780">
        <v>46.8</v>
      </c>
      <c r="DX24" s="751"/>
      <c r="DY24" s="751"/>
      <c r="DZ24" s="751"/>
      <c r="EA24" s="751"/>
      <c r="EB24" s="751"/>
      <c r="EC24" s="781"/>
    </row>
    <row r="25" spans="2:133" ht="11.25" customHeight="1">
      <c r="B25" s="677" t="s">
        <v>290</v>
      </c>
      <c r="C25" s="678"/>
      <c r="D25" s="678"/>
      <c r="E25" s="678"/>
      <c r="F25" s="678"/>
      <c r="G25" s="678"/>
      <c r="H25" s="678"/>
      <c r="I25" s="678"/>
      <c r="J25" s="678"/>
      <c r="K25" s="678"/>
      <c r="L25" s="678"/>
      <c r="M25" s="678"/>
      <c r="N25" s="678"/>
      <c r="O25" s="678"/>
      <c r="P25" s="678"/>
      <c r="Q25" s="679"/>
      <c r="R25" s="680" t="s">
        <v>128</v>
      </c>
      <c r="S25" s="681"/>
      <c r="T25" s="681"/>
      <c r="U25" s="681"/>
      <c r="V25" s="681"/>
      <c r="W25" s="681"/>
      <c r="X25" s="681"/>
      <c r="Y25" s="682"/>
      <c r="Z25" s="713" t="s">
        <v>232</v>
      </c>
      <c r="AA25" s="713"/>
      <c r="AB25" s="713"/>
      <c r="AC25" s="713"/>
      <c r="AD25" s="714" t="s">
        <v>128</v>
      </c>
      <c r="AE25" s="714"/>
      <c r="AF25" s="714"/>
      <c r="AG25" s="714"/>
      <c r="AH25" s="714"/>
      <c r="AI25" s="714"/>
      <c r="AJ25" s="714"/>
      <c r="AK25" s="714"/>
      <c r="AL25" s="683" t="s">
        <v>232</v>
      </c>
      <c r="AM25" s="684"/>
      <c r="AN25" s="684"/>
      <c r="AO25" s="715"/>
      <c r="AP25" s="774" t="s">
        <v>291</v>
      </c>
      <c r="AQ25" s="782"/>
      <c r="AR25" s="782"/>
      <c r="AS25" s="782"/>
      <c r="AT25" s="782"/>
      <c r="AU25" s="782"/>
      <c r="AV25" s="782"/>
      <c r="AW25" s="782"/>
      <c r="AX25" s="782"/>
      <c r="AY25" s="782"/>
      <c r="AZ25" s="782"/>
      <c r="BA25" s="782"/>
      <c r="BB25" s="782"/>
      <c r="BC25" s="782"/>
      <c r="BD25" s="782"/>
      <c r="BE25" s="782"/>
      <c r="BF25" s="776"/>
      <c r="BG25" s="680" t="s">
        <v>232</v>
      </c>
      <c r="BH25" s="681"/>
      <c r="BI25" s="681"/>
      <c r="BJ25" s="681"/>
      <c r="BK25" s="681"/>
      <c r="BL25" s="681"/>
      <c r="BM25" s="681"/>
      <c r="BN25" s="682"/>
      <c r="BO25" s="713" t="s">
        <v>232</v>
      </c>
      <c r="BP25" s="713"/>
      <c r="BQ25" s="713"/>
      <c r="BR25" s="713"/>
      <c r="BS25" s="686" t="s">
        <v>128</v>
      </c>
      <c r="BT25" s="681"/>
      <c r="BU25" s="681"/>
      <c r="BV25" s="681"/>
      <c r="BW25" s="681"/>
      <c r="BX25" s="681"/>
      <c r="BY25" s="681"/>
      <c r="BZ25" s="681"/>
      <c r="CA25" s="681"/>
      <c r="CB25" s="727"/>
      <c r="CD25" s="719" t="s">
        <v>292</v>
      </c>
      <c r="CE25" s="720"/>
      <c r="CF25" s="720"/>
      <c r="CG25" s="720"/>
      <c r="CH25" s="720"/>
      <c r="CI25" s="720"/>
      <c r="CJ25" s="720"/>
      <c r="CK25" s="720"/>
      <c r="CL25" s="720"/>
      <c r="CM25" s="720"/>
      <c r="CN25" s="720"/>
      <c r="CO25" s="720"/>
      <c r="CP25" s="720"/>
      <c r="CQ25" s="721"/>
      <c r="CR25" s="680">
        <v>1019775</v>
      </c>
      <c r="CS25" s="699"/>
      <c r="CT25" s="699"/>
      <c r="CU25" s="699"/>
      <c r="CV25" s="699"/>
      <c r="CW25" s="699"/>
      <c r="CX25" s="699"/>
      <c r="CY25" s="700"/>
      <c r="CZ25" s="683">
        <v>18.600000000000001</v>
      </c>
      <c r="DA25" s="701"/>
      <c r="DB25" s="701"/>
      <c r="DC25" s="702"/>
      <c r="DD25" s="686">
        <v>937762</v>
      </c>
      <c r="DE25" s="699"/>
      <c r="DF25" s="699"/>
      <c r="DG25" s="699"/>
      <c r="DH25" s="699"/>
      <c r="DI25" s="699"/>
      <c r="DJ25" s="699"/>
      <c r="DK25" s="700"/>
      <c r="DL25" s="686">
        <v>912351</v>
      </c>
      <c r="DM25" s="699"/>
      <c r="DN25" s="699"/>
      <c r="DO25" s="699"/>
      <c r="DP25" s="699"/>
      <c r="DQ25" s="699"/>
      <c r="DR25" s="699"/>
      <c r="DS25" s="699"/>
      <c r="DT25" s="699"/>
      <c r="DU25" s="699"/>
      <c r="DV25" s="700"/>
      <c r="DW25" s="683">
        <v>28.7</v>
      </c>
      <c r="DX25" s="701"/>
      <c r="DY25" s="701"/>
      <c r="DZ25" s="701"/>
      <c r="EA25" s="701"/>
      <c r="EB25" s="701"/>
      <c r="EC25" s="722"/>
    </row>
    <row r="26" spans="2:133" ht="11.25" customHeight="1">
      <c r="B26" s="677" t="s">
        <v>293</v>
      </c>
      <c r="C26" s="678"/>
      <c r="D26" s="678"/>
      <c r="E26" s="678"/>
      <c r="F26" s="678"/>
      <c r="G26" s="678"/>
      <c r="H26" s="678"/>
      <c r="I26" s="678"/>
      <c r="J26" s="678"/>
      <c r="K26" s="678"/>
      <c r="L26" s="678"/>
      <c r="M26" s="678"/>
      <c r="N26" s="678"/>
      <c r="O26" s="678"/>
      <c r="P26" s="678"/>
      <c r="Q26" s="679"/>
      <c r="R26" s="680">
        <v>3140210</v>
      </c>
      <c r="S26" s="681"/>
      <c r="T26" s="681"/>
      <c r="U26" s="681"/>
      <c r="V26" s="681"/>
      <c r="W26" s="681"/>
      <c r="X26" s="681"/>
      <c r="Y26" s="682"/>
      <c r="Z26" s="713">
        <v>54.4</v>
      </c>
      <c r="AA26" s="713"/>
      <c r="AB26" s="713"/>
      <c r="AC26" s="713"/>
      <c r="AD26" s="714">
        <v>2945895</v>
      </c>
      <c r="AE26" s="714"/>
      <c r="AF26" s="714"/>
      <c r="AG26" s="714"/>
      <c r="AH26" s="714"/>
      <c r="AI26" s="714"/>
      <c r="AJ26" s="714"/>
      <c r="AK26" s="714"/>
      <c r="AL26" s="683">
        <v>99.8</v>
      </c>
      <c r="AM26" s="684"/>
      <c r="AN26" s="684"/>
      <c r="AO26" s="715"/>
      <c r="AP26" s="774" t="s">
        <v>294</v>
      </c>
      <c r="AQ26" s="775"/>
      <c r="AR26" s="775"/>
      <c r="AS26" s="775"/>
      <c r="AT26" s="775"/>
      <c r="AU26" s="775"/>
      <c r="AV26" s="775"/>
      <c r="AW26" s="775"/>
      <c r="AX26" s="775"/>
      <c r="AY26" s="775"/>
      <c r="AZ26" s="775"/>
      <c r="BA26" s="775"/>
      <c r="BB26" s="775"/>
      <c r="BC26" s="775"/>
      <c r="BD26" s="775"/>
      <c r="BE26" s="775"/>
      <c r="BF26" s="776"/>
      <c r="BG26" s="680" t="s">
        <v>128</v>
      </c>
      <c r="BH26" s="681"/>
      <c r="BI26" s="681"/>
      <c r="BJ26" s="681"/>
      <c r="BK26" s="681"/>
      <c r="BL26" s="681"/>
      <c r="BM26" s="681"/>
      <c r="BN26" s="682"/>
      <c r="BO26" s="713" t="s">
        <v>232</v>
      </c>
      <c r="BP26" s="713"/>
      <c r="BQ26" s="713"/>
      <c r="BR26" s="713"/>
      <c r="BS26" s="686" t="s">
        <v>128</v>
      </c>
      <c r="BT26" s="681"/>
      <c r="BU26" s="681"/>
      <c r="BV26" s="681"/>
      <c r="BW26" s="681"/>
      <c r="BX26" s="681"/>
      <c r="BY26" s="681"/>
      <c r="BZ26" s="681"/>
      <c r="CA26" s="681"/>
      <c r="CB26" s="727"/>
      <c r="CD26" s="719" t="s">
        <v>295</v>
      </c>
      <c r="CE26" s="720"/>
      <c r="CF26" s="720"/>
      <c r="CG26" s="720"/>
      <c r="CH26" s="720"/>
      <c r="CI26" s="720"/>
      <c r="CJ26" s="720"/>
      <c r="CK26" s="720"/>
      <c r="CL26" s="720"/>
      <c r="CM26" s="720"/>
      <c r="CN26" s="720"/>
      <c r="CO26" s="720"/>
      <c r="CP26" s="720"/>
      <c r="CQ26" s="721"/>
      <c r="CR26" s="680">
        <v>594203</v>
      </c>
      <c r="CS26" s="681"/>
      <c r="CT26" s="681"/>
      <c r="CU26" s="681"/>
      <c r="CV26" s="681"/>
      <c r="CW26" s="681"/>
      <c r="CX26" s="681"/>
      <c r="CY26" s="682"/>
      <c r="CZ26" s="683">
        <v>10.8</v>
      </c>
      <c r="DA26" s="701"/>
      <c r="DB26" s="701"/>
      <c r="DC26" s="702"/>
      <c r="DD26" s="686">
        <v>549752</v>
      </c>
      <c r="DE26" s="681"/>
      <c r="DF26" s="681"/>
      <c r="DG26" s="681"/>
      <c r="DH26" s="681"/>
      <c r="DI26" s="681"/>
      <c r="DJ26" s="681"/>
      <c r="DK26" s="682"/>
      <c r="DL26" s="686" t="s">
        <v>232</v>
      </c>
      <c r="DM26" s="681"/>
      <c r="DN26" s="681"/>
      <c r="DO26" s="681"/>
      <c r="DP26" s="681"/>
      <c r="DQ26" s="681"/>
      <c r="DR26" s="681"/>
      <c r="DS26" s="681"/>
      <c r="DT26" s="681"/>
      <c r="DU26" s="681"/>
      <c r="DV26" s="682"/>
      <c r="DW26" s="683" t="s">
        <v>128</v>
      </c>
      <c r="DX26" s="701"/>
      <c r="DY26" s="701"/>
      <c r="DZ26" s="701"/>
      <c r="EA26" s="701"/>
      <c r="EB26" s="701"/>
      <c r="EC26" s="722"/>
    </row>
    <row r="27" spans="2:133" ht="11.25" customHeight="1">
      <c r="B27" s="677" t="s">
        <v>296</v>
      </c>
      <c r="C27" s="678"/>
      <c r="D27" s="678"/>
      <c r="E27" s="678"/>
      <c r="F27" s="678"/>
      <c r="G27" s="678"/>
      <c r="H27" s="678"/>
      <c r="I27" s="678"/>
      <c r="J27" s="678"/>
      <c r="K27" s="678"/>
      <c r="L27" s="678"/>
      <c r="M27" s="678"/>
      <c r="N27" s="678"/>
      <c r="O27" s="678"/>
      <c r="P27" s="678"/>
      <c r="Q27" s="679"/>
      <c r="R27" s="680">
        <v>1008</v>
      </c>
      <c r="S27" s="681"/>
      <c r="T27" s="681"/>
      <c r="U27" s="681"/>
      <c r="V27" s="681"/>
      <c r="W27" s="681"/>
      <c r="X27" s="681"/>
      <c r="Y27" s="682"/>
      <c r="Z27" s="713">
        <v>0</v>
      </c>
      <c r="AA27" s="713"/>
      <c r="AB27" s="713"/>
      <c r="AC27" s="713"/>
      <c r="AD27" s="714">
        <v>1008</v>
      </c>
      <c r="AE27" s="714"/>
      <c r="AF27" s="714"/>
      <c r="AG27" s="714"/>
      <c r="AH27" s="714"/>
      <c r="AI27" s="714"/>
      <c r="AJ27" s="714"/>
      <c r="AK27" s="714"/>
      <c r="AL27" s="683">
        <v>0</v>
      </c>
      <c r="AM27" s="684"/>
      <c r="AN27" s="684"/>
      <c r="AO27" s="715"/>
      <c r="AP27" s="677" t="s">
        <v>297</v>
      </c>
      <c r="AQ27" s="678"/>
      <c r="AR27" s="678"/>
      <c r="AS27" s="678"/>
      <c r="AT27" s="678"/>
      <c r="AU27" s="678"/>
      <c r="AV27" s="678"/>
      <c r="AW27" s="678"/>
      <c r="AX27" s="678"/>
      <c r="AY27" s="678"/>
      <c r="AZ27" s="678"/>
      <c r="BA27" s="678"/>
      <c r="BB27" s="678"/>
      <c r="BC27" s="678"/>
      <c r="BD27" s="678"/>
      <c r="BE27" s="678"/>
      <c r="BF27" s="679"/>
      <c r="BG27" s="680">
        <v>1792284</v>
      </c>
      <c r="BH27" s="681"/>
      <c r="BI27" s="681"/>
      <c r="BJ27" s="681"/>
      <c r="BK27" s="681"/>
      <c r="BL27" s="681"/>
      <c r="BM27" s="681"/>
      <c r="BN27" s="682"/>
      <c r="BO27" s="713">
        <v>100</v>
      </c>
      <c r="BP27" s="713"/>
      <c r="BQ27" s="713"/>
      <c r="BR27" s="713"/>
      <c r="BS27" s="686">
        <v>33968</v>
      </c>
      <c r="BT27" s="681"/>
      <c r="BU27" s="681"/>
      <c r="BV27" s="681"/>
      <c r="BW27" s="681"/>
      <c r="BX27" s="681"/>
      <c r="BY27" s="681"/>
      <c r="BZ27" s="681"/>
      <c r="CA27" s="681"/>
      <c r="CB27" s="727"/>
      <c r="CD27" s="719" t="s">
        <v>298</v>
      </c>
      <c r="CE27" s="720"/>
      <c r="CF27" s="720"/>
      <c r="CG27" s="720"/>
      <c r="CH27" s="720"/>
      <c r="CI27" s="720"/>
      <c r="CJ27" s="720"/>
      <c r="CK27" s="720"/>
      <c r="CL27" s="720"/>
      <c r="CM27" s="720"/>
      <c r="CN27" s="720"/>
      <c r="CO27" s="720"/>
      <c r="CP27" s="720"/>
      <c r="CQ27" s="721"/>
      <c r="CR27" s="680">
        <v>391394</v>
      </c>
      <c r="CS27" s="699"/>
      <c r="CT27" s="699"/>
      <c r="CU27" s="699"/>
      <c r="CV27" s="699"/>
      <c r="CW27" s="699"/>
      <c r="CX27" s="699"/>
      <c r="CY27" s="700"/>
      <c r="CZ27" s="683">
        <v>7.1</v>
      </c>
      <c r="DA27" s="701"/>
      <c r="DB27" s="701"/>
      <c r="DC27" s="702"/>
      <c r="DD27" s="686">
        <v>99932</v>
      </c>
      <c r="DE27" s="699"/>
      <c r="DF27" s="699"/>
      <c r="DG27" s="699"/>
      <c r="DH27" s="699"/>
      <c r="DI27" s="699"/>
      <c r="DJ27" s="699"/>
      <c r="DK27" s="700"/>
      <c r="DL27" s="686">
        <v>94472</v>
      </c>
      <c r="DM27" s="699"/>
      <c r="DN27" s="699"/>
      <c r="DO27" s="699"/>
      <c r="DP27" s="699"/>
      <c r="DQ27" s="699"/>
      <c r="DR27" s="699"/>
      <c r="DS27" s="699"/>
      <c r="DT27" s="699"/>
      <c r="DU27" s="699"/>
      <c r="DV27" s="700"/>
      <c r="DW27" s="683">
        <v>3</v>
      </c>
      <c r="DX27" s="701"/>
      <c r="DY27" s="701"/>
      <c r="DZ27" s="701"/>
      <c r="EA27" s="701"/>
      <c r="EB27" s="701"/>
      <c r="EC27" s="722"/>
    </row>
    <row r="28" spans="2:133" ht="11.25" customHeight="1">
      <c r="B28" s="677" t="s">
        <v>299</v>
      </c>
      <c r="C28" s="678"/>
      <c r="D28" s="678"/>
      <c r="E28" s="678"/>
      <c r="F28" s="678"/>
      <c r="G28" s="678"/>
      <c r="H28" s="678"/>
      <c r="I28" s="678"/>
      <c r="J28" s="678"/>
      <c r="K28" s="678"/>
      <c r="L28" s="678"/>
      <c r="M28" s="678"/>
      <c r="N28" s="678"/>
      <c r="O28" s="678"/>
      <c r="P28" s="678"/>
      <c r="Q28" s="679"/>
      <c r="R28" s="680">
        <v>11697</v>
      </c>
      <c r="S28" s="681"/>
      <c r="T28" s="681"/>
      <c r="U28" s="681"/>
      <c r="V28" s="681"/>
      <c r="W28" s="681"/>
      <c r="X28" s="681"/>
      <c r="Y28" s="682"/>
      <c r="Z28" s="713">
        <v>0.2</v>
      </c>
      <c r="AA28" s="713"/>
      <c r="AB28" s="713"/>
      <c r="AC28" s="713"/>
      <c r="AD28" s="714" t="s">
        <v>128</v>
      </c>
      <c r="AE28" s="714"/>
      <c r="AF28" s="714"/>
      <c r="AG28" s="714"/>
      <c r="AH28" s="714"/>
      <c r="AI28" s="714"/>
      <c r="AJ28" s="714"/>
      <c r="AK28" s="714"/>
      <c r="AL28" s="683" t="s">
        <v>232</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300</v>
      </c>
      <c r="CE28" s="720"/>
      <c r="CF28" s="720"/>
      <c r="CG28" s="720"/>
      <c r="CH28" s="720"/>
      <c r="CI28" s="720"/>
      <c r="CJ28" s="720"/>
      <c r="CK28" s="720"/>
      <c r="CL28" s="720"/>
      <c r="CM28" s="720"/>
      <c r="CN28" s="720"/>
      <c r="CO28" s="720"/>
      <c r="CP28" s="720"/>
      <c r="CQ28" s="721"/>
      <c r="CR28" s="680">
        <v>482145</v>
      </c>
      <c r="CS28" s="681"/>
      <c r="CT28" s="681"/>
      <c r="CU28" s="681"/>
      <c r="CV28" s="681"/>
      <c r="CW28" s="681"/>
      <c r="CX28" s="681"/>
      <c r="CY28" s="682"/>
      <c r="CZ28" s="683">
        <v>8.8000000000000007</v>
      </c>
      <c r="DA28" s="701"/>
      <c r="DB28" s="701"/>
      <c r="DC28" s="702"/>
      <c r="DD28" s="686">
        <v>482145</v>
      </c>
      <c r="DE28" s="681"/>
      <c r="DF28" s="681"/>
      <c r="DG28" s="681"/>
      <c r="DH28" s="681"/>
      <c r="DI28" s="681"/>
      <c r="DJ28" s="681"/>
      <c r="DK28" s="682"/>
      <c r="DL28" s="686">
        <v>482145</v>
      </c>
      <c r="DM28" s="681"/>
      <c r="DN28" s="681"/>
      <c r="DO28" s="681"/>
      <c r="DP28" s="681"/>
      <c r="DQ28" s="681"/>
      <c r="DR28" s="681"/>
      <c r="DS28" s="681"/>
      <c r="DT28" s="681"/>
      <c r="DU28" s="681"/>
      <c r="DV28" s="682"/>
      <c r="DW28" s="683">
        <v>15.1</v>
      </c>
      <c r="DX28" s="701"/>
      <c r="DY28" s="701"/>
      <c r="DZ28" s="701"/>
      <c r="EA28" s="701"/>
      <c r="EB28" s="701"/>
      <c r="EC28" s="722"/>
    </row>
    <row r="29" spans="2:133" ht="11.25" customHeight="1">
      <c r="B29" s="677" t="s">
        <v>301</v>
      </c>
      <c r="C29" s="678"/>
      <c r="D29" s="678"/>
      <c r="E29" s="678"/>
      <c r="F29" s="678"/>
      <c r="G29" s="678"/>
      <c r="H29" s="678"/>
      <c r="I29" s="678"/>
      <c r="J29" s="678"/>
      <c r="K29" s="678"/>
      <c r="L29" s="678"/>
      <c r="M29" s="678"/>
      <c r="N29" s="678"/>
      <c r="O29" s="678"/>
      <c r="P29" s="678"/>
      <c r="Q29" s="679"/>
      <c r="R29" s="680">
        <v>25974</v>
      </c>
      <c r="S29" s="681"/>
      <c r="T29" s="681"/>
      <c r="U29" s="681"/>
      <c r="V29" s="681"/>
      <c r="W29" s="681"/>
      <c r="X29" s="681"/>
      <c r="Y29" s="682"/>
      <c r="Z29" s="713">
        <v>0.4</v>
      </c>
      <c r="AA29" s="713"/>
      <c r="AB29" s="713"/>
      <c r="AC29" s="713"/>
      <c r="AD29" s="714">
        <v>2583</v>
      </c>
      <c r="AE29" s="714"/>
      <c r="AF29" s="714"/>
      <c r="AG29" s="714"/>
      <c r="AH29" s="714"/>
      <c r="AI29" s="714"/>
      <c r="AJ29" s="714"/>
      <c r="AK29" s="714"/>
      <c r="AL29" s="683">
        <v>0.1</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302</v>
      </c>
      <c r="CE29" s="766"/>
      <c r="CF29" s="719" t="s">
        <v>70</v>
      </c>
      <c r="CG29" s="720"/>
      <c r="CH29" s="720"/>
      <c r="CI29" s="720"/>
      <c r="CJ29" s="720"/>
      <c r="CK29" s="720"/>
      <c r="CL29" s="720"/>
      <c r="CM29" s="720"/>
      <c r="CN29" s="720"/>
      <c r="CO29" s="720"/>
      <c r="CP29" s="720"/>
      <c r="CQ29" s="721"/>
      <c r="CR29" s="680">
        <v>482145</v>
      </c>
      <c r="CS29" s="699"/>
      <c r="CT29" s="699"/>
      <c r="CU29" s="699"/>
      <c r="CV29" s="699"/>
      <c r="CW29" s="699"/>
      <c r="CX29" s="699"/>
      <c r="CY29" s="700"/>
      <c r="CZ29" s="683">
        <v>8.8000000000000007</v>
      </c>
      <c r="DA29" s="701"/>
      <c r="DB29" s="701"/>
      <c r="DC29" s="702"/>
      <c r="DD29" s="686">
        <v>482145</v>
      </c>
      <c r="DE29" s="699"/>
      <c r="DF29" s="699"/>
      <c r="DG29" s="699"/>
      <c r="DH29" s="699"/>
      <c r="DI29" s="699"/>
      <c r="DJ29" s="699"/>
      <c r="DK29" s="700"/>
      <c r="DL29" s="686">
        <v>482145</v>
      </c>
      <c r="DM29" s="699"/>
      <c r="DN29" s="699"/>
      <c r="DO29" s="699"/>
      <c r="DP29" s="699"/>
      <c r="DQ29" s="699"/>
      <c r="DR29" s="699"/>
      <c r="DS29" s="699"/>
      <c r="DT29" s="699"/>
      <c r="DU29" s="699"/>
      <c r="DV29" s="700"/>
      <c r="DW29" s="683">
        <v>15.1</v>
      </c>
      <c r="DX29" s="701"/>
      <c r="DY29" s="701"/>
      <c r="DZ29" s="701"/>
      <c r="EA29" s="701"/>
      <c r="EB29" s="701"/>
      <c r="EC29" s="722"/>
    </row>
    <row r="30" spans="2:133" ht="11.25" customHeight="1">
      <c r="B30" s="677" t="s">
        <v>303</v>
      </c>
      <c r="C30" s="678"/>
      <c r="D30" s="678"/>
      <c r="E30" s="678"/>
      <c r="F30" s="678"/>
      <c r="G30" s="678"/>
      <c r="H30" s="678"/>
      <c r="I30" s="678"/>
      <c r="J30" s="678"/>
      <c r="K30" s="678"/>
      <c r="L30" s="678"/>
      <c r="M30" s="678"/>
      <c r="N30" s="678"/>
      <c r="O30" s="678"/>
      <c r="P30" s="678"/>
      <c r="Q30" s="679"/>
      <c r="R30" s="680">
        <v>4915</v>
      </c>
      <c r="S30" s="681"/>
      <c r="T30" s="681"/>
      <c r="U30" s="681"/>
      <c r="V30" s="681"/>
      <c r="W30" s="681"/>
      <c r="X30" s="681"/>
      <c r="Y30" s="682"/>
      <c r="Z30" s="713">
        <v>0.1</v>
      </c>
      <c r="AA30" s="713"/>
      <c r="AB30" s="713"/>
      <c r="AC30" s="713"/>
      <c r="AD30" s="714" t="s">
        <v>232</v>
      </c>
      <c r="AE30" s="714"/>
      <c r="AF30" s="714"/>
      <c r="AG30" s="714"/>
      <c r="AH30" s="714"/>
      <c r="AI30" s="714"/>
      <c r="AJ30" s="714"/>
      <c r="AK30" s="714"/>
      <c r="AL30" s="683" t="s">
        <v>232</v>
      </c>
      <c r="AM30" s="684"/>
      <c r="AN30" s="684"/>
      <c r="AO30" s="715"/>
      <c r="AP30" s="741" t="s">
        <v>220</v>
      </c>
      <c r="AQ30" s="742"/>
      <c r="AR30" s="742"/>
      <c r="AS30" s="742"/>
      <c r="AT30" s="742"/>
      <c r="AU30" s="742"/>
      <c r="AV30" s="742"/>
      <c r="AW30" s="742"/>
      <c r="AX30" s="742"/>
      <c r="AY30" s="742"/>
      <c r="AZ30" s="742"/>
      <c r="BA30" s="742"/>
      <c r="BB30" s="742"/>
      <c r="BC30" s="742"/>
      <c r="BD30" s="742"/>
      <c r="BE30" s="742"/>
      <c r="BF30" s="743"/>
      <c r="BG30" s="741" t="s">
        <v>304</v>
      </c>
      <c r="BH30" s="754"/>
      <c r="BI30" s="754"/>
      <c r="BJ30" s="754"/>
      <c r="BK30" s="754"/>
      <c r="BL30" s="754"/>
      <c r="BM30" s="754"/>
      <c r="BN30" s="754"/>
      <c r="BO30" s="754"/>
      <c r="BP30" s="754"/>
      <c r="BQ30" s="755"/>
      <c r="BR30" s="741" t="s">
        <v>305</v>
      </c>
      <c r="BS30" s="754"/>
      <c r="BT30" s="754"/>
      <c r="BU30" s="754"/>
      <c r="BV30" s="754"/>
      <c r="BW30" s="754"/>
      <c r="BX30" s="754"/>
      <c r="BY30" s="754"/>
      <c r="BZ30" s="754"/>
      <c r="CA30" s="754"/>
      <c r="CB30" s="755"/>
      <c r="CD30" s="767"/>
      <c r="CE30" s="768"/>
      <c r="CF30" s="719" t="s">
        <v>306</v>
      </c>
      <c r="CG30" s="720"/>
      <c r="CH30" s="720"/>
      <c r="CI30" s="720"/>
      <c r="CJ30" s="720"/>
      <c r="CK30" s="720"/>
      <c r="CL30" s="720"/>
      <c r="CM30" s="720"/>
      <c r="CN30" s="720"/>
      <c r="CO30" s="720"/>
      <c r="CP30" s="720"/>
      <c r="CQ30" s="721"/>
      <c r="CR30" s="680">
        <v>447050</v>
      </c>
      <c r="CS30" s="681"/>
      <c r="CT30" s="681"/>
      <c r="CU30" s="681"/>
      <c r="CV30" s="681"/>
      <c r="CW30" s="681"/>
      <c r="CX30" s="681"/>
      <c r="CY30" s="682"/>
      <c r="CZ30" s="683">
        <v>8.1</v>
      </c>
      <c r="DA30" s="701"/>
      <c r="DB30" s="701"/>
      <c r="DC30" s="702"/>
      <c r="DD30" s="686">
        <v>447050</v>
      </c>
      <c r="DE30" s="681"/>
      <c r="DF30" s="681"/>
      <c r="DG30" s="681"/>
      <c r="DH30" s="681"/>
      <c r="DI30" s="681"/>
      <c r="DJ30" s="681"/>
      <c r="DK30" s="682"/>
      <c r="DL30" s="686">
        <v>447050</v>
      </c>
      <c r="DM30" s="681"/>
      <c r="DN30" s="681"/>
      <c r="DO30" s="681"/>
      <c r="DP30" s="681"/>
      <c r="DQ30" s="681"/>
      <c r="DR30" s="681"/>
      <c r="DS30" s="681"/>
      <c r="DT30" s="681"/>
      <c r="DU30" s="681"/>
      <c r="DV30" s="682"/>
      <c r="DW30" s="683">
        <v>14</v>
      </c>
      <c r="DX30" s="701"/>
      <c r="DY30" s="701"/>
      <c r="DZ30" s="701"/>
      <c r="EA30" s="701"/>
      <c r="EB30" s="701"/>
      <c r="EC30" s="722"/>
    </row>
    <row r="31" spans="2:133" ht="11.25" customHeight="1">
      <c r="B31" s="677" t="s">
        <v>307</v>
      </c>
      <c r="C31" s="678"/>
      <c r="D31" s="678"/>
      <c r="E31" s="678"/>
      <c r="F31" s="678"/>
      <c r="G31" s="678"/>
      <c r="H31" s="678"/>
      <c r="I31" s="678"/>
      <c r="J31" s="678"/>
      <c r="K31" s="678"/>
      <c r="L31" s="678"/>
      <c r="M31" s="678"/>
      <c r="N31" s="678"/>
      <c r="O31" s="678"/>
      <c r="P31" s="678"/>
      <c r="Q31" s="679"/>
      <c r="R31" s="680">
        <v>1342484</v>
      </c>
      <c r="S31" s="681"/>
      <c r="T31" s="681"/>
      <c r="U31" s="681"/>
      <c r="V31" s="681"/>
      <c r="W31" s="681"/>
      <c r="X31" s="681"/>
      <c r="Y31" s="682"/>
      <c r="Z31" s="713">
        <v>23.3</v>
      </c>
      <c r="AA31" s="713"/>
      <c r="AB31" s="713"/>
      <c r="AC31" s="713"/>
      <c r="AD31" s="714" t="s">
        <v>232</v>
      </c>
      <c r="AE31" s="714"/>
      <c r="AF31" s="714"/>
      <c r="AG31" s="714"/>
      <c r="AH31" s="714"/>
      <c r="AI31" s="714"/>
      <c r="AJ31" s="714"/>
      <c r="AK31" s="714"/>
      <c r="AL31" s="683" t="s">
        <v>128</v>
      </c>
      <c r="AM31" s="684"/>
      <c r="AN31" s="684"/>
      <c r="AO31" s="715"/>
      <c r="AP31" s="756" t="s">
        <v>308</v>
      </c>
      <c r="AQ31" s="757"/>
      <c r="AR31" s="757"/>
      <c r="AS31" s="757"/>
      <c r="AT31" s="762" t="s">
        <v>309</v>
      </c>
      <c r="AU31" s="231"/>
      <c r="AV31" s="231"/>
      <c r="AW31" s="231"/>
      <c r="AX31" s="746" t="s">
        <v>185</v>
      </c>
      <c r="AY31" s="747"/>
      <c r="AZ31" s="747"/>
      <c r="BA31" s="747"/>
      <c r="BB31" s="747"/>
      <c r="BC31" s="747"/>
      <c r="BD31" s="747"/>
      <c r="BE31" s="747"/>
      <c r="BF31" s="748"/>
      <c r="BG31" s="749">
        <v>99.7</v>
      </c>
      <c r="BH31" s="750"/>
      <c r="BI31" s="750"/>
      <c r="BJ31" s="750"/>
      <c r="BK31" s="750"/>
      <c r="BL31" s="750"/>
      <c r="BM31" s="751">
        <v>99.4</v>
      </c>
      <c r="BN31" s="750"/>
      <c r="BO31" s="750"/>
      <c r="BP31" s="750"/>
      <c r="BQ31" s="752"/>
      <c r="BR31" s="749">
        <v>99.8</v>
      </c>
      <c r="BS31" s="750"/>
      <c r="BT31" s="750"/>
      <c r="BU31" s="750"/>
      <c r="BV31" s="750"/>
      <c r="BW31" s="750"/>
      <c r="BX31" s="751">
        <v>99.4</v>
      </c>
      <c r="BY31" s="750"/>
      <c r="BZ31" s="750"/>
      <c r="CA31" s="750"/>
      <c r="CB31" s="752"/>
      <c r="CD31" s="767"/>
      <c r="CE31" s="768"/>
      <c r="CF31" s="719" t="s">
        <v>310</v>
      </c>
      <c r="CG31" s="720"/>
      <c r="CH31" s="720"/>
      <c r="CI31" s="720"/>
      <c r="CJ31" s="720"/>
      <c r="CK31" s="720"/>
      <c r="CL31" s="720"/>
      <c r="CM31" s="720"/>
      <c r="CN31" s="720"/>
      <c r="CO31" s="720"/>
      <c r="CP31" s="720"/>
      <c r="CQ31" s="721"/>
      <c r="CR31" s="680">
        <v>35095</v>
      </c>
      <c r="CS31" s="699"/>
      <c r="CT31" s="699"/>
      <c r="CU31" s="699"/>
      <c r="CV31" s="699"/>
      <c r="CW31" s="699"/>
      <c r="CX31" s="699"/>
      <c r="CY31" s="700"/>
      <c r="CZ31" s="683">
        <v>0.6</v>
      </c>
      <c r="DA31" s="701"/>
      <c r="DB31" s="701"/>
      <c r="DC31" s="702"/>
      <c r="DD31" s="686">
        <v>35095</v>
      </c>
      <c r="DE31" s="699"/>
      <c r="DF31" s="699"/>
      <c r="DG31" s="699"/>
      <c r="DH31" s="699"/>
      <c r="DI31" s="699"/>
      <c r="DJ31" s="699"/>
      <c r="DK31" s="700"/>
      <c r="DL31" s="686">
        <v>35095</v>
      </c>
      <c r="DM31" s="699"/>
      <c r="DN31" s="699"/>
      <c r="DO31" s="699"/>
      <c r="DP31" s="699"/>
      <c r="DQ31" s="699"/>
      <c r="DR31" s="699"/>
      <c r="DS31" s="699"/>
      <c r="DT31" s="699"/>
      <c r="DU31" s="699"/>
      <c r="DV31" s="700"/>
      <c r="DW31" s="683">
        <v>1.1000000000000001</v>
      </c>
      <c r="DX31" s="701"/>
      <c r="DY31" s="701"/>
      <c r="DZ31" s="701"/>
      <c r="EA31" s="701"/>
      <c r="EB31" s="701"/>
      <c r="EC31" s="722"/>
    </row>
    <row r="32" spans="2:133" ht="11.25" customHeight="1">
      <c r="B32" s="771" t="s">
        <v>311</v>
      </c>
      <c r="C32" s="772"/>
      <c r="D32" s="772"/>
      <c r="E32" s="772"/>
      <c r="F32" s="772"/>
      <c r="G32" s="772"/>
      <c r="H32" s="772"/>
      <c r="I32" s="772"/>
      <c r="J32" s="772"/>
      <c r="K32" s="772"/>
      <c r="L32" s="772"/>
      <c r="M32" s="772"/>
      <c r="N32" s="772"/>
      <c r="O32" s="772"/>
      <c r="P32" s="772"/>
      <c r="Q32" s="773"/>
      <c r="R32" s="680" t="s">
        <v>232</v>
      </c>
      <c r="S32" s="681"/>
      <c r="T32" s="681"/>
      <c r="U32" s="681"/>
      <c r="V32" s="681"/>
      <c r="W32" s="681"/>
      <c r="X32" s="681"/>
      <c r="Y32" s="682"/>
      <c r="Z32" s="713" t="s">
        <v>232</v>
      </c>
      <c r="AA32" s="713"/>
      <c r="AB32" s="713"/>
      <c r="AC32" s="713"/>
      <c r="AD32" s="714" t="s">
        <v>128</v>
      </c>
      <c r="AE32" s="714"/>
      <c r="AF32" s="714"/>
      <c r="AG32" s="714"/>
      <c r="AH32" s="714"/>
      <c r="AI32" s="714"/>
      <c r="AJ32" s="714"/>
      <c r="AK32" s="714"/>
      <c r="AL32" s="683" t="s">
        <v>232</v>
      </c>
      <c r="AM32" s="684"/>
      <c r="AN32" s="684"/>
      <c r="AO32" s="715"/>
      <c r="AP32" s="758"/>
      <c r="AQ32" s="759"/>
      <c r="AR32" s="759"/>
      <c r="AS32" s="759"/>
      <c r="AT32" s="763"/>
      <c r="AU32" s="230" t="s">
        <v>312</v>
      </c>
      <c r="AV32" s="230"/>
      <c r="AW32" s="230"/>
      <c r="AX32" s="677" t="s">
        <v>313</v>
      </c>
      <c r="AY32" s="678"/>
      <c r="AZ32" s="678"/>
      <c r="BA32" s="678"/>
      <c r="BB32" s="678"/>
      <c r="BC32" s="678"/>
      <c r="BD32" s="678"/>
      <c r="BE32" s="678"/>
      <c r="BF32" s="679"/>
      <c r="BG32" s="753">
        <v>99.7</v>
      </c>
      <c r="BH32" s="699"/>
      <c r="BI32" s="699"/>
      <c r="BJ32" s="699"/>
      <c r="BK32" s="699"/>
      <c r="BL32" s="699"/>
      <c r="BM32" s="684">
        <v>99.3</v>
      </c>
      <c r="BN32" s="745"/>
      <c r="BO32" s="745"/>
      <c r="BP32" s="745"/>
      <c r="BQ32" s="726"/>
      <c r="BR32" s="753">
        <v>99.8</v>
      </c>
      <c r="BS32" s="699"/>
      <c r="BT32" s="699"/>
      <c r="BU32" s="699"/>
      <c r="BV32" s="699"/>
      <c r="BW32" s="699"/>
      <c r="BX32" s="684">
        <v>99.4</v>
      </c>
      <c r="BY32" s="745"/>
      <c r="BZ32" s="745"/>
      <c r="CA32" s="745"/>
      <c r="CB32" s="726"/>
      <c r="CD32" s="769"/>
      <c r="CE32" s="770"/>
      <c r="CF32" s="719" t="s">
        <v>314</v>
      </c>
      <c r="CG32" s="720"/>
      <c r="CH32" s="720"/>
      <c r="CI32" s="720"/>
      <c r="CJ32" s="720"/>
      <c r="CK32" s="720"/>
      <c r="CL32" s="720"/>
      <c r="CM32" s="720"/>
      <c r="CN32" s="720"/>
      <c r="CO32" s="720"/>
      <c r="CP32" s="720"/>
      <c r="CQ32" s="721"/>
      <c r="CR32" s="680" t="s">
        <v>232</v>
      </c>
      <c r="CS32" s="681"/>
      <c r="CT32" s="681"/>
      <c r="CU32" s="681"/>
      <c r="CV32" s="681"/>
      <c r="CW32" s="681"/>
      <c r="CX32" s="681"/>
      <c r="CY32" s="682"/>
      <c r="CZ32" s="683" t="s">
        <v>128</v>
      </c>
      <c r="DA32" s="701"/>
      <c r="DB32" s="701"/>
      <c r="DC32" s="702"/>
      <c r="DD32" s="686" t="s">
        <v>232</v>
      </c>
      <c r="DE32" s="681"/>
      <c r="DF32" s="681"/>
      <c r="DG32" s="681"/>
      <c r="DH32" s="681"/>
      <c r="DI32" s="681"/>
      <c r="DJ32" s="681"/>
      <c r="DK32" s="682"/>
      <c r="DL32" s="686" t="s">
        <v>232</v>
      </c>
      <c r="DM32" s="681"/>
      <c r="DN32" s="681"/>
      <c r="DO32" s="681"/>
      <c r="DP32" s="681"/>
      <c r="DQ32" s="681"/>
      <c r="DR32" s="681"/>
      <c r="DS32" s="681"/>
      <c r="DT32" s="681"/>
      <c r="DU32" s="681"/>
      <c r="DV32" s="682"/>
      <c r="DW32" s="683" t="s">
        <v>128</v>
      </c>
      <c r="DX32" s="701"/>
      <c r="DY32" s="701"/>
      <c r="DZ32" s="701"/>
      <c r="EA32" s="701"/>
      <c r="EB32" s="701"/>
      <c r="EC32" s="722"/>
    </row>
    <row r="33" spans="2:133" ht="11.25" customHeight="1">
      <c r="B33" s="677" t="s">
        <v>315</v>
      </c>
      <c r="C33" s="678"/>
      <c r="D33" s="678"/>
      <c r="E33" s="678"/>
      <c r="F33" s="678"/>
      <c r="G33" s="678"/>
      <c r="H33" s="678"/>
      <c r="I33" s="678"/>
      <c r="J33" s="678"/>
      <c r="K33" s="678"/>
      <c r="L33" s="678"/>
      <c r="M33" s="678"/>
      <c r="N33" s="678"/>
      <c r="O33" s="678"/>
      <c r="P33" s="678"/>
      <c r="Q33" s="679"/>
      <c r="R33" s="680">
        <v>376791</v>
      </c>
      <c r="S33" s="681"/>
      <c r="T33" s="681"/>
      <c r="U33" s="681"/>
      <c r="V33" s="681"/>
      <c r="W33" s="681"/>
      <c r="X33" s="681"/>
      <c r="Y33" s="682"/>
      <c r="Z33" s="713">
        <v>6.5</v>
      </c>
      <c r="AA33" s="713"/>
      <c r="AB33" s="713"/>
      <c r="AC33" s="713"/>
      <c r="AD33" s="714" t="s">
        <v>128</v>
      </c>
      <c r="AE33" s="714"/>
      <c r="AF33" s="714"/>
      <c r="AG33" s="714"/>
      <c r="AH33" s="714"/>
      <c r="AI33" s="714"/>
      <c r="AJ33" s="714"/>
      <c r="AK33" s="714"/>
      <c r="AL33" s="683" t="s">
        <v>128</v>
      </c>
      <c r="AM33" s="684"/>
      <c r="AN33" s="684"/>
      <c r="AO33" s="715"/>
      <c r="AP33" s="760"/>
      <c r="AQ33" s="761"/>
      <c r="AR33" s="761"/>
      <c r="AS33" s="761"/>
      <c r="AT33" s="764"/>
      <c r="AU33" s="232"/>
      <c r="AV33" s="232"/>
      <c r="AW33" s="232"/>
      <c r="AX33" s="661" t="s">
        <v>316</v>
      </c>
      <c r="AY33" s="662"/>
      <c r="AZ33" s="662"/>
      <c r="BA33" s="662"/>
      <c r="BB33" s="662"/>
      <c r="BC33" s="662"/>
      <c r="BD33" s="662"/>
      <c r="BE33" s="662"/>
      <c r="BF33" s="663"/>
      <c r="BG33" s="744">
        <v>99.8</v>
      </c>
      <c r="BH33" s="665"/>
      <c r="BI33" s="665"/>
      <c r="BJ33" s="665"/>
      <c r="BK33" s="665"/>
      <c r="BL33" s="665"/>
      <c r="BM33" s="707">
        <v>99.4</v>
      </c>
      <c r="BN33" s="665"/>
      <c r="BO33" s="665"/>
      <c r="BP33" s="665"/>
      <c r="BQ33" s="709"/>
      <c r="BR33" s="744">
        <v>99.8</v>
      </c>
      <c r="BS33" s="665"/>
      <c r="BT33" s="665"/>
      <c r="BU33" s="665"/>
      <c r="BV33" s="665"/>
      <c r="BW33" s="665"/>
      <c r="BX33" s="707">
        <v>99.3</v>
      </c>
      <c r="BY33" s="665"/>
      <c r="BZ33" s="665"/>
      <c r="CA33" s="665"/>
      <c r="CB33" s="709"/>
      <c r="CD33" s="719" t="s">
        <v>317</v>
      </c>
      <c r="CE33" s="720"/>
      <c r="CF33" s="720"/>
      <c r="CG33" s="720"/>
      <c r="CH33" s="720"/>
      <c r="CI33" s="720"/>
      <c r="CJ33" s="720"/>
      <c r="CK33" s="720"/>
      <c r="CL33" s="720"/>
      <c r="CM33" s="720"/>
      <c r="CN33" s="720"/>
      <c r="CO33" s="720"/>
      <c r="CP33" s="720"/>
      <c r="CQ33" s="721"/>
      <c r="CR33" s="680">
        <v>3051112</v>
      </c>
      <c r="CS33" s="699"/>
      <c r="CT33" s="699"/>
      <c r="CU33" s="699"/>
      <c r="CV33" s="699"/>
      <c r="CW33" s="699"/>
      <c r="CX33" s="699"/>
      <c r="CY33" s="700"/>
      <c r="CZ33" s="683">
        <v>55.6</v>
      </c>
      <c r="DA33" s="701"/>
      <c r="DB33" s="701"/>
      <c r="DC33" s="702"/>
      <c r="DD33" s="686">
        <v>1900586</v>
      </c>
      <c r="DE33" s="699"/>
      <c r="DF33" s="699"/>
      <c r="DG33" s="699"/>
      <c r="DH33" s="699"/>
      <c r="DI33" s="699"/>
      <c r="DJ33" s="699"/>
      <c r="DK33" s="700"/>
      <c r="DL33" s="686">
        <v>1401027</v>
      </c>
      <c r="DM33" s="699"/>
      <c r="DN33" s="699"/>
      <c r="DO33" s="699"/>
      <c r="DP33" s="699"/>
      <c r="DQ33" s="699"/>
      <c r="DR33" s="699"/>
      <c r="DS33" s="699"/>
      <c r="DT33" s="699"/>
      <c r="DU33" s="699"/>
      <c r="DV33" s="700"/>
      <c r="DW33" s="683">
        <v>44</v>
      </c>
      <c r="DX33" s="701"/>
      <c r="DY33" s="701"/>
      <c r="DZ33" s="701"/>
      <c r="EA33" s="701"/>
      <c r="EB33" s="701"/>
      <c r="EC33" s="722"/>
    </row>
    <row r="34" spans="2:133" ht="11.25" customHeight="1">
      <c r="B34" s="677" t="s">
        <v>318</v>
      </c>
      <c r="C34" s="678"/>
      <c r="D34" s="678"/>
      <c r="E34" s="678"/>
      <c r="F34" s="678"/>
      <c r="G34" s="678"/>
      <c r="H34" s="678"/>
      <c r="I34" s="678"/>
      <c r="J34" s="678"/>
      <c r="K34" s="678"/>
      <c r="L34" s="678"/>
      <c r="M34" s="678"/>
      <c r="N34" s="678"/>
      <c r="O34" s="678"/>
      <c r="P34" s="678"/>
      <c r="Q34" s="679"/>
      <c r="R34" s="680">
        <v>3760</v>
      </c>
      <c r="S34" s="681"/>
      <c r="T34" s="681"/>
      <c r="U34" s="681"/>
      <c r="V34" s="681"/>
      <c r="W34" s="681"/>
      <c r="X34" s="681"/>
      <c r="Y34" s="682"/>
      <c r="Z34" s="713">
        <v>0.1</v>
      </c>
      <c r="AA34" s="713"/>
      <c r="AB34" s="713"/>
      <c r="AC34" s="713"/>
      <c r="AD34" s="714">
        <v>1102</v>
      </c>
      <c r="AE34" s="714"/>
      <c r="AF34" s="714"/>
      <c r="AG34" s="714"/>
      <c r="AH34" s="714"/>
      <c r="AI34" s="714"/>
      <c r="AJ34" s="714"/>
      <c r="AK34" s="714"/>
      <c r="AL34" s="683">
        <v>0</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319</v>
      </c>
      <c r="CE34" s="720"/>
      <c r="CF34" s="720"/>
      <c r="CG34" s="720"/>
      <c r="CH34" s="720"/>
      <c r="CI34" s="720"/>
      <c r="CJ34" s="720"/>
      <c r="CK34" s="720"/>
      <c r="CL34" s="720"/>
      <c r="CM34" s="720"/>
      <c r="CN34" s="720"/>
      <c r="CO34" s="720"/>
      <c r="CP34" s="720"/>
      <c r="CQ34" s="721"/>
      <c r="CR34" s="680">
        <v>889204</v>
      </c>
      <c r="CS34" s="681"/>
      <c r="CT34" s="681"/>
      <c r="CU34" s="681"/>
      <c r="CV34" s="681"/>
      <c r="CW34" s="681"/>
      <c r="CX34" s="681"/>
      <c r="CY34" s="682"/>
      <c r="CZ34" s="683">
        <v>16.2</v>
      </c>
      <c r="DA34" s="701"/>
      <c r="DB34" s="701"/>
      <c r="DC34" s="702"/>
      <c r="DD34" s="686">
        <v>673369</v>
      </c>
      <c r="DE34" s="681"/>
      <c r="DF34" s="681"/>
      <c r="DG34" s="681"/>
      <c r="DH34" s="681"/>
      <c r="DI34" s="681"/>
      <c r="DJ34" s="681"/>
      <c r="DK34" s="682"/>
      <c r="DL34" s="686">
        <v>506831</v>
      </c>
      <c r="DM34" s="681"/>
      <c r="DN34" s="681"/>
      <c r="DO34" s="681"/>
      <c r="DP34" s="681"/>
      <c r="DQ34" s="681"/>
      <c r="DR34" s="681"/>
      <c r="DS34" s="681"/>
      <c r="DT34" s="681"/>
      <c r="DU34" s="681"/>
      <c r="DV34" s="682"/>
      <c r="DW34" s="683">
        <v>15.9</v>
      </c>
      <c r="DX34" s="701"/>
      <c r="DY34" s="701"/>
      <c r="DZ34" s="701"/>
      <c r="EA34" s="701"/>
      <c r="EB34" s="701"/>
      <c r="EC34" s="722"/>
    </row>
    <row r="35" spans="2:133" ht="11.25" customHeight="1">
      <c r="B35" s="677" t="s">
        <v>320</v>
      </c>
      <c r="C35" s="678"/>
      <c r="D35" s="678"/>
      <c r="E35" s="678"/>
      <c r="F35" s="678"/>
      <c r="G35" s="678"/>
      <c r="H35" s="678"/>
      <c r="I35" s="678"/>
      <c r="J35" s="678"/>
      <c r="K35" s="678"/>
      <c r="L35" s="678"/>
      <c r="M35" s="678"/>
      <c r="N35" s="678"/>
      <c r="O35" s="678"/>
      <c r="P35" s="678"/>
      <c r="Q35" s="679"/>
      <c r="R35" s="680">
        <v>8975</v>
      </c>
      <c r="S35" s="681"/>
      <c r="T35" s="681"/>
      <c r="U35" s="681"/>
      <c r="V35" s="681"/>
      <c r="W35" s="681"/>
      <c r="X35" s="681"/>
      <c r="Y35" s="682"/>
      <c r="Z35" s="713">
        <v>0.2</v>
      </c>
      <c r="AA35" s="713"/>
      <c r="AB35" s="713"/>
      <c r="AC35" s="713"/>
      <c r="AD35" s="714" t="s">
        <v>232</v>
      </c>
      <c r="AE35" s="714"/>
      <c r="AF35" s="714"/>
      <c r="AG35" s="714"/>
      <c r="AH35" s="714"/>
      <c r="AI35" s="714"/>
      <c r="AJ35" s="714"/>
      <c r="AK35" s="714"/>
      <c r="AL35" s="683" t="s">
        <v>232</v>
      </c>
      <c r="AM35" s="684"/>
      <c r="AN35" s="684"/>
      <c r="AO35" s="715"/>
      <c r="AP35" s="235"/>
      <c r="AQ35" s="741" t="s">
        <v>321</v>
      </c>
      <c r="AR35" s="742"/>
      <c r="AS35" s="742"/>
      <c r="AT35" s="742"/>
      <c r="AU35" s="742"/>
      <c r="AV35" s="742"/>
      <c r="AW35" s="742"/>
      <c r="AX35" s="742"/>
      <c r="AY35" s="742"/>
      <c r="AZ35" s="742"/>
      <c r="BA35" s="742"/>
      <c r="BB35" s="742"/>
      <c r="BC35" s="742"/>
      <c r="BD35" s="742"/>
      <c r="BE35" s="742"/>
      <c r="BF35" s="743"/>
      <c r="BG35" s="741" t="s">
        <v>322</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323</v>
      </c>
      <c r="CE35" s="720"/>
      <c r="CF35" s="720"/>
      <c r="CG35" s="720"/>
      <c r="CH35" s="720"/>
      <c r="CI35" s="720"/>
      <c r="CJ35" s="720"/>
      <c r="CK35" s="720"/>
      <c r="CL35" s="720"/>
      <c r="CM35" s="720"/>
      <c r="CN35" s="720"/>
      <c r="CO35" s="720"/>
      <c r="CP35" s="720"/>
      <c r="CQ35" s="721"/>
      <c r="CR35" s="680">
        <v>46941</v>
      </c>
      <c r="CS35" s="699"/>
      <c r="CT35" s="699"/>
      <c r="CU35" s="699"/>
      <c r="CV35" s="699"/>
      <c r="CW35" s="699"/>
      <c r="CX35" s="699"/>
      <c r="CY35" s="700"/>
      <c r="CZ35" s="683">
        <v>0.9</v>
      </c>
      <c r="DA35" s="701"/>
      <c r="DB35" s="701"/>
      <c r="DC35" s="702"/>
      <c r="DD35" s="686">
        <v>46124</v>
      </c>
      <c r="DE35" s="699"/>
      <c r="DF35" s="699"/>
      <c r="DG35" s="699"/>
      <c r="DH35" s="699"/>
      <c r="DI35" s="699"/>
      <c r="DJ35" s="699"/>
      <c r="DK35" s="700"/>
      <c r="DL35" s="686">
        <v>46124</v>
      </c>
      <c r="DM35" s="699"/>
      <c r="DN35" s="699"/>
      <c r="DO35" s="699"/>
      <c r="DP35" s="699"/>
      <c r="DQ35" s="699"/>
      <c r="DR35" s="699"/>
      <c r="DS35" s="699"/>
      <c r="DT35" s="699"/>
      <c r="DU35" s="699"/>
      <c r="DV35" s="700"/>
      <c r="DW35" s="683">
        <v>1.4</v>
      </c>
      <c r="DX35" s="701"/>
      <c r="DY35" s="701"/>
      <c r="DZ35" s="701"/>
      <c r="EA35" s="701"/>
      <c r="EB35" s="701"/>
      <c r="EC35" s="722"/>
    </row>
    <row r="36" spans="2:133" ht="11.25" customHeight="1">
      <c r="B36" s="677" t="s">
        <v>324</v>
      </c>
      <c r="C36" s="678"/>
      <c r="D36" s="678"/>
      <c r="E36" s="678"/>
      <c r="F36" s="678"/>
      <c r="G36" s="678"/>
      <c r="H36" s="678"/>
      <c r="I36" s="678"/>
      <c r="J36" s="678"/>
      <c r="K36" s="678"/>
      <c r="L36" s="678"/>
      <c r="M36" s="678"/>
      <c r="N36" s="678"/>
      <c r="O36" s="678"/>
      <c r="P36" s="678"/>
      <c r="Q36" s="679"/>
      <c r="R36" s="680">
        <v>52046</v>
      </c>
      <c r="S36" s="681"/>
      <c r="T36" s="681"/>
      <c r="U36" s="681"/>
      <c r="V36" s="681"/>
      <c r="W36" s="681"/>
      <c r="X36" s="681"/>
      <c r="Y36" s="682"/>
      <c r="Z36" s="713">
        <v>0.9</v>
      </c>
      <c r="AA36" s="713"/>
      <c r="AB36" s="713"/>
      <c r="AC36" s="713"/>
      <c r="AD36" s="714" t="s">
        <v>232</v>
      </c>
      <c r="AE36" s="714"/>
      <c r="AF36" s="714"/>
      <c r="AG36" s="714"/>
      <c r="AH36" s="714"/>
      <c r="AI36" s="714"/>
      <c r="AJ36" s="714"/>
      <c r="AK36" s="714"/>
      <c r="AL36" s="683" t="s">
        <v>232</v>
      </c>
      <c r="AM36" s="684"/>
      <c r="AN36" s="684"/>
      <c r="AO36" s="715"/>
      <c r="AP36" s="235"/>
      <c r="AQ36" s="732" t="s">
        <v>325</v>
      </c>
      <c r="AR36" s="733"/>
      <c r="AS36" s="733"/>
      <c r="AT36" s="733"/>
      <c r="AU36" s="733"/>
      <c r="AV36" s="733"/>
      <c r="AW36" s="733"/>
      <c r="AX36" s="733"/>
      <c r="AY36" s="734"/>
      <c r="AZ36" s="735">
        <v>555376</v>
      </c>
      <c r="BA36" s="736"/>
      <c r="BB36" s="736"/>
      <c r="BC36" s="736"/>
      <c r="BD36" s="736"/>
      <c r="BE36" s="736"/>
      <c r="BF36" s="737"/>
      <c r="BG36" s="738" t="s">
        <v>326</v>
      </c>
      <c r="BH36" s="739"/>
      <c r="BI36" s="739"/>
      <c r="BJ36" s="739"/>
      <c r="BK36" s="739"/>
      <c r="BL36" s="739"/>
      <c r="BM36" s="739"/>
      <c r="BN36" s="739"/>
      <c r="BO36" s="739"/>
      <c r="BP36" s="739"/>
      <c r="BQ36" s="739"/>
      <c r="BR36" s="739"/>
      <c r="BS36" s="739"/>
      <c r="BT36" s="739"/>
      <c r="BU36" s="740"/>
      <c r="BV36" s="735">
        <v>46479</v>
      </c>
      <c r="BW36" s="736"/>
      <c r="BX36" s="736"/>
      <c r="BY36" s="736"/>
      <c r="BZ36" s="736"/>
      <c r="CA36" s="736"/>
      <c r="CB36" s="737"/>
      <c r="CD36" s="719" t="s">
        <v>327</v>
      </c>
      <c r="CE36" s="720"/>
      <c r="CF36" s="720"/>
      <c r="CG36" s="720"/>
      <c r="CH36" s="720"/>
      <c r="CI36" s="720"/>
      <c r="CJ36" s="720"/>
      <c r="CK36" s="720"/>
      <c r="CL36" s="720"/>
      <c r="CM36" s="720"/>
      <c r="CN36" s="720"/>
      <c r="CO36" s="720"/>
      <c r="CP36" s="720"/>
      <c r="CQ36" s="721"/>
      <c r="CR36" s="680">
        <v>1643878</v>
      </c>
      <c r="CS36" s="681"/>
      <c r="CT36" s="681"/>
      <c r="CU36" s="681"/>
      <c r="CV36" s="681"/>
      <c r="CW36" s="681"/>
      <c r="CX36" s="681"/>
      <c r="CY36" s="682"/>
      <c r="CZ36" s="683">
        <v>29.9</v>
      </c>
      <c r="DA36" s="701"/>
      <c r="DB36" s="701"/>
      <c r="DC36" s="702"/>
      <c r="DD36" s="686">
        <v>798262</v>
      </c>
      <c r="DE36" s="681"/>
      <c r="DF36" s="681"/>
      <c r="DG36" s="681"/>
      <c r="DH36" s="681"/>
      <c r="DI36" s="681"/>
      <c r="DJ36" s="681"/>
      <c r="DK36" s="682"/>
      <c r="DL36" s="686">
        <v>591875</v>
      </c>
      <c r="DM36" s="681"/>
      <c r="DN36" s="681"/>
      <c r="DO36" s="681"/>
      <c r="DP36" s="681"/>
      <c r="DQ36" s="681"/>
      <c r="DR36" s="681"/>
      <c r="DS36" s="681"/>
      <c r="DT36" s="681"/>
      <c r="DU36" s="681"/>
      <c r="DV36" s="682"/>
      <c r="DW36" s="683">
        <v>18.600000000000001</v>
      </c>
      <c r="DX36" s="701"/>
      <c r="DY36" s="701"/>
      <c r="DZ36" s="701"/>
      <c r="EA36" s="701"/>
      <c r="EB36" s="701"/>
      <c r="EC36" s="722"/>
    </row>
    <row r="37" spans="2:133" ht="11.25" customHeight="1">
      <c r="B37" s="677" t="s">
        <v>328</v>
      </c>
      <c r="C37" s="678"/>
      <c r="D37" s="678"/>
      <c r="E37" s="678"/>
      <c r="F37" s="678"/>
      <c r="G37" s="678"/>
      <c r="H37" s="678"/>
      <c r="I37" s="678"/>
      <c r="J37" s="678"/>
      <c r="K37" s="678"/>
      <c r="L37" s="678"/>
      <c r="M37" s="678"/>
      <c r="N37" s="678"/>
      <c r="O37" s="678"/>
      <c r="P37" s="678"/>
      <c r="Q37" s="679"/>
      <c r="R37" s="680">
        <v>276622</v>
      </c>
      <c r="S37" s="681"/>
      <c r="T37" s="681"/>
      <c r="U37" s="681"/>
      <c r="V37" s="681"/>
      <c r="W37" s="681"/>
      <c r="X37" s="681"/>
      <c r="Y37" s="682"/>
      <c r="Z37" s="713">
        <v>4.8</v>
      </c>
      <c r="AA37" s="713"/>
      <c r="AB37" s="713"/>
      <c r="AC37" s="713"/>
      <c r="AD37" s="714" t="s">
        <v>232</v>
      </c>
      <c r="AE37" s="714"/>
      <c r="AF37" s="714"/>
      <c r="AG37" s="714"/>
      <c r="AH37" s="714"/>
      <c r="AI37" s="714"/>
      <c r="AJ37" s="714"/>
      <c r="AK37" s="714"/>
      <c r="AL37" s="683" t="s">
        <v>128</v>
      </c>
      <c r="AM37" s="684"/>
      <c r="AN37" s="684"/>
      <c r="AO37" s="715"/>
      <c r="AQ37" s="723" t="s">
        <v>329</v>
      </c>
      <c r="AR37" s="724"/>
      <c r="AS37" s="724"/>
      <c r="AT37" s="724"/>
      <c r="AU37" s="724"/>
      <c r="AV37" s="724"/>
      <c r="AW37" s="724"/>
      <c r="AX37" s="724"/>
      <c r="AY37" s="725"/>
      <c r="AZ37" s="680">
        <v>162602</v>
      </c>
      <c r="BA37" s="681"/>
      <c r="BB37" s="681"/>
      <c r="BC37" s="681"/>
      <c r="BD37" s="699"/>
      <c r="BE37" s="699"/>
      <c r="BF37" s="726"/>
      <c r="BG37" s="719" t="s">
        <v>330</v>
      </c>
      <c r="BH37" s="720"/>
      <c r="BI37" s="720"/>
      <c r="BJ37" s="720"/>
      <c r="BK37" s="720"/>
      <c r="BL37" s="720"/>
      <c r="BM37" s="720"/>
      <c r="BN37" s="720"/>
      <c r="BO37" s="720"/>
      <c r="BP37" s="720"/>
      <c r="BQ37" s="720"/>
      <c r="BR37" s="720"/>
      <c r="BS37" s="720"/>
      <c r="BT37" s="720"/>
      <c r="BU37" s="721"/>
      <c r="BV37" s="680">
        <v>35859</v>
      </c>
      <c r="BW37" s="681"/>
      <c r="BX37" s="681"/>
      <c r="BY37" s="681"/>
      <c r="BZ37" s="681"/>
      <c r="CA37" s="681"/>
      <c r="CB37" s="727"/>
      <c r="CD37" s="719" t="s">
        <v>331</v>
      </c>
      <c r="CE37" s="720"/>
      <c r="CF37" s="720"/>
      <c r="CG37" s="720"/>
      <c r="CH37" s="720"/>
      <c r="CI37" s="720"/>
      <c r="CJ37" s="720"/>
      <c r="CK37" s="720"/>
      <c r="CL37" s="720"/>
      <c r="CM37" s="720"/>
      <c r="CN37" s="720"/>
      <c r="CO37" s="720"/>
      <c r="CP37" s="720"/>
      <c r="CQ37" s="721"/>
      <c r="CR37" s="680">
        <v>158138</v>
      </c>
      <c r="CS37" s="699"/>
      <c r="CT37" s="699"/>
      <c r="CU37" s="699"/>
      <c r="CV37" s="699"/>
      <c r="CW37" s="699"/>
      <c r="CX37" s="699"/>
      <c r="CY37" s="700"/>
      <c r="CZ37" s="683">
        <v>2.9</v>
      </c>
      <c r="DA37" s="701"/>
      <c r="DB37" s="701"/>
      <c r="DC37" s="702"/>
      <c r="DD37" s="686">
        <v>147547</v>
      </c>
      <c r="DE37" s="699"/>
      <c r="DF37" s="699"/>
      <c r="DG37" s="699"/>
      <c r="DH37" s="699"/>
      <c r="DI37" s="699"/>
      <c r="DJ37" s="699"/>
      <c r="DK37" s="700"/>
      <c r="DL37" s="686">
        <v>144776</v>
      </c>
      <c r="DM37" s="699"/>
      <c r="DN37" s="699"/>
      <c r="DO37" s="699"/>
      <c r="DP37" s="699"/>
      <c r="DQ37" s="699"/>
      <c r="DR37" s="699"/>
      <c r="DS37" s="699"/>
      <c r="DT37" s="699"/>
      <c r="DU37" s="699"/>
      <c r="DV37" s="700"/>
      <c r="DW37" s="683">
        <v>4.5</v>
      </c>
      <c r="DX37" s="701"/>
      <c r="DY37" s="701"/>
      <c r="DZ37" s="701"/>
      <c r="EA37" s="701"/>
      <c r="EB37" s="701"/>
      <c r="EC37" s="722"/>
    </row>
    <row r="38" spans="2:133" ht="11.25" customHeight="1">
      <c r="B38" s="677" t="s">
        <v>332</v>
      </c>
      <c r="C38" s="678"/>
      <c r="D38" s="678"/>
      <c r="E38" s="678"/>
      <c r="F38" s="678"/>
      <c r="G38" s="678"/>
      <c r="H38" s="678"/>
      <c r="I38" s="678"/>
      <c r="J38" s="678"/>
      <c r="K38" s="678"/>
      <c r="L38" s="678"/>
      <c r="M38" s="678"/>
      <c r="N38" s="678"/>
      <c r="O38" s="678"/>
      <c r="P38" s="678"/>
      <c r="Q38" s="679"/>
      <c r="R38" s="680">
        <v>122629</v>
      </c>
      <c r="S38" s="681"/>
      <c r="T38" s="681"/>
      <c r="U38" s="681"/>
      <c r="V38" s="681"/>
      <c r="W38" s="681"/>
      <c r="X38" s="681"/>
      <c r="Y38" s="682"/>
      <c r="Z38" s="713">
        <v>2.1</v>
      </c>
      <c r="AA38" s="713"/>
      <c r="AB38" s="713"/>
      <c r="AC38" s="713"/>
      <c r="AD38" s="714">
        <v>393</v>
      </c>
      <c r="AE38" s="714"/>
      <c r="AF38" s="714"/>
      <c r="AG38" s="714"/>
      <c r="AH38" s="714"/>
      <c r="AI38" s="714"/>
      <c r="AJ38" s="714"/>
      <c r="AK38" s="714"/>
      <c r="AL38" s="683">
        <v>0</v>
      </c>
      <c r="AM38" s="684"/>
      <c r="AN38" s="684"/>
      <c r="AO38" s="715"/>
      <c r="AQ38" s="723" t="s">
        <v>333</v>
      </c>
      <c r="AR38" s="724"/>
      <c r="AS38" s="724"/>
      <c r="AT38" s="724"/>
      <c r="AU38" s="724"/>
      <c r="AV38" s="724"/>
      <c r="AW38" s="724"/>
      <c r="AX38" s="724"/>
      <c r="AY38" s="725"/>
      <c r="AZ38" s="680">
        <v>80017</v>
      </c>
      <c r="BA38" s="681"/>
      <c r="BB38" s="681"/>
      <c r="BC38" s="681"/>
      <c r="BD38" s="699"/>
      <c r="BE38" s="699"/>
      <c r="BF38" s="726"/>
      <c r="BG38" s="719" t="s">
        <v>334</v>
      </c>
      <c r="BH38" s="720"/>
      <c r="BI38" s="720"/>
      <c r="BJ38" s="720"/>
      <c r="BK38" s="720"/>
      <c r="BL38" s="720"/>
      <c r="BM38" s="720"/>
      <c r="BN38" s="720"/>
      <c r="BO38" s="720"/>
      <c r="BP38" s="720"/>
      <c r="BQ38" s="720"/>
      <c r="BR38" s="720"/>
      <c r="BS38" s="720"/>
      <c r="BT38" s="720"/>
      <c r="BU38" s="721"/>
      <c r="BV38" s="680">
        <v>1010</v>
      </c>
      <c r="BW38" s="681"/>
      <c r="BX38" s="681"/>
      <c r="BY38" s="681"/>
      <c r="BZ38" s="681"/>
      <c r="CA38" s="681"/>
      <c r="CB38" s="727"/>
      <c r="CD38" s="719" t="s">
        <v>335</v>
      </c>
      <c r="CE38" s="720"/>
      <c r="CF38" s="720"/>
      <c r="CG38" s="720"/>
      <c r="CH38" s="720"/>
      <c r="CI38" s="720"/>
      <c r="CJ38" s="720"/>
      <c r="CK38" s="720"/>
      <c r="CL38" s="720"/>
      <c r="CM38" s="720"/>
      <c r="CN38" s="720"/>
      <c r="CO38" s="720"/>
      <c r="CP38" s="720"/>
      <c r="CQ38" s="721"/>
      <c r="CR38" s="680">
        <v>361493</v>
      </c>
      <c r="CS38" s="681"/>
      <c r="CT38" s="681"/>
      <c r="CU38" s="681"/>
      <c r="CV38" s="681"/>
      <c r="CW38" s="681"/>
      <c r="CX38" s="681"/>
      <c r="CY38" s="682"/>
      <c r="CZ38" s="683">
        <v>6.6</v>
      </c>
      <c r="DA38" s="701"/>
      <c r="DB38" s="701"/>
      <c r="DC38" s="702"/>
      <c r="DD38" s="686">
        <v>301637</v>
      </c>
      <c r="DE38" s="681"/>
      <c r="DF38" s="681"/>
      <c r="DG38" s="681"/>
      <c r="DH38" s="681"/>
      <c r="DI38" s="681"/>
      <c r="DJ38" s="681"/>
      <c r="DK38" s="682"/>
      <c r="DL38" s="686">
        <v>256197</v>
      </c>
      <c r="DM38" s="681"/>
      <c r="DN38" s="681"/>
      <c r="DO38" s="681"/>
      <c r="DP38" s="681"/>
      <c r="DQ38" s="681"/>
      <c r="DR38" s="681"/>
      <c r="DS38" s="681"/>
      <c r="DT38" s="681"/>
      <c r="DU38" s="681"/>
      <c r="DV38" s="682"/>
      <c r="DW38" s="683">
        <v>8</v>
      </c>
      <c r="DX38" s="701"/>
      <c r="DY38" s="701"/>
      <c r="DZ38" s="701"/>
      <c r="EA38" s="701"/>
      <c r="EB38" s="701"/>
      <c r="EC38" s="722"/>
    </row>
    <row r="39" spans="2:133" ht="11.25" customHeight="1">
      <c r="B39" s="677" t="s">
        <v>336</v>
      </c>
      <c r="C39" s="678"/>
      <c r="D39" s="678"/>
      <c r="E39" s="678"/>
      <c r="F39" s="678"/>
      <c r="G39" s="678"/>
      <c r="H39" s="678"/>
      <c r="I39" s="678"/>
      <c r="J39" s="678"/>
      <c r="K39" s="678"/>
      <c r="L39" s="678"/>
      <c r="M39" s="678"/>
      <c r="N39" s="678"/>
      <c r="O39" s="678"/>
      <c r="P39" s="678"/>
      <c r="Q39" s="679"/>
      <c r="R39" s="680">
        <v>406892</v>
      </c>
      <c r="S39" s="681"/>
      <c r="T39" s="681"/>
      <c r="U39" s="681"/>
      <c r="V39" s="681"/>
      <c r="W39" s="681"/>
      <c r="X39" s="681"/>
      <c r="Y39" s="682"/>
      <c r="Z39" s="713">
        <v>7</v>
      </c>
      <c r="AA39" s="713"/>
      <c r="AB39" s="713"/>
      <c r="AC39" s="713"/>
      <c r="AD39" s="714" t="s">
        <v>232</v>
      </c>
      <c r="AE39" s="714"/>
      <c r="AF39" s="714"/>
      <c r="AG39" s="714"/>
      <c r="AH39" s="714"/>
      <c r="AI39" s="714"/>
      <c r="AJ39" s="714"/>
      <c r="AK39" s="714"/>
      <c r="AL39" s="683" t="s">
        <v>232</v>
      </c>
      <c r="AM39" s="684"/>
      <c r="AN39" s="684"/>
      <c r="AO39" s="715"/>
      <c r="AQ39" s="723" t="s">
        <v>337</v>
      </c>
      <c r="AR39" s="724"/>
      <c r="AS39" s="724"/>
      <c r="AT39" s="724"/>
      <c r="AU39" s="724"/>
      <c r="AV39" s="724"/>
      <c r="AW39" s="724"/>
      <c r="AX39" s="724"/>
      <c r="AY39" s="725"/>
      <c r="AZ39" s="680" t="s">
        <v>232</v>
      </c>
      <c r="BA39" s="681"/>
      <c r="BB39" s="681"/>
      <c r="BC39" s="681"/>
      <c r="BD39" s="699"/>
      <c r="BE39" s="699"/>
      <c r="BF39" s="726"/>
      <c r="BG39" s="719" t="s">
        <v>338</v>
      </c>
      <c r="BH39" s="720"/>
      <c r="BI39" s="720"/>
      <c r="BJ39" s="720"/>
      <c r="BK39" s="720"/>
      <c r="BL39" s="720"/>
      <c r="BM39" s="720"/>
      <c r="BN39" s="720"/>
      <c r="BO39" s="720"/>
      <c r="BP39" s="720"/>
      <c r="BQ39" s="720"/>
      <c r="BR39" s="720"/>
      <c r="BS39" s="720"/>
      <c r="BT39" s="720"/>
      <c r="BU39" s="721"/>
      <c r="BV39" s="680">
        <v>1590</v>
      </c>
      <c r="BW39" s="681"/>
      <c r="BX39" s="681"/>
      <c r="BY39" s="681"/>
      <c r="BZ39" s="681"/>
      <c r="CA39" s="681"/>
      <c r="CB39" s="727"/>
      <c r="CD39" s="719" t="s">
        <v>339</v>
      </c>
      <c r="CE39" s="720"/>
      <c r="CF39" s="720"/>
      <c r="CG39" s="720"/>
      <c r="CH39" s="720"/>
      <c r="CI39" s="720"/>
      <c r="CJ39" s="720"/>
      <c r="CK39" s="720"/>
      <c r="CL39" s="720"/>
      <c r="CM39" s="720"/>
      <c r="CN39" s="720"/>
      <c r="CO39" s="720"/>
      <c r="CP39" s="720"/>
      <c r="CQ39" s="721"/>
      <c r="CR39" s="680">
        <v>109436</v>
      </c>
      <c r="CS39" s="699"/>
      <c r="CT39" s="699"/>
      <c r="CU39" s="699"/>
      <c r="CV39" s="699"/>
      <c r="CW39" s="699"/>
      <c r="CX39" s="699"/>
      <c r="CY39" s="700"/>
      <c r="CZ39" s="683">
        <v>2</v>
      </c>
      <c r="DA39" s="701"/>
      <c r="DB39" s="701"/>
      <c r="DC39" s="702"/>
      <c r="DD39" s="686">
        <v>81194</v>
      </c>
      <c r="DE39" s="699"/>
      <c r="DF39" s="699"/>
      <c r="DG39" s="699"/>
      <c r="DH39" s="699"/>
      <c r="DI39" s="699"/>
      <c r="DJ39" s="699"/>
      <c r="DK39" s="700"/>
      <c r="DL39" s="686" t="s">
        <v>232</v>
      </c>
      <c r="DM39" s="699"/>
      <c r="DN39" s="699"/>
      <c r="DO39" s="699"/>
      <c r="DP39" s="699"/>
      <c r="DQ39" s="699"/>
      <c r="DR39" s="699"/>
      <c r="DS39" s="699"/>
      <c r="DT39" s="699"/>
      <c r="DU39" s="699"/>
      <c r="DV39" s="700"/>
      <c r="DW39" s="683" t="s">
        <v>128</v>
      </c>
      <c r="DX39" s="701"/>
      <c r="DY39" s="701"/>
      <c r="DZ39" s="701"/>
      <c r="EA39" s="701"/>
      <c r="EB39" s="701"/>
      <c r="EC39" s="722"/>
    </row>
    <row r="40" spans="2:133" ht="11.25" customHeight="1">
      <c r="B40" s="677" t="s">
        <v>340</v>
      </c>
      <c r="C40" s="678"/>
      <c r="D40" s="678"/>
      <c r="E40" s="678"/>
      <c r="F40" s="678"/>
      <c r="G40" s="678"/>
      <c r="H40" s="678"/>
      <c r="I40" s="678"/>
      <c r="J40" s="678"/>
      <c r="K40" s="678"/>
      <c r="L40" s="678"/>
      <c r="M40" s="678"/>
      <c r="N40" s="678"/>
      <c r="O40" s="678"/>
      <c r="P40" s="678"/>
      <c r="Q40" s="679"/>
      <c r="R40" s="680">
        <v>14242</v>
      </c>
      <c r="S40" s="681"/>
      <c r="T40" s="681"/>
      <c r="U40" s="681"/>
      <c r="V40" s="681"/>
      <c r="W40" s="681"/>
      <c r="X40" s="681"/>
      <c r="Y40" s="682"/>
      <c r="Z40" s="713">
        <v>0.2</v>
      </c>
      <c r="AA40" s="713"/>
      <c r="AB40" s="713"/>
      <c r="AC40" s="713"/>
      <c r="AD40" s="714" t="s">
        <v>128</v>
      </c>
      <c r="AE40" s="714"/>
      <c r="AF40" s="714"/>
      <c r="AG40" s="714"/>
      <c r="AH40" s="714"/>
      <c r="AI40" s="714"/>
      <c r="AJ40" s="714"/>
      <c r="AK40" s="714"/>
      <c r="AL40" s="683" t="s">
        <v>128</v>
      </c>
      <c r="AM40" s="684"/>
      <c r="AN40" s="684"/>
      <c r="AO40" s="715"/>
      <c r="AQ40" s="723" t="s">
        <v>341</v>
      </c>
      <c r="AR40" s="724"/>
      <c r="AS40" s="724"/>
      <c r="AT40" s="724"/>
      <c r="AU40" s="724"/>
      <c r="AV40" s="724"/>
      <c r="AW40" s="724"/>
      <c r="AX40" s="724"/>
      <c r="AY40" s="725"/>
      <c r="AZ40" s="680" t="s">
        <v>128</v>
      </c>
      <c r="BA40" s="681"/>
      <c r="BB40" s="681"/>
      <c r="BC40" s="681"/>
      <c r="BD40" s="699"/>
      <c r="BE40" s="699"/>
      <c r="BF40" s="726"/>
      <c r="BG40" s="728" t="s">
        <v>342</v>
      </c>
      <c r="BH40" s="729"/>
      <c r="BI40" s="729"/>
      <c r="BJ40" s="729"/>
      <c r="BK40" s="729"/>
      <c r="BL40" s="236"/>
      <c r="BM40" s="720" t="s">
        <v>343</v>
      </c>
      <c r="BN40" s="720"/>
      <c r="BO40" s="720"/>
      <c r="BP40" s="720"/>
      <c r="BQ40" s="720"/>
      <c r="BR40" s="720"/>
      <c r="BS40" s="720"/>
      <c r="BT40" s="720"/>
      <c r="BU40" s="721"/>
      <c r="BV40" s="680">
        <v>98</v>
      </c>
      <c r="BW40" s="681"/>
      <c r="BX40" s="681"/>
      <c r="BY40" s="681"/>
      <c r="BZ40" s="681"/>
      <c r="CA40" s="681"/>
      <c r="CB40" s="727"/>
      <c r="CD40" s="719" t="s">
        <v>344</v>
      </c>
      <c r="CE40" s="720"/>
      <c r="CF40" s="720"/>
      <c r="CG40" s="720"/>
      <c r="CH40" s="720"/>
      <c r="CI40" s="720"/>
      <c r="CJ40" s="720"/>
      <c r="CK40" s="720"/>
      <c r="CL40" s="720"/>
      <c r="CM40" s="720"/>
      <c r="CN40" s="720"/>
      <c r="CO40" s="720"/>
      <c r="CP40" s="720"/>
      <c r="CQ40" s="721"/>
      <c r="CR40" s="680">
        <v>160</v>
      </c>
      <c r="CS40" s="681"/>
      <c r="CT40" s="681"/>
      <c r="CU40" s="681"/>
      <c r="CV40" s="681"/>
      <c r="CW40" s="681"/>
      <c r="CX40" s="681"/>
      <c r="CY40" s="682"/>
      <c r="CZ40" s="683">
        <v>0</v>
      </c>
      <c r="DA40" s="701"/>
      <c r="DB40" s="701"/>
      <c r="DC40" s="702"/>
      <c r="DD40" s="686" t="s">
        <v>232</v>
      </c>
      <c r="DE40" s="681"/>
      <c r="DF40" s="681"/>
      <c r="DG40" s="681"/>
      <c r="DH40" s="681"/>
      <c r="DI40" s="681"/>
      <c r="DJ40" s="681"/>
      <c r="DK40" s="682"/>
      <c r="DL40" s="686" t="s">
        <v>128</v>
      </c>
      <c r="DM40" s="681"/>
      <c r="DN40" s="681"/>
      <c r="DO40" s="681"/>
      <c r="DP40" s="681"/>
      <c r="DQ40" s="681"/>
      <c r="DR40" s="681"/>
      <c r="DS40" s="681"/>
      <c r="DT40" s="681"/>
      <c r="DU40" s="681"/>
      <c r="DV40" s="682"/>
      <c r="DW40" s="683" t="s">
        <v>128</v>
      </c>
      <c r="DX40" s="701"/>
      <c r="DY40" s="701"/>
      <c r="DZ40" s="701"/>
      <c r="EA40" s="701"/>
      <c r="EB40" s="701"/>
      <c r="EC40" s="722"/>
    </row>
    <row r="41" spans="2:133" ht="11.25" customHeight="1">
      <c r="B41" s="677" t="s">
        <v>345</v>
      </c>
      <c r="C41" s="678"/>
      <c r="D41" s="678"/>
      <c r="E41" s="678"/>
      <c r="F41" s="678"/>
      <c r="G41" s="678"/>
      <c r="H41" s="678"/>
      <c r="I41" s="678"/>
      <c r="J41" s="678"/>
      <c r="K41" s="678"/>
      <c r="L41" s="678"/>
      <c r="M41" s="678"/>
      <c r="N41" s="678"/>
      <c r="O41" s="678"/>
      <c r="P41" s="678"/>
      <c r="Q41" s="679"/>
      <c r="R41" s="680" t="s">
        <v>232</v>
      </c>
      <c r="S41" s="681"/>
      <c r="T41" s="681"/>
      <c r="U41" s="681"/>
      <c r="V41" s="681"/>
      <c r="W41" s="681"/>
      <c r="X41" s="681"/>
      <c r="Y41" s="682"/>
      <c r="Z41" s="713" t="s">
        <v>128</v>
      </c>
      <c r="AA41" s="713"/>
      <c r="AB41" s="713"/>
      <c r="AC41" s="713"/>
      <c r="AD41" s="714" t="s">
        <v>128</v>
      </c>
      <c r="AE41" s="714"/>
      <c r="AF41" s="714"/>
      <c r="AG41" s="714"/>
      <c r="AH41" s="714"/>
      <c r="AI41" s="714"/>
      <c r="AJ41" s="714"/>
      <c r="AK41" s="714"/>
      <c r="AL41" s="683" t="s">
        <v>128</v>
      </c>
      <c r="AM41" s="684"/>
      <c r="AN41" s="684"/>
      <c r="AO41" s="715"/>
      <c r="AQ41" s="723" t="s">
        <v>346</v>
      </c>
      <c r="AR41" s="724"/>
      <c r="AS41" s="724"/>
      <c r="AT41" s="724"/>
      <c r="AU41" s="724"/>
      <c r="AV41" s="724"/>
      <c r="AW41" s="724"/>
      <c r="AX41" s="724"/>
      <c r="AY41" s="725"/>
      <c r="AZ41" s="680">
        <v>66907</v>
      </c>
      <c r="BA41" s="681"/>
      <c r="BB41" s="681"/>
      <c r="BC41" s="681"/>
      <c r="BD41" s="699"/>
      <c r="BE41" s="699"/>
      <c r="BF41" s="726"/>
      <c r="BG41" s="728"/>
      <c r="BH41" s="729"/>
      <c r="BI41" s="729"/>
      <c r="BJ41" s="729"/>
      <c r="BK41" s="729"/>
      <c r="BL41" s="236"/>
      <c r="BM41" s="720" t="s">
        <v>347</v>
      </c>
      <c r="BN41" s="720"/>
      <c r="BO41" s="720"/>
      <c r="BP41" s="720"/>
      <c r="BQ41" s="720"/>
      <c r="BR41" s="720"/>
      <c r="BS41" s="720"/>
      <c r="BT41" s="720"/>
      <c r="BU41" s="721"/>
      <c r="BV41" s="680">
        <v>3</v>
      </c>
      <c r="BW41" s="681"/>
      <c r="BX41" s="681"/>
      <c r="BY41" s="681"/>
      <c r="BZ41" s="681"/>
      <c r="CA41" s="681"/>
      <c r="CB41" s="727"/>
      <c r="CD41" s="719" t="s">
        <v>348</v>
      </c>
      <c r="CE41" s="720"/>
      <c r="CF41" s="720"/>
      <c r="CG41" s="720"/>
      <c r="CH41" s="720"/>
      <c r="CI41" s="720"/>
      <c r="CJ41" s="720"/>
      <c r="CK41" s="720"/>
      <c r="CL41" s="720"/>
      <c r="CM41" s="720"/>
      <c r="CN41" s="720"/>
      <c r="CO41" s="720"/>
      <c r="CP41" s="720"/>
      <c r="CQ41" s="721"/>
      <c r="CR41" s="680" t="s">
        <v>232</v>
      </c>
      <c r="CS41" s="699"/>
      <c r="CT41" s="699"/>
      <c r="CU41" s="699"/>
      <c r="CV41" s="699"/>
      <c r="CW41" s="699"/>
      <c r="CX41" s="699"/>
      <c r="CY41" s="700"/>
      <c r="CZ41" s="683" t="s">
        <v>232</v>
      </c>
      <c r="DA41" s="701"/>
      <c r="DB41" s="701"/>
      <c r="DC41" s="702"/>
      <c r="DD41" s="686" t="s">
        <v>128</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c r="B42" s="677" t="s">
        <v>349</v>
      </c>
      <c r="C42" s="678"/>
      <c r="D42" s="678"/>
      <c r="E42" s="678"/>
      <c r="F42" s="678"/>
      <c r="G42" s="678"/>
      <c r="H42" s="678"/>
      <c r="I42" s="678"/>
      <c r="J42" s="678"/>
      <c r="K42" s="678"/>
      <c r="L42" s="678"/>
      <c r="M42" s="678"/>
      <c r="N42" s="678"/>
      <c r="O42" s="678"/>
      <c r="P42" s="678"/>
      <c r="Q42" s="679"/>
      <c r="R42" s="680">
        <v>218950</v>
      </c>
      <c r="S42" s="681"/>
      <c r="T42" s="681"/>
      <c r="U42" s="681"/>
      <c r="V42" s="681"/>
      <c r="W42" s="681"/>
      <c r="X42" s="681"/>
      <c r="Y42" s="682"/>
      <c r="Z42" s="713">
        <v>3.8</v>
      </c>
      <c r="AA42" s="713"/>
      <c r="AB42" s="713"/>
      <c r="AC42" s="713"/>
      <c r="AD42" s="714" t="s">
        <v>128</v>
      </c>
      <c r="AE42" s="714"/>
      <c r="AF42" s="714"/>
      <c r="AG42" s="714"/>
      <c r="AH42" s="714"/>
      <c r="AI42" s="714"/>
      <c r="AJ42" s="714"/>
      <c r="AK42" s="714"/>
      <c r="AL42" s="683" t="s">
        <v>232</v>
      </c>
      <c r="AM42" s="684"/>
      <c r="AN42" s="684"/>
      <c r="AO42" s="715"/>
      <c r="AQ42" s="716" t="s">
        <v>350</v>
      </c>
      <c r="AR42" s="717"/>
      <c r="AS42" s="717"/>
      <c r="AT42" s="717"/>
      <c r="AU42" s="717"/>
      <c r="AV42" s="717"/>
      <c r="AW42" s="717"/>
      <c r="AX42" s="717"/>
      <c r="AY42" s="718"/>
      <c r="AZ42" s="664">
        <v>245850</v>
      </c>
      <c r="BA42" s="703"/>
      <c r="BB42" s="703"/>
      <c r="BC42" s="703"/>
      <c r="BD42" s="665"/>
      <c r="BE42" s="665"/>
      <c r="BF42" s="709"/>
      <c r="BG42" s="730"/>
      <c r="BH42" s="731"/>
      <c r="BI42" s="731"/>
      <c r="BJ42" s="731"/>
      <c r="BK42" s="731"/>
      <c r="BL42" s="237"/>
      <c r="BM42" s="710" t="s">
        <v>351</v>
      </c>
      <c r="BN42" s="710"/>
      <c r="BO42" s="710"/>
      <c r="BP42" s="710"/>
      <c r="BQ42" s="710"/>
      <c r="BR42" s="710"/>
      <c r="BS42" s="710"/>
      <c r="BT42" s="710"/>
      <c r="BU42" s="711"/>
      <c r="BV42" s="664">
        <v>317</v>
      </c>
      <c r="BW42" s="703"/>
      <c r="BX42" s="703"/>
      <c r="BY42" s="703"/>
      <c r="BZ42" s="703"/>
      <c r="CA42" s="703"/>
      <c r="CB42" s="712"/>
      <c r="CD42" s="677" t="s">
        <v>352</v>
      </c>
      <c r="CE42" s="678"/>
      <c r="CF42" s="678"/>
      <c r="CG42" s="678"/>
      <c r="CH42" s="678"/>
      <c r="CI42" s="678"/>
      <c r="CJ42" s="678"/>
      <c r="CK42" s="678"/>
      <c r="CL42" s="678"/>
      <c r="CM42" s="678"/>
      <c r="CN42" s="678"/>
      <c r="CO42" s="678"/>
      <c r="CP42" s="678"/>
      <c r="CQ42" s="679"/>
      <c r="CR42" s="680">
        <v>544423</v>
      </c>
      <c r="CS42" s="681"/>
      <c r="CT42" s="681"/>
      <c r="CU42" s="681"/>
      <c r="CV42" s="681"/>
      <c r="CW42" s="681"/>
      <c r="CX42" s="681"/>
      <c r="CY42" s="682"/>
      <c r="CZ42" s="683">
        <v>9.9</v>
      </c>
      <c r="DA42" s="684"/>
      <c r="DB42" s="684"/>
      <c r="DC42" s="685"/>
      <c r="DD42" s="686">
        <v>139675</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c r="B43" s="661" t="s">
        <v>353</v>
      </c>
      <c r="C43" s="662"/>
      <c r="D43" s="662"/>
      <c r="E43" s="662"/>
      <c r="F43" s="662"/>
      <c r="G43" s="662"/>
      <c r="H43" s="662"/>
      <c r="I43" s="662"/>
      <c r="J43" s="662"/>
      <c r="K43" s="662"/>
      <c r="L43" s="662"/>
      <c r="M43" s="662"/>
      <c r="N43" s="662"/>
      <c r="O43" s="662"/>
      <c r="P43" s="662"/>
      <c r="Q43" s="663"/>
      <c r="R43" s="664">
        <v>5774003</v>
      </c>
      <c r="S43" s="703"/>
      <c r="T43" s="703"/>
      <c r="U43" s="703"/>
      <c r="V43" s="703"/>
      <c r="W43" s="703"/>
      <c r="X43" s="703"/>
      <c r="Y43" s="704"/>
      <c r="Z43" s="705">
        <v>100</v>
      </c>
      <c r="AA43" s="705"/>
      <c r="AB43" s="705"/>
      <c r="AC43" s="705"/>
      <c r="AD43" s="706">
        <v>2950981</v>
      </c>
      <c r="AE43" s="706"/>
      <c r="AF43" s="706"/>
      <c r="AG43" s="706"/>
      <c r="AH43" s="706"/>
      <c r="AI43" s="706"/>
      <c r="AJ43" s="706"/>
      <c r="AK43" s="706"/>
      <c r="AL43" s="667">
        <v>100</v>
      </c>
      <c r="AM43" s="707"/>
      <c r="AN43" s="707"/>
      <c r="AO43" s="708"/>
      <c r="BV43" s="238"/>
      <c r="BW43" s="238"/>
      <c r="BX43" s="238"/>
      <c r="BY43" s="238"/>
      <c r="BZ43" s="238"/>
      <c r="CA43" s="238"/>
      <c r="CB43" s="238"/>
      <c r="CD43" s="677" t="s">
        <v>354</v>
      </c>
      <c r="CE43" s="678"/>
      <c r="CF43" s="678"/>
      <c r="CG43" s="678"/>
      <c r="CH43" s="678"/>
      <c r="CI43" s="678"/>
      <c r="CJ43" s="678"/>
      <c r="CK43" s="678"/>
      <c r="CL43" s="678"/>
      <c r="CM43" s="678"/>
      <c r="CN43" s="678"/>
      <c r="CO43" s="678"/>
      <c r="CP43" s="678"/>
      <c r="CQ43" s="679"/>
      <c r="CR43" s="680">
        <v>6058</v>
      </c>
      <c r="CS43" s="699"/>
      <c r="CT43" s="699"/>
      <c r="CU43" s="699"/>
      <c r="CV43" s="699"/>
      <c r="CW43" s="699"/>
      <c r="CX43" s="699"/>
      <c r="CY43" s="700"/>
      <c r="CZ43" s="683">
        <v>0.1</v>
      </c>
      <c r="DA43" s="701"/>
      <c r="DB43" s="701"/>
      <c r="DC43" s="702"/>
      <c r="DD43" s="686">
        <v>4991</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302</v>
      </c>
      <c r="CE44" s="694"/>
      <c r="CF44" s="677" t="s">
        <v>355</v>
      </c>
      <c r="CG44" s="678"/>
      <c r="CH44" s="678"/>
      <c r="CI44" s="678"/>
      <c r="CJ44" s="678"/>
      <c r="CK44" s="678"/>
      <c r="CL44" s="678"/>
      <c r="CM44" s="678"/>
      <c r="CN44" s="678"/>
      <c r="CO44" s="678"/>
      <c r="CP44" s="678"/>
      <c r="CQ44" s="679"/>
      <c r="CR44" s="680">
        <v>544423</v>
      </c>
      <c r="CS44" s="681"/>
      <c r="CT44" s="681"/>
      <c r="CU44" s="681"/>
      <c r="CV44" s="681"/>
      <c r="CW44" s="681"/>
      <c r="CX44" s="681"/>
      <c r="CY44" s="682"/>
      <c r="CZ44" s="683">
        <v>9.9</v>
      </c>
      <c r="DA44" s="684"/>
      <c r="DB44" s="684"/>
      <c r="DC44" s="685"/>
      <c r="DD44" s="686">
        <v>139675</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357</v>
      </c>
      <c r="CG45" s="678"/>
      <c r="CH45" s="678"/>
      <c r="CI45" s="678"/>
      <c r="CJ45" s="678"/>
      <c r="CK45" s="678"/>
      <c r="CL45" s="678"/>
      <c r="CM45" s="678"/>
      <c r="CN45" s="678"/>
      <c r="CO45" s="678"/>
      <c r="CP45" s="678"/>
      <c r="CQ45" s="679"/>
      <c r="CR45" s="680">
        <v>268880</v>
      </c>
      <c r="CS45" s="699"/>
      <c r="CT45" s="699"/>
      <c r="CU45" s="699"/>
      <c r="CV45" s="699"/>
      <c r="CW45" s="699"/>
      <c r="CX45" s="699"/>
      <c r="CY45" s="700"/>
      <c r="CZ45" s="683">
        <v>4.9000000000000004</v>
      </c>
      <c r="DA45" s="701"/>
      <c r="DB45" s="701"/>
      <c r="DC45" s="702"/>
      <c r="DD45" s="686">
        <v>26348</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359</v>
      </c>
      <c r="CG46" s="678"/>
      <c r="CH46" s="678"/>
      <c r="CI46" s="678"/>
      <c r="CJ46" s="678"/>
      <c r="CK46" s="678"/>
      <c r="CL46" s="678"/>
      <c r="CM46" s="678"/>
      <c r="CN46" s="678"/>
      <c r="CO46" s="678"/>
      <c r="CP46" s="678"/>
      <c r="CQ46" s="679"/>
      <c r="CR46" s="680">
        <v>229971</v>
      </c>
      <c r="CS46" s="681"/>
      <c r="CT46" s="681"/>
      <c r="CU46" s="681"/>
      <c r="CV46" s="681"/>
      <c r="CW46" s="681"/>
      <c r="CX46" s="681"/>
      <c r="CY46" s="682"/>
      <c r="CZ46" s="683">
        <v>4.2</v>
      </c>
      <c r="DA46" s="684"/>
      <c r="DB46" s="684"/>
      <c r="DC46" s="685"/>
      <c r="DD46" s="686">
        <v>110155</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361</v>
      </c>
      <c r="CG47" s="678"/>
      <c r="CH47" s="678"/>
      <c r="CI47" s="678"/>
      <c r="CJ47" s="678"/>
      <c r="CK47" s="678"/>
      <c r="CL47" s="678"/>
      <c r="CM47" s="678"/>
      <c r="CN47" s="678"/>
      <c r="CO47" s="678"/>
      <c r="CP47" s="678"/>
      <c r="CQ47" s="679"/>
      <c r="CR47" s="680" t="s">
        <v>128</v>
      </c>
      <c r="CS47" s="699"/>
      <c r="CT47" s="699"/>
      <c r="CU47" s="699"/>
      <c r="CV47" s="699"/>
      <c r="CW47" s="699"/>
      <c r="CX47" s="699"/>
      <c r="CY47" s="700"/>
      <c r="CZ47" s="683" t="s">
        <v>128</v>
      </c>
      <c r="DA47" s="701"/>
      <c r="DB47" s="701"/>
      <c r="DC47" s="702"/>
      <c r="DD47" s="686" t="s">
        <v>128</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362</v>
      </c>
      <c r="CG48" s="678"/>
      <c r="CH48" s="678"/>
      <c r="CI48" s="678"/>
      <c r="CJ48" s="678"/>
      <c r="CK48" s="678"/>
      <c r="CL48" s="678"/>
      <c r="CM48" s="678"/>
      <c r="CN48" s="678"/>
      <c r="CO48" s="678"/>
      <c r="CP48" s="678"/>
      <c r="CQ48" s="679"/>
      <c r="CR48" s="680" t="s">
        <v>232</v>
      </c>
      <c r="CS48" s="681"/>
      <c r="CT48" s="681"/>
      <c r="CU48" s="681"/>
      <c r="CV48" s="681"/>
      <c r="CW48" s="681"/>
      <c r="CX48" s="681"/>
      <c r="CY48" s="682"/>
      <c r="CZ48" s="683" t="s">
        <v>128</v>
      </c>
      <c r="DA48" s="684"/>
      <c r="DB48" s="684"/>
      <c r="DC48" s="685"/>
      <c r="DD48" s="686" t="s">
        <v>128</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363</v>
      </c>
      <c r="CE49" s="662"/>
      <c r="CF49" s="662"/>
      <c r="CG49" s="662"/>
      <c r="CH49" s="662"/>
      <c r="CI49" s="662"/>
      <c r="CJ49" s="662"/>
      <c r="CK49" s="662"/>
      <c r="CL49" s="662"/>
      <c r="CM49" s="662"/>
      <c r="CN49" s="662"/>
      <c r="CO49" s="662"/>
      <c r="CP49" s="662"/>
      <c r="CQ49" s="663"/>
      <c r="CR49" s="664">
        <v>5488849</v>
      </c>
      <c r="CS49" s="665"/>
      <c r="CT49" s="665"/>
      <c r="CU49" s="665"/>
      <c r="CV49" s="665"/>
      <c r="CW49" s="665"/>
      <c r="CX49" s="665"/>
      <c r="CY49" s="666"/>
      <c r="CZ49" s="667">
        <v>100</v>
      </c>
      <c r="DA49" s="668"/>
      <c r="DB49" s="668"/>
      <c r="DC49" s="669"/>
      <c r="DD49" s="670">
        <v>3560100</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SoQt4PQ+ifIWsSHcpGJ8w99k1JNf0y7r1bsp66JIaEO9Qo+QRLjnLWHHvmKsuJ+x2ldrYjZLWC//y/w0KtKhsQ==" saltValue="7LjDmXRJbBSutz/mMGGpQ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88" zoomScale="70" zoomScaleNormal="70" zoomScaleSheetLayoutView="70" workbookViewId="0">
      <selection activeCell="AU110" sqref="AU110:AY119"/>
    </sheetView>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365</v>
      </c>
      <c r="DK2" s="1206"/>
      <c r="DL2" s="1206"/>
      <c r="DM2" s="1206"/>
      <c r="DN2" s="1206"/>
      <c r="DO2" s="1207"/>
      <c r="DP2" s="251"/>
      <c r="DQ2" s="1205" t="s">
        <v>366</v>
      </c>
      <c r="DR2" s="1206"/>
      <c r="DS2" s="1206"/>
      <c r="DT2" s="1206"/>
      <c r="DU2" s="1206"/>
      <c r="DV2" s="1206"/>
      <c r="DW2" s="1206"/>
      <c r="DX2" s="1206"/>
      <c r="DY2" s="1206"/>
      <c r="DZ2" s="1207"/>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1158" t="s">
        <v>367</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1090" t="s">
        <v>369</v>
      </c>
      <c r="B5" s="1091"/>
      <c r="C5" s="1091"/>
      <c r="D5" s="1091"/>
      <c r="E5" s="1091"/>
      <c r="F5" s="1091"/>
      <c r="G5" s="1091"/>
      <c r="H5" s="1091"/>
      <c r="I5" s="1091"/>
      <c r="J5" s="1091"/>
      <c r="K5" s="1091"/>
      <c r="L5" s="1091"/>
      <c r="M5" s="1091"/>
      <c r="N5" s="1091"/>
      <c r="O5" s="1091"/>
      <c r="P5" s="1092"/>
      <c r="Q5" s="1096" t="s">
        <v>370</v>
      </c>
      <c r="R5" s="1097"/>
      <c r="S5" s="1097"/>
      <c r="T5" s="1097"/>
      <c r="U5" s="1098"/>
      <c r="V5" s="1096" t="s">
        <v>371</v>
      </c>
      <c r="W5" s="1097"/>
      <c r="X5" s="1097"/>
      <c r="Y5" s="1097"/>
      <c r="Z5" s="1098"/>
      <c r="AA5" s="1096" t="s">
        <v>372</v>
      </c>
      <c r="AB5" s="1097"/>
      <c r="AC5" s="1097"/>
      <c r="AD5" s="1097"/>
      <c r="AE5" s="1097"/>
      <c r="AF5" s="1208" t="s">
        <v>373</v>
      </c>
      <c r="AG5" s="1097"/>
      <c r="AH5" s="1097"/>
      <c r="AI5" s="1097"/>
      <c r="AJ5" s="1112"/>
      <c r="AK5" s="1097" t="s">
        <v>374</v>
      </c>
      <c r="AL5" s="1097"/>
      <c r="AM5" s="1097"/>
      <c r="AN5" s="1097"/>
      <c r="AO5" s="1098"/>
      <c r="AP5" s="1096" t="s">
        <v>375</v>
      </c>
      <c r="AQ5" s="1097"/>
      <c r="AR5" s="1097"/>
      <c r="AS5" s="1097"/>
      <c r="AT5" s="1098"/>
      <c r="AU5" s="1096" t="s">
        <v>376</v>
      </c>
      <c r="AV5" s="1097"/>
      <c r="AW5" s="1097"/>
      <c r="AX5" s="1097"/>
      <c r="AY5" s="1112"/>
      <c r="AZ5" s="258"/>
      <c r="BA5" s="258"/>
      <c r="BB5" s="258"/>
      <c r="BC5" s="258"/>
      <c r="BD5" s="258"/>
      <c r="BE5" s="259"/>
      <c r="BF5" s="259"/>
      <c r="BG5" s="259"/>
      <c r="BH5" s="259"/>
      <c r="BI5" s="259"/>
      <c r="BJ5" s="259"/>
      <c r="BK5" s="259"/>
      <c r="BL5" s="259"/>
      <c r="BM5" s="259"/>
      <c r="BN5" s="259"/>
      <c r="BO5" s="259"/>
      <c r="BP5" s="259"/>
      <c r="BQ5" s="1090" t="s">
        <v>377</v>
      </c>
      <c r="BR5" s="1091"/>
      <c r="BS5" s="1091"/>
      <c r="BT5" s="1091"/>
      <c r="BU5" s="1091"/>
      <c r="BV5" s="1091"/>
      <c r="BW5" s="1091"/>
      <c r="BX5" s="1091"/>
      <c r="BY5" s="1091"/>
      <c r="BZ5" s="1091"/>
      <c r="CA5" s="1091"/>
      <c r="CB5" s="1091"/>
      <c r="CC5" s="1091"/>
      <c r="CD5" s="1091"/>
      <c r="CE5" s="1091"/>
      <c r="CF5" s="1091"/>
      <c r="CG5" s="1092"/>
      <c r="CH5" s="1096" t="s">
        <v>378</v>
      </c>
      <c r="CI5" s="1097"/>
      <c r="CJ5" s="1097"/>
      <c r="CK5" s="1097"/>
      <c r="CL5" s="1098"/>
      <c r="CM5" s="1096" t="s">
        <v>379</v>
      </c>
      <c r="CN5" s="1097"/>
      <c r="CO5" s="1097"/>
      <c r="CP5" s="1097"/>
      <c r="CQ5" s="1098"/>
      <c r="CR5" s="1096" t="s">
        <v>380</v>
      </c>
      <c r="CS5" s="1097"/>
      <c r="CT5" s="1097"/>
      <c r="CU5" s="1097"/>
      <c r="CV5" s="1098"/>
      <c r="CW5" s="1096" t="s">
        <v>381</v>
      </c>
      <c r="CX5" s="1097"/>
      <c r="CY5" s="1097"/>
      <c r="CZ5" s="1097"/>
      <c r="DA5" s="1098"/>
      <c r="DB5" s="1096" t="s">
        <v>382</v>
      </c>
      <c r="DC5" s="1097"/>
      <c r="DD5" s="1097"/>
      <c r="DE5" s="1097"/>
      <c r="DF5" s="1098"/>
      <c r="DG5" s="1193" t="s">
        <v>383</v>
      </c>
      <c r="DH5" s="1194"/>
      <c r="DI5" s="1194"/>
      <c r="DJ5" s="1194"/>
      <c r="DK5" s="1195"/>
      <c r="DL5" s="1193" t="s">
        <v>384</v>
      </c>
      <c r="DM5" s="1194"/>
      <c r="DN5" s="1194"/>
      <c r="DO5" s="1194"/>
      <c r="DP5" s="1195"/>
      <c r="DQ5" s="1096" t="s">
        <v>385</v>
      </c>
      <c r="DR5" s="1097"/>
      <c r="DS5" s="1097"/>
      <c r="DT5" s="1097"/>
      <c r="DU5" s="1098"/>
      <c r="DV5" s="1096" t="s">
        <v>376</v>
      </c>
      <c r="DW5" s="1097"/>
      <c r="DX5" s="1097"/>
      <c r="DY5" s="1097"/>
      <c r="DZ5" s="1112"/>
      <c r="EA5" s="256"/>
    </row>
    <row r="6" spans="1:131" s="257" customFormat="1" ht="26.25" customHeight="1" thickBot="1">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c r="A7" s="260">
        <v>1</v>
      </c>
      <c r="B7" s="1145" t="s">
        <v>386</v>
      </c>
      <c r="C7" s="1146"/>
      <c r="D7" s="1146"/>
      <c r="E7" s="1146"/>
      <c r="F7" s="1146"/>
      <c r="G7" s="1146"/>
      <c r="H7" s="1146"/>
      <c r="I7" s="1146"/>
      <c r="J7" s="1146"/>
      <c r="K7" s="1146"/>
      <c r="L7" s="1146"/>
      <c r="M7" s="1146"/>
      <c r="N7" s="1146"/>
      <c r="O7" s="1146"/>
      <c r="P7" s="1147"/>
      <c r="Q7" s="1199">
        <v>5766</v>
      </c>
      <c r="R7" s="1200"/>
      <c r="S7" s="1200"/>
      <c r="T7" s="1200"/>
      <c r="U7" s="1200"/>
      <c r="V7" s="1200">
        <v>5481</v>
      </c>
      <c r="W7" s="1200"/>
      <c r="X7" s="1200"/>
      <c r="Y7" s="1200"/>
      <c r="Z7" s="1200"/>
      <c r="AA7" s="1200">
        <v>285</v>
      </c>
      <c r="AB7" s="1200"/>
      <c r="AC7" s="1200"/>
      <c r="AD7" s="1200"/>
      <c r="AE7" s="1201"/>
      <c r="AF7" s="1202">
        <v>248</v>
      </c>
      <c r="AG7" s="1203"/>
      <c r="AH7" s="1203"/>
      <c r="AI7" s="1203"/>
      <c r="AJ7" s="1204"/>
      <c r="AK7" s="1186">
        <v>45</v>
      </c>
      <c r="AL7" s="1187"/>
      <c r="AM7" s="1187"/>
      <c r="AN7" s="1187"/>
      <c r="AO7" s="1187"/>
      <c r="AP7" s="1187">
        <v>5240</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c r="BT7" s="1191"/>
      <c r="BU7" s="1191"/>
      <c r="BV7" s="1191"/>
      <c r="BW7" s="1191"/>
      <c r="BX7" s="1191"/>
      <c r="BY7" s="1191"/>
      <c r="BZ7" s="1191"/>
      <c r="CA7" s="1191"/>
      <c r="CB7" s="1191"/>
      <c r="CC7" s="1191"/>
      <c r="CD7" s="1191"/>
      <c r="CE7" s="1191"/>
      <c r="CF7" s="1191"/>
      <c r="CG7" s="1192"/>
      <c r="CH7" s="1183"/>
      <c r="CI7" s="1184"/>
      <c r="CJ7" s="1184"/>
      <c r="CK7" s="1184"/>
      <c r="CL7" s="1185"/>
      <c r="CM7" s="1183"/>
      <c r="CN7" s="1184"/>
      <c r="CO7" s="1184"/>
      <c r="CP7" s="1184"/>
      <c r="CQ7" s="1185"/>
      <c r="CR7" s="1183"/>
      <c r="CS7" s="1184"/>
      <c r="CT7" s="1184"/>
      <c r="CU7" s="1184"/>
      <c r="CV7" s="1185"/>
      <c r="CW7" s="1183"/>
      <c r="CX7" s="1184"/>
      <c r="CY7" s="1184"/>
      <c r="CZ7" s="1184"/>
      <c r="DA7" s="1185"/>
      <c r="DB7" s="1183"/>
      <c r="DC7" s="1184"/>
      <c r="DD7" s="1184"/>
      <c r="DE7" s="1184"/>
      <c r="DF7" s="1185"/>
      <c r="DG7" s="1183"/>
      <c r="DH7" s="1184"/>
      <c r="DI7" s="1184"/>
      <c r="DJ7" s="1184"/>
      <c r="DK7" s="1185"/>
      <c r="DL7" s="1183"/>
      <c r="DM7" s="1184"/>
      <c r="DN7" s="1184"/>
      <c r="DO7" s="1184"/>
      <c r="DP7" s="1185"/>
      <c r="DQ7" s="1183"/>
      <c r="DR7" s="1184"/>
      <c r="DS7" s="1184"/>
      <c r="DT7" s="1184"/>
      <c r="DU7" s="1185"/>
      <c r="DV7" s="1210"/>
      <c r="DW7" s="1211"/>
      <c r="DX7" s="1211"/>
      <c r="DY7" s="1211"/>
      <c r="DZ7" s="1212"/>
      <c r="EA7" s="256"/>
    </row>
    <row r="8" spans="1:131" s="257" customFormat="1" ht="26.25" customHeight="1">
      <c r="A8" s="263">
        <v>2</v>
      </c>
      <c r="B8" s="1132" t="s">
        <v>387</v>
      </c>
      <c r="C8" s="1133"/>
      <c r="D8" s="1133"/>
      <c r="E8" s="1133"/>
      <c r="F8" s="1133"/>
      <c r="G8" s="1133"/>
      <c r="H8" s="1133"/>
      <c r="I8" s="1133"/>
      <c r="J8" s="1133"/>
      <c r="K8" s="1133"/>
      <c r="L8" s="1133"/>
      <c r="M8" s="1133"/>
      <c r="N8" s="1133"/>
      <c r="O8" s="1133"/>
      <c r="P8" s="1134"/>
      <c r="Q8" s="1138">
        <v>3</v>
      </c>
      <c r="R8" s="1139"/>
      <c r="S8" s="1139"/>
      <c r="T8" s="1139"/>
      <c r="U8" s="1139"/>
      <c r="V8" s="1139">
        <v>3</v>
      </c>
      <c r="W8" s="1139"/>
      <c r="X8" s="1139"/>
      <c r="Y8" s="1139"/>
      <c r="Z8" s="1139"/>
      <c r="AA8" s="1139">
        <v>0</v>
      </c>
      <c r="AB8" s="1139"/>
      <c r="AC8" s="1139"/>
      <c r="AD8" s="1139"/>
      <c r="AE8" s="1140"/>
      <c r="AF8" s="1114">
        <v>0</v>
      </c>
      <c r="AG8" s="1115"/>
      <c r="AH8" s="1115"/>
      <c r="AI8" s="1115"/>
      <c r="AJ8" s="1116"/>
      <c r="AK8" s="1181">
        <v>3</v>
      </c>
      <c r="AL8" s="1182"/>
      <c r="AM8" s="1182"/>
      <c r="AN8" s="1182"/>
      <c r="AO8" s="1182"/>
      <c r="AP8" s="1182" t="s">
        <v>584</v>
      </c>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c r="BT8" s="1110"/>
      <c r="BU8" s="1110"/>
      <c r="BV8" s="1110"/>
      <c r="BW8" s="1110"/>
      <c r="BX8" s="1110"/>
      <c r="BY8" s="1110"/>
      <c r="BZ8" s="1110"/>
      <c r="CA8" s="1110"/>
      <c r="CB8" s="1110"/>
      <c r="CC8" s="1110"/>
      <c r="CD8" s="1110"/>
      <c r="CE8" s="1110"/>
      <c r="CF8" s="1110"/>
      <c r="CG8" s="1111"/>
      <c r="CH8" s="1084"/>
      <c r="CI8" s="1085"/>
      <c r="CJ8" s="1085"/>
      <c r="CK8" s="1085"/>
      <c r="CL8" s="1086"/>
      <c r="CM8" s="1084"/>
      <c r="CN8" s="1085"/>
      <c r="CO8" s="1085"/>
      <c r="CP8" s="1085"/>
      <c r="CQ8" s="1086"/>
      <c r="CR8" s="1084"/>
      <c r="CS8" s="1085"/>
      <c r="CT8" s="1085"/>
      <c r="CU8" s="1085"/>
      <c r="CV8" s="1086"/>
      <c r="CW8" s="1084"/>
      <c r="CX8" s="1085"/>
      <c r="CY8" s="1085"/>
      <c r="CZ8" s="1085"/>
      <c r="DA8" s="1086"/>
      <c r="DB8" s="1084"/>
      <c r="DC8" s="1085"/>
      <c r="DD8" s="1085"/>
      <c r="DE8" s="1085"/>
      <c r="DF8" s="1086"/>
      <c r="DG8" s="1084"/>
      <c r="DH8" s="1085"/>
      <c r="DI8" s="1085"/>
      <c r="DJ8" s="1085"/>
      <c r="DK8" s="1086"/>
      <c r="DL8" s="1084"/>
      <c r="DM8" s="1085"/>
      <c r="DN8" s="1085"/>
      <c r="DO8" s="1085"/>
      <c r="DP8" s="1086"/>
      <c r="DQ8" s="1084"/>
      <c r="DR8" s="1085"/>
      <c r="DS8" s="1085"/>
      <c r="DT8" s="1085"/>
      <c r="DU8" s="1086"/>
      <c r="DV8" s="1087"/>
      <c r="DW8" s="1088"/>
      <c r="DX8" s="1088"/>
      <c r="DY8" s="1088"/>
      <c r="DZ8" s="1089"/>
      <c r="EA8" s="256"/>
    </row>
    <row r="9" spans="1:131" s="257" customFormat="1" ht="26.25" customHeight="1">
      <c r="A9" s="263">
        <v>3</v>
      </c>
      <c r="B9" s="1132" t="s">
        <v>388</v>
      </c>
      <c r="C9" s="1133"/>
      <c r="D9" s="1133"/>
      <c r="E9" s="1133"/>
      <c r="F9" s="1133"/>
      <c r="G9" s="1133"/>
      <c r="H9" s="1133"/>
      <c r="I9" s="1133"/>
      <c r="J9" s="1133"/>
      <c r="K9" s="1133"/>
      <c r="L9" s="1133"/>
      <c r="M9" s="1133"/>
      <c r="N9" s="1133"/>
      <c r="O9" s="1133"/>
      <c r="P9" s="1134"/>
      <c r="Q9" s="1138">
        <v>5</v>
      </c>
      <c r="R9" s="1139"/>
      <c r="S9" s="1139"/>
      <c r="T9" s="1139"/>
      <c r="U9" s="1139"/>
      <c r="V9" s="1139">
        <v>5</v>
      </c>
      <c r="W9" s="1139"/>
      <c r="X9" s="1139"/>
      <c r="Y9" s="1139"/>
      <c r="Z9" s="1139"/>
      <c r="AA9" s="1139">
        <v>1</v>
      </c>
      <c r="AB9" s="1139"/>
      <c r="AC9" s="1139"/>
      <c r="AD9" s="1139"/>
      <c r="AE9" s="1140"/>
      <c r="AF9" s="1114">
        <v>1</v>
      </c>
      <c r="AG9" s="1115"/>
      <c r="AH9" s="1115"/>
      <c r="AI9" s="1115"/>
      <c r="AJ9" s="1116"/>
      <c r="AK9" s="1181">
        <v>5</v>
      </c>
      <c r="AL9" s="1182"/>
      <c r="AM9" s="1182"/>
      <c r="AN9" s="1182"/>
      <c r="AO9" s="1182"/>
      <c r="AP9" s="1182" t="s">
        <v>584</v>
      </c>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6"/>
    </row>
    <row r="10" spans="1:131" s="257" customFormat="1" ht="26.25" customHeight="1">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389</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c r="A23" s="266" t="s">
        <v>390</v>
      </c>
      <c r="B23" s="1039" t="s">
        <v>391</v>
      </c>
      <c r="C23" s="1040"/>
      <c r="D23" s="1040"/>
      <c r="E23" s="1040"/>
      <c r="F23" s="1040"/>
      <c r="G23" s="1040"/>
      <c r="H23" s="1040"/>
      <c r="I23" s="1040"/>
      <c r="J23" s="1040"/>
      <c r="K23" s="1040"/>
      <c r="L23" s="1040"/>
      <c r="M23" s="1040"/>
      <c r="N23" s="1040"/>
      <c r="O23" s="1040"/>
      <c r="P23" s="1041"/>
      <c r="Q23" s="1163">
        <v>5774</v>
      </c>
      <c r="R23" s="1164"/>
      <c r="S23" s="1164"/>
      <c r="T23" s="1164"/>
      <c r="U23" s="1164"/>
      <c r="V23" s="1164">
        <v>5489</v>
      </c>
      <c r="W23" s="1164"/>
      <c r="X23" s="1164"/>
      <c r="Y23" s="1164"/>
      <c r="Z23" s="1164"/>
      <c r="AA23" s="1164">
        <v>285</v>
      </c>
      <c r="AB23" s="1164"/>
      <c r="AC23" s="1164"/>
      <c r="AD23" s="1164"/>
      <c r="AE23" s="1165"/>
      <c r="AF23" s="1166">
        <v>248</v>
      </c>
      <c r="AG23" s="1164"/>
      <c r="AH23" s="1164"/>
      <c r="AI23" s="1164"/>
      <c r="AJ23" s="1167"/>
      <c r="AK23" s="1168"/>
      <c r="AL23" s="1169"/>
      <c r="AM23" s="1169"/>
      <c r="AN23" s="1169"/>
      <c r="AO23" s="1169"/>
      <c r="AP23" s="1164">
        <v>5240</v>
      </c>
      <c r="AQ23" s="1164"/>
      <c r="AR23" s="1164"/>
      <c r="AS23" s="1164"/>
      <c r="AT23" s="1164"/>
      <c r="AU23" s="1170"/>
      <c r="AV23" s="1170"/>
      <c r="AW23" s="1170"/>
      <c r="AX23" s="1170"/>
      <c r="AY23" s="1171"/>
      <c r="AZ23" s="1160" t="s">
        <v>392</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c r="A24" s="1159" t="s">
        <v>393</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c r="A25" s="1158" t="s">
        <v>394</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c r="A26" s="1090" t="s">
        <v>369</v>
      </c>
      <c r="B26" s="1091"/>
      <c r="C26" s="1091"/>
      <c r="D26" s="1091"/>
      <c r="E26" s="1091"/>
      <c r="F26" s="1091"/>
      <c r="G26" s="1091"/>
      <c r="H26" s="1091"/>
      <c r="I26" s="1091"/>
      <c r="J26" s="1091"/>
      <c r="K26" s="1091"/>
      <c r="L26" s="1091"/>
      <c r="M26" s="1091"/>
      <c r="N26" s="1091"/>
      <c r="O26" s="1091"/>
      <c r="P26" s="1092"/>
      <c r="Q26" s="1096" t="s">
        <v>395</v>
      </c>
      <c r="R26" s="1097"/>
      <c r="S26" s="1097"/>
      <c r="T26" s="1097"/>
      <c r="U26" s="1098"/>
      <c r="V26" s="1096" t="s">
        <v>396</v>
      </c>
      <c r="W26" s="1097"/>
      <c r="X26" s="1097"/>
      <c r="Y26" s="1097"/>
      <c r="Z26" s="1098"/>
      <c r="AA26" s="1096" t="s">
        <v>397</v>
      </c>
      <c r="AB26" s="1097"/>
      <c r="AC26" s="1097"/>
      <c r="AD26" s="1097"/>
      <c r="AE26" s="1097"/>
      <c r="AF26" s="1154" t="s">
        <v>398</v>
      </c>
      <c r="AG26" s="1103"/>
      <c r="AH26" s="1103"/>
      <c r="AI26" s="1103"/>
      <c r="AJ26" s="1155"/>
      <c r="AK26" s="1097" t="s">
        <v>399</v>
      </c>
      <c r="AL26" s="1097"/>
      <c r="AM26" s="1097"/>
      <c r="AN26" s="1097"/>
      <c r="AO26" s="1098"/>
      <c r="AP26" s="1096" t="s">
        <v>400</v>
      </c>
      <c r="AQ26" s="1097"/>
      <c r="AR26" s="1097"/>
      <c r="AS26" s="1097"/>
      <c r="AT26" s="1098"/>
      <c r="AU26" s="1096" t="s">
        <v>401</v>
      </c>
      <c r="AV26" s="1097"/>
      <c r="AW26" s="1097"/>
      <c r="AX26" s="1097"/>
      <c r="AY26" s="1098"/>
      <c r="AZ26" s="1096" t="s">
        <v>402</v>
      </c>
      <c r="BA26" s="1097"/>
      <c r="BB26" s="1097"/>
      <c r="BC26" s="1097"/>
      <c r="BD26" s="1098"/>
      <c r="BE26" s="1096" t="s">
        <v>376</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c r="A28" s="268">
        <v>1</v>
      </c>
      <c r="B28" s="1145" t="s">
        <v>403</v>
      </c>
      <c r="C28" s="1146"/>
      <c r="D28" s="1146"/>
      <c r="E28" s="1146"/>
      <c r="F28" s="1146"/>
      <c r="G28" s="1146"/>
      <c r="H28" s="1146"/>
      <c r="I28" s="1146"/>
      <c r="J28" s="1146"/>
      <c r="K28" s="1146"/>
      <c r="L28" s="1146"/>
      <c r="M28" s="1146"/>
      <c r="N28" s="1146"/>
      <c r="O28" s="1146"/>
      <c r="P28" s="1147"/>
      <c r="Q28" s="1148">
        <v>786</v>
      </c>
      <c r="R28" s="1149"/>
      <c r="S28" s="1149"/>
      <c r="T28" s="1149"/>
      <c r="U28" s="1149"/>
      <c r="V28" s="1149">
        <v>740</v>
      </c>
      <c r="W28" s="1149"/>
      <c r="X28" s="1149"/>
      <c r="Y28" s="1149"/>
      <c r="Z28" s="1149"/>
      <c r="AA28" s="1149">
        <v>46</v>
      </c>
      <c r="AB28" s="1149"/>
      <c r="AC28" s="1149"/>
      <c r="AD28" s="1149"/>
      <c r="AE28" s="1150"/>
      <c r="AF28" s="1151">
        <v>46</v>
      </c>
      <c r="AG28" s="1149"/>
      <c r="AH28" s="1149"/>
      <c r="AI28" s="1149"/>
      <c r="AJ28" s="1152"/>
      <c r="AK28" s="1153">
        <v>67</v>
      </c>
      <c r="AL28" s="1141"/>
      <c r="AM28" s="1141"/>
      <c r="AN28" s="1141"/>
      <c r="AO28" s="1141"/>
      <c r="AP28" s="1141" t="s">
        <v>584</v>
      </c>
      <c r="AQ28" s="1141"/>
      <c r="AR28" s="1141"/>
      <c r="AS28" s="1141"/>
      <c r="AT28" s="1141"/>
      <c r="AU28" s="1141" t="s">
        <v>584</v>
      </c>
      <c r="AV28" s="1141"/>
      <c r="AW28" s="1141"/>
      <c r="AX28" s="1141"/>
      <c r="AY28" s="1141"/>
      <c r="AZ28" s="1142"/>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c r="A29" s="268">
        <v>2</v>
      </c>
      <c r="B29" s="1132" t="s">
        <v>404</v>
      </c>
      <c r="C29" s="1133"/>
      <c r="D29" s="1133"/>
      <c r="E29" s="1133"/>
      <c r="F29" s="1133"/>
      <c r="G29" s="1133"/>
      <c r="H29" s="1133"/>
      <c r="I29" s="1133"/>
      <c r="J29" s="1133"/>
      <c r="K29" s="1133"/>
      <c r="L29" s="1133"/>
      <c r="M29" s="1133"/>
      <c r="N29" s="1133"/>
      <c r="O29" s="1133"/>
      <c r="P29" s="1134"/>
      <c r="Q29" s="1138">
        <v>869</v>
      </c>
      <c r="R29" s="1139"/>
      <c r="S29" s="1139"/>
      <c r="T29" s="1139"/>
      <c r="U29" s="1139"/>
      <c r="V29" s="1139">
        <v>839</v>
      </c>
      <c r="W29" s="1139"/>
      <c r="X29" s="1139"/>
      <c r="Y29" s="1139"/>
      <c r="Z29" s="1139"/>
      <c r="AA29" s="1139">
        <v>30</v>
      </c>
      <c r="AB29" s="1139"/>
      <c r="AC29" s="1139"/>
      <c r="AD29" s="1139"/>
      <c r="AE29" s="1140"/>
      <c r="AF29" s="1114">
        <v>30</v>
      </c>
      <c r="AG29" s="1115"/>
      <c r="AH29" s="1115"/>
      <c r="AI29" s="1115"/>
      <c r="AJ29" s="1116"/>
      <c r="AK29" s="1075">
        <v>123</v>
      </c>
      <c r="AL29" s="1066"/>
      <c r="AM29" s="1066"/>
      <c r="AN29" s="1066"/>
      <c r="AO29" s="1066"/>
      <c r="AP29" s="1066" t="s">
        <v>584</v>
      </c>
      <c r="AQ29" s="1066"/>
      <c r="AR29" s="1066"/>
      <c r="AS29" s="1066"/>
      <c r="AT29" s="1066"/>
      <c r="AU29" s="1066" t="s">
        <v>584</v>
      </c>
      <c r="AV29" s="1066"/>
      <c r="AW29" s="1066"/>
      <c r="AX29" s="1066"/>
      <c r="AY29" s="1066"/>
      <c r="AZ29" s="1137"/>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c r="A30" s="268">
        <v>3</v>
      </c>
      <c r="B30" s="1132" t="s">
        <v>405</v>
      </c>
      <c r="C30" s="1133"/>
      <c r="D30" s="1133"/>
      <c r="E30" s="1133"/>
      <c r="F30" s="1133"/>
      <c r="G30" s="1133"/>
      <c r="H30" s="1133"/>
      <c r="I30" s="1133"/>
      <c r="J30" s="1133"/>
      <c r="K30" s="1133"/>
      <c r="L30" s="1133"/>
      <c r="M30" s="1133"/>
      <c r="N30" s="1133"/>
      <c r="O30" s="1133"/>
      <c r="P30" s="1134"/>
      <c r="Q30" s="1138">
        <v>110</v>
      </c>
      <c r="R30" s="1139"/>
      <c r="S30" s="1139"/>
      <c r="T30" s="1139"/>
      <c r="U30" s="1139"/>
      <c r="V30" s="1139">
        <v>108</v>
      </c>
      <c r="W30" s="1139"/>
      <c r="X30" s="1139"/>
      <c r="Y30" s="1139"/>
      <c r="Z30" s="1139"/>
      <c r="AA30" s="1139">
        <v>2</v>
      </c>
      <c r="AB30" s="1139"/>
      <c r="AC30" s="1139"/>
      <c r="AD30" s="1139"/>
      <c r="AE30" s="1140"/>
      <c r="AF30" s="1114">
        <v>2</v>
      </c>
      <c r="AG30" s="1115"/>
      <c r="AH30" s="1115"/>
      <c r="AI30" s="1115"/>
      <c r="AJ30" s="1116"/>
      <c r="AK30" s="1075">
        <v>29</v>
      </c>
      <c r="AL30" s="1066"/>
      <c r="AM30" s="1066"/>
      <c r="AN30" s="1066"/>
      <c r="AO30" s="1066"/>
      <c r="AP30" s="1066" t="s">
        <v>584</v>
      </c>
      <c r="AQ30" s="1066"/>
      <c r="AR30" s="1066"/>
      <c r="AS30" s="1066"/>
      <c r="AT30" s="1066"/>
      <c r="AU30" s="1066" t="s">
        <v>584</v>
      </c>
      <c r="AV30" s="1066"/>
      <c r="AW30" s="1066"/>
      <c r="AX30" s="1066"/>
      <c r="AY30" s="1066"/>
      <c r="AZ30" s="1137"/>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c r="A31" s="268">
        <v>4</v>
      </c>
      <c r="B31" s="1132" t="s">
        <v>406</v>
      </c>
      <c r="C31" s="1133"/>
      <c r="D31" s="1133"/>
      <c r="E31" s="1133"/>
      <c r="F31" s="1133"/>
      <c r="G31" s="1133"/>
      <c r="H31" s="1133"/>
      <c r="I31" s="1133"/>
      <c r="J31" s="1133"/>
      <c r="K31" s="1133"/>
      <c r="L31" s="1133"/>
      <c r="M31" s="1133"/>
      <c r="N31" s="1133"/>
      <c r="O31" s="1133"/>
      <c r="P31" s="1134"/>
      <c r="Q31" s="1138">
        <v>351</v>
      </c>
      <c r="R31" s="1139"/>
      <c r="S31" s="1139"/>
      <c r="T31" s="1139"/>
      <c r="U31" s="1139"/>
      <c r="V31" s="1139">
        <v>290</v>
      </c>
      <c r="W31" s="1139"/>
      <c r="X31" s="1139"/>
      <c r="Y31" s="1139"/>
      <c r="Z31" s="1139"/>
      <c r="AA31" s="1139">
        <v>61</v>
      </c>
      <c r="AB31" s="1139"/>
      <c r="AC31" s="1139"/>
      <c r="AD31" s="1139"/>
      <c r="AE31" s="1140"/>
      <c r="AF31" s="1114">
        <v>543</v>
      </c>
      <c r="AG31" s="1115"/>
      <c r="AH31" s="1115"/>
      <c r="AI31" s="1115"/>
      <c r="AJ31" s="1116"/>
      <c r="AK31" s="1075">
        <v>80</v>
      </c>
      <c r="AL31" s="1066"/>
      <c r="AM31" s="1066"/>
      <c r="AN31" s="1066"/>
      <c r="AO31" s="1066"/>
      <c r="AP31" s="1066">
        <v>2776</v>
      </c>
      <c r="AQ31" s="1066"/>
      <c r="AR31" s="1066"/>
      <c r="AS31" s="1066"/>
      <c r="AT31" s="1066"/>
      <c r="AU31" s="1066">
        <v>985</v>
      </c>
      <c r="AV31" s="1066"/>
      <c r="AW31" s="1066"/>
      <c r="AX31" s="1066"/>
      <c r="AY31" s="1066"/>
      <c r="AZ31" s="1137"/>
      <c r="BA31" s="1137"/>
      <c r="BB31" s="1137"/>
      <c r="BC31" s="1137"/>
      <c r="BD31" s="1137"/>
      <c r="BE31" s="1127" t="s">
        <v>407</v>
      </c>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c r="A32" s="268">
        <v>5</v>
      </c>
      <c r="B32" s="1132" t="s">
        <v>408</v>
      </c>
      <c r="C32" s="1133"/>
      <c r="D32" s="1133"/>
      <c r="E32" s="1133"/>
      <c r="F32" s="1133"/>
      <c r="G32" s="1133"/>
      <c r="H32" s="1133"/>
      <c r="I32" s="1133"/>
      <c r="J32" s="1133"/>
      <c r="K32" s="1133"/>
      <c r="L32" s="1133"/>
      <c r="M32" s="1133"/>
      <c r="N32" s="1133"/>
      <c r="O32" s="1133"/>
      <c r="P32" s="1134"/>
      <c r="Q32" s="1138">
        <v>413</v>
      </c>
      <c r="R32" s="1139"/>
      <c r="S32" s="1139"/>
      <c r="T32" s="1139"/>
      <c r="U32" s="1139"/>
      <c r="V32" s="1139">
        <v>397</v>
      </c>
      <c r="W32" s="1139"/>
      <c r="X32" s="1139"/>
      <c r="Y32" s="1139"/>
      <c r="Z32" s="1139"/>
      <c r="AA32" s="1139">
        <v>16</v>
      </c>
      <c r="AB32" s="1139"/>
      <c r="AC32" s="1139"/>
      <c r="AD32" s="1139"/>
      <c r="AE32" s="1140"/>
      <c r="AF32" s="1114">
        <v>20</v>
      </c>
      <c r="AG32" s="1115"/>
      <c r="AH32" s="1115"/>
      <c r="AI32" s="1115"/>
      <c r="AJ32" s="1116"/>
      <c r="AK32" s="1075">
        <v>114</v>
      </c>
      <c r="AL32" s="1066"/>
      <c r="AM32" s="1066"/>
      <c r="AN32" s="1066"/>
      <c r="AO32" s="1066"/>
      <c r="AP32" s="1066">
        <v>2454</v>
      </c>
      <c r="AQ32" s="1066"/>
      <c r="AR32" s="1066"/>
      <c r="AS32" s="1066"/>
      <c r="AT32" s="1066"/>
      <c r="AU32" s="1066">
        <v>921</v>
      </c>
      <c r="AV32" s="1066"/>
      <c r="AW32" s="1066"/>
      <c r="AX32" s="1066"/>
      <c r="AY32" s="1066"/>
      <c r="AZ32" s="1137"/>
      <c r="BA32" s="1137"/>
      <c r="BB32" s="1137"/>
      <c r="BC32" s="1137"/>
      <c r="BD32" s="1137"/>
      <c r="BE32" s="1127" t="s">
        <v>407</v>
      </c>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c r="A33" s="268">
        <v>6</v>
      </c>
      <c r="B33" s="1132" t="s">
        <v>409</v>
      </c>
      <c r="C33" s="1133"/>
      <c r="D33" s="1133"/>
      <c r="E33" s="1133"/>
      <c r="F33" s="1133"/>
      <c r="G33" s="1133"/>
      <c r="H33" s="1133"/>
      <c r="I33" s="1133"/>
      <c r="J33" s="1133"/>
      <c r="K33" s="1133"/>
      <c r="L33" s="1133"/>
      <c r="M33" s="1133"/>
      <c r="N33" s="1133"/>
      <c r="O33" s="1133"/>
      <c r="P33" s="1134"/>
      <c r="Q33" s="1138">
        <v>60</v>
      </c>
      <c r="R33" s="1139"/>
      <c r="S33" s="1139"/>
      <c r="T33" s="1139"/>
      <c r="U33" s="1139"/>
      <c r="V33" s="1139">
        <v>57</v>
      </c>
      <c r="W33" s="1139"/>
      <c r="X33" s="1139"/>
      <c r="Y33" s="1139"/>
      <c r="Z33" s="1139"/>
      <c r="AA33" s="1139">
        <v>3</v>
      </c>
      <c r="AB33" s="1139"/>
      <c r="AC33" s="1139"/>
      <c r="AD33" s="1139"/>
      <c r="AE33" s="1140"/>
      <c r="AF33" s="1114">
        <v>3</v>
      </c>
      <c r="AG33" s="1115"/>
      <c r="AH33" s="1115"/>
      <c r="AI33" s="1115"/>
      <c r="AJ33" s="1116"/>
      <c r="AK33" s="1075">
        <v>49</v>
      </c>
      <c r="AL33" s="1066"/>
      <c r="AM33" s="1066"/>
      <c r="AN33" s="1066"/>
      <c r="AO33" s="1066"/>
      <c r="AP33" s="1066">
        <v>353</v>
      </c>
      <c r="AQ33" s="1066"/>
      <c r="AR33" s="1066"/>
      <c r="AS33" s="1066"/>
      <c r="AT33" s="1066"/>
      <c r="AU33" s="1066">
        <v>351</v>
      </c>
      <c r="AV33" s="1066"/>
      <c r="AW33" s="1066"/>
      <c r="AX33" s="1066"/>
      <c r="AY33" s="1066"/>
      <c r="AZ33" s="1137"/>
      <c r="BA33" s="1137"/>
      <c r="BB33" s="1137"/>
      <c r="BC33" s="1137"/>
      <c r="BD33" s="1137"/>
      <c r="BE33" s="1127" t="s">
        <v>410</v>
      </c>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411</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c r="A63" s="266" t="s">
        <v>390</v>
      </c>
      <c r="B63" s="1039" t="s">
        <v>412</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644</v>
      </c>
      <c r="AG63" s="1054"/>
      <c r="AH63" s="1054"/>
      <c r="AI63" s="1054"/>
      <c r="AJ63" s="1125"/>
      <c r="AK63" s="1126"/>
      <c r="AL63" s="1058"/>
      <c r="AM63" s="1058"/>
      <c r="AN63" s="1058"/>
      <c r="AO63" s="1058"/>
      <c r="AP63" s="1054">
        <v>5583</v>
      </c>
      <c r="AQ63" s="1054"/>
      <c r="AR63" s="1054"/>
      <c r="AS63" s="1054"/>
      <c r="AT63" s="1054"/>
      <c r="AU63" s="1054">
        <v>2257</v>
      </c>
      <c r="AV63" s="1054"/>
      <c r="AW63" s="1054"/>
      <c r="AX63" s="1054"/>
      <c r="AY63" s="1054"/>
      <c r="AZ63" s="1120"/>
      <c r="BA63" s="1120"/>
      <c r="BB63" s="1120"/>
      <c r="BC63" s="1120"/>
      <c r="BD63" s="1120"/>
      <c r="BE63" s="1055"/>
      <c r="BF63" s="1055"/>
      <c r="BG63" s="1055"/>
      <c r="BH63" s="1055"/>
      <c r="BI63" s="1056"/>
      <c r="BJ63" s="1121" t="s">
        <v>413</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c r="A66" s="1090" t="s">
        <v>415</v>
      </c>
      <c r="B66" s="1091"/>
      <c r="C66" s="1091"/>
      <c r="D66" s="1091"/>
      <c r="E66" s="1091"/>
      <c r="F66" s="1091"/>
      <c r="G66" s="1091"/>
      <c r="H66" s="1091"/>
      <c r="I66" s="1091"/>
      <c r="J66" s="1091"/>
      <c r="K66" s="1091"/>
      <c r="L66" s="1091"/>
      <c r="M66" s="1091"/>
      <c r="N66" s="1091"/>
      <c r="O66" s="1091"/>
      <c r="P66" s="1092"/>
      <c r="Q66" s="1096" t="s">
        <v>416</v>
      </c>
      <c r="R66" s="1097"/>
      <c r="S66" s="1097"/>
      <c r="T66" s="1097"/>
      <c r="U66" s="1098"/>
      <c r="V66" s="1096" t="s">
        <v>417</v>
      </c>
      <c r="W66" s="1097"/>
      <c r="X66" s="1097"/>
      <c r="Y66" s="1097"/>
      <c r="Z66" s="1098"/>
      <c r="AA66" s="1096" t="s">
        <v>397</v>
      </c>
      <c r="AB66" s="1097"/>
      <c r="AC66" s="1097"/>
      <c r="AD66" s="1097"/>
      <c r="AE66" s="1098"/>
      <c r="AF66" s="1102" t="s">
        <v>418</v>
      </c>
      <c r="AG66" s="1103"/>
      <c r="AH66" s="1103"/>
      <c r="AI66" s="1103"/>
      <c r="AJ66" s="1104"/>
      <c r="AK66" s="1096" t="s">
        <v>419</v>
      </c>
      <c r="AL66" s="1091"/>
      <c r="AM66" s="1091"/>
      <c r="AN66" s="1091"/>
      <c r="AO66" s="1092"/>
      <c r="AP66" s="1096" t="s">
        <v>400</v>
      </c>
      <c r="AQ66" s="1097"/>
      <c r="AR66" s="1097"/>
      <c r="AS66" s="1097"/>
      <c r="AT66" s="1098"/>
      <c r="AU66" s="1096" t="s">
        <v>420</v>
      </c>
      <c r="AV66" s="1097"/>
      <c r="AW66" s="1097"/>
      <c r="AX66" s="1097"/>
      <c r="AY66" s="1098"/>
      <c r="AZ66" s="1096" t="s">
        <v>376</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c r="A68" s="260">
        <v>1</v>
      </c>
      <c r="B68" s="1080" t="s">
        <v>585</v>
      </c>
      <c r="C68" s="1081"/>
      <c r="D68" s="1081"/>
      <c r="E68" s="1081"/>
      <c r="F68" s="1081"/>
      <c r="G68" s="1081"/>
      <c r="H68" s="1081"/>
      <c r="I68" s="1081"/>
      <c r="J68" s="1081"/>
      <c r="K68" s="1081"/>
      <c r="L68" s="1081"/>
      <c r="M68" s="1081"/>
      <c r="N68" s="1081"/>
      <c r="O68" s="1081"/>
      <c r="P68" s="1082"/>
      <c r="Q68" s="1083">
        <v>639</v>
      </c>
      <c r="R68" s="1077"/>
      <c r="S68" s="1077"/>
      <c r="T68" s="1077"/>
      <c r="U68" s="1077"/>
      <c r="V68" s="1077">
        <v>621</v>
      </c>
      <c r="W68" s="1077"/>
      <c r="X68" s="1077"/>
      <c r="Y68" s="1077"/>
      <c r="Z68" s="1077"/>
      <c r="AA68" s="1077">
        <v>18</v>
      </c>
      <c r="AB68" s="1077"/>
      <c r="AC68" s="1077"/>
      <c r="AD68" s="1077"/>
      <c r="AE68" s="1077"/>
      <c r="AF68" s="1077">
        <v>18</v>
      </c>
      <c r="AG68" s="1077"/>
      <c r="AH68" s="1077"/>
      <c r="AI68" s="1077"/>
      <c r="AJ68" s="1077"/>
      <c r="AK68" s="1077">
        <v>7</v>
      </c>
      <c r="AL68" s="1077"/>
      <c r="AM68" s="1077"/>
      <c r="AN68" s="1077"/>
      <c r="AO68" s="1077"/>
      <c r="AP68" s="1077">
        <v>223</v>
      </c>
      <c r="AQ68" s="1077"/>
      <c r="AR68" s="1077"/>
      <c r="AS68" s="1077"/>
      <c r="AT68" s="1077"/>
      <c r="AU68" s="1077">
        <v>23</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c r="A69" s="263">
        <v>2</v>
      </c>
      <c r="B69" s="1069" t="s">
        <v>586</v>
      </c>
      <c r="C69" s="1070"/>
      <c r="D69" s="1070"/>
      <c r="E69" s="1070"/>
      <c r="F69" s="1070"/>
      <c r="G69" s="1070"/>
      <c r="H69" s="1070"/>
      <c r="I69" s="1070"/>
      <c r="J69" s="1070"/>
      <c r="K69" s="1070"/>
      <c r="L69" s="1070"/>
      <c r="M69" s="1070"/>
      <c r="N69" s="1070"/>
      <c r="O69" s="1070"/>
      <c r="P69" s="1071"/>
      <c r="Q69" s="1072">
        <v>527</v>
      </c>
      <c r="R69" s="1066"/>
      <c r="S69" s="1066"/>
      <c r="T69" s="1066"/>
      <c r="U69" s="1066"/>
      <c r="V69" s="1066">
        <v>517</v>
      </c>
      <c r="W69" s="1066"/>
      <c r="X69" s="1066"/>
      <c r="Y69" s="1066"/>
      <c r="Z69" s="1066"/>
      <c r="AA69" s="1066">
        <v>10</v>
      </c>
      <c r="AB69" s="1066"/>
      <c r="AC69" s="1066"/>
      <c r="AD69" s="1066"/>
      <c r="AE69" s="1066"/>
      <c r="AF69" s="1066">
        <v>10</v>
      </c>
      <c r="AG69" s="1066"/>
      <c r="AH69" s="1066"/>
      <c r="AI69" s="1066"/>
      <c r="AJ69" s="1066"/>
      <c r="AK69" s="1066">
        <v>5</v>
      </c>
      <c r="AL69" s="1066"/>
      <c r="AM69" s="1066"/>
      <c r="AN69" s="1066"/>
      <c r="AO69" s="1066"/>
      <c r="AP69" s="1066" t="s">
        <v>601</v>
      </c>
      <c r="AQ69" s="1066"/>
      <c r="AR69" s="1066"/>
      <c r="AS69" s="1066"/>
      <c r="AT69" s="1066"/>
      <c r="AU69" s="1066" t="s">
        <v>601</v>
      </c>
      <c r="AV69" s="1066"/>
      <c r="AW69" s="1066"/>
      <c r="AX69" s="1066"/>
      <c r="AY69" s="1066"/>
      <c r="AZ69" s="1067"/>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c r="A70" s="263">
        <v>3</v>
      </c>
      <c r="B70" s="1069" t="s">
        <v>587</v>
      </c>
      <c r="C70" s="1070"/>
      <c r="D70" s="1070"/>
      <c r="E70" s="1070"/>
      <c r="F70" s="1070"/>
      <c r="G70" s="1070"/>
      <c r="H70" s="1070"/>
      <c r="I70" s="1070"/>
      <c r="J70" s="1070"/>
      <c r="K70" s="1070"/>
      <c r="L70" s="1070"/>
      <c r="M70" s="1070"/>
      <c r="N70" s="1070"/>
      <c r="O70" s="1070"/>
      <c r="P70" s="1071"/>
      <c r="Q70" s="1072">
        <v>82</v>
      </c>
      <c r="R70" s="1066"/>
      <c r="S70" s="1066"/>
      <c r="T70" s="1066"/>
      <c r="U70" s="1066"/>
      <c r="V70" s="1066">
        <v>73</v>
      </c>
      <c r="W70" s="1066"/>
      <c r="X70" s="1066"/>
      <c r="Y70" s="1066"/>
      <c r="Z70" s="1066"/>
      <c r="AA70" s="1066">
        <v>9</v>
      </c>
      <c r="AB70" s="1066"/>
      <c r="AC70" s="1066"/>
      <c r="AD70" s="1066"/>
      <c r="AE70" s="1066"/>
      <c r="AF70" s="1066">
        <v>9</v>
      </c>
      <c r="AG70" s="1066"/>
      <c r="AH70" s="1066"/>
      <c r="AI70" s="1066"/>
      <c r="AJ70" s="1066"/>
      <c r="AK70" s="1066">
        <v>42</v>
      </c>
      <c r="AL70" s="1066"/>
      <c r="AM70" s="1066"/>
      <c r="AN70" s="1066"/>
      <c r="AO70" s="1066"/>
      <c r="AP70" s="1066" t="s">
        <v>601</v>
      </c>
      <c r="AQ70" s="1066"/>
      <c r="AR70" s="1066"/>
      <c r="AS70" s="1066"/>
      <c r="AT70" s="1066"/>
      <c r="AU70" s="1066" t="s">
        <v>601</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c r="A71" s="263">
        <v>4</v>
      </c>
      <c r="B71" s="1069" t="s">
        <v>588</v>
      </c>
      <c r="C71" s="1070"/>
      <c r="D71" s="1070"/>
      <c r="E71" s="1070"/>
      <c r="F71" s="1070"/>
      <c r="G71" s="1070"/>
      <c r="H71" s="1070"/>
      <c r="I71" s="1070"/>
      <c r="J71" s="1070"/>
      <c r="K71" s="1070"/>
      <c r="L71" s="1070"/>
      <c r="M71" s="1070"/>
      <c r="N71" s="1070"/>
      <c r="O71" s="1070"/>
      <c r="P71" s="1071"/>
      <c r="Q71" s="1072">
        <v>24</v>
      </c>
      <c r="R71" s="1066"/>
      <c r="S71" s="1066"/>
      <c r="T71" s="1066"/>
      <c r="U71" s="1066"/>
      <c r="V71" s="1066">
        <v>19</v>
      </c>
      <c r="W71" s="1066"/>
      <c r="X71" s="1066"/>
      <c r="Y71" s="1066"/>
      <c r="Z71" s="1066"/>
      <c r="AA71" s="1066">
        <v>5</v>
      </c>
      <c r="AB71" s="1066"/>
      <c r="AC71" s="1066"/>
      <c r="AD71" s="1066"/>
      <c r="AE71" s="1066"/>
      <c r="AF71" s="1066">
        <v>5</v>
      </c>
      <c r="AG71" s="1066"/>
      <c r="AH71" s="1066"/>
      <c r="AI71" s="1066"/>
      <c r="AJ71" s="1066"/>
      <c r="AK71" s="1066" t="s">
        <v>601</v>
      </c>
      <c r="AL71" s="1066"/>
      <c r="AM71" s="1066"/>
      <c r="AN71" s="1066"/>
      <c r="AO71" s="1066"/>
      <c r="AP71" s="1066" t="s">
        <v>601</v>
      </c>
      <c r="AQ71" s="1066"/>
      <c r="AR71" s="1066"/>
      <c r="AS71" s="1066"/>
      <c r="AT71" s="1066"/>
      <c r="AU71" s="1066" t="s">
        <v>601</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c r="A72" s="263">
        <v>5</v>
      </c>
      <c r="B72" s="1069" t="s">
        <v>589</v>
      </c>
      <c r="C72" s="1070"/>
      <c r="D72" s="1070"/>
      <c r="E72" s="1070"/>
      <c r="F72" s="1070"/>
      <c r="G72" s="1070"/>
      <c r="H72" s="1070"/>
      <c r="I72" s="1070"/>
      <c r="J72" s="1070"/>
      <c r="K72" s="1070"/>
      <c r="L72" s="1070"/>
      <c r="M72" s="1070"/>
      <c r="N72" s="1070"/>
      <c r="O72" s="1070"/>
      <c r="P72" s="1071"/>
      <c r="Q72" s="1072">
        <v>37</v>
      </c>
      <c r="R72" s="1066"/>
      <c r="S72" s="1066"/>
      <c r="T72" s="1066"/>
      <c r="U72" s="1066"/>
      <c r="V72" s="1066">
        <v>27</v>
      </c>
      <c r="W72" s="1066"/>
      <c r="X72" s="1066"/>
      <c r="Y72" s="1066"/>
      <c r="Z72" s="1066"/>
      <c r="AA72" s="1066">
        <v>10</v>
      </c>
      <c r="AB72" s="1066"/>
      <c r="AC72" s="1066"/>
      <c r="AD72" s="1066"/>
      <c r="AE72" s="1066"/>
      <c r="AF72" s="1066">
        <v>10</v>
      </c>
      <c r="AG72" s="1066"/>
      <c r="AH72" s="1066"/>
      <c r="AI72" s="1066"/>
      <c r="AJ72" s="1066"/>
      <c r="AK72" s="1066">
        <v>2</v>
      </c>
      <c r="AL72" s="1066"/>
      <c r="AM72" s="1066"/>
      <c r="AN72" s="1066"/>
      <c r="AO72" s="1066"/>
      <c r="AP72" s="1066" t="s">
        <v>601</v>
      </c>
      <c r="AQ72" s="1066"/>
      <c r="AR72" s="1066"/>
      <c r="AS72" s="1066"/>
      <c r="AT72" s="1066"/>
      <c r="AU72" s="1066" t="s">
        <v>601</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c r="A73" s="263">
        <v>6</v>
      </c>
      <c r="B73" s="1069" t="s">
        <v>590</v>
      </c>
      <c r="C73" s="1070"/>
      <c r="D73" s="1070"/>
      <c r="E73" s="1070"/>
      <c r="F73" s="1070"/>
      <c r="G73" s="1070"/>
      <c r="H73" s="1070"/>
      <c r="I73" s="1070"/>
      <c r="J73" s="1070"/>
      <c r="K73" s="1070"/>
      <c r="L73" s="1070"/>
      <c r="M73" s="1070"/>
      <c r="N73" s="1070"/>
      <c r="O73" s="1070"/>
      <c r="P73" s="1071"/>
      <c r="Q73" s="1072">
        <v>24</v>
      </c>
      <c r="R73" s="1066"/>
      <c r="S73" s="1066"/>
      <c r="T73" s="1066"/>
      <c r="U73" s="1066"/>
      <c r="V73" s="1066">
        <v>21</v>
      </c>
      <c r="W73" s="1066"/>
      <c r="X73" s="1066"/>
      <c r="Y73" s="1066"/>
      <c r="Z73" s="1066"/>
      <c r="AA73" s="1066">
        <v>3</v>
      </c>
      <c r="AB73" s="1066"/>
      <c r="AC73" s="1066"/>
      <c r="AD73" s="1066"/>
      <c r="AE73" s="1066"/>
      <c r="AF73" s="1066">
        <v>3</v>
      </c>
      <c r="AG73" s="1066"/>
      <c r="AH73" s="1066"/>
      <c r="AI73" s="1066"/>
      <c r="AJ73" s="1066"/>
      <c r="AK73" s="1066">
        <v>4</v>
      </c>
      <c r="AL73" s="1066"/>
      <c r="AM73" s="1066"/>
      <c r="AN73" s="1066"/>
      <c r="AO73" s="1066"/>
      <c r="AP73" s="1066">
        <v>2</v>
      </c>
      <c r="AQ73" s="1066"/>
      <c r="AR73" s="1066"/>
      <c r="AS73" s="1066"/>
      <c r="AT73" s="1066"/>
      <c r="AU73" s="1066" t="s">
        <v>601</v>
      </c>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c r="A74" s="263">
        <v>7</v>
      </c>
      <c r="B74" s="1069" t="s">
        <v>591</v>
      </c>
      <c r="C74" s="1070"/>
      <c r="D74" s="1070"/>
      <c r="E74" s="1070"/>
      <c r="F74" s="1070"/>
      <c r="G74" s="1070"/>
      <c r="H74" s="1070"/>
      <c r="I74" s="1070"/>
      <c r="J74" s="1070"/>
      <c r="K74" s="1070"/>
      <c r="L74" s="1070"/>
      <c r="M74" s="1070"/>
      <c r="N74" s="1070"/>
      <c r="O74" s="1070"/>
      <c r="P74" s="1071"/>
      <c r="Q74" s="1072">
        <v>33</v>
      </c>
      <c r="R74" s="1066"/>
      <c r="S74" s="1066"/>
      <c r="T74" s="1066"/>
      <c r="U74" s="1066"/>
      <c r="V74" s="1066">
        <v>32</v>
      </c>
      <c r="W74" s="1066"/>
      <c r="X74" s="1066"/>
      <c r="Y74" s="1066"/>
      <c r="Z74" s="1066"/>
      <c r="AA74" s="1066">
        <v>1</v>
      </c>
      <c r="AB74" s="1066"/>
      <c r="AC74" s="1066"/>
      <c r="AD74" s="1066"/>
      <c r="AE74" s="1066"/>
      <c r="AF74" s="1066">
        <v>1</v>
      </c>
      <c r="AG74" s="1066"/>
      <c r="AH74" s="1066"/>
      <c r="AI74" s="1066"/>
      <c r="AJ74" s="1066"/>
      <c r="AK74" s="1066">
        <v>1</v>
      </c>
      <c r="AL74" s="1066"/>
      <c r="AM74" s="1066"/>
      <c r="AN74" s="1066"/>
      <c r="AO74" s="1066"/>
      <c r="AP74" s="1066" t="s">
        <v>601</v>
      </c>
      <c r="AQ74" s="1066"/>
      <c r="AR74" s="1066"/>
      <c r="AS74" s="1066"/>
      <c r="AT74" s="1066"/>
      <c r="AU74" s="1066" t="s">
        <v>601</v>
      </c>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c r="A75" s="263">
        <v>8</v>
      </c>
      <c r="B75" s="1069" t="s">
        <v>592</v>
      </c>
      <c r="C75" s="1070"/>
      <c r="D75" s="1070"/>
      <c r="E75" s="1070"/>
      <c r="F75" s="1070"/>
      <c r="G75" s="1070"/>
      <c r="H75" s="1070"/>
      <c r="I75" s="1070"/>
      <c r="J75" s="1070"/>
      <c r="K75" s="1070"/>
      <c r="L75" s="1070"/>
      <c r="M75" s="1070"/>
      <c r="N75" s="1070"/>
      <c r="O75" s="1070"/>
      <c r="P75" s="1071"/>
      <c r="Q75" s="1073">
        <v>3220</v>
      </c>
      <c r="R75" s="1074"/>
      <c r="S75" s="1074"/>
      <c r="T75" s="1074"/>
      <c r="U75" s="1075"/>
      <c r="V75" s="1076">
        <v>3192</v>
      </c>
      <c r="W75" s="1074"/>
      <c r="X75" s="1074"/>
      <c r="Y75" s="1074"/>
      <c r="Z75" s="1075"/>
      <c r="AA75" s="1076">
        <v>28</v>
      </c>
      <c r="AB75" s="1074"/>
      <c r="AC75" s="1074"/>
      <c r="AD75" s="1074"/>
      <c r="AE75" s="1075"/>
      <c r="AF75" s="1076">
        <v>28</v>
      </c>
      <c r="AG75" s="1074"/>
      <c r="AH75" s="1074"/>
      <c r="AI75" s="1074"/>
      <c r="AJ75" s="1075"/>
      <c r="AK75" s="1076">
        <v>62</v>
      </c>
      <c r="AL75" s="1074"/>
      <c r="AM75" s="1074"/>
      <c r="AN75" s="1074"/>
      <c r="AO75" s="1075"/>
      <c r="AP75" s="1076" t="s">
        <v>601</v>
      </c>
      <c r="AQ75" s="1074"/>
      <c r="AR75" s="1074"/>
      <c r="AS75" s="1074"/>
      <c r="AT75" s="1075"/>
      <c r="AU75" s="1076" t="s">
        <v>601</v>
      </c>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c r="A76" s="263">
        <v>9</v>
      </c>
      <c r="B76" s="1069" t="s">
        <v>593</v>
      </c>
      <c r="C76" s="1070"/>
      <c r="D76" s="1070"/>
      <c r="E76" s="1070"/>
      <c r="F76" s="1070"/>
      <c r="G76" s="1070"/>
      <c r="H76" s="1070"/>
      <c r="I76" s="1070"/>
      <c r="J76" s="1070"/>
      <c r="K76" s="1070"/>
      <c r="L76" s="1070"/>
      <c r="M76" s="1070"/>
      <c r="N76" s="1070"/>
      <c r="O76" s="1070"/>
      <c r="P76" s="1071"/>
      <c r="Q76" s="1073">
        <v>74</v>
      </c>
      <c r="R76" s="1074"/>
      <c r="S76" s="1074"/>
      <c r="T76" s="1074"/>
      <c r="U76" s="1075"/>
      <c r="V76" s="1076">
        <v>67</v>
      </c>
      <c r="W76" s="1074"/>
      <c r="X76" s="1074"/>
      <c r="Y76" s="1074"/>
      <c r="Z76" s="1075"/>
      <c r="AA76" s="1076">
        <v>6</v>
      </c>
      <c r="AB76" s="1074"/>
      <c r="AC76" s="1074"/>
      <c r="AD76" s="1074"/>
      <c r="AE76" s="1075"/>
      <c r="AF76" s="1076">
        <v>6</v>
      </c>
      <c r="AG76" s="1074"/>
      <c r="AH76" s="1074"/>
      <c r="AI76" s="1074"/>
      <c r="AJ76" s="1075"/>
      <c r="AK76" s="1076" t="s">
        <v>601</v>
      </c>
      <c r="AL76" s="1074"/>
      <c r="AM76" s="1074"/>
      <c r="AN76" s="1074"/>
      <c r="AO76" s="1075"/>
      <c r="AP76" s="1076" t="s">
        <v>601</v>
      </c>
      <c r="AQ76" s="1074"/>
      <c r="AR76" s="1074"/>
      <c r="AS76" s="1074"/>
      <c r="AT76" s="1075"/>
      <c r="AU76" s="1076" t="s">
        <v>601</v>
      </c>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c r="A77" s="263">
        <v>10</v>
      </c>
      <c r="B77" s="1069" t="s">
        <v>594</v>
      </c>
      <c r="C77" s="1070"/>
      <c r="D77" s="1070"/>
      <c r="E77" s="1070"/>
      <c r="F77" s="1070"/>
      <c r="G77" s="1070"/>
      <c r="H77" s="1070"/>
      <c r="I77" s="1070"/>
      <c r="J77" s="1070"/>
      <c r="K77" s="1070"/>
      <c r="L77" s="1070"/>
      <c r="M77" s="1070"/>
      <c r="N77" s="1070"/>
      <c r="O77" s="1070"/>
      <c r="P77" s="1071"/>
      <c r="Q77" s="1073">
        <v>252</v>
      </c>
      <c r="R77" s="1074"/>
      <c r="S77" s="1074"/>
      <c r="T77" s="1074"/>
      <c r="U77" s="1075"/>
      <c r="V77" s="1076">
        <v>243</v>
      </c>
      <c r="W77" s="1074"/>
      <c r="X77" s="1074"/>
      <c r="Y77" s="1074"/>
      <c r="Z77" s="1075"/>
      <c r="AA77" s="1076">
        <v>9</v>
      </c>
      <c r="AB77" s="1074"/>
      <c r="AC77" s="1074"/>
      <c r="AD77" s="1074"/>
      <c r="AE77" s="1075"/>
      <c r="AF77" s="1076">
        <v>9</v>
      </c>
      <c r="AG77" s="1074"/>
      <c r="AH77" s="1074"/>
      <c r="AI77" s="1074"/>
      <c r="AJ77" s="1075"/>
      <c r="AK77" s="1076" t="s">
        <v>601</v>
      </c>
      <c r="AL77" s="1074"/>
      <c r="AM77" s="1074"/>
      <c r="AN77" s="1074"/>
      <c r="AO77" s="1075"/>
      <c r="AP77" s="1076" t="s">
        <v>601</v>
      </c>
      <c r="AQ77" s="1074"/>
      <c r="AR77" s="1074"/>
      <c r="AS77" s="1074"/>
      <c r="AT77" s="1075"/>
      <c r="AU77" s="1076" t="s">
        <v>601</v>
      </c>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c r="A78" s="263">
        <v>11</v>
      </c>
      <c r="B78" s="1069" t="s">
        <v>595</v>
      </c>
      <c r="C78" s="1070"/>
      <c r="D78" s="1070"/>
      <c r="E78" s="1070"/>
      <c r="F78" s="1070"/>
      <c r="G78" s="1070"/>
      <c r="H78" s="1070"/>
      <c r="I78" s="1070"/>
      <c r="J78" s="1070"/>
      <c r="K78" s="1070"/>
      <c r="L78" s="1070"/>
      <c r="M78" s="1070"/>
      <c r="N78" s="1070"/>
      <c r="O78" s="1070"/>
      <c r="P78" s="1071"/>
      <c r="Q78" s="1072">
        <v>169813</v>
      </c>
      <c r="R78" s="1066"/>
      <c r="S78" s="1066"/>
      <c r="T78" s="1066"/>
      <c r="U78" s="1066"/>
      <c r="V78" s="1066">
        <v>158900</v>
      </c>
      <c r="W78" s="1066"/>
      <c r="X78" s="1066"/>
      <c r="Y78" s="1066"/>
      <c r="Z78" s="1066"/>
      <c r="AA78" s="1066">
        <v>10913</v>
      </c>
      <c r="AB78" s="1066"/>
      <c r="AC78" s="1066"/>
      <c r="AD78" s="1066"/>
      <c r="AE78" s="1066"/>
      <c r="AF78" s="1066">
        <v>10913</v>
      </c>
      <c r="AG78" s="1066"/>
      <c r="AH78" s="1066"/>
      <c r="AI78" s="1066"/>
      <c r="AJ78" s="1066"/>
      <c r="AK78" s="1066">
        <v>830</v>
      </c>
      <c r="AL78" s="1066"/>
      <c r="AM78" s="1066"/>
      <c r="AN78" s="1066"/>
      <c r="AO78" s="1066"/>
      <c r="AP78" s="1066" t="s">
        <v>601</v>
      </c>
      <c r="AQ78" s="1066"/>
      <c r="AR78" s="1066"/>
      <c r="AS78" s="1066"/>
      <c r="AT78" s="1066"/>
      <c r="AU78" s="1066" t="s">
        <v>601</v>
      </c>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c r="A88" s="266" t="s">
        <v>390</v>
      </c>
      <c r="B88" s="1039" t="s">
        <v>421</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11012</v>
      </c>
      <c r="AG88" s="1054"/>
      <c r="AH88" s="1054"/>
      <c r="AI88" s="1054"/>
      <c r="AJ88" s="1054"/>
      <c r="AK88" s="1058"/>
      <c r="AL88" s="1058"/>
      <c r="AM88" s="1058"/>
      <c r="AN88" s="1058"/>
      <c r="AO88" s="1058"/>
      <c r="AP88" s="1054">
        <v>225</v>
      </c>
      <c r="AQ88" s="1054"/>
      <c r="AR88" s="1054"/>
      <c r="AS88" s="1054"/>
      <c r="AT88" s="1054"/>
      <c r="AU88" s="1054">
        <v>23</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1039" t="s">
        <v>422</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c r="CS102" s="1046"/>
      <c r="CT102" s="1046"/>
      <c r="CU102" s="1046"/>
      <c r="CV102" s="1047"/>
      <c r="CW102" s="1045"/>
      <c r="CX102" s="1046"/>
      <c r="CY102" s="1046"/>
      <c r="CZ102" s="1046"/>
      <c r="DA102" s="1047"/>
      <c r="DB102" s="1045"/>
      <c r="DC102" s="1046"/>
      <c r="DD102" s="1046"/>
      <c r="DE102" s="1046"/>
      <c r="DF102" s="1047"/>
      <c r="DG102" s="1045"/>
      <c r="DH102" s="1046"/>
      <c r="DI102" s="1046"/>
      <c r="DJ102" s="1046"/>
      <c r="DK102" s="1047"/>
      <c r="DL102" s="1045"/>
      <c r="DM102" s="1046"/>
      <c r="DN102" s="1046"/>
      <c r="DO102" s="1046"/>
      <c r="DP102" s="1047"/>
      <c r="DQ102" s="1045"/>
      <c r="DR102" s="1046"/>
      <c r="DS102" s="1046"/>
      <c r="DT102" s="1046"/>
      <c r="DU102" s="1047"/>
      <c r="DV102" s="1028"/>
      <c r="DW102" s="1029"/>
      <c r="DX102" s="1029"/>
      <c r="DY102" s="1029"/>
      <c r="DZ102" s="1030"/>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423</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424</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425</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426</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1033" t="s">
        <v>427</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428</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c r="A109" s="988" t="s">
        <v>429</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430</v>
      </c>
      <c r="AB109" s="989"/>
      <c r="AC109" s="989"/>
      <c r="AD109" s="989"/>
      <c r="AE109" s="990"/>
      <c r="AF109" s="991" t="s">
        <v>431</v>
      </c>
      <c r="AG109" s="989"/>
      <c r="AH109" s="989"/>
      <c r="AI109" s="989"/>
      <c r="AJ109" s="990"/>
      <c r="AK109" s="991" t="s">
        <v>304</v>
      </c>
      <c r="AL109" s="989"/>
      <c r="AM109" s="989"/>
      <c r="AN109" s="989"/>
      <c r="AO109" s="990"/>
      <c r="AP109" s="991" t="s">
        <v>432</v>
      </c>
      <c r="AQ109" s="989"/>
      <c r="AR109" s="989"/>
      <c r="AS109" s="989"/>
      <c r="AT109" s="1020"/>
      <c r="AU109" s="988" t="s">
        <v>429</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430</v>
      </c>
      <c r="BR109" s="989"/>
      <c r="BS109" s="989"/>
      <c r="BT109" s="989"/>
      <c r="BU109" s="990"/>
      <c r="BV109" s="991" t="s">
        <v>431</v>
      </c>
      <c r="BW109" s="989"/>
      <c r="BX109" s="989"/>
      <c r="BY109" s="989"/>
      <c r="BZ109" s="990"/>
      <c r="CA109" s="991" t="s">
        <v>304</v>
      </c>
      <c r="CB109" s="989"/>
      <c r="CC109" s="989"/>
      <c r="CD109" s="989"/>
      <c r="CE109" s="990"/>
      <c r="CF109" s="1027" t="s">
        <v>432</v>
      </c>
      <c r="CG109" s="1027"/>
      <c r="CH109" s="1027"/>
      <c r="CI109" s="1027"/>
      <c r="CJ109" s="1027"/>
      <c r="CK109" s="991" t="s">
        <v>433</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430</v>
      </c>
      <c r="DH109" s="989"/>
      <c r="DI109" s="989"/>
      <c r="DJ109" s="989"/>
      <c r="DK109" s="990"/>
      <c r="DL109" s="991" t="s">
        <v>431</v>
      </c>
      <c r="DM109" s="989"/>
      <c r="DN109" s="989"/>
      <c r="DO109" s="989"/>
      <c r="DP109" s="990"/>
      <c r="DQ109" s="991" t="s">
        <v>304</v>
      </c>
      <c r="DR109" s="989"/>
      <c r="DS109" s="989"/>
      <c r="DT109" s="989"/>
      <c r="DU109" s="990"/>
      <c r="DV109" s="991" t="s">
        <v>432</v>
      </c>
      <c r="DW109" s="989"/>
      <c r="DX109" s="989"/>
      <c r="DY109" s="989"/>
      <c r="DZ109" s="1020"/>
    </row>
    <row r="110" spans="1:131" s="248" customFormat="1" ht="26.25" customHeight="1">
      <c r="A110" s="891" t="s">
        <v>434</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443463</v>
      </c>
      <c r="AB110" s="982"/>
      <c r="AC110" s="982"/>
      <c r="AD110" s="982"/>
      <c r="AE110" s="983"/>
      <c r="AF110" s="984">
        <v>465243</v>
      </c>
      <c r="AG110" s="982"/>
      <c r="AH110" s="982"/>
      <c r="AI110" s="982"/>
      <c r="AJ110" s="983"/>
      <c r="AK110" s="984">
        <v>482146</v>
      </c>
      <c r="AL110" s="982"/>
      <c r="AM110" s="982"/>
      <c r="AN110" s="982"/>
      <c r="AO110" s="983"/>
      <c r="AP110" s="985">
        <v>17.3</v>
      </c>
      <c r="AQ110" s="986"/>
      <c r="AR110" s="986"/>
      <c r="AS110" s="986"/>
      <c r="AT110" s="987"/>
      <c r="AU110" s="1021" t="s">
        <v>73</v>
      </c>
      <c r="AV110" s="1022"/>
      <c r="AW110" s="1022"/>
      <c r="AX110" s="1022"/>
      <c r="AY110" s="1022"/>
      <c r="AZ110" s="947" t="s">
        <v>435</v>
      </c>
      <c r="BA110" s="892"/>
      <c r="BB110" s="892"/>
      <c r="BC110" s="892"/>
      <c r="BD110" s="892"/>
      <c r="BE110" s="892"/>
      <c r="BF110" s="892"/>
      <c r="BG110" s="892"/>
      <c r="BH110" s="892"/>
      <c r="BI110" s="892"/>
      <c r="BJ110" s="892"/>
      <c r="BK110" s="892"/>
      <c r="BL110" s="892"/>
      <c r="BM110" s="892"/>
      <c r="BN110" s="892"/>
      <c r="BO110" s="892"/>
      <c r="BP110" s="893"/>
      <c r="BQ110" s="948">
        <v>5301689</v>
      </c>
      <c r="BR110" s="929"/>
      <c r="BS110" s="929"/>
      <c r="BT110" s="929"/>
      <c r="BU110" s="929"/>
      <c r="BV110" s="929">
        <v>5279779</v>
      </c>
      <c r="BW110" s="929"/>
      <c r="BX110" s="929"/>
      <c r="BY110" s="929"/>
      <c r="BZ110" s="929"/>
      <c r="CA110" s="929">
        <v>5239621</v>
      </c>
      <c r="CB110" s="929"/>
      <c r="CC110" s="929"/>
      <c r="CD110" s="929"/>
      <c r="CE110" s="929"/>
      <c r="CF110" s="953">
        <v>188.4</v>
      </c>
      <c r="CG110" s="954"/>
      <c r="CH110" s="954"/>
      <c r="CI110" s="954"/>
      <c r="CJ110" s="954"/>
      <c r="CK110" s="1017" t="s">
        <v>436</v>
      </c>
      <c r="CL110" s="903"/>
      <c r="CM110" s="978" t="s">
        <v>437</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438</v>
      </c>
      <c r="DH110" s="929"/>
      <c r="DI110" s="929"/>
      <c r="DJ110" s="929"/>
      <c r="DK110" s="929"/>
      <c r="DL110" s="929" t="s">
        <v>438</v>
      </c>
      <c r="DM110" s="929"/>
      <c r="DN110" s="929"/>
      <c r="DO110" s="929"/>
      <c r="DP110" s="929"/>
      <c r="DQ110" s="929" t="s">
        <v>439</v>
      </c>
      <c r="DR110" s="929"/>
      <c r="DS110" s="929"/>
      <c r="DT110" s="929"/>
      <c r="DU110" s="929"/>
      <c r="DV110" s="930" t="s">
        <v>438</v>
      </c>
      <c r="DW110" s="930"/>
      <c r="DX110" s="930"/>
      <c r="DY110" s="930"/>
      <c r="DZ110" s="931"/>
    </row>
    <row r="111" spans="1:131" s="248" customFormat="1" ht="26.25" customHeight="1">
      <c r="A111" s="858" t="s">
        <v>440</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441</v>
      </c>
      <c r="AB111" s="1010"/>
      <c r="AC111" s="1010"/>
      <c r="AD111" s="1010"/>
      <c r="AE111" s="1011"/>
      <c r="AF111" s="1012" t="s">
        <v>441</v>
      </c>
      <c r="AG111" s="1010"/>
      <c r="AH111" s="1010"/>
      <c r="AI111" s="1010"/>
      <c r="AJ111" s="1011"/>
      <c r="AK111" s="1012" t="s">
        <v>439</v>
      </c>
      <c r="AL111" s="1010"/>
      <c r="AM111" s="1010"/>
      <c r="AN111" s="1010"/>
      <c r="AO111" s="1011"/>
      <c r="AP111" s="1013" t="s">
        <v>441</v>
      </c>
      <c r="AQ111" s="1014"/>
      <c r="AR111" s="1014"/>
      <c r="AS111" s="1014"/>
      <c r="AT111" s="1015"/>
      <c r="AU111" s="1023"/>
      <c r="AV111" s="1024"/>
      <c r="AW111" s="1024"/>
      <c r="AX111" s="1024"/>
      <c r="AY111" s="1024"/>
      <c r="AZ111" s="899" t="s">
        <v>442</v>
      </c>
      <c r="BA111" s="834"/>
      <c r="BB111" s="834"/>
      <c r="BC111" s="834"/>
      <c r="BD111" s="834"/>
      <c r="BE111" s="834"/>
      <c r="BF111" s="834"/>
      <c r="BG111" s="834"/>
      <c r="BH111" s="834"/>
      <c r="BI111" s="834"/>
      <c r="BJ111" s="834"/>
      <c r="BK111" s="834"/>
      <c r="BL111" s="834"/>
      <c r="BM111" s="834"/>
      <c r="BN111" s="834"/>
      <c r="BO111" s="834"/>
      <c r="BP111" s="835"/>
      <c r="BQ111" s="900">
        <v>35093</v>
      </c>
      <c r="BR111" s="901"/>
      <c r="BS111" s="901"/>
      <c r="BT111" s="901"/>
      <c r="BU111" s="901"/>
      <c r="BV111" s="901">
        <v>30978</v>
      </c>
      <c r="BW111" s="901"/>
      <c r="BX111" s="901"/>
      <c r="BY111" s="901"/>
      <c r="BZ111" s="901"/>
      <c r="CA111" s="901">
        <v>26863</v>
      </c>
      <c r="CB111" s="901"/>
      <c r="CC111" s="901"/>
      <c r="CD111" s="901"/>
      <c r="CE111" s="901"/>
      <c r="CF111" s="962">
        <v>1</v>
      </c>
      <c r="CG111" s="963"/>
      <c r="CH111" s="963"/>
      <c r="CI111" s="963"/>
      <c r="CJ111" s="963"/>
      <c r="CK111" s="1018"/>
      <c r="CL111" s="905"/>
      <c r="CM111" s="908" t="s">
        <v>443</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439</v>
      </c>
      <c r="DH111" s="901"/>
      <c r="DI111" s="901"/>
      <c r="DJ111" s="901"/>
      <c r="DK111" s="901"/>
      <c r="DL111" s="901" t="s">
        <v>438</v>
      </c>
      <c r="DM111" s="901"/>
      <c r="DN111" s="901"/>
      <c r="DO111" s="901"/>
      <c r="DP111" s="901"/>
      <c r="DQ111" s="901" t="s">
        <v>441</v>
      </c>
      <c r="DR111" s="901"/>
      <c r="DS111" s="901"/>
      <c r="DT111" s="901"/>
      <c r="DU111" s="901"/>
      <c r="DV111" s="878" t="s">
        <v>439</v>
      </c>
      <c r="DW111" s="878"/>
      <c r="DX111" s="878"/>
      <c r="DY111" s="878"/>
      <c r="DZ111" s="879"/>
    </row>
    <row r="112" spans="1:131" s="248" customFormat="1" ht="26.25" customHeight="1">
      <c r="A112" s="1003" t="s">
        <v>444</v>
      </c>
      <c r="B112" s="1004"/>
      <c r="C112" s="834" t="s">
        <v>445</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t="s">
        <v>438</v>
      </c>
      <c r="AB112" s="864"/>
      <c r="AC112" s="864"/>
      <c r="AD112" s="864"/>
      <c r="AE112" s="865"/>
      <c r="AF112" s="866" t="s">
        <v>439</v>
      </c>
      <c r="AG112" s="864"/>
      <c r="AH112" s="864"/>
      <c r="AI112" s="864"/>
      <c r="AJ112" s="865"/>
      <c r="AK112" s="866" t="s">
        <v>439</v>
      </c>
      <c r="AL112" s="864"/>
      <c r="AM112" s="864"/>
      <c r="AN112" s="864"/>
      <c r="AO112" s="865"/>
      <c r="AP112" s="911" t="s">
        <v>439</v>
      </c>
      <c r="AQ112" s="912"/>
      <c r="AR112" s="912"/>
      <c r="AS112" s="912"/>
      <c r="AT112" s="913"/>
      <c r="AU112" s="1023"/>
      <c r="AV112" s="1024"/>
      <c r="AW112" s="1024"/>
      <c r="AX112" s="1024"/>
      <c r="AY112" s="1024"/>
      <c r="AZ112" s="899" t="s">
        <v>446</v>
      </c>
      <c r="BA112" s="834"/>
      <c r="BB112" s="834"/>
      <c r="BC112" s="834"/>
      <c r="BD112" s="834"/>
      <c r="BE112" s="834"/>
      <c r="BF112" s="834"/>
      <c r="BG112" s="834"/>
      <c r="BH112" s="834"/>
      <c r="BI112" s="834"/>
      <c r="BJ112" s="834"/>
      <c r="BK112" s="834"/>
      <c r="BL112" s="834"/>
      <c r="BM112" s="834"/>
      <c r="BN112" s="834"/>
      <c r="BO112" s="834"/>
      <c r="BP112" s="835"/>
      <c r="BQ112" s="900">
        <v>2482729</v>
      </c>
      <c r="BR112" s="901"/>
      <c r="BS112" s="901"/>
      <c r="BT112" s="901"/>
      <c r="BU112" s="901"/>
      <c r="BV112" s="901">
        <v>2345969</v>
      </c>
      <c r="BW112" s="901"/>
      <c r="BX112" s="901"/>
      <c r="BY112" s="901"/>
      <c r="BZ112" s="901"/>
      <c r="CA112" s="901">
        <v>2257721</v>
      </c>
      <c r="CB112" s="901"/>
      <c r="CC112" s="901"/>
      <c r="CD112" s="901"/>
      <c r="CE112" s="901"/>
      <c r="CF112" s="962">
        <v>81.2</v>
      </c>
      <c r="CG112" s="963"/>
      <c r="CH112" s="963"/>
      <c r="CI112" s="963"/>
      <c r="CJ112" s="963"/>
      <c r="CK112" s="1018"/>
      <c r="CL112" s="905"/>
      <c r="CM112" s="908" t="s">
        <v>447</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448</v>
      </c>
      <c r="DH112" s="901"/>
      <c r="DI112" s="901"/>
      <c r="DJ112" s="901"/>
      <c r="DK112" s="901"/>
      <c r="DL112" s="901" t="s">
        <v>438</v>
      </c>
      <c r="DM112" s="901"/>
      <c r="DN112" s="901"/>
      <c r="DO112" s="901"/>
      <c r="DP112" s="901"/>
      <c r="DQ112" s="901" t="s">
        <v>439</v>
      </c>
      <c r="DR112" s="901"/>
      <c r="DS112" s="901"/>
      <c r="DT112" s="901"/>
      <c r="DU112" s="901"/>
      <c r="DV112" s="878" t="s">
        <v>439</v>
      </c>
      <c r="DW112" s="878"/>
      <c r="DX112" s="878"/>
      <c r="DY112" s="878"/>
      <c r="DZ112" s="879"/>
    </row>
    <row r="113" spans="1:130" s="248" customFormat="1" ht="26.25" customHeight="1">
      <c r="A113" s="1005"/>
      <c r="B113" s="1006"/>
      <c r="C113" s="834" t="s">
        <v>449</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v>171039</v>
      </c>
      <c r="AB113" s="1010"/>
      <c r="AC113" s="1010"/>
      <c r="AD113" s="1010"/>
      <c r="AE113" s="1011"/>
      <c r="AF113" s="1012">
        <v>169695</v>
      </c>
      <c r="AG113" s="1010"/>
      <c r="AH113" s="1010"/>
      <c r="AI113" s="1010"/>
      <c r="AJ113" s="1011"/>
      <c r="AK113" s="1012">
        <v>142694</v>
      </c>
      <c r="AL113" s="1010"/>
      <c r="AM113" s="1010"/>
      <c r="AN113" s="1010"/>
      <c r="AO113" s="1011"/>
      <c r="AP113" s="1013">
        <v>5.0999999999999996</v>
      </c>
      <c r="AQ113" s="1014"/>
      <c r="AR113" s="1014"/>
      <c r="AS113" s="1014"/>
      <c r="AT113" s="1015"/>
      <c r="AU113" s="1023"/>
      <c r="AV113" s="1024"/>
      <c r="AW113" s="1024"/>
      <c r="AX113" s="1024"/>
      <c r="AY113" s="1024"/>
      <c r="AZ113" s="899" t="s">
        <v>450</v>
      </c>
      <c r="BA113" s="834"/>
      <c r="BB113" s="834"/>
      <c r="BC113" s="834"/>
      <c r="BD113" s="834"/>
      <c r="BE113" s="834"/>
      <c r="BF113" s="834"/>
      <c r="BG113" s="834"/>
      <c r="BH113" s="834"/>
      <c r="BI113" s="834"/>
      <c r="BJ113" s="834"/>
      <c r="BK113" s="834"/>
      <c r="BL113" s="834"/>
      <c r="BM113" s="834"/>
      <c r="BN113" s="834"/>
      <c r="BO113" s="834"/>
      <c r="BP113" s="835"/>
      <c r="BQ113" s="900">
        <v>36328</v>
      </c>
      <c r="BR113" s="901"/>
      <c r="BS113" s="901"/>
      <c r="BT113" s="901"/>
      <c r="BU113" s="901"/>
      <c r="BV113" s="901">
        <v>33230</v>
      </c>
      <c r="BW113" s="901"/>
      <c r="BX113" s="901"/>
      <c r="BY113" s="901"/>
      <c r="BZ113" s="901"/>
      <c r="CA113" s="901">
        <v>22948</v>
      </c>
      <c r="CB113" s="901"/>
      <c r="CC113" s="901"/>
      <c r="CD113" s="901"/>
      <c r="CE113" s="901"/>
      <c r="CF113" s="962">
        <v>0.8</v>
      </c>
      <c r="CG113" s="963"/>
      <c r="CH113" s="963"/>
      <c r="CI113" s="963"/>
      <c r="CJ113" s="963"/>
      <c r="CK113" s="1018"/>
      <c r="CL113" s="905"/>
      <c r="CM113" s="908" t="s">
        <v>451</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439</v>
      </c>
      <c r="DH113" s="864"/>
      <c r="DI113" s="864"/>
      <c r="DJ113" s="864"/>
      <c r="DK113" s="865"/>
      <c r="DL113" s="866" t="s">
        <v>413</v>
      </c>
      <c r="DM113" s="864"/>
      <c r="DN113" s="864"/>
      <c r="DO113" s="864"/>
      <c r="DP113" s="865"/>
      <c r="DQ113" s="866" t="s">
        <v>439</v>
      </c>
      <c r="DR113" s="864"/>
      <c r="DS113" s="864"/>
      <c r="DT113" s="864"/>
      <c r="DU113" s="865"/>
      <c r="DV113" s="911" t="s">
        <v>439</v>
      </c>
      <c r="DW113" s="912"/>
      <c r="DX113" s="912"/>
      <c r="DY113" s="912"/>
      <c r="DZ113" s="913"/>
    </row>
    <row r="114" spans="1:130" s="248" customFormat="1" ht="26.25" customHeight="1">
      <c r="A114" s="1005"/>
      <c r="B114" s="1006"/>
      <c r="C114" s="834" t="s">
        <v>452</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2343</v>
      </c>
      <c r="AB114" s="864"/>
      <c r="AC114" s="864"/>
      <c r="AD114" s="864"/>
      <c r="AE114" s="865"/>
      <c r="AF114" s="866">
        <v>3439</v>
      </c>
      <c r="AG114" s="864"/>
      <c r="AH114" s="864"/>
      <c r="AI114" s="864"/>
      <c r="AJ114" s="865"/>
      <c r="AK114" s="866">
        <v>4157</v>
      </c>
      <c r="AL114" s="864"/>
      <c r="AM114" s="864"/>
      <c r="AN114" s="864"/>
      <c r="AO114" s="865"/>
      <c r="AP114" s="911">
        <v>0.1</v>
      </c>
      <c r="AQ114" s="912"/>
      <c r="AR114" s="912"/>
      <c r="AS114" s="912"/>
      <c r="AT114" s="913"/>
      <c r="AU114" s="1023"/>
      <c r="AV114" s="1024"/>
      <c r="AW114" s="1024"/>
      <c r="AX114" s="1024"/>
      <c r="AY114" s="1024"/>
      <c r="AZ114" s="899" t="s">
        <v>453</v>
      </c>
      <c r="BA114" s="834"/>
      <c r="BB114" s="834"/>
      <c r="BC114" s="834"/>
      <c r="BD114" s="834"/>
      <c r="BE114" s="834"/>
      <c r="BF114" s="834"/>
      <c r="BG114" s="834"/>
      <c r="BH114" s="834"/>
      <c r="BI114" s="834"/>
      <c r="BJ114" s="834"/>
      <c r="BK114" s="834"/>
      <c r="BL114" s="834"/>
      <c r="BM114" s="834"/>
      <c r="BN114" s="834"/>
      <c r="BO114" s="834"/>
      <c r="BP114" s="835"/>
      <c r="BQ114" s="900">
        <v>779179</v>
      </c>
      <c r="BR114" s="901"/>
      <c r="BS114" s="901"/>
      <c r="BT114" s="901"/>
      <c r="BU114" s="901"/>
      <c r="BV114" s="901">
        <v>763637</v>
      </c>
      <c r="BW114" s="901"/>
      <c r="BX114" s="901"/>
      <c r="BY114" s="901"/>
      <c r="BZ114" s="901"/>
      <c r="CA114" s="901">
        <v>799688</v>
      </c>
      <c r="CB114" s="901"/>
      <c r="CC114" s="901"/>
      <c r="CD114" s="901"/>
      <c r="CE114" s="901"/>
      <c r="CF114" s="962">
        <v>28.7</v>
      </c>
      <c r="CG114" s="963"/>
      <c r="CH114" s="963"/>
      <c r="CI114" s="963"/>
      <c r="CJ114" s="963"/>
      <c r="CK114" s="1018"/>
      <c r="CL114" s="905"/>
      <c r="CM114" s="908" t="s">
        <v>454</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439</v>
      </c>
      <c r="DH114" s="864"/>
      <c r="DI114" s="864"/>
      <c r="DJ114" s="864"/>
      <c r="DK114" s="865"/>
      <c r="DL114" s="866" t="s">
        <v>439</v>
      </c>
      <c r="DM114" s="864"/>
      <c r="DN114" s="864"/>
      <c r="DO114" s="864"/>
      <c r="DP114" s="865"/>
      <c r="DQ114" s="866" t="s">
        <v>438</v>
      </c>
      <c r="DR114" s="864"/>
      <c r="DS114" s="864"/>
      <c r="DT114" s="864"/>
      <c r="DU114" s="865"/>
      <c r="DV114" s="911" t="s">
        <v>439</v>
      </c>
      <c r="DW114" s="912"/>
      <c r="DX114" s="912"/>
      <c r="DY114" s="912"/>
      <c r="DZ114" s="913"/>
    </row>
    <row r="115" spans="1:130" s="248" customFormat="1" ht="26.25" customHeight="1">
      <c r="A115" s="1005"/>
      <c r="B115" s="1006"/>
      <c r="C115" s="834" t="s">
        <v>455</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4115</v>
      </c>
      <c r="AB115" s="1010"/>
      <c r="AC115" s="1010"/>
      <c r="AD115" s="1010"/>
      <c r="AE115" s="1011"/>
      <c r="AF115" s="1012">
        <v>4115</v>
      </c>
      <c r="AG115" s="1010"/>
      <c r="AH115" s="1010"/>
      <c r="AI115" s="1010"/>
      <c r="AJ115" s="1011"/>
      <c r="AK115" s="1012">
        <v>4115</v>
      </c>
      <c r="AL115" s="1010"/>
      <c r="AM115" s="1010"/>
      <c r="AN115" s="1010"/>
      <c r="AO115" s="1011"/>
      <c r="AP115" s="1013">
        <v>0.1</v>
      </c>
      <c r="AQ115" s="1014"/>
      <c r="AR115" s="1014"/>
      <c r="AS115" s="1014"/>
      <c r="AT115" s="1015"/>
      <c r="AU115" s="1023"/>
      <c r="AV115" s="1024"/>
      <c r="AW115" s="1024"/>
      <c r="AX115" s="1024"/>
      <c r="AY115" s="1024"/>
      <c r="AZ115" s="899" t="s">
        <v>456</v>
      </c>
      <c r="BA115" s="834"/>
      <c r="BB115" s="834"/>
      <c r="BC115" s="834"/>
      <c r="BD115" s="834"/>
      <c r="BE115" s="834"/>
      <c r="BF115" s="834"/>
      <c r="BG115" s="834"/>
      <c r="BH115" s="834"/>
      <c r="BI115" s="834"/>
      <c r="BJ115" s="834"/>
      <c r="BK115" s="834"/>
      <c r="BL115" s="834"/>
      <c r="BM115" s="834"/>
      <c r="BN115" s="834"/>
      <c r="BO115" s="834"/>
      <c r="BP115" s="835"/>
      <c r="BQ115" s="900" t="s">
        <v>439</v>
      </c>
      <c r="BR115" s="901"/>
      <c r="BS115" s="901"/>
      <c r="BT115" s="901"/>
      <c r="BU115" s="901"/>
      <c r="BV115" s="901" t="s">
        <v>439</v>
      </c>
      <c r="BW115" s="901"/>
      <c r="BX115" s="901"/>
      <c r="BY115" s="901"/>
      <c r="BZ115" s="901"/>
      <c r="CA115" s="901" t="s">
        <v>438</v>
      </c>
      <c r="CB115" s="901"/>
      <c r="CC115" s="901"/>
      <c r="CD115" s="901"/>
      <c r="CE115" s="901"/>
      <c r="CF115" s="962" t="s">
        <v>439</v>
      </c>
      <c r="CG115" s="963"/>
      <c r="CH115" s="963"/>
      <c r="CI115" s="963"/>
      <c r="CJ115" s="963"/>
      <c r="CK115" s="1018"/>
      <c r="CL115" s="905"/>
      <c r="CM115" s="899" t="s">
        <v>457</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439</v>
      </c>
      <c r="DH115" s="864"/>
      <c r="DI115" s="864"/>
      <c r="DJ115" s="864"/>
      <c r="DK115" s="865"/>
      <c r="DL115" s="866" t="s">
        <v>448</v>
      </c>
      <c r="DM115" s="864"/>
      <c r="DN115" s="864"/>
      <c r="DO115" s="864"/>
      <c r="DP115" s="865"/>
      <c r="DQ115" s="866" t="s">
        <v>439</v>
      </c>
      <c r="DR115" s="864"/>
      <c r="DS115" s="864"/>
      <c r="DT115" s="864"/>
      <c r="DU115" s="865"/>
      <c r="DV115" s="911" t="s">
        <v>439</v>
      </c>
      <c r="DW115" s="912"/>
      <c r="DX115" s="912"/>
      <c r="DY115" s="912"/>
      <c r="DZ115" s="913"/>
    </row>
    <row r="116" spans="1:130" s="248" customFormat="1" ht="26.25" customHeight="1">
      <c r="A116" s="1007"/>
      <c r="B116" s="1008"/>
      <c r="C116" s="967" t="s">
        <v>458</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439</v>
      </c>
      <c r="AB116" s="864"/>
      <c r="AC116" s="864"/>
      <c r="AD116" s="864"/>
      <c r="AE116" s="865"/>
      <c r="AF116" s="866" t="s">
        <v>439</v>
      </c>
      <c r="AG116" s="864"/>
      <c r="AH116" s="864"/>
      <c r="AI116" s="864"/>
      <c r="AJ116" s="865"/>
      <c r="AK116" s="866" t="s">
        <v>439</v>
      </c>
      <c r="AL116" s="864"/>
      <c r="AM116" s="864"/>
      <c r="AN116" s="864"/>
      <c r="AO116" s="865"/>
      <c r="AP116" s="911" t="s">
        <v>438</v>
      </c>
      <c r="AQ116" s="912"/>
      <c r="AR116" s="912"/>
      <c r="AS116" s="912"/>
      <c r="AT116" s="913"/>
      <c r="AU116" s="1023"/>
      <c r="AV116" s="1024"/>
      <c r="AW116" s="1024"/>
      <c r="AX116" s="1024"/>
      <c r="AY116" s="1024"/>
      <c r="AZ116" s="950" t="s">
        <v>459</v>
      </c>
      <c r="BA116" s="951"/>
      <c r="BB116" s="951"/>
      <c r="BC116" s="951"/>
      <c r="BD116" s="951"/>
      <c r="BE116" s="951"/>
      <c r="BF116" s="951"/>
      <c r="BG116" s="951"/>
      <c r="BH116" s="951"/>
      <c r="BI116" s="951"/>
      <c r="BJ116" s="951"/>
      <c r="BK116" s="951"/>
      <c r="BL116" s="951"/>
      <c r="BM116" s="951"/>
      <c r="BN116" s="951"/>
      <c r="BO116" s="951"/>
      <c r="BP116" s="952"/>
      <c r="BQ116" s="900" t="s">
        <v>439</v>
      </c>
      <c r="BR116" s="901"/>
      <c r="BS116" s="901"/>
      <c r="BT116" s="901"/>
      <c r="BU116" s="901"/>
      <c r="BV116" s="901" t="s">
        <v>460</v>
      </c>
      <c r="BW116" s="901"/>
      <c r="BX116" s="901"/>
      <c r="BY116" s="901"/>
      <c r="BZ116" s="901"/>
      <c r="CA116" s="901" t="s">
        <v>439</v>
      </c>
      <c r="CB116" s="901"/>
      <c r="CC116" s="901"/>
      <c r="CD116" s="901"/>
      <c r="CE116" s="901"/>
      <c r="CF116" s="962" t="s">
        <v>439</v>
      </c>
      <c r="CG116" s="963"/>
      <c r="CH116" s="963"/>
      <c r="CI116" s="963"/>
      <c r="CJ116" s="963"/>
      <c r="CK116" s="1018"/>
      <c r="CL116" s="905"/>
      <c r="CM116" s="908" t="s">
        <v>461</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35093</v>
      </c>
      <c r="DH116" s="864"/>
      <c r="DI116" s="864"/>
      <c r="DJ116" s="864"/>
      <c r="DK116" s="865"/>
      <c r="DL116" s="866">
        <v>30978</v>
      </c>
      <c r="DM116" s="864"/>
      <c r="DN116" s="864"/>
      <c r="DO116" s="864"/>
      <c r="DP116" s="865"/>
      <c r="DQ116" s="866">
        <v>26863</v>
      </c>
      <c r="DR116" s="864"/>
      <c r="DS116" s="864"/>
      <c r="DT116" s="864"/>
      <c r="DU116" s="865"/>
      <c r="DV116" s="911">
        <v>1</v>
      </c>
      <c r="DW116" s="912"/>
      <c r="DX116" s="912"/>
      <c r="DY116" s="912"/>
      <c r="DZ116" s="913"/>
    </row>
    <row r="117" spans="1:130" s="248" customFormat="1" ht="26.25" customHeight="1">
      <c r="A117" s="988" t="s">
        <v>185</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462</v>
      </c>
      <c r="Z117" s="990"/>
      <c r="AA117" s="995">
        <v>620960</v>
      </c>
      <c r="AB117" s="996"/>
      <c r="AC117" s="996"/>
      <c r="AD117" s="996"/>
      <c r="AE117" s="997"/>
      <c r="AF117" s="998">
        <v>642492</v>
      </c>
      <c r="AG117" s="996"/>
      <c r="AH117" s="996"/>
      <c r="AI117" s="996"/>
      <c r="AJ117" s="997"/>
      <c r="AK117" s="998">
        <v>633112</v>
      </c>
      <c r="AL117" s="996"/>
      <c r="AM117" s="996"/>
      <c r="AN117" s="996"/>
      <c r="AO117" s="997"/>
      <c r="AP117" s="999"/>
      <c r="AQ117" s="1000"/>
      <c r="AR117" s="1000"/>
      <c r="AS117" s="1000"/>
      <c r="AT117" s="1001"/>
      <c r="AU117" s="1023"/>
      <c r="AV117" s="1024"/>
      <c r="AW117" s="1024"/>
      <c r="AX117" s="1024"/>
      <c r="AY117" s="1024"/>
      <c r="AZ117" s="950" t="s">
        <v>463</v>
      </c>
      <c r="BA117" s="951"/>
      <c r="BB117" s="951"/>
      <c r="BC117" s="951"/>
      <c r="BD117" s="951"/>
      <c r="BE117" s="951"/>
      <c r="BF117" s="951"/>
      <c r="BG117" s="951"/>
      <c r="BH117" s="951"/>
      <c r="BI117" s="951"/>
      <c r="BJ117" s="951"/>
      <c r="BK117" s="951"/>
      <c r="BL117" s="951"/>
      <c r="BM117" s="951"/>
      <c r="BN117" s="951"/>
      <c r="BO117" s="951"/>
      <c r="BP117" s="952"/>
      <c r="BQ117" s="900" t="s">
        <v>438</v>
      </c>
      <c r="BR117" s="901"/>
      <c r="BS117" s="901"/>
      <c r="BT117" s="901"/>
      <c r="BU117" s="901"/>
      <c r="BV117" s="901" t="s">
        <v>128</v>
      </c>
      <c r="BW117" s="901"/>
      <c r="BX117" s="901"/>
      <c r="BY117" s="901"/>
      <c r="BZ117" s="901"/>
      <c r="CA117" s="901" t="s">
        <v>438</v>
      </c>
      <c r="CB117" s="901"/>
      <c r="CC117" s="901"/>
      <c r="CD117" s="901"/>
      <c r="CE117" s="901"/>
      <c r="CF117" s="962" t="s">
        <v>128</v>
      </c>
      <c r="CG117" s="963"/>
      <c r="CH117" s="963"/>
      <c r="CI117" s="963"/>
      <c r="CJ117" s="963"/>
      <c r="CK117" s="1018"/>
      <c r="CL117" s="905"/>
      <c r="CM117" s="908" t="s">
        <v>464</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438</v>
      </c>
      <c r="DH117" s="864"/>
      <c r="DI117" s="864"/>
      <c r="DJ117" s="864"/>
      <c r="DK117" s="865"/>
      <c r="DL117" s="866" t="s">
        <v>465</v>
      </c>
      <c r="DM117" s="864"/>
      <c r="DN117" s="864"/>
      <c r="DO117" s="864"/>
      <c r="DP117" s="865"/>
      <c r="DQ117" s="866" t="s">
        <v>128</v>
      </c>
      <c r="DR117" s="864"/>
      <c r="DS117" s="864"/>
      <c r="DT117" s="864"/>
      <c r="DU117" s="865"/>
      <c r="DV117" s="911" t="s">
        <v>441</v>
      </c>
      <c r="DW117" s="912"/>
      <c r="DX117" s="912"/>
      <c r="DY117" s="912"/>
      <c r="DZ117" s="913"/>
    </row>
    <row r="118" spans="1:130" s="248" customFormat="1" ht="26.25" customHeight="1">
      <c r="A118" s="988" t="s">
        <v>433</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430</v>
      </c>
      <c r="AB118" s="989"/>
      <c r="AC118" s="989"/>
      <c r="AD118" s="989"/>
      <c r="AE118" s="990"/>
      <c r="AF118" s="991" t="s">
        <v>431</v>
      </c>
      <c r="AG118" s="989"/>
      <c r="AH118" s="989"/>
      <c r="AI118" s="989"/>
      <c r="AJ118" s="990"/>
      <c r="AK118" s="991" t="s">
        <v>304</v>
      </c>
      <c r="AL118" s="989"/>
      <c r="AM118" s="989"/>
      <c r="AN118" s="989"/>
      <c r="AO118" s="990"/>
      <c r="AP118" s="992" t="s">
        <v>432</v>
      </c>
      <c r="AQ118" s="993"/>
      <c r="AR118" s="993"/>
      <c r="AS118" s="993"/>
      <c r="AT118" s="994"/>
      <c r="AU118" s="1023"/>
      <c r="AV118" s="1024"/>
      <c r="AW118" s="1024"/>
      <c r="AX118" s="1024"/>
      <c r="AY118" s="1024"/>
      <c r="AZ118" s="966" t="s">
        <v>466</v>
      </c>
      <c r="BA118" s="967"/>
      <c r="BB118" s="967"/>
      <c r="BC118" s="967"/>
      <c r="BD118" s="967"/>
      <c r="BE118" s="967"/>
      <c r="BF118" s="967"/>
      <c r="BG118" s="967"/>
      <c r="BH118" s="967"/>
      <c r="BI118" s="967"/>
      <c r="BJ118" s="967"/>
      <c r="BK118" s="967"/>
      <c r="BL118" s="967"/>
      <c r="BM118" s="967"/>
      <c r="BN118" s="967"/>
      <c r="BO118" s="967"/>
      <c r="BP118" s="968"/>
      <c r="BQ118" s="969" t="s">
        <v>467</v>
      </c>
      <c r="BR118" s="932"/>
      <c r="BS118" s="932"/>
      <c r="BT118" s="932"/>
      <c r="BU118" s="932"/>
      <c r="BV118" s="932" t="s">
        <v>438</v>
      </c>
      <c r="BW118" s="932"/>
      <c r="BX118" s="932"/>
      <c r="BY118" s="932"/>
      <c r="BZ118" s="932"/>
      <c r="CA118" s="932" t="s">
        <v>128</v>
      </c>
      <c r="CB118" s="932"/>
      <c r="CC118" s="932"/>
      <c r="CD118" s="932"/>
      <c r="CE118" s="932"/>
      <c r="CF118" s="962" t="s">
        <v>441</v>
      </c>
      <c r="CG118" s="963"/>
      <c r="CH118" s="963"/>
      <c r="CI118" s="963"/>
      <c r="CJ118" s="963"/>
      <c r="CK118" s="1018"/>
      <c r="CL118" s="905"/>
      <c r="CM118" s="908" t="s">
        <v>468</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128</v>
      </c>
      <c r="DH118" s="864"/>
      <c r="DI118" s="864"/>
      <c r="DJ118" s="864"/>
      <c r="DK118" s="865"/>
      <c r="DL118" s="866" t="s">
        <v>467</v>
      </c>
      <c r="DM118" s="864"/>
      <c r="DN118" s="864"/>
      <c r="DO118" s="864"/>
      <c r="DP118" s="865"/>
      <c r="DQ118" s="866" t="s">
        <v>128</v>
      </c>
      <c r="DR118" s="864"/>
      <c r="DS118" s="864"/>
      <c r="DT118" s="864"/>
      <c r="DU118" s="865"/>
      <c r="DV118" s="911" t="s">
        <v>438</v>
      </c>
      <c r="DW118" s="912"/>
      <c r="DX118" s="912"/>
      <c r="DY118" s="912"/>
      <c r="DZ118" s="913"/>
    </row>
    <row r="119" spans="1:130" s="248" customFormat="1" ht="26.25" customHeight="1">
      <c r="A119" s="902" t="s">
        <v>436</v>
      </c>
      <c r="B119" s="903"/>
      <c r="C119" s="978" t="s">
        <v>437</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465</v>
      </c>
      <c r="AB119" s="982"/>
      <c r="AC119" s="982"/>
      <c r="AD119" s="982"/>
      <c r="AE119" s="983"/>
      <c r="AF119" s="984" t="s">
        <v>438</v>
      </c>
      <c r="AG119" s="982"/>
      <c r="AH119" s="982"/>
      <c r="AI119" s="982"/>
      <c r="AJ119" s="983"/>
      <c r="AK119" s="984" t="s">
        <v>438</v>
      </c>
      <c r="AL119" s="982"/>
      <c r="AM119" s="982"/>
      <c r="AN119" s="982"/>
      <c r="AO119" s="983"/>
      <c r="AP119" s="985" t="s">
        <v>438</v>
      </c>
      <c r="AQ119" s="986"/>
      <c r="AR119" s="986"/>
      <c r="AS119" s="986"/>
      <c r="AT119" s="987"/>
      <c r="AU119" s="1025"/>
      <c r="AV119" s="1026"/>
      <c r="AW119" s="1026"/>
      <c r="AX119" s="1026"/>
      <c r="AY119" s="1026"/>
      <c r="AZ119" s="279" t="s">
        <v>185</v>
      </c>
      <c r="BA119" s="279"/>
      <c r="BB119" s="279"/>
      <c r="BC119" s="279"/>
      <c r="BD119" s="279"/>
      <c r="BE119" s="279"/>
      <c r="BF119" s="279"/>
      <c r="BG119" s="279"/>
      <c r="BH119" s="279"/>
      <c r="BI119" s="279"/>
      <c r="BJ119" s="279"/>
      <c r="BK119" s="279"/>
      <c r="BL119" s="279"/>
      <c r="BM119" s="279"/>
      <c r="BN119" s="279"/>
      <c r="BO119" s="964" t="s">
        <v>469</v>
      </c>
      <c r="BP119" s="965"/>
      <c r="BQ119" s="969">
        <v>8635018</v>
      </c>
      <c r="BR119" s="932"/>
      <c r="BS119" s="932"/>
      <c r="BT119" s="932"/>
      <c r="BU119" s="932"/>
      <c r="BV119" s="932">
        <v>8453593</v>
      </c>
      <c r="BW119" s="932"/>
      <c r="BX119" s="932"/>
      <c r="BY119" s="932"/>
      <c r="BZ119" s="932"/>
      <c r="CA119" s="932">
        <v>8346841</v>
      </c>
      <c r="CB119" s="932"/>
      <c r="CC119" s="932"/>
      <c r="CD119" s="932"/>
      <c r="CE119" s="932"/>
      <c r="CF119" s="830"/>
      <c r="CG119" s="831"/>
      <c r="CH119" s="831"/>
      <c r="CI119" s="831"/>
      <c r="CJ119" s="921"/>
      <c r="CK119" s="1019"/>
      <c r="CL119" s="907"/>
      <c r="CM119" s="925" t="s">
        <v>470</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438</v>
      </c>
      <c r="DH119" s="847"/>
      <c r="DI119" s="847"/>
      <c r="DJ119" s="847"/>
      <c r="DK119" s="848"/>
      <c r="DL119" s="849" t="s">
        <v>467</v>
      </c>
      <c r="DM119" s="847"/>
      <c r="DN119" s="847"/>
      <c r="DO119" s="847"/>
      <c r="DP119" s="848"/>
      <c r="DQ119" s="849" t="s">
        <v>128</v>
      </c>
      <c r="DR119" s="847"/>
      <c r="DS119" s="847"/>
      <c r="DT119" s="847"/>
      <c r="DU119" s="848"/>
      <c r="DV119" s="935" t="s">
        <v>441</v>
      </c>
      <c r="DW119" s="936"/>
      <c r="DX119" s="936"/>
      <c r="DY119" s="936"/>
      <c r="DZ119" s="937"/>
    </row>
    <row r="120" spans="1:130" s="248" customFormat="1" ht="26.25" customHeight="1">
      <c r="A120" s="904"/>
      <c r="B120" s="905"/>
      <c r="C120" s="908" t="s">
        <v>443</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441</v>
      </c>
      <c r="AB120" s="864"/>
      <c r="AC120" s="864"/>
      <c r="AD120" s="864"/>
      <c r="AE120" s="865"/>
      <c r="AF120" s="866" t="s">
        <v>438</v>
      </c>
      <c r="AG120" s="864"/>
      <c r="AH120" s="864"/>
      <c r="AI120" s="864"/>
      <c r="AJ120" s="865"/>
      <c r="AK120" s="866" t="s">
        <v>438</v>
      </c>
      <c r="AL120" s="864"/>
      <c r="AM120" s="864"/>
      <c r="AN120" s="864"/>
      <c r="AO120" s="865"/>
      <c r="AP120" s="911" t="s">
        <v>438</v>
      </c>
      <c r="AQ120" s="912"/>
      <c r="AR120" s="912"/>
      <c r="AS120" s="912"/>
      <c r="AT120" s="913"/>
      <c r="AU120" s="970" t="s">
        <v>471</v>
      </c>
      <c r="AV120" s="971"/>
      <c r="AW120" s="971"/>
      <c r="AX120" s="971"/>
      <c r="AY120" s="972"/>
      <c r="AZ120" s="947" t="s">
        <v>472</v>
      </c>
      <c r="BA120" s="892"/>
      <c r="BB120" s="892"/>
      <c r="BC120" s="892"/>
      <c r="BD120" s="892"/>
      <c r="BE120" s="892"/>
      <c r="BF120" s="892"/>
      <c r="BG120" s="892"/>
      <c r="BH120" s="892"/>
      <c r="BI120" s="892"/>
      <c r="BJ120" s="892"/>
      <c r="BK120" s="892"/>
      <c r="BL120" s="892"/>
      <c r="BM120" s="892"/>
      <c r="BN120" s="892"/>
      <c r="BO120" s="892"/>
      <c r="BP120" s="893"/>
      <c r="BQ120" s="948">
        <v>1631902</v>
      </c>
      <c r="BR120" s="929"/>
      <c r="BS120" s="929"/>
      <c r="BT120" s="929"/>
      <c r="BU120" s="929"/>
      <c r="BV120" s="929">
        <v>1822464</v>
      </c>
      <c r="BW120" s="929"/>
      <c r="BX120" s="929"/>
      <c r="BY120" s="929"/>
      <c r="BZ120" s="929"/>
      <c r="CA120" s="929">
        <v>1897052</v>
      </c>
      <c r="CB120" s="929"/>
      <c r="CC120" s="929"/>
      <c r="CD120" s="929"/>
      <c r="CE120" s="929"/>
      <c r="CF120" s="953">
        <v>68.2</v>
      </c>
      <c r="CG120" s="954"/>
      <c r="CH120" s="954"/>
      <c r="CI120" s="954"/>
      <c r="CJ120" s="954"/>
      <c r="CK120" s="955" t="s">
        <v>473</v>
      </c>
      <c r="CL120" s="939"/>
      <c r="CM120" s="939"/>
      <c r="CN120" s="939"/>
      <c r="CO120" s="940"/>
      <c r="CP120" s="959" t="s">
        <v>474</v>
      </c>
      <c r="CQ120" s="960"/>
      <c r="CR120" s="960"/>
      <c r="CS120" s="960"/>
      <c r="CT120" s="960"/>
      <c r="CU120" s="960"/>
      <c r="CV120" s="960"/>
      <c r="CW120" s="960"/>
      <c r="CX120" s="960"/>
      <c r="CY120" s="960"/>
      <c r="CZ120" s="960"/>
      <c r="DA120" s="960"/>
      <c r="DB120" s="960"/>
      <c r="DC120" s="960"/>
      <c r="DD120" s="960"/>
      <c r="DE120" s="960"/>
      <c r="DF120" s="961"/>
      <c r="DG120" s="948">
        <v>1041609</v>
      </c>
      <c r="DH120" s="929"/>
      <c r="DI120" s="929"/>
      <c r="DJ120" s="929"/>
      <c r="DK120" s="929"/>
      <c r="DL120" s="929">
        <v>1053157</v>
      </c>
      <c r="DM120" s="929"/>
      <c r="DN120" s="929"/>
      <c r="DO120" s="929"/>
      <c r="DP120" s="929"/>
      <c r="DQ120" s="929">
        <v>985426</v>
      </c>
      <c r="DR120" s="929"/>
      <c r="DS120" s="929"/>
      <c r="DT120" s="929"/>
      <c r="DU120" s="929"/>
      <c r="DV120" s="930">
        <v>35.4</v>
      </c>
      <c r="DW120" s="930"/>
      <c r="DX120" s="930"/>
      <c r="DY120" s="930"/>
      <c r="DZ120" s="931"/>
    </row>
    <row r="121" spans="1:130" s="248" customFormat="1" ht="26.25" customHeight="1">
      <c r="A121" s="904"/>
      <c r="B121" s="905"/>
      <c r="C121" s="950" t="s">
        <v>475</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476</v>
      </c>
      <c r="AB121" s="864"/>
      <c r="AC121" s="864"/>
      <c r="AD121" s="864"/>
      <c r="AE121" s="865"/>
      <c r="AF121" s="866" t="s">
        <v>438</v>
      </c>
      <c r="AG121" s="864"/>
      <c r="AH121" s="864"/>
      <c r="AI121" s="864"/>
      <c r="AJ121" s="865"/>
      <c r="AK121" s="866" t="s">
        <v>477</v>
      </c>
      <c r="AL121" s="864"/>
      <c r="AM121" s="864"/>
      <c r="AN121" s="864"/>
      <c r="AO121" s="865"/>
      <c r="AP121" s="911" t="s">
        <v>476</v>
      </c>
      <c r="AQ121" s="912"/>
      <c r="AR121" s="912"/>
      <c r="AS121" s="912"/>
      <c r="AT121" s="913"/>
      <c r="AU121" s="973"/>
      <c r="AV121" s="974"/>
      <c r="AW121" s="974"/>
      <c r="AX121" s="974"/>
      <c r="AY121" s="975"/>
      <c r="AZ121" s="899" t="s">
        <v>478</v>
      </c>
      <c r="BA121" s="834"/>
      <c r="BB121" s="834"/>
      <c r="BC121" s="834"/>
      <c r="BD121" s="834"/>
      <c r="BE121" s="834"/>
      <c r="BF121" s="834"/>
      <c r="BG121" s="834"/>
      <c r="BH121" s="834"/>
      <c r="BI121" s="834"/>
      <c r="BJ121" s="834"/>
      <c r="BK121" s="834"/>
      <c r="BL121" s="834"/>
      <c r="BM121" s="834"/>
      <c r="BN121" s="834"/>
      <c r="BO121" s="834"/>
      <c r="BP121" s="835"/>
      <c r="BQ121" s="900" t="s">
        <v>438</v>
      </c>
      <c r="BR121" s="901"/>
      <c r="BS121" s="901"/>
      <c r="BT121" s="901"/>
      <c r="BU121" s="901"/>
      <c r="BV121" s="901" t="s">
        <v>438</v>
      </c>
      <c r="BW121" s="901"/>
      <c r="BX121" s="901"/>
      <c r="BY121" s="901"/>
      <c r="BZ121" s="901"/>
      <c r="CA121" s="901" t="s">
        <v>477</v>
      </c>
      <c r="CB121" s="901"/>
      <c r="CC121" s="901"/>
      <c r="CD121" s="901"/>
      <c r="CE121" s="901"/>
      <c r="CF121" s="962" t="s">
        <v>438</v>
      </c>
      <c r="CG121" s="963"/>
      <c r="CH121" s="963"/>
      <c r="CI121" s="963"/>
      <c r="CJ121" s="963"/>
      <c r="CK121" s="956"/>
      <c r="CL121" s="942"/>
      <c r="CM121" s="942"/>
      <c r="CN121" s="942"/>
      <c r="CO121" s="943"/>
      <c r="CP121" s="922" t="s">
        <v>479</v>
      </c>
      <c r="CQ121" s="923"/>
      <c r="CR121" s="923"/>
      <c r="CS121" s="923"/>
      <c r="CT121" s="923"/>
      <c r="CU121" s="923"/>
      <c r="CV121" s="923"/>
      <c r="CW121" s="923"/>
      <c r="CX121" s="923"/>
      <c r="CY121" s="923"/>
      <c r="CZ121" s="923"/>
      <c r="DA121" s="923"/>
      <c r="DB121" s="923"/>
      <c r="DC121" s="923"/>
      <c r="DD121" s="923"/>
      <c r="DE121" s="923"/>
      <c r="DF121" s="924"/>
      <c r="DG121" s="900" t="s">
        <v>476</v>
      </c>
      <c r="DH121" s="901"/>
      <c r="DI121" s="901"/>
      <c r="DJ121" s="901"/>
      <c r="DK121" s="901"/>
      <c r="DL121" s="901" t="s">
        <v>438</v>
      </c>
      <c r="DM121" s="901"/>
      <c r="DN121" s="901"/>
      <c r="DO121" s="901"/>
      <c r="DP121" s="901"/>
      <c r="DQ121" s="901">
        <v>921271</v>
      </c>
      <c r="DR121" s="901"/>
      <c r="DS121" s="901"/>
      <c r="DT121" s="901"/>
      <c r="DU121" s="901"/>
      <c r="DV121" s="878">
        <v>33.1</v>
      </c>
      <c r="DW121" s="878"/>
      <c r="DX121" s="878"/>
      <c r="DY121" s="878"/>
      <c r="DZ121" s="879"/>
    </row>
    <row r="122" spans="1:130" s="248" customFormat="1" ht="26.25" customHeight="1">
      <c r="A122" s="904"/>
      <c r="B122" s="905"/>
      <c r="C122" s="908" t="s">
        <v>454</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438</v>
      </c>
      <c r="AB122" s="864"/>
      <c r="AC122" s="864"/>
      <c r="AD122" s="864"/>
      <c r="AE122" s="865"/>
      <c r="AF122" s="866" t="s">
        <v>467</v>
      </c>
      <c r="AG122" s="864"/>
      <c r="AH122" s="864"/>
      <c r="AI122" s="864"/>
      <c r="AJ122" s="865"/>
      <c r="AK122" s="866" t="s">
        <v>438</v>
      </c>
      <c r="AL122" s="864"/>
      <c r="AM122" s="864"/>
      <c r="AN122" s="864"/>
      <c r="AO122" s="865"/>
      <c r="AP122" s="911" t="s">
        <v>438</v>
      </c>
      <c r="AQ122" s="912"/>
      <c r="AR122" s="912"/>
      <c r="AS122" s="912"/>
      <c r="AT122" s="913"/>
      <c r="AU122" s="973"/>
      <c r="AV122" s="974"/>
      <c r="AW122" s="974"/>
      <c r="AX122" s="974"/>
      <c r="AY122" s="975"/>
      <c r="AZ122" s="966" t="s">
        <v>480</v>
      </c>
      <c r="BA122" s="967"/>
      <c r="BB122" s="967"/>
      <c r="BC122" s="967"/>
      <c r="BD122" s="967"/>
      <c r="BE122" s="967"/>
      <c r="BF122" s="967"/>
      <c r="BG122" s="967"/>
      <c r="BH122" s="967"/>
      <c r="BI122" s="967"/>
      <c r="BJ122" s="967"/>
      <c r="BK122" s="967"/>
      <c r="BL122" s="967"/>
      <c r="BM122" s="967"/>
      <c r="BN122" s="967"/>
      <c r="BO122" s="967"/>
      <c r="BP122" s="968"/>
      <c r="BQ122" s="969">
        <v>5114259</v>
      </c>
      <c r="BR122" s="932"/>
      <c r="BS122" s="932"/>
      <c r="BT122" s="932"/>
      <c r="BU122" s="932"/>
      <c r="BV122" s="932">
        <v>5064233</v>
      </c>
      <c r="BW122" s="932"/>
      <c r="BX122" s="932"/>
      <c r="BY122" s="932"/>
      <c r="BZ122" s="932"/>
      <c r="CA122" s="932">
        <v>4969068</v>
      </c>
      <c r="CB122" s="932"/>
      <c r="CC122" s="932"/>
      <c r="CD122" s="932"/>
      <c r="CE122" s="932"/>
      <c r="CF122" s="933">
        <v>178.6</v>
      </c>
      <c r="CG122" s="934"/>
      <c r="CH122" s="934"/>
      <c r="CI122" s="934"/>
      <c r="CJ122" s="934"/>
      <c r="CK122" s="956"/>
      <c r="CL122" s="942"/>
      <c r="CM122" s="942"/>
      <c r="CN122" s="942"/>
      <c r="CO122" s="943"/>
      <c r="CP122" s="922" t="s">
        <v>481</v>
      </c>
      <c r="CQ122" s="923"/>
      <c r="CR122" s="923"/>
      <c r="CS122" s="923"/>
      <c r="CT122" s="923"/>
      <c r="CU122" s="923"/>
      <c r="CV122" s="923"/>
      <c r="CW122" s="923"/>
      <c r="CX122" s="923"/>
      <c r="CY122" s="923"/>
      <c r="CZ122" s="923"/>
      <c r="DA122" s="923"/>
      <c r="DB122" s="923"/>
      <c r="DC122" s="923"/>
      <c r="DD122" s="923"/>
      <c r="DE122" s="923"/>
      <c r="DF122" s="924"/>
      <c r="DG122" s="900">
        <v>394590</v>
      </c>
      <c r="DH122" s="901"/>
      <c r="DI122" s="901"/>
      <c r="DJ122" s="901"/>
      <c r="DK122" s="901"/>
      <c r="DL122" s="901">
        <v>372979</v>
      </c>
      <c r="DM122" s="901"/>
      <c r="DN122" s="901"/>
      <c r="DO122" s="901"/>
      <c r="DP122" s="901"/>
      <c r="DQ122" s="901">
        <v>351024</v>
      </c>
      <c r="DR122" s="901"/>
      <c r="DS122" s="901"/>
      <c r="DT122" s="901"/>
      <c r="DU122" s="901"/>
      <c r="DV122" s="878">
        <v>12.6</v>
      </c>
      <c r="DW122" s="878"/>
      <c r="DX122" s="878"/>
      <c r="DY122" s="878"/>
      <c r="DZ122" s="879"/>
    </row>
    <row r="123" spans="1:130" s="248" customFormat="1" ht="26.25" customHeight="1">
      <c r="A123" s="904"/>
      <c r="B123" s="905"/>
      <c r="C123" s="908" t="s">
        <v>461</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t="s">
        <v>128</v>
      </c>
      <c r="AB123" s="864"/>
      <c r="AC123" s="864"/>
      <c r="AD123" s="864"/>
      <c r="AE123" s="865"/>
      <c r="AF123" s="866" t="s">
        <v>438</v>
      </c>
      <c r="AG123" s="864"/>
      <c r="AH123" s="864"/>
      <c r="AI123" s="864"/>
      <c r="AJ123" s="865"/>
      <c r="AK123" s="866" t="s">
        <v>438</v>
      </c>
      <c r="AL123" s="864"/>
      <c r="AM123" s="864"/>
      <c r="AN123" s="864"/>
      <c r="AO123" s="865"/>
      <c r="AP123" s="911" t="s">
        <v>438</v>
      </c>
      <c r="AQ123" s="912"/>
      <c r="AR123" s="912"/>
      <c r="AS123" s="912"/>
      <c r="AT123" s="913"/>
      <c r="AU123" s="976"/>
      <c r="AV123" s="977"/>
      <c r="AW123" s="977"/>
      <c r="AX123" s="977"/>
      <c r="AY123" s="977"/>
      <c r="AZ123" s="279" t="s">
        <v>185</v>
      </c>
      <c r="BA123" s="279"/>
      <c r="BB123" s="279"/>
      <c r="BC123" s="279"/>
      <c r="BD123" s="279"/>
      <c r="BE123" s="279"/>
      <c r="BF123" s="279"/>
      <c r="BG123" s="279"/>
      <c r="BH123" s="279"/>
      <c r="BI123" s="279"/>
      <c r="BJ123" s="279"/>
      <c r="BK123" s="279"/>
      <c r="BL123" s="279"/>
      <c r="BM123" s="279"/>
      <c r="BN123" s="279"/>
      <c r="BO123" s="964" t="s">
        <v>482</v>
      </c>
      <c r="BP123" s="965"/>
      <c r="BQ123" s="919">
        <v>6746161</v>
      </c>
      <c r="BR123" s="920"/>
      <c r="BS123" s="920"/>
      <c r="BT123" s="920"/>
      <c r="BU123" s="920"/>
      <c r="BV123" s="920">
        <v>6886697</v>
      </c>
      <c r="BW123" s="920"/>
      <c r="BX123" s="920"/>
      <c r="BY123" s="920"/>
      <c r="BZ123" s="920"/>
      <c r="CA123" s="920">
        <v>6866120</v>
      </c>
      <c r="CB123" s="920"/>
      <c r="CC123" s="920"/>
      <c r="CD123" s="920"/>
      <c r="CE123" s="920"/>
      <c r="CF123" s="830"/>
      <c r="CG123" s="831"/>
      <c r="CH123" s="831"/>
      <c r="CI123" s="831"/>
      <c r="CJ123" s="921"/>
      <c r="CK123" s="956"/>
      <c r="CL123" s="942"/>
      <c r="CM123" s="942"/>
      <c r="CN123" s="942"/>
      <c r="CO123" s="943"/>
      <c r="CP123" s="922" t="s">
        <v>483</v>
      </c>
      <c r="CQ123" s="923"/>
      <c r="CR123" s="923"/>
      <c r="CS123" s="923"/>
      <c r="CT123" s="923"/>
      <c r="CU123" s="923"/>
      <c r="CV123" s="923"/>
      <c r="CW123" s="923"/>
      <c r="CX123" s="923"/>
      <c r="CY123" s="923"/>
      <c r="CZ123" s="923"/>
      <c r="DA123" s="923"/>
      <c r="DB123" s="923"/>
      <c r="DC123" s="923"/>
      <c r="DD123" s="923"/>
      <c r="DE123" s="923"/>
      <c r="DF123" s="924"/>
      <c r="DG123" s="863" t="s">
        <v>438</v>
      </c>
      <c r="DH123" s="864"/>
      <c r="DI123" s="864"/>
      <c r="DJ123" s="864"/>
      <c r="DK123" s="865"/>
      <c r="DL123" s="866" t="s">
        <v>438</v>
      </c>
      <c r="DM123" s="864"/>
      <c r="DN123" s="864"/>
      <c r="DO123" s="864"/>
      <c r="DP123" s="865"/>
      <c r="DQ123" s="866" t="s">
        <v>438</v>
      </c>
      <c r="DR123" s="864"/>
      <c r="DS123" s="864"/>
      <c r="DT123" s="864"/>
      <c r="DU123" s="865"/>
      <c r="DV123" s="911" t="s">
        <v>460</v>
      </c>
      <c r="DW123" s="912"/>
      <c r="DX123" s="912"/>
      <c r="DY123" s="912"/>
      <c r="DZ123" s="913"/>
    </row>
    <row r="124" spans="1:130" s="248" customFormat="1" ht="26.25" customHeight="1" thickBot="1">
      <c r="A124" s="904"/>
      <c r="B124" s="905"/>
      <c r="C124" s="908" t="s">
        <v>464</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128</v>
      </c>
      <c r="AB124" s="864"/>
      <c r="AC124" s="864"/>
      <c r="AD124" s="864"/>
      <c r="AE124" s="865"/>
      <c r="AF124" s="866" t="s">
        <v>460</v>
      </c>
      <c r="AG124" s="864"/>
      <c r="AH124" s="864"/>
      <c r="AI124" s="864"/>
      <c r="AJ124" s="865"/>
      <c r="AK124" s="866" t="s">
        <v>467</v>
      </c>
      <c r="AL124" s="864"/>
      <c r="AM124" s="864"/>
      <c r="AN124" s="864"/>
      <c r="AO124" s="865"/>
      <c r="AP124" s="911" t="s">
        <v>438</v>
      </c>
      <c r="AQ124" s="912"/>
      <c r="AR124" s="912"/>
      <c r="AS124" s="912"/>
      <c r="AT124" s="913"/>
      <c r="AU124" s="914" t="s">
        <v>484</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v>74.7</v>
      </c>
      <c r="BR124" s="918"/>
      <c r="BS124" s="918"/>
      <c r="BT124" s="918"/>
      <c r="BU124" s="918"/>
      <c r="BV124" s="918">
        <v>60.6</v>
      </c>
      <c r="BW124" s="918"/>
      <c r="BX124" s="918"/>
      <c r="BY124" s="918"/>
      <c r="BZ124" s="918"/>
      <c r="CA124" s="918">
        <v>53.2</v>
      </c>
      <c r="CB124" s="918"/>
      <c r="CC124" s="918"/>
      <c r="CD124" s="918"/>
      <c r="CE124" s="918"/>
      <c r="CF124" s="808"/>
      <c r="CG124" s="809"/>
      <c r="CH124" s="809"/>
      <c r="CI124" s="809"/>
      <c r="CJ124" s="949"/>
      <c r="CK124" s="957"/>
      <c r="CL124" s="957"/>
      <c r="CM124" s="957"/>
      <c r="CN124" s="957"/>
      <c r="CO124" s="958"/>
      <c r="CP124" s="922" t="s">
        <v>485</v>
      </c>
      <c r="CQ124" s="923"/>
      <c r="CR124" s="923"/>
      <c r="CS124" s="923"/>
      <c r="CT124" s="923"/>
      <c r="CU124" s="923"/>
      <c r="CV124" s="923"/>
      <c r="CW124" s="923"/>
      <c r="CX124" s="923"/>
      <c r="CY124" s="923"/>
      <c r="CZ124" s="923"/>
      <c r="DA124" s="923"/>
      <c r="DB124" s="923"/>
      <c r="DC124" s="923"/>
      <c r="DD124" s="923"/>
      <c r="DE124" s="923"/>
      <c r="DF124" s="924"/>
      <c r="DG124" s="846">
        <v>1046530</v>
      </c>
      <c r="DH124" s="847"/>
      <c r="DI124" s="847"/>
      <c r="DJ124" s="847"/>
      <c r="DK124" s="848"/>
      <c r="DL124" s="849">
        <v>919833</v>
      </c>
      <c r="DM124" s="847"/>
      <c r="DN124" s="847"/>
      <c r="DO124" s="847"/>
      <c r="DP124" s="848"/>
      <c r="DQ124" s="849" t="s">
        <v>438</v>
      </c>
      <c r="DR124" s="847"/>
      <c r="DS124" s="847"/>
      <c r="DT124" s="847"/>
      <c r="DU124" s="848"/>
      <c r="DV124" s="935" t="s">
        <v>438</v>
      </c>
      <c r="DW124" s="936"/>
      <c r="DX124" s="936"/>
      <c r="DY124" s="936"/>
      <c r="DZ124" s="937"/>
    </row>
    <row r="125" spans="1:130" s="248" customFormat="1" ht="26.25" customHeight="1">
      <c r="A125" s="904"/>
      <c r="B125" s="905"/>
      <c r="C125" s="908" t="s">
        <v>468</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438</v>
      </c>
      <c r="AB125" s="864"/>
      <c r="AC125" s="864"/>
      <c r="AD125" s="864"/>
      <c r="AE125" s="865"/>
      <c r="AF125" s="866" t="s">
        <v>438</v>
      </c>
      <c r="AG125" s="864"/>
      <c r="AH125" s="864"/>
      <c r="AI125" s="864"/>
      <c r="AJ125" s="865"/>
      <c r="AK125" s="866" t="s">
        <v>438</v>
      </c>
      <c r="AL125" s="864"/>
      <c r="AM125" s="864"/>
      <c r="AN125" s="864"/>
      <c r="AO125" s="865"/>
      <c r="AP125" s="911" t="s">
        <v>438</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486</v>
      </c>
      <c r="CL125" s="939"/>
      <c r="CM125" s="939"/>
      <c r="CN125" s="939"/>
      <c r="CO125" s="940"/>
      <c r="CP125" s="947" t="s">
        <v>487</v>
      </c>
      <c r="CQ125" s="892"/>
      <c r="CR125" s="892"/>
      <c r="CS125" s="892"/>
      <c r="CT125" s="892"/>
      <c r="CU125" s="892"/>
      <c r="CV125" s="892"/>
      <c r="CW125" s="892"/>
      <c r="CX125" s="892"/>
      <c r="CY125" s="892"/>
      <c r="CZ125" s="892"/>
      <c r="DA125" s="892"/>
      <c r="DB125" s="892"/>
      <c r="DC125" s="892"/>
      <c r="DD125" s="892"/>
      <c r="DE125" s="892"/>
      <c r="DF125" s="893"/>
      <c r="DG125" s="948" t="s">
        <v>438</v>
      </c>
      <c r="DH125" s="929"/>
      <c r="DI125" s="929"/>
      <c r="DJ125" s="929"/>
      <c r="DK125" s="929"/>
      <c r="DL125" s="929" t="s">
        <v>477</v>
      </c>
      <c r="DM125" s="929"/>
      <c r="DN125" s="929"/>
      <c r="DO125" s="929"/>
      <c r="DP125" s="929"/>
      <c r="DQ125" s="929" t="s">
        <v>438</v>
      </c>
      <c r="DR125" s="929"/>
      <c r="DS125" s="929"/>
      <c r="DT125" s="929"/>
      <c r="DU125" s="929"/>
      <c r="DV125" s="930" t="s">
        <v>438</v>
      </c>
      <c r="DW125" s="930"/>
      <c r="DX125" s="930"/>
      <c r="DY125" s="930"/>
      <c r="DZ125" s="931"/>
    </row>
    <row r="126" spans="1:130" s="248" customFormat="1" ht="26.25" customHeight="1" thickBot="1">
      <c r="A126" s="904"/>
      <c r="B126" s="905"/>
      <c r="C126" s="908" t="s">
        <v>470</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v>4115</v>
      </c>
      <c r="AB126" s="864"/>
      <c r="AC126" s="864"/>
      <c r="AD126" s="864"/>
      <c r="AE126" s="865"/>
      <c r="AF126" s="866">
        <v>4115</v>
      </c>
      <c r="AG126" s="864"/>
      <c r="AH126" s="864"/>
      <c r="AI126" s="864"/>
      <c r="AJ126" s="865"/>
      <c r="AK126" s="866">
        <v>4115</v>
      </c>
      <c r="AL126" s="864"/>
      <c r="AM126" s="864"/>
      <c r="AN126" s="864"/>
      <c r="AO126" s="865"/>
      <c r="AP126" s="911">
        <v>0.1</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488</v>
      </c>
      <c r="CQ126" s="834"/>
      <c r="CR126" s="834"/>
      <c r="CS126" s="834"/>
      <c r="CT126" s="834"/>
      <c r="CU126" s="834"/>
      <c r="CV126" s="834"/>
      <c r="CW126" s="834"/>
      <c r="CX126" s="834"/>
      <c r="CY126" s="834"/>
      <c r="CZ126" s="834"/>
      <c r="DA126" s="834"/>
      <c r="DB126" s="834"/>
      <c r="DC126" s="834"/>
      <c r="DD126" s="834"/>
      <c r="DE126" s="834"/>
      <c r="DF126" s="835"/>
      <c r="DG126" s="900" t="s">
        <v>438</v>
      </c>
      <c r="DH126" s="901"/>
      <c r="DI126" s="901"/>
      <c r="DJ126" s="901"/>
      <c r="DK126" s="901"/>
      <c r="DL126" s="901" t="s">
        <v>438</v>
      </c>
      <c r="DM126" s="901"/>
      <c r="DN126" s="901"/>
      <c r="DO126" s="901"/>
      <c r="DP126" s="901"/>
      <c r="DQ126" s="901" t="s">
        <v>438</v>
      </c>
      <c r="DR126" s="901"/>
      <c r="DS126" s="901"/>
      <c r="DT126" s="901"/>
      <c r="DU126" s="901"/>
      <c r="DV126" s="878" t="s">
        <v>438</v>
      </c>
      <c r="DW126" s="878"/>
      <c r="DX126" s="878"/>
      <c r="DY126" s="878"/>
      <c r="DZ126" s="879"/>
    </row>
    <row r="127" spans="1:130" s="248" customFormat="1" ht="26.25" customHeight="1">
      <c r="A127" s="906"/>
      <c r="B127" s="907"/>
      <c r="C127" s="925" t="s">
        <v>489</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438</v>
      </c>
      <c r="AB127" s="864"/>
      <c r="AC127" s="864"/>
      <c r="AD127" s="864"/>
      <c r="AE127" s="865"/>
      <c r="AF127" s="866" t="s">
        <v>438</v>
      </c>
      <c r="AG127" s="864"/>
      <c r="AH127" s="864"/>
      <c r="AI127" s="864"/>
      <c r="AJ127" s="865"/>
      <c r="AK127" s="866" t="s">
        <v>438</v>
      </c>
      <c r="AL127" s="864"/>
      <c r="AM127" s="864"/>
      <c r="AN127" s="864"/>
      <c r="AO127" s="865"/>
      <c r="AP127" s="911" t="s">
        <v>477</v>
      </c>
      <c r="AQ127" s="912"/>
      <c r="AR127" s="912"/>
      <c r="AS127" s="912"/>
      <c r="AT127" s="913"/>
      <c r="AU127" s="284"/>
      <c r="AV127" s="284"/>
      <c r="AW127" s="284"/>
      <c r="AX127" s="928" t="s">
        <v>490</v>
      </c>
      <c r="AY127" s="896"/>
      <c r="AZ127" s="896"/>
      <c r="BA127" s="896"/>
      <c r="BB127" s="896"/>
      <c r="BC127" s="896"/>
      <c r="BD127" s="896"/>
      <c r="BE127" s="897"/>
      <c r="BF127" s="895" t="s">
        <v>491</v>
      </c>
      <c r="BG127" s="896"/>
      <c r="BH127" s="896"/>
      <c r="BI127" s="896"/>
      <c r="BJ127" s="896"/>
      <c r="BK127" s="896"/>
      <c r="BL127" s="897"/>
      <c r="BM127" s="895" t="s">
        <v>492</v>
      </c>
      <c r="BN127" s="896"/>
      <c r="BO127" s="896"/>
      <c r="BP127" s="896"/>
      <c r="BQ127" s="896"/>
      <c r="BR127" s="896"/>
      <c r="BS127" s="897"/>
      <c r="BT127" s="895" t="s">
        <v>493</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494</v>
      </c>
      <c r="CQ127" s="834"/>
      <c r="CR127" s="834"/>
      <c r="CS127" s="834"/>
      <c r="CT127" s="834"/>
      <c r="CU127" s="834"/>
      <c r="CV127" s="834"/>
      <c r="CW127" s="834"/>
      <c r="CX127" s="834"/>
      <c r="CY127" s="834"/>
      <c r="CZ127" s="834"/>
      <c r="DA127" s="834"/>
      <c r="DB127" s="834"/>
      <c r="DC127" s="834"/>
      <c r="DD127" s="834"/>
      <c r="DE127" s="834"/>
      <c r="DF127" s="835"/>
      <c r="DG127" s="900" t="s">
        <v>438</v>
      </c>
      <c r="DH127" s="901"/>
      <c r="DI127" s="901"/>
      <c r="DJ127" s="901"/>
      <c r="DK127" s="901"/>
      <c r="DL127" s="901" t="s">
        <v>438</v>
      </c>
      <c r="DM127" s="901"/>
      <c r="DN127" s="901"/>
      <c r="DO127" s="901"/>
      <c r="DP127" s="901"/>
      <c r="DQ127" s="901" t="s">
        <v>438</v>
      </c>
      <c r="DR127" s="901"/>
      <c r="DS127" s="901"/>
      <c r="DT127" s="901"/>
      <c r="DU127" s="901"/>
      <c r="DV127" s="878" t="s">
        <v>477</v>
      </c>
      <c r="DW127" s="878"/>
      <c r="DX127" s="878"/>
      <c r="DY127" s="878"/>
      <c r="DZ127" s="879"/>
    </row>
    <row r="128" spans="1:130" s="248" customFormat="1" ht="26.25" customHeight="1" thickBot="1">
      <c r="A128" s="880" t="s">
        <v>495</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496</v>
      </c>
      <c r="X128" s="882"/>
      <c r="Y128" s="882"/>
      <c r="Z128" s="883"/>
      <c r="AA128" s="884" t="s">
        <v>438</v>
      </c>
      <c r="AB128" s="885"/>
      <c r="AC128" s="885"/>
      <c r="AD128" s="885"/>
      <c r="AE128" s="886"/>
      <c r="AF128" s="887" t="s">
        <v>438</v>
      </c>
      <c r="AG128" s="885"/>
      <c r="AH128" s="885"/>
      <c r="AI128" s="885"/>
      <c r="AJ128" s="886"/>
      <c r="AK128" s="887" t="s">
        <v>438</v>
      </c>
      <c r="AL128" s="885"/>
      <c r="AM128" s="885"/>
      <c r="AN128" s="885"/>
      <c r="AO128" s="886"/>
      <c r="AP128" s="888"/>
      <c r="AQ128" s="889"/>
      <c r="AR128" s="889"/>
      <c r="AS128" s="889"/>
      <c r="AT128" s="890"/>
      <c r="AU128" s="284"/>
      <c r="AV128" s="284"/>
      <c r="AW128" s="284"/>
      <c r="AX128" s="891" t="s">
        <v>497</v>
      </c>
      <c r="AY128" s="892"/>
      <c r="AZ128" s="892"/>
      <c r="BA128" s="892"/>
      <c r="BB128" s="892"/>
      <c r="BC128" s="892"/>
      <c r="BD128" s="892"/>
      <c r="BE128" s="893"/>
      <c r="BF128" s="870" t="s">
        <v>438</v>
      </c>
      <c r="BG128" s="871"/>
      <c r="BH128" s="871"/>
      <c r="BI128" s="871"/>
      <c r="BJ128" s="871"/>
      <c r="BK128" s="871"/>
      <c r="BL128" s="894"/>
      <c r="BM128" s="870">
        <v>15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498</v>
      </c>
      <c r="CQ128" s="812"/>
      <c r="CR128" s="812"/>
      <c r="CS128" s="812"/>
      <c r="CT128" s="812"/>
      <c r="CU128" s="812"/>
      <c r="CV128" s="812"/>
      <c r="CW128" s="812"/>
      <c r="CX128" s="812"/>
      <c r="CY128" s="812"/>
      <c r="CZ128" s="812"/>
      <c r="DA128" s="812"/>
      <c r="DB128" s="812"/>
      <c r="DC128" s="812"/>
      <c r="DD128" s="812"/>
      <c r="DE128" s="812"/>
      <c r="DF128" s="813"/>
      <c r="DG128" s="874" t="s">
        <v>467</v>
      </c>
      <c r="DH128" s="875"/>
      <c r="DI128" s="875"/>
      <c r="DJ128" s="875"/>
      <c r="DK128" s="875"/>
      <c r="DL128" s="875" t="s">
        <v>438</v>
      </c>
      <c r="DM128" s="875"/>
      <c r="DN128" s="875"/>
      <c r="DO128" s="875"/>
      <c r="DP128" s="875"/>
      <c r="DQ128" s="875" t="s">
        <v>438</v>
      </c>
      <c r="DR128" s="875"/>
      <c r="DS128" s="875"/>
      <c r="DT128" s="875"/>
      <c r="DU128" s="875"/>
      <c r="DV128" s="876" t="s">
        <v>438</v>
      </c>
      <c r="DW128" s="876"/>
      <c r="DX128" s="876"/>
      <c r="DY128" s="876"/>
      <c r="DZ128" s="877"/>
    </row>
    <row r="129" spans="1:131" s="248" customFormat="1" ht="26.25" customHeight="1">
      <c r="A129" s="858" t="s">
        <v>107</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499</v>
      </c>
      <c r="X129" s="861"/>
      <c r="Y129" s="861"/>
      <c r="Z129" s="862"/>
      <c r="AA129" s="863">
        <v>2961020</v>
      </c>
      <c r="AB129" s="864"/>
      <c r="AC129" s="864"/>
      <c r="AD129" s="864"/>
      <c r="AE129" s="865"/>
      <c r="AF129" s="866">
        <v>3020632</v>
      </c>
      <c r="AG129" s="864"/>
      <c r="AH129" s="864"/>
      <c r="AI129" s="864"/>
      <c r="AJ129" s="865"/>
      <c r="AK129" s="866">
        <v>3221515</v>
      </c>
      <c r="AL129" s="864"/>
      <c r="AM129" s="864"/>
      <c r="AN129" s="864"/>
      <c r="AO129" s="865"/>
      <c r="AP129" s="867"/>
      <c r="AQ129" s="868"/>
      <c r="AR129" s="868"/>
      <c r="AS129" s="868"/>
      <c r="AT129" s="869"/>
      <c r="AU129" s="286"/>
      <c r="AV129" s="286"/>
      <c r="AW129" s="286"/>
      <c r="AX129" s="833" t="s">
        <v>500</v>
      </c>
      <c r="AY129" s="834"/>
      <c r="AZ129" s="834"/>
      <c r="BA129" s="834"/>
      <c r="BB129" s="834"/>
      <c r="BC129" s="834"/>
      <c r="BD129" s="834"/>
      <c r="BE129" s="835"/>
      <c r="BF129" s="853" t="s">
        <v>441</v>
      </c>
      <c r="BG129" s="854"/>
      <c r="BH129" s="854"/>
      <c r="BI129" s="854"/>
      <c r="BJ129" s="854"/>
      <c r="BK129" s="854"/>
      <c r="BL129" s="855"/>
      <c r="BM129" s="853">
        <v>20</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858" t="s">
        <v>501</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502</v>
      </c>
      <c r="X130" s="861"/>
      <c r="Y130" s="861"/>
      <c r="Z130" s="862"/>
      <c r="AA130" s="863">
        <v>435338</v>
      </c>
      <c r="AB130" s="864"/>
      <c r="AC130" s="864"/>
      <c r="AD130" s="864"/>
      <c r="AE130" s="865"/>
      <c r="AF130" s="866">
        <v>438318</v>
      </c>
      <c r="AG130" s="864"/>
      <c r="AH130" s="864"/>
      <c r="AI130" s="864"/>
      <c r="AJ130" s="865"/>
      <c r="AK130" s="866">
        <v>439936</v>
      </c>
      <c r="AL130" s="864"/>
      <c r="AM130" s="864"/>
      <c r="AN130" s="864"/>
      <c r="AO130" s="865"/>
      <c r="AP130" s="867"/>
      <c r="AQ130" s="868"/>
      <c r="AR130" s="868"/>
      <c r="AS130" s="868"/>
      <c r="AT130" s="869"/>
      <c r="AU130" s="286"/>
      <c r="AV130" s="286"/>
      <c r="AW130" s="286"/>
      <c r="AX130" s="833" t="s">
        <v>503</v>
      </c>
      <c r="AY130" s="834"/>
      <c r="AZ130" s="834"/>
      <c r="BA130" s="834"/>
      <c r="BB130" s="834"/>
      <c r="BC130" s="834"/>
      <c r="BD130" s="834"/>
      <c r="BE130" s="835"/>
      <c r="BF130" s="836">
        <v>7.4</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504</v>
      </c>
      <c r="X131" s="844"/>
      <c r="Y131" s="844"/>
      <c r="Z131" s="845"/>
      <c r="AA131" s="846">
        <v>2525682</v>
      </c>
      <c r="AB131" s="847"/>
      <c r="AC131" s="847"/>
      <c r="AD131" s="847"/>
      <c r="AE131" s="848"/>
      <c r="AF131" s="849">
        <v>2582314</v>
      </c>
      <c r="AG131" s="847"/>
      <c r="AH131" s="847"/>
      <c r="AI131" s="847"/>
      <c r="AJ131" s="848"/>
      <c r="AK131" s="849">
        <v>2781579</v>
      </c>
      <c r="AL131" s="847"/>
      <c r="AM131" s="847"/>
      <c r="AN131" s="847"/>
      <c r="AO131" s="848"/>
      <c r="AP131" s="850"/>
      <c r="AQ131" s="851"/>
      <c r="AR131" s="851"/>
      <c r="AS131" s="851"/>
      <c r="AT131" s="852"/>
      <c r="AU131" s="286"/>
      <c r="AV131" s="286"/>
      <c r="AW131" s="286"/>
      <c r="AX131" s="811" t="s">
        <v>505</v>
      </c>
      <c r="AY131" s="812"/>
      <c r="AZ131" s="812"/>
      <c r="BA131" s="812"/>
      <c r="BB131" s="812"/>
      <c r="BC131" s="812"/>
      <c r="BD131" s="812"/>
      <c r="BE131" s="813"/>
      <c r="BF131" s="814">
        <v>53.2</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820" t="s">
        <v>506</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507</v>
      </c>
      <c r="W132" s="824"/>
      <c r="X132" s="824"/>
      <c r="Y132" s="824"/>
      <c r="Z132" s="825"/>
      <c r="AA132" s="826">
        <v>7.3493812759999999</v>
      </c>
      <c r="AB132" s="827"/>
      <c r="AC132" s="827"/>
      <c r="AD132" s="827"/>
      <c r="AE132" s="828"/>
      <c r="AF132" s="829">
        <v>7.9066294800000003</v>
      </c>
      <c r="AG132" s="827"/>
      <c r="AH132" s="827"/>
      <c r="AI132" s="827"/>
      <c r="AJ132" s="828"/>
      <c r="AK132" s="829">
        <v>6.9448324140000004</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508</v>
      </c>
      <c r="W133" s="803"/>
      <c r="X133" s="803"/>
      <c r="Y133" s="803"/>
      <c r="Z133" s="804"/>
      <c r="AA133" s="805">
        <v>7.2</v>
      </c>
      <c r="AB133" s="806"/>
      <c r="AC133" s="806"/>
      <c r="AD133" s="806"/>
      <c r="AE133" s="807"/>
      <c r="AF133" s="805">
        <v>7.7</v>
      </c>
      <c r="AG133" s="806"/>
      <c r="AH133" s="806"/>
      <c r="AI133" s="806"/>
      <c r="AJ133" s="807"/>
      <c r="AK133" s="805">
        <v>7.4</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iu2aPLrYStKnUnVbbSbczlwbu/P3/oicDu206m3ksV7+96isZGQPeTwuriX1/FsMIn59e9VMpyte0wdPGycvPQ==" saltValue="xDy9H+IywQvUuGsPOOOW1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25" zoomScaleNormal="85" zoomScaleSheetLayoutView="25" workbookViewId="0">
      <selection activeCell="AU110" sqref="AU110:AY119"/>
    </sheetView>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509</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433Xf7Y+414MAX5FBVj7rZrIlJQyLjn3f3jjlvmhuf9LFouQcT6kbtnmdEzIer1LqGkornRacsl2bwSgN4BssA==" saltValue="/hc/bBLbfdfsSp9NaqSyP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BC23" zoomScaleNormal="100" zoomScaleSheetLayoutView="55" workbookViewId="0">
      <selection activeCell="AU110" sqref="AU110:AY119"/>
    </sheetView>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PKvq827cM7saHG1JsgTwzOdHYVYVhQacWbOf62ZdsSwgjg8RryTYfTSTIbb0JL2LfhyOlHDTUI3UyGnhXABQCA==" saltValue="DAhvMASfN7zXM2tyNIti1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election activeCell="AU110" sqref="AU110:AY119"/>
    </sheetView>
  </sheetViews>
  <sheetFormatPr defaultColWidth="0" defaultRowHeight="13.5" customHeight="1" zeroHeight="1"/>
  <cols>
    <col min="1" max="36" width="2.37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510</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511</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512</v>
      </c>
      <c r="AP7" s="305"/>
      <c r="AQ7" s="306" t="s">
        <v>513</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514</v>
      </c>
      <c r="AQ8" s="312" t="s">
        <v>515</v>
      </c>
      <c r="AR8" s="313" t="s">
        <v>516</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517</v>
      </c>
      <c r="AL9" s="1228"/>
      <c r="AM9" s="1228"/>
      <c r="AN9" s="1229"/>
      <c r="AO9" s="314">
        <v>1019775</v>
      </c>
      <c r="AP9" s="314">
        <v>134553</v>
      </c>
      <c r="AQ9" s="315">
        <v>131552</v>
      </c>
      <c r="AR9" s="316">
        <v>2.2999999999999998</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518</v>
      </c>
      <c r="AL10" s="1228"/>
      <c r="AM10" s="1228"/>
      <c r="AN10" s="1229"/>
      <c r="AO10" s="317">
        <v>46237</v>
      </c>
      <c r="AP10" s="317">
        <v>6101</v>
      </c>
      <c r="AQ10" s="318">
        <v>15222</v>
      </c>
      <c r="AR10" s="319">
        <v>-59.9</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519</v>
      </c>
      <c r="AL11" s="1228"/>
      <c r="AM11" s="1228"/>
      <c r="AN11" s="1229"/>
      <c r="AO11" s="317" t="s">
        <v>520</v>
      </c>
      <c r="AP11" s="317" t="s">
        <v>520</v>
      </c>
      <c r="AQ11" s="318">
        <v>927</v>
      </c>
      <c r="AR11" s="319" t="s">
        <v>520</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521</v>
      </c>
      <c r="AL12" s="1228"/>
      <c r="AM12" s="1228"/>
      <c r="AN12" s="1229"/>
      <c r="AO12" s="317" t="s">
        <v>520</v>
      </c>
      <c r="AP12" s="317" t="s">
        <v>520</v>
      </c>
      <c r="AQ12" s="318" t="s">
        <v>520</v>
      </c>
      <c r="AR12" s="319" t="s">
        <v>520</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522</v>
      </c>
      <c r="AL13" s="1228"/>
      <c r="AM13" s="1228"/>
      <c r="AN13" s="1229"/>
      <c r="AO13" s="317">
        <v>25199</v>
      </c>
      <c r="AP13" s="317">
        <v>3325</v>
      </c>
      <c r="AQ13" s="318">
        <v>5186</v>
      </c>
      <c r="AR13" s="319">
        <v>-35.9</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523</v>
      </c>
      <c r="AL14" s="1228"/>
      <c r="AM14" s="1228"/>
      <c r="AN14" s="1229"/>
      <c r="AO14" s="317">
        <v>6058</v>
      </c>
      <c r="AP14" s="317">
        <v>799</v>
      </c>
      <c r="AQ14" s="318">
        <v>3097</v>
      </c>
      <c r="AR14" s="319">
        <v>-74.2</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524</v>
      </c>
      <c r="AL15" s="1231"/>
      <c r="AM15" s="1231"/>
      <c r="AN15" s="1232"/>
      <c r="AO15" s="317">
        <v>-66202</v>
      </c>
      <c r="AP15" s="317">
        <v>-8735</v>
      </c>
      <c r="AQ15" s="318">
        <v>-10369</v>
      </c>
      <c r="AR15" s="319">
        <v>-15.8</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185</v>
      </c>
      <c r="AL16" s="1231"/>
      <c r="AM16" s="1231"/>
      <c r="AN16" s="1232"/>
      <c r="AO16" s="317">
        <v>1031067</v>
      </c>
      <c r="AP16" s="317">
        <v>136043</v>
      </c>
      <c r="AQ16" s="318">
        <v>145615</v>
      </c>
      <c r="AR16" s="319">
        <v>-6.6</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525</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526</v>
      </c>
      <c r="AP20" s="326" t="s">
        <v>527</v>
      </c>
      <c r="AQ20" s="327" t="s">
        <v>528</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529</v>
      </c>
      <c r="AL21" s="1234"/>
      <c r="AM21" s="1234"/>
      <c r="AN21" s="1235"/>
      <c r="AO21" s="330">
        <v>13.85</v>
      </c>
      <c r="AP21" s="331">
        <v>13.36</v>
      </c>
      <c r="AQ21" s="332">
        <v>0.49</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530</v>
      </c>
      <c r="AL22" s="1234"/>
      <c r="AM22" s="1234"/>
      <c r="AN22" s="1235"/>
      <c r="AO22" s="335">
        <v>98.9</v>
      </c>
      <c r="AP22" s="336">
        <v>95.8</v>
      </c>
      <c r="AQ22" s="337">
        <v>3.1</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531</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532</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533</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512</v>
      </c>
      <c r="AP30" s="305"/>
      <c r="AQ30" s="306" t="s">
        <v>513</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514</v>
      </c>
      <c r="AQ31" s="312" t="s">
        <v>515</v>
      </c>
      <c r="AR31" s="313" t="s">
        <v>516</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534</v>
      </c>
      <c r="AL32" s="1217"/>
      <c r="AM32" s="1217"/>
      <c r="AN32" s="1218"/>
      <c r="AO32" s="345">
        <v>482146</v>
      </c>
      <c r="AP32" s="345">
        <v>63616</v>
      </c>
      <c r="AQ32" s="346">
        <v>74764</v>
      </c>
      <c r="AR32" s="347">
        <v>-14.9</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535</v>
      </c>
      <c r="AL33" s="1217"/>
      <c r="AM33" s="1217"/>
      <c r="AN33" s="1218"/>
      <c r="AO33" s="345" t="s">
        <v>520</v>
      </c>
      <c r="AP33" s="345" t="s">
        <v>520</v>
      </c>
      <c r="AQ33" s="346" t="s">
        <v>520</v>
      </c>
      <c r="AR33" s="347" t="s">
        <v>520</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536</v>
      </c>
      <c r="AL34" s="1217"/>
      <c r="AM34" s="1217"/>
      <c r="AN34" s="1218"/>
      <c r="AO34" s="345" t="s">
        <v>520</v>
      </c>
      <c r="AP34" s="345" t="s">
        <v>520</v>
      </c>
      <c r="AQ34" s="346" t="s">
        <v>520</v>
      </c>
      <c r="AR34" s="347" t="s">
        <v>520</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537</v>
      </c>
      <c r="AL35" s="1217"/>
      <c r="AM35" s="1217"/>
      <c r="AN35" s="1218"/>
      <c r="AO35" s="345">
        <v>142694</v>
      </c>
      <c r="AP35" s="345">
        <v>18828</v>
      </c>
      <c r="AQ35" s="346">
        <v>25584</v>
      </c>
      <c r="AR35" s="347">
        <v>-26.4</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538</v>
      </c>
      <c r="AL36" s="1217"/>
      <c r="AM36" s="1217"/>
      <c r="AN36" s="1218"/>
      <c r="AO36" s="345">
        <v>4157</v>
      </c>
      <c r="AP36" s="345">
        <v>548</v>
      </c>
      <c r="AQ36" s="346">
        <v>3670</v>
      </c>
      <c r="AR36" s="347">
        <v>-85.1</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539</v>
      </c>
      <c r="AL37" s="1217"/>
      <c r="AM37" s="1217"/>
      <c r="AN37" s="1218"/>
      <c r="AO37" s="345">
        <v>4115</v>
      </c>
      <c r="AP37" s="345">
        <v>543</v>
      </c>
      <c r="AQ37" s="346">
        <v>420</v>
      </c>
      <c r="AR37" s="347">
        <v>29.3</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540</v>
      </c>
      <c r="AL38" s="1214"/>
      <c r="AM38" s="1214"/>
      <c r="AN38" s="1215"/>
      <c r="AO38" s="348" t="s">
        <v>520</v>
      </c>
      <c r="AP38" s="348" t="s">
        <v>520</v>
      </c>
      <c r="AQ38" s="349">
        <v>9</v>
      </c>
      <c r="AR38" s="337" t="s">
        <v>520</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541</v>
      </c>
      <c r="AL39" s="1214"/>
      <c r="AM39" s="1214"/>
      <c r="AN39" s="1215"/>
      <c r="AO39" s="345" t="s">
        <v>520</v>
      </c>
      <c r="AP39" s="345" t="s">
        <v>520</v>
      </c>
      <c r="AQ39" s="346">
        <v>-2239</v>
      </c>
      <c r="AR39" s="347" t="s">
        <v>520</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542</v>
      </c>
      <c r="AL40" s="1217"/>
      <c r="AM40" s="1217"/>
      <c r="AN40" s="1218"/>
      <c r="AO40" s="345">
        <v>-439936</v>
      </c>
      <c r="AP40" s="345">
        <v>-58047</v>
      </c>
      <c r="AQ40" s="346">
        <v>-71783</v>
      </c>
      <c r="AR40" s="347">
        <v>-19.100000000000001</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297</v>
      </c>
      <c r="AL41" s="1220"/>
      <c r="AM41" s="1220"/>
      <c r="AN41" s="1221"/>
      <c r="AO41" s="345">
        <v>193176</v>
      </c>
      <c r="AP41" s="345">
        <v>25488</v>
      </c>
      <c r="AQ41" s="346">
        <v>30425</v>
      </c>
      <c r="AR41" s="347">
        <v>-16.2</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543</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544</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545</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512</v>
      </c>
      <c r="AN49" s="1224" t="s">
        <v>546</v>
      </c>
      <c r="AO49" s="1225"/>
      <c r="AP49" s="1225"/>
      <c r="AQ49" s="1225"/>
      <c r="AR49" s="1226"/>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547</v>
      </c>
      <c r="AO50" s="362" t="s">
        <v>548</v>
      </c>
      <c r="AP50" s="363" t="s">
        <v>549</v>
      </c>
      <c r="AQ50" s="364" t="s">
        <v>550</v>
      </c>
      <c r="AR50" s="365" t="s">
        <v>551</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552</v>
      </c>
      <c r="AL51" s="358"/>
      <c r="AM51" s="366">
        <v>763681</v>
      </c>
      <c r="AN51" s="367">
        <v>100431</v>
      </c>
      <c r="AO51" s="368">
        <v>16.2</v>
      </c>
      <c r="AP51" s="369">
        <v>138651</v>
      </c>
      <c r="AQ51" s="370">
        <v>7.8</v>
      </c>
      <c r="AR51" s="371">
        <v>8.4</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553</v>
      </c>
      <c r="AM52" s="374">
        <v>370996</v>
      </c>
      <c r="AN52" s="375">
        <v>48790</v>
      </c>
      <c r="AO52" s="376">
        <v>-25.5</v>
      </c>
      <c r="AP52" s="377">
        <v>71211</v>
      </c>
      <c r="AQ52" s="378">
        <v>15.7</v>
      </c>
      <c r="AR52" s="379">
        <v>-41.2</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554</v>
      </c>
      <c r="AL53" s="358"/>
      <c r="AM53" s="366">
        <v>1126353</v>
      </c>
      <c r="AN53" s="367">
        <v>149087</v>
      </c>
      <c r="AO53" s="368">
        <v>48.4</v>
      </c>
      <c r="AP53" s="369">
        <v>122882</v>
      </c>
      <c r="AQ53" s="370">
        <v>-11.4</v>
      </c>
      <c r="AR53" s="371">
        <v>59.8</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553</v>
      </c>
      <c r="AM54" s="374">
        <v>550466</v>
      </c>
      <c r="AN54" s="375">
        <v>72861</v>
      </c>
      <c r="AO54" s="376">
        <v>49.3</v>
      </c>
      <c r="AP54" s="377">
        <v>65785</v>
      </c>
      <c r="AQ54" s="378">
        <v>-7.6</v>
      </c>
      <c r="AR54" s="379">
        <v>56.9</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555</v>
      </c>
      <c r="AL55" s="358"/>
      <c r="AM55" s="366">
        <v>1350889</v>
      </c>
      <c r="AN55" s="367">
        <v>178855</v>
      </c>
      <c r="AO55" s="368">
        <v>20</v>
      </c>
      <c r="AP55" s="369">
        <v>114790</v>
      </c>
      <c r="AQ55" s="370">
        <v>-6.6</v>
      </c>
      <c r="AR55" s="371">
        <v>26.6</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553</v>
      </c>
      <c r="AM56" s="374">
        <v>193832</v>
      </c>
      <c r="AN56" s="375">
        <v>25663</v>
      </c>
      <c r="AO56" s="376">
        <v>-64.8</v>
      </c>
      <c r="AP56" s="377">
        <v>55601</v>
      </c>
      <c r="AQ56" s="378">
        <v>-15.5</v>
      </c>
      <c r="AR56" s="379">
        <v>-49.3</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556</v>
      </c>
      <c r="AL57" s="358"/>
      <c r="AM57" s="366">
        <v>738184</v>
      </c>
      <c r="AN57" s="367">
        <v>96862</v>
      </c>
      <c r="AO57" s="368">
        <v>-45.8</v>
      </c>
      <c r="AP57" s="369">
        <v>126262</v>
      </c>
      <c r="AQ57" s="370">
        <v>10</v>
      </c>
      <c r="AR57" s="371">
        <v>-55.8</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553</v>
      </c>
      <c r="AM58" s="374">
        <v>277502</v>
      </c>
      <c r="AN58" s="375">
        <v>36413</v>
      </c>
      <c r="AO58" s="376">
        <v>41.9</v>
      </c>
      <c r="AP58" s="377">
        <v>56769</v>
      </c>
      <c r="AQ58" s="378">
        <v>2.1</v>
      </c>
      <c r="AR58" s="379">
        <v>39.799999999999997</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557</v>
      </c>
      <c r="AL59" s="358"/>
      <c r="AM59" s="366">
        <v>544423</v>
      </c>
      <c r="AN59" s="367">
        <v>71833</v>
      </c>
      <c r="AO59" s="368">
        <v>-25.8</v>
      </c>
      <c r="AP59" s="369">
        <v>126525</v>
      </c>
      <c r="AQ59" s="370">
        <v>0.2</v>
      </c>
      <c r="AR59" s="371">
        <v>-26</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553</v>
      </c>
      <c r="AM60" s="374">
        <v>229971</v>
      </c>
      <c r="AN60" s="375">
        <v>30343</v>
      </c>
      <c r="AO60" s="376">
        <v>-16.7</v>
      </c>
      <c r="AP60" s="377">
        <v>67052</v>
      </c>
      <c r="AQ60" s="378">
        <v>18.100000000000001</v>
      </c>
      <c r="AR60" s="379">
        <v>-34.799999999999997</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558</v>
      </c>
      <c r="AL61" s="380"/>
      <c r="AM61" s="381">
        <v>904706</v>
      </c>
      <c r="AN61" s="382">
        <v>119414</v>
      </c>
      <c r="AO61" s="383">
        <v>2.6</v>
      </c>
      <c r="AP61" s="384">
        <v>125822</v>
      </c>
      <c r="AQ61" s="385">
        <v>0</v>
      </c>
      <c r="AR61" s="371">
        <v>2.6</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553</v>
      </c>
      <c r="AM62" s="374">
        <v>324553</v>
      </c>
      <c r="AN62" s="375">
        <v>42814</v>
      </c>
      <c r="AO62" s="376">
        <v>-3.2</v>
      </c>
      <c r="AP62" s="377">
        <v>63284</v>
      </c>
      <c r="AQ62" s="378">
        <v>2.6</v>
      </c>
      <c r="AR62" s="379">
        <v>-5.8</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uqsLMOb9GDX1gcg/xFwkbjqUDY9GoAd7pfaUB9Wv2BSlWMbQU04OX7QnKmwro4XE9EADz/Im3praYBcRXO1pgQ==" saltValue="cfn/OQMiSwiYmTjPzEh3S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85" zoomScaleNormal="85" zoomScaleSheetLayoutView="55" workbookViewId="0">
      <selection activeCell="AU110" sqref="AU110:AY119"/>
    </sheetView>
  </sheetViews>
  <sheetFormatPr defaultColWidth="0" defaultRowHeight="13.5" customHeight="1" zeroHeight="1"/>
  <cols>
    <col min="1" max="125" width="2.37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560</v>
      </c>
    </row>
    <row r="120" spans="125:125" ht="13.5" hidden="1" customHeight="1"/>
    <row r="121" spans="125:125" ht="13.5" hidden="1" customHeight="1">
      <c r="DU121" s="292"/>
    </row>
  </sheetData>
  <sheetProtection algorithmName="SHA-512" hashValue="Y6LU9WsZ1Whnn/FW/pG1XHWz9YcHqcaFWZaRoLct7ig+NwIwTTU9qZ2M4M93P5tO27/Kd3oyzjLPyFNLdA4HMQ==" saltValue="STlynyZnxwdOQfoP2Agv4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B105" zoomScale="85" zoomScaleNormal="85" zoomScaleSheetLayoutView="55" workbookViewId="0">
      <selection activeCell="AU110" sqref="AU110:AY119"/>
    </sheetView>
  </sheetViews>
  <sheetFormatPr defaultColWidth="0" defaultRowHeight="13.5" customHeight="1" zeroHeight="1"/>
  <cols>
    <col min="1" max="125" width="2.37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561</v>
      </c>
    </row>
  </sheetData>
  <sheetProtection algorithmName="SHA-512" hashValue="v2z+MR4XTCupMzDzYzD7QancIODVPcEemmXPGp+OB90yaqJll9dXqFb7XjtAaBEYmQ/5OOzqhipgunfx96qfkA==" saltValue="NYnRk7bmoinZnOGVcfD+2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11" zoomScale="70" zoomScaleNormal="70" zoomScaleSheetLayoutView="100" workbookViewId="0">
      <selection activeCell="AU110" sqref="AU110:AY119"/>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562</v>
      </c>
      <c r="G46" s="8" t="s">
        <v>563</v>
      </c>
      <c r="H46" s="8" t="s">
        <v>564</v>
      </c>
      <c r="I46" s="8" t="s">
        <v>565</v>
      </c>
      <c r="J46" s="9" t="s">
        <v>566</v>
      </c>
    </row>
    <row r="47" spans="2:10" ht="57.75" customHeight="1">
      <c r="B47" s="10"/>
      <c r="C47" s="1238" t="s">
        <v>3</v>
      </c>
      <c r="D47" s="1238"/>
      <c r="E47" s="1239"/>
      <c r="F47" s="11">
        <v>33.130000000000003</v>
      </c>
      <c r="G47" s="12">
        <v>30.69</v>
      </c>
      <c r="H47" s="12">
        <v>32.590000000000003</v>
      </c>
      <c r="I47" s="12">
        <v>35.64</v>
      </c>
      <c r="J47" s="13">
        <v>33.450000000000003</v>
      </c>
    </row>
    <row r="48" spans="2:10" ht="57.75" customHeight="1">
      <c r="B48" s="14"/>
      <c r="C48" s="1240" t="s">
        <v>4</v>
      </c>
      <c r="D48" s="1240"/>
      <c r="E48" s="1241"/>
      <c r="F48" s="15">
        <v>7.08</v>
      </c>
      <c r="G48" s="16">
        <v>6.14</v>
      </c>
      <c r="H48" s="16">
        <v>9.2799999999999994</v>
      </c>
      <c r="I48" s="16">
        <v>9.0299999999999994</v>
      </c>
      <c r="J48" s="17">
        <v>7.71</v>
      </c>
    </row>
    <row r="49" spans="2:10" ht="57.75" customHeight="1" thickBot="1">
      <c r="B49" s="18"/>
      <c r="C49" s="1242" t="s">
        <v>5</v>
      </c>
      <c r="D49" s="1242"/>
      <c r="E49" s="1243"/>
      <c r="F49" s="19">
        <v>2.54</v>
      </c>
      <c r="G49" s="20">
        <v>2.98</v>
      </c>
      <c r="H49" s="20">
        <v>5.18</v>
      </c>
      <c r="I49" s="20">
        <v>4.6100000000000003</v>
      </c>
      <c r="J49" s="21" t="s">
        <v>567</v>
      </c>
    </row>
    <row r="50" spans="2:10" ht="13.5" customHeight="1"/>
  </sheetData>
  <sheetProtection algorithmName="SHA-512" hashValue="mP4FFf4uzt6XBeJGZa6kD2FXaVLwGAKu+SLEG9ESVKAGTqggbnPgFLYUI02m+4WTVhpJzHzSJ4SO+7pxUsx2iQ==" saltValue="avyc3PMPtfPavz3kM309e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2022-09-15T01:05:09Z</cp:lastPrinted>
  <dcterms:created xsi:type="dcterms:W3CDTF">2022-02-02T05:44:30Z</dcterms:created>
  <dcterms:modified xsi:type="dcterms:W3CDTF">2022-09-15T01:06:07Z</dcterms:modified>
  <cp:category/>
</cp:coreProperties>
</file>