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4_財政係（旧財政係）\★★★★★YUSUKE＆MASAYA★★★★★\R4\05　情報開示推進（財政状況資料等）\01　9月公表分\03　市町回答\16 愛荘町　●0908提出、0920修正\03　再修正0915　★最終\"/>
    </mc:Choice>
  </mc:AlternateContent>
  <bookViews>
    <workbookView xWindow="0" yWindow="0" windowWidth="28800" windowHeight="13830" firstSheet="13"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iterate="1" iterateCount="1" iterateDelta="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AM35" i="10"/>
  <c r="CO34" i="10"/>
  <c r="BW34" i="10"/>
  <c r="BW35" i="10" s="1"/>
  <c r="BW36" i="10" s="1"/>
  <c r="BW37" i="10" s="1"/>
  <c r="BW38" i="10" s="1"/>
  <c r="BW39" i="10" s="1"/>
  <c r="BW40" i="10" s="1"/>
  <c r="BW41" i="10" s="1"/>
  <c r="BW42" i="10" s="1"/>
  <c r="BW43" i="10" s="1"/>
  <c r="BE34" i="10"/>
  <c r="C34" i="10"/>
  <c r="C35" i="10" l="1"/>
  <c r="U34" i="10" s="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alcChain>
</file>

<file path=xl/sharedStrings.xml><?xml version="1.0" encoding="utf-8"?>
<sst xmlns="http://schemas.openxmlformats.org/spreadsheetml/2006/main" count="1131" uniqueCount="607">
  <si>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</si>
  <si>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</si>
  <si>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</si>
  <si>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</si>
  <si>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</si>
  <si>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</si>
  <si>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</si>
  <si>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</si>
  <si>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</si>
  <si>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</si>
  <si>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</si>
  <si>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</si>
  <si>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</si>
  <si>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</si>
  <si>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</si>
  <si>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</si>
  <si>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</si>
  <si>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</si>
  <si>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</si>
  <si>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</si>
  <si>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</si>
  <si>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</si>
  <si>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</si>
  <si>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</si>
  <si>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</si>
  <si>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</si>
  <si>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</si>
  <si>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</si>
  <si>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</si>
  <si>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</si>
  <si>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</si>
  <si>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</si>
  <si>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</si>
  <si>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</si>
  <si>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</si>
  <si>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</si>
  <si>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</si>
  <si>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</si>
  <si>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</si>
  <si>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</si>
  <si>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</si>
  <si>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</si>
  <si>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</si>
  <si>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</si>
  <si>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</si>
  <si>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</si>
  <si>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</si>
  <si>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</si>
  <si>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</si>
  <si>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</si>
  <si>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</si>
  <si>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</si>
  <si>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</si>
  <si>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</si>
  <si>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</si>
  <si>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</si>
  <si>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</si>
  <si>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</si>
  <si>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</si>
  <si>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</si>
  <si>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</si>
  <si>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</si>
  <si>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</si>
  <si>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</si>
  <si>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</si>
  <si>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</si>
  <si>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</si>
  <si>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</si>
  <si>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</si>
  <si>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</si>
  <si>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</si>
  <si>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</si>
  <si>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</si>
  <si>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</si>
  <si>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</si>
  <si>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</si>
  <si>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</si>
  <si>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</si>
  <si>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</si>
  <si>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</si>
  <si>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</si>
  <si>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</si>
  <si>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</si>
  <si>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</si>
  <si>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</si>
  <si>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Ⅴ－１</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</si>
  <si>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</si>
  <si>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</si>
  <si>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</si>
  <si>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</si>
  <si>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</si>
  <si>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</si>
  <si>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</si>
  <si>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</si>
  <si>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</si>
  <si>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</si>
  <si>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</si>
  <si>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</si>
  <si>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愛荘町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</si>
  <si>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</si>
  <si>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</si>
  <si>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</si>
  <si>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</si>
  <si>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</si>
  <si>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</si>
  <si>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</si>
  <si>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</si>
  <si>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</si>
  <si>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</si>
  <si>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</si>
  <si>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</si>
  <si>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</si>
  <si>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</si>
  <si>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</si>
  <si>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</si>
  <si>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</si>
  <si>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</si>
  <si>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</si>
  <si>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</si>
  <si>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</si>
  <si>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</si>
  <si>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</si>
  <si>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</si>
  <si>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</si>
  <si>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0.6</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</si>
  <si>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</si>
  <si>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</si>
  <si>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</si>
  <si>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</si>
  <si>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</si>
  <si>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</si>
  <si>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</si>
  <si>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</si>
  <si>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</si>
  <si>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</si>
  <si>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</si>
  <si>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</si>
  <si>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</si>
  <si>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</si>
  <si>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</si>
  <si>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</si>
  <si>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</si>
  <si>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</si>
  <si>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</si>
  <si>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</si>
  <si>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</si>
  <si>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</si>
  <si>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</si>
  <si>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</si>
  <si>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</si>
  <si>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</si>
  <si>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</si>
  <si>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</si>
  <si>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25"/>
  </si>
  <si>
    <t>うち日本人(％)</t>
    <phoneticPr fontId="5"/>
  </si>
  <si>
    <t>0.4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</si>
  <si>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</si>
  <si>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</si>
  <si>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</si>
  <si>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</si>
  <si>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</si>
  <si>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</si>
  <si>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</si>
  <si>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</si>
  <si>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</si>
  <si>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</si>
  <si>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</si>
  <si>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</si>
  <si>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</si>
  <si>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</si>
  <si>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</si>
  <si>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</si>
  <si>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</si>
  <si>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</si>
  <si>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</si>
  <si>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</si>
  <si>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</si>
  <si>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</si>
  <si>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</si>
  <si>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</si>
  <si>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</si>
  <si>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</si>
  <si>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</si>
  <si>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</si>
  <si>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</si>
  <si>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</si>
  <si>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</si>
  <si>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</si>
  <si>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</si>
  <si>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</si>
  <si>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</si>
  <si>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</si>
  <si>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</si>
  <si>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</si>
  <si>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</si>
  <si>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</si>
  <si>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</si>
  <si>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</si>
  <si>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</si>
  <si>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</si>
  <si>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</si>
  <si>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</si>
  <si>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</si>
  <si>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</si>
  <si>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</si>
  <si>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</si>
  <si>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</si>
  <si>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</si>
  <si>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</si>
  <si>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</si>
  <si>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</si>
  <si>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</si>
  <si>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</si>
  <si>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</si>
  <si>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滋賀県愛荘町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</si>
  <si>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</si>
  <si>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</si>
  <si>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</si>
  <si>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</si>
  <si>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</si>
  <si>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</si>
  <si>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</si>
  <si>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</si>
  <si>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</si>
  <si>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</si>
  <si>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</si>
  <si>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</si>
  <si>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</si>
  <si>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</si>
  <si>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</si>
  <si>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</si>
  <si>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</si>
  <si>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</si>
  <si>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</si>
  <si>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</si>
  <si>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</si>
  <si>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</si>
  <si>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</si>
  <si>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</si>
  <si>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</si>
  <si>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</si>
  <si>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</si>
  <si>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</si>
  <si>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</si>
  <si>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</si>
  <si>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</si>
  <si>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</si>
  <si>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</si>
  <si>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</si>
  <si>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</si>
  <si>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</si>
  <si>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</si>
  <si>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</si>
  <si>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</si>
  <si>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</si>
  <si>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</si>
  <si>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</si>
  <si>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</si>
  <si>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</si>
  <si>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</si>
  <si>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</si>
  <si>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</si>
  <si>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</si>
  <si>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</si>
  <si>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</si>
  <si>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</si>
  <si>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</si>
  <si>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</si>
  <si>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</si>
  <si>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</si>
  <si>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</si>
  <si>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</si>
  <si>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</si>
  <si>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</si>
  <si>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</si>
  <si>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</si>
  <si>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</si>
  <si>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</si>
  <si>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</si>
  <si>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</si>
  <si>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</si>
  <si>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</si>
  <si>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</si>
  <si>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</si>
  <si>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</si>
  <si>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</si>
  <si>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</si>
  <si>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</si>
  <si>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</si>
  <si>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</si>
  <si>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</si>
  <si>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</si>
  <si>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</si>
  <si>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</si>
  <si>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</si>
  <si>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</si>
  <si>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</si>
  <si>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</si>
  <si>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</si>
  <si>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</si>
  <si>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</si>
  <si>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</si>
  <si>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</si>
  <si>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</si>
  <si>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</si>
  <si>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</si>
  <si>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</si>
  <si>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</si>
  <si>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</si>
  <si>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</si>
  <si>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</si>
  <si>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</si>
  <si>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</si>
  <si>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</si>
  <si>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</si>
  <si>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</si>
  <si>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</si>
  <si>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</si>
  <si>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</si>
  <si>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</si>
  <si>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</si>
  <si>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</si>
  <si>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</si>
  <si>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</si>
  <si>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</si>
  <si>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</si>
  <si>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</si>
  <si>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</si>
  <si>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</si>
  <si>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</si>
  <si>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</si>
  <si>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</si>
  <si>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</si>
  <si>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</si>
  <si>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</si>
  <si>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</si>
  <si>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</si>
  <si>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</si>
  <si>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</si>
  <si>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</si>
  <si>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工業用水道</t>
    <phoneticPr fontId="5"/>
  </si>
  <si>
    <t>被保険者数(人)</t>
  </si>
  <si>
    <t>　積立金</t>
    <phoneticPr fontId="5"/>
  </si>
  <si>
    <t>　うち減収補塡債(特例分)</t>
    <rPh sb="4" eb="5">
      <t>シュウ</t>
    </rPh>
    <rPh sb="9" eb="10">
      <t>トク</t>
    </rPh>
    <rPh sb="10" eb="11">
      <t>レイ</t>
    </rPh>
    <rPh sb="11" eb="12">
      <t>ブン</t>
    </rPh>
    <phoneticPr fontId="16"/>
  </si>
  <si>
    <t>交通</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</si>
  <si>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</si>
  <si>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</si>
  <si>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</si>
  <si>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</si>
  <si>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</si>
  <si>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</si>
  <si>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</si>
  <si>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</si>
  <si>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</si>
  <si>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</si>
  <si>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</si>
  <si>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</si>
  <si>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</si>
  <si>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</si>
  <si>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</si>
  <si>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</si>
  <si>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</si>
  <si>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</si>
  <si>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</si>
  <si>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</si>
  <si>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</si>
  <si>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</si>
  <si>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</si>
  <si>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</si>
  <si>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滋賀県愛荘町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</si>
  <si>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</si>
  <si>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</si>
  <si>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</si>
  <si>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</si>
  <si>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</si>
  <si>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</si>
  <si>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</si>
  <si>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</si>
  <si>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</si>
  <si>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</si>
  <si>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</si>
  <si>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</si>
  <si>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</si>
  <si>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</si>
  <si>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</si>
  <si>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</si>
  <si>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</si>
  <si>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</si>
  <si>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</si>
  <si>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</si>
  <si>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土地取得造成事業特別会計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</si>
  <si>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</si>
  <si>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</si>
  <si>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</si>
  <si>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</si>
  <si>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</si>
  <si>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</si>
  <si>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</si>
  <si>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</si>
  <si>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</si>
  <si>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</si>
  <si>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</si>
  <si>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</si>
  <si>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</si>
  <si>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</si>
  <si>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</si>
  <si>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</si>
  <si>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</si>
  <si>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</si>
  <si>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</si>
  <si>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</si>
  <si>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</si>
  <si>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</si>
  <si>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</si>
  <si>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</si>
  <si>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</si>
  <si>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</si>
  <si>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</si>
  <si>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</si>
  <si>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</si>
  <si>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</si>
  <si>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</si>
  <si>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</si>
  <si>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</si>
  <si>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</si>
  <si>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</si>
  <si>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</si>
  <si>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</si>
  <si>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</si>
  <si>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</si>
  <si>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</si>
  <si>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</si>
  <si>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</si>
  <si>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</si>
  <si>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</si>
  <si>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</si>
  <si>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</si>
  <si>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</si>
  <si>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</si>
  <si>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</si>
  <si>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</si>
  <si>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</si>
  <si>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</si>
  <si>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</si>
  <si>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</si>
  <si>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</si>
  <si>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</si>
  <si>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</si>
  <si>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</si>
  <si>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</si>
  <si>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</si>
  <si>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</si>
  <si>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</si>
  <si>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</si>
  <si>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</si>
  <si>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</si>
  <si>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</si>
  <si>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</si>
  <si>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</si>
  <si>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</si>
  <si>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</si>
  <si>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</si>
  <si>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</si>
  <si>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</si>
  <si>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</si>
  <si>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</si>
  <si>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</si>
  <si>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</si>
  <si>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</si>
  <si>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</si>
  <si>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</si>
  <si>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介護保険事業特別会計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</si>
  <si>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</si>
  <si>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後期高齢者医療事業特別会計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</si>
  <si>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</si>
  <si>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</si>
  <si>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</si>
  <si>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</si>
  <si>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</si>
  <si>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</si>
  <si>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</si>
  <si>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</si>
  <si>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</si>
  <si>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</si>
  <si>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</si>
  <si>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</si>
  <si>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</si>
  <si>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</si>
  <si>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</si>
  <si>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</si>
  <si>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</si>
  <si>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</si>
  <si>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t>
    <phoneticPr fontId="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</si>
  <si>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</si>
  <si>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</si>
  <si>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</si>
  <si>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</si>
  <si>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</si>
  <si>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</si>
  <si>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</si>
  <si>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</si>
  <si>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</si>
  <si>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</si>
  <si>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</si>
  <si>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</si>
  <si>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</si>
  <si>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</si>
  <si>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</si>
  <si>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</si>
  <si>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</si>
  <si>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</si>
  <si>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</si>
  <si>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</si>
  <si>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</si>
  <si>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</si>
  <si>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</si>
  <si>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</si>
  <si>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</si>
  <si>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</si>
  <si>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</si>
  <si>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</si>
  <si>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</si>
  <si>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</si>
  <si>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</si>
  <si>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</si>
  <si>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</si>
  <si>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</si>
  <si>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</si>
  <si>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</si>
  <si>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</si>
  <si>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</si>
  <si>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</si>
  <si>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</si>
  <si>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</si>
  <si>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</si>
  <si>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</si>
  <si>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</si>
  <si>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</si>
  <si>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</si>
  <si>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</si>
  <si>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</si>
  <si>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</si>
  <si>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</si>
  <si>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</si>
  <si>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</si>
  <si>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</si>
  <si>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</si>
  <si>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</si>
  <si>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</si>
  <si>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</si>
  <si>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</si>
  <si>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</si>
  <si>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</si>
  <si>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</si>
  <si>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</si>
  <si>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</si>
  <si>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</si>
  <si>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</si>
  <si>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</si>
  <si>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2.52</t>
  </si>
  <si>
    <t>▲ 3.01</t>
  </si>
  <si>
    <t>一般会計</t>
  </si>
  <si>
    <t>下水道事業会計</t>
  </si>
  <si>
    <t>国民健康保険事業特別会計</t>
  </si>
  <si>
    <t>介護保険事業特別会計</t>
  </si>
  <si>
    <t>後期高齢者医療事業特別会計</t>
  </si>
  <si>
    <t>土地取得造成事業特別会計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</si>
  <si>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</si>
  <si>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</si>
  <si>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</si>
  <si>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</si>
  <si>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</si>
  <si>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</si>
  <si>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</si>
  <si>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</si>
  <si>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t>
    <phoneticPr fontId="2"/>
  </si>
  <si>
    <t>合併振興基金</t>
    <rPh sb="0" eb="2">
      <t>ガッペイ</t>
    </rPh>
    <rPh sb="2" eb="6">
      <t>シンコウキキン</t>
    </rPh>
    <phoneticPr fontId="5"/>
  </si>
  <si>
    <t>教育振興基金</t>
    <rPh sb="0" eb="6">
      <t>キョウイクシンコウキキン</t>
    </rPh>
    <phoneticPr fontId="5"/>
  </si>
  <si>
    <t>福祉・保健基金</t>
    <rPh sb="0" eb="2">
      <t>フクシ</t>
    </rPh>
    <rPh sb="3" eb="5">
      <t>ホケン</t>
    </rPh>
    <rPh sb="5" eb="7">
      <t>キキン</t>
    </rPh>
    <phoneticPr fontId="5"/>
  </si>
  <si>
    <t>防災基金</t>
    <rPh sb="0" eb="2">
      <t>ボウサイ</t>
    </rPh>
    <rPh sb="2" eb="4">
      <t>キキン</t>
    </rPh>
    <phoneticPr fontId="5"/>
  </si>
  <si>
    <t>地域基盤づくり推進基金</t>
    <rPh sb="0" eb="2">
      <t>チイキ</t>
    </rPh>
    <rPh sb="2" eb="4">
      <t>キバン</t>
    </rPh>
    <rPh sb="7" eb="9">
      <t>スイシン</t>
    </rPh>
    <rPh sb="9" eb="11">
      <t>キキン</t>
    </rPh>
    <phoneticPr fontId="2"/>
  </si>
  <si>
    <t>-</t>
    <phoneticPr fontId="2"/>
  </si>
  <si>
    <t>滋賀県市町村職員退職手当組合</t>
    <rPh sb="0" eb="2">
      <t>シガ</t>
    </rPh>
    <rPh sb="2" eb="3">
      <t>ケン</t>
    </rPh>
    <rPh sb="3" eb="6">
      <t>シチョウソン</t>
    </rPh>
    <rPh sb="6" eb="8">
      <t>ショクイン</t>
    </rPh>
    <rPh sb="8" eb="10">
      <t>タイショク</t>
    </rPh>
    <rPh sb="10" eb="12">
      <t>テアテ</t>
    </rPh>
    <rPh sb="12" eb="14">
      <t>クミアイ</t>
    </rPh>
    <phoneticPr fontId="2"/>
  </si>
  <si>
    <t>滋賀県市町村議会議員公務災害補償等組合</t>
  </si>
  <si>
    <t>東近江行政組合（一般会計）</t>
  </si>
  <si>
    <t>東近江行政組合（救急医療特別会計）</t>
  </si>
  <si>
    <t>湖東広域衛生管理組合</t>
  </si>
  <si>
    <t>愛知郡広域行政組合（一般会計）</t>
  </si>
  <si>
    <t>愛知郡広域行政組合（水道事業会計）</t>
  </si>
  <si>
    <t>彦根愛知犬上広域行政組合</t>
  </si>
  <si>
    <t>滋賀県市町村職員研修センター</t>
  </si>
  <si>
    <t>滋賀県後期高齢者医療広域連合（一般会計）</t>
  </si>
  <si>
    <t>滋賀県後期高齢者医療広域連合（後期高齢者医療特別会計）</t>
  </si>
  <si>
    <t>-</t>
    <phoneticPr fontId="2"/>
  </si>
  <si>
    <t>法適用</t>
    <rPh sb="0" eb="3">
      <t>ホウテキヨウ</t>
    </rPh>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</si>
  <si>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</si>
  <si>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</si>
  <si>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</si>
  <si>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類似団体と比較し高い状況にある。主な要因としては、各種建設事業の増により地方債現在高が増加したことによる将来負担額の増および基金の取崩しによる充当可能基金が減少したことによる充当可能財源の減である。
　有形固定資産減価償却率は類似団体とほぼ同水準であり、今後は、令和４年３月に改訂した公共施設等総合管理計画に基づき、必要に応じて施設の統廃合等の公共施設の最適配置を推進していく。</t>
    <rPh sb="1" eb="3">
      <t>ショウライ</t>
    </rPh>
    <rPh sb="3" eb="7">
      <t>フタンヒリツ</t>
    </rPh>
    <rPh sb="9" eb="13">
      <t>ルイジダンタイ</t>
    </rPh>
    <rPh sb="14" eb="16">
      <t>ヒカク</t>
    </rPh>
    <rPh sb="17" eb="18">
      <t>タカ</t>
    </rPh>
    <rPh sb="19" eb="21">
      <t>ジョウキョウ</t>
    </rPh>
    <rPh sb="25" eb="26">
      <t>シュ</t>
    </rPh>
    <rPh sb="27" eb="29">
      <t>ヨウイン</t>
    </rPh>
    <rPh sb="34" eb="36">
      <t>カクシュ</t>
    </rPh>
    <rPh sb="36" eb="38">
      <t>ケンセツ</t>
    </rPh>
    <rPh sb="38" eb="40">
      <t>ジギョウ</t>
    </rPh>
    <rPh sb="41" eb="42">
      <t>ゾウ</t>
    </rPh>
    <rPh sb="45" eb="48">
      <t>チホウサイ</t>
    </rPh>
    <rPh sb="48" eb="50">
      <t>ゲンザイ</t>
    </rPh>
    <rPh sb="50" eb="51">
      <t>タカ</t>
    </rPh>
    <rPh sb="52" eb="54">
      <t>ゾウカ</t>
    </rPh>
    <rPh sb="61" eb="66">
      <t>ショウライフタンガク</t>
    </rPh>
    <rPh sb="67" eb="68">
      <t>ゾウ</t>
    </rPh>
    <rPh sb="71" eb="73">
      <t>キキン</t>
    </rPh>
    <rPh sb="74" eb="76">
      <t>トリクズ</t>
    </rPh>
    <rPh sb="80" eb="82">
      <t>ジュウトウ</t>
    </rPh>
    <rPh sb="82" eb="84">
      <t>カノウ</t>
    </rPh>
    <rPh sb="84" eb="86">
      <t>キキン</t>
    </rPh>
    <rPh sb="87" eb="89">
      <t>ゲンショウ</t>
    </rPh>
    <rPh sb="96" eb="102">
      <t>ジュウトウカノウザイゲン</t>
    </rPh>
    <rPh sb="103" eb="104">
      <t>ゲン</t>
    </rPh>
    <rPh sb="110" eb="116">
      <t>ユウケイコテイシサン</t>
    </rPh>
    <rPh sb="116" eb="121">
      <t>ゲンカショウキャクリツ</t>
    </rPh>
    <rPh sb="122" eb="126">
      <t>ルイジダンタイ</t>
    </rPh>
    <rPh sb="129" eb="132">
      <t>ドウスイジュン</t>
    </rPh>
    <rPh sb="136" eb="138">
      <t>コンゴ</t>
    </rPh>
    <rPh sb="140" eb="142">
      <t>レイワ</t>
    </rPh>
    <rPh sb="143" eb="144">
      <t>ネン</t>
    </rPh>
    <rPh sb="145" eb="146">
      <t>ガツ</t>
    </rPh>
    <rPh sb="147" eb="149">
      <t>カイテイ</t>
    </rPh>
    <rPh sb="151" eb="155">
      <t>コウキョウシセツ</t>
    </rPh>
    <rPh sb="155" eb="156">
      <t>トウ</t>
    </rPh>
    <rPh sb="156" eb="158">
      <t>ソウゴウ</t>
    </rPh>
    <rPh sb="158" eb="160">
      <t>カンリ</t>
    </rPh>
    <rPh sb="160" eb="162">
      <t>ケイカク</t>
    </rPh>
    <rPh sb="163" eb="164">
      <t>モト</t>
    </rPh>
    <rPh sb="167" eb="169">
      <t>ヒツヨウ</t>
    </rPh>
    <rPh sb="170" eb="171">
      <t>オウ</t>
    </rPh>
    <rPh sb="173" eb="175">
      <t>シセツ</t>
    </rPh>
    <rPh sb="176" eb="179">
      <t>トウハイゴウ</t>
    </rPh>
    <rPh sb="179" eb="180">
      <t>トウ</t>
    </rPh>
    <rPh sb="181" eb="185">
      <t>コウキョウシセツ</t>
    </rPh>
    <rPh sb="186" eb="188">
      <t>サイテキ</t>
    </rPh>
    <rPh sb="188" eb="190">
      <t>ハイチ</t>
    </rPh>
    <rPh sb="191" eb="193">
      <t>スイシン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</si>
  <si>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</si>
  <si>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</si>
  <si>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</si>
  <si>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</si>
  <si>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</si>
  <si>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</si>
  <si>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</si>
  <si>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将来負担比率は、類似団体と比較し高い状況にある。将来負担比率が高い要因としては、各種建設事業の増により地方債現在高が増加したことによる将来負担額の増および基金の取崩しによる充当可能基金が減少したことによる充当可能財源の減である。
　実質公債費比率は、類似団体と比較し低い状況である。実質公債費比率が低い要因としては、普通交付税および臨時財政対策債の増加に伴う標準財政規模の増である。
　将来負担比率は今後、上昇傾向であることが見込まれ、これからも同水準で建設事業を実施していけば更なる悪化は必至である。今後は、合理的で費用対効果の高い建設事業を見極め、地方債の発行を抑制することや、地方債を発行する場合であっても交付税算入のある財源的に有利な地方債とすることが必要である。</t>
    <rPh sb="117" eb="119">
      <t>ジッシツ</t>
    </rPh>
    <rPh sb="119" eb="122">
      <t>コウサイヒ</t>
    </rPh>
    <rPh sb="122" eb="124">
      <t>ヒリツ</t>
    </rPh>
    <rPh sb="126" eb="130">
      <t>ルイジダンタイ</t>
    </rPh>
    <rPh sb="131" eb="133">
      <t>ヒカク</t>
    </rPh>
    <rPh sb="134" eb="135">
      <t>ヒク</t>
    </rPh>
    <rPh sb="136" eb="138">
      <t>ジョウキョウ</t>
    </rPh>
    <rPh sb="142" eb="144">
      <t>ジッシツ</t>
    </rPh>
    <rPh sb="144" eb="147">
      <t>コウサイヒ</t>
    </rPh>
    <rPh sb="147" eb="149">
      <t>ヒリツ</t>
    </rPh>
    <rPh sb="150" eb="151">
      <t>ヒク</t>
    </rPh>
    <rPh sb="152" eb="154">
      <t>ヨウイン</t>
    </rPh>
    <rPh sb="159" eb="164">
      <t>フツウコウフゼイ</t>
    </rPh>
    <rPh sb="167" eb="171">
      <t>リンジザイセイ</t>
    </rPh>
    <rPh sb="194" eb="200">
      <t>ショウライフタンヒリツ</t>
    </rPh>
    <rPh sb="201" eb="203">
      <t>コンゴ</t>
    </rPh>
    <rPh sb="204" eb="206">
      <t>ジョウショウ</t>
    </rPh>
    <rPh sb="206" eb="208">
      <t>ケイコウ</t>
    </rPh>
    <rPh sb="214" eb="216">
      <t>ミコ</t>
    </rPh>
    <rPh sb="224" eb="227">
      <t>ドウスイジュン</t>
    </rPh>
    <rPh sb="228" eb="230">
      <t>ケンセツ</t>
    </rPh>
    <rPh sb="230" eb="232">
      <t>ジギョウ</t>
    </rPh>
    <rPh sb="233" eb="235">
      <t>ジッシ</t>
    </rPh>
    <rPh sb="240" eb="241">
      <t>サラ</t>
    </rPh>
    <rPh sb="243" eb="245">
      <t>アッカ</t>
    </rPh>
    <rPh sb="246" eb="248">
      <t>ヒッシ</t>
    </rPh>
    <rPh sb="252" eb="254">
      <t>コンゴ</t>
    </rPh>
    <rPh sb="256" eb="259">
      <t>ゴウリテキ</t>
    </rPh>
    <rPh sb="260" eb="265">
      <t>ヒヨウタイコウカ</t>
    </rPh>
    <rPh sb="266" eb="267">
      <t>タカ</t>
    </rPh>
    <rPh sb="268" eb="270">
      <t>ケンセツ</t>
    </rPh>
    <rPh sb="270" eb="272">
      <t>ジギョウ</t>
    </rPh>
    <rPh sb="273" eb="275">
      <t>ミキワ</t>
    </rPh>
    <rPh sb="277" eb="280">
      <t>チホウサイ</t>
    </rPh>
    <rPh sb="281" eb="283">
      <t>ハッコウ</t>
    </rPh>
    <rPh sb="284" eb="286">
      <t>ヨクセイ</t>
    </rPh>
    <rPh sb="292" eb="295">
      <t>チホウサイ</t>
    </rPh>
    <rPh sb="296" eb="298">
      <t>ハッコウ</t>
    </rPh>
    <rPh sb="300" eb="302">
      <t>バアイ</t>
    </rPh>
    <rPh sb="307" eb="310">
      <t>コウフゼイ</t>
    </rPh>
    <rPh sb="310" eb="312">
      <t>サンニュウ</t>
    </rPh>
    <rPh sb="315" eb="317">
      <t>ザイゲン</t>
    </rPh>
    <rPh sb="317" eb="318">
      <t>テキ</t>
    </rPh>
    <rPh sb="319" eb="321">
      <t>ユウリ</t>
    </rPh>
    <rPh sb="322" eb="325">
      <t>チホウサイ</t>
    </rPh>
    <rPh sb="331" eb="333">
      <t>ヒツヨウ</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</si>
</sst>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4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188" xfId="17" applyNumberFormat="1" applyFont="1" applyFill="1" applyBorder="1" applyAlignment="1">
      <alignment horizontal="center" vertical="center"/>
    </xf>
    <xf numFmtId="179" fontId="1" fillId="6" borderId="34" xfId="17" applyNumberFormat="1" applyFont="1" applyFill="1" applyBorder="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16" fillId="0" borderId="41" xfId="16" applyFont="1" applyBorder="1" applyAlignment="1" applyProtection="1">
      <alignment horizontal="left" vertical="top" wrapText="1"/>
      <protection locked="0"/>
    </xf>
    <xf numFmtId="0" fontId="16" fillId="0" borderId="12" xfId="16" applyFont="1" applyBorder="1" applyAlignment="1" applyProtection="1">
      <alignment horizontal="left" vertical="top" wrapText="1"/>
      <protection locked="0"/>
    </xf>
    <xf numFmtId="0" fontId="16" fillId="0" borderId="48" xfId="16" applyFont="1" applyBorder="1" applyAlignment="1" applyProtection="1">
      <alignment horizontal="left" vertical="top" wrapText="1"/>
      <protection locked="0"/>
    </xf>
    <xf numFmtId="0" fontId="16" fillId="0" borderId="64" xfId="16" applyFont="1" applyBorder="1" applyAlignment="1" applyProtection="1">
      <alignment horizontal="left" vertical="top" wrapText="1"/>
      <protection locked="0"/>
    </xf>
    <xf numFmtId="0" fontId="16" fillId="0" borderId="0" xfId="16" applyFont="1" applyAlignment="1" applyProtection="1">
      <alignment horizontal="left" vertical="top" wrapText="1"/>
      <protection locked="0"/>
    </xf>
    <xf numFmtId="0" fontId="16" fillId="0" borderId="38" xfId="16" applyFont="1" applyBorder="1" applyAlignment="1" applyProtection="1">
      <alignment horizontal="left" vertical="top" wrapText="1"/>
      <protection locked="0"/>
    </xf>
    <xf numFmtId="0" fontId="16" fillId="0" borderId="37" xfId="16" applyFont="1" applyBorder="1" applyAlignment="1" applyProtection="1">
      <alignment horizontal="left" vertical="top" wrapText="1"/>
      <protection locked="0"/>
    </xf>
    <xf numFmtId="0" fontId="16" fillId="0" borderId="54" xfId="16" applyFont="1" applyBorder="1" applyAlignment="1" applyProtection="1">
      <alignment horizontal="left" vertical="top" wrapText="1"/>
      <protection locked="0"/>
    </xf>
    <xf numFmtId="0" fontId="16" fillId="0" borderId="40" xfId="16" applyFont="1" applyBorder="1" applyAlignment="1" applyProtection="1">
      <alignment horizontal="left" vertical="top" wrapText="1"/>
      <protection locked="0"/>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57122</c:v>
                </c:pt>
                <c:pt idx="1">
                  <c:v>53655</c:v>
                </c:pt>
                <c:pt idx="2">
                  <c:v>53869</c:v>
                </c:pt>
                <c:pt idx="3">
                  <c:v>59119</c:v>
                </c:pt>
                <c:pt idx="4">
                  <c:v>53895</c:v>
                </c:pt>
              </c:numCache>
            </c:numRef>
          </c:val>
          <c:smooth val="0"/>
          <c:extLst xmlns:c16r2="http://schemas.microsoft.com/office/drawing/2015/06/chart">
            <c:ext xmlns:c16="http://schemas.microsoft.com/office/drawing/2014/chart" uri="{C3380CC4-5D6E-409C-BE32-E72D297353CC}">
              <c16:uniqueId val="{00000000-E358-4C5F-93E0-2BCA9A96CDAD}"/>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77627</c:v>
                </c:pt>
                <c:pt idx="1">
                  <c:v>93695</c:v>
                </c:pt>
                <c:pt idx="2">
                  <c:v>68128</c:v>
                </c:pt>
                <c:pt idx="3">
                  <c:v>38209</c:v>
                </c:pt>
                <c:pt idx="4">
                  <c:v>70216</c:v>
                </c:pt>
              </c:numCache>
            </c:numRef>
          </c:val>
          <c:smooth val="0"/>
          <c:extLst xmlns:c16r2="http://schemas.microsoft.com/office/drawing/2015/06/chart">
            <c:ext xmlns:c16="http://schemas.microsoft.com/office/drawing/2014/chart" uri="{C3380CC4-5D6E-409C-BE32-E72D297353CC}">
              <c16:uniqueId val="{00000001-E358-4C5F-93E0-2BCA9A96CDAD}"/>
            </c:ext>
          </c:extLst>
        </c:ser>
        <c:dLbls>
          <c:showLegendKey val="0"/>
          <c:showVal val="0"/>
          <c:showCatName val="0"/>
          <c:showSerName val="0"/>
          <c:showPercent val="0"/>
          <c:showBubbleSize val="0"/>
        </c:dLbls>
        <c:marker val="1"/>
        <c:smooth val="0"/>
        <c:axId val="108467440"/>
        <c:axId val="108465264"/>
      </c:lineChart>
      <c:catAx>
        <c:axId val="10846744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08465264"/>
        <c:crosses val="autoZero"/>
        <c:auto val="1"/>
        <c:lblAlgn val="ctr"/>
        <c:lblOffset val="100"/>
        <c:tickLblSkip val="1"/>
        <c:tickMarkSkip val="1"/>
        <c:noMultiLvlLbl val="0"/>
      </c:catAx>
      <c:valAx>
        <c:axId val="108465264"/>
        <c:scaling>
          <c:orientation val="minMax"/>
          <c:max val="11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0846744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8.77</c:v>
                </c:pt>
                <c:pt idx="1">
                  <c:v>6.25</c:v>
                </c:pt>
                <c:pt idx="2">
                  <c:v>6.53</c:v>
                </c:pt>
                <c:pt idx="3">
                  <c:v>3.47</c:v>
                </c:pt>
                <c:pt idx="4">
                  <c:v>6.26</c:v>
                </c:pt>
              </c:numCache>
            </c:numRef>
          </c:val>
          <c:extLst xmlns:c16r2="http://schemas.microsoft.com/office/drawing/2015/06/chart">
            <c:ext xmlns:c16="http://schemas.microsoft.com/office/drawing/2014/chart" uri="{C3380CC4-5D6E-409C-BE32-E72D297353CC}">
              <c16:uniqueId val="{00000000-DE8F-4AA8-988A-8664B29F3ED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37.340000000000003</c:v>
                </c:pt>
                <c:pt idx="1">
                  <c:v>37.47</c:v>
                </c:pt>
                <c:pt idx="2">
                  <c:v>37.97</c:v>
                </c:pt>
                <c:pt idx="3">
                  <c:v>37.93</c:v>
                </c:pt>
                <c:pt idx="4">
                  <c:v>35.299999999999997</c:v>
                </c:pt>
              </c:numCache>
            </c:numRef>
          </c:val>
          <c:extLst xmlns:c16r2="http://schemas.microsoft.com/office/drawing/2015/06/chart">
            <c:ext xmlns:c16="http://schemas.microsoft.com/office/drawing/2014/chart" uri="{C3380CC4-5D6E-409C-BE32-E72D297353CC}">
              <c16:uniqueId val="{00000001-DE8F-4AA8-988A-8664B29F3EDB}"/>
            </c:ext>
          </c:extLst>
        </c:ser>
        <c:dLbls>
          <c:showLegendKey val="0"/>
          <c:showVal val="0"/>
          <c:showCatName val="0"/>
          <c:showSerName val="0"/>
          <c:showPercent val="0"/>
          <c:showBubbleSize val="0"/>
        </c:dLbls>
        <c:gapWidth val="250"/>
        <c:overlap val="100"/>
        <c:axId val="108469616"/>
        <c:axId val="10848158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7.14</c:v>
                </c:pt>
                <c:pt idx="1">
                  <c:v>-2.52</c:v>
                </c:pt>
                <c:pt idx="2">
                  <c:v>0.23</c:v>
                </c:pt>
                <c:pt idx="3">
                  <c:v>-3.01</c:v>
                </c:pt>
                <c:pt idx="4">
                  <c:v>1.61</c:v>
                </c:pt>
              </c:numCache>
            </c:numRef>
          </c:val>
          <c:smooth val="0"/>
          <c:extLst xmlns:c16r2="http://schemas.microsoft.com/office/drawing/2015/06/chart">
            <c:ext xmlns:c16="http://schemas.microsoft.com/office/drawing/2014/chart" uri="{C3380CC4-5D6E-409C-BE32-E72D297353CC}">
              <c16:uniqueId val="{00000002-DE8F-4AA8-988A-8664B29F3EDB}"/>
            </c:ext>
          </c:extLst>
        </c:ser>
        <c:dLbls>
          <c:showLegendKey val="0"/>
          <c:showVal val="0"/>
          <c:showCatName val="0"/>
          <c:showSerName val="0"/>
          <c:showPercent val="0"/>
          <c:showBubbleSize val="0"/>
        </c:dLbls>
        <c:marker val="1"/>
        <c:smooth val="0"/>
        <c:axId val="108469616"/>
        <c:axId val="108481584"/>
      </c:lineChart>
      <c:catAx>
        <c:axId val="1084696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08481584"/>
        <c:crosses val="autoZero"/>
        <c:auto val="1"/>
        <c:lblAlgn val="ctr"/>
        <c:lblOffset val="100"/>
        <c:tickLblSkip val="1"/>
        <c:tickMarkSkip val="1"/>
        <c:noMultiLvlLbl val="0"/>
      </c:catAx>
      <c:valAx>
        <c:axId val="10848158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846961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0.13</c:v>
                </c:pt>
                <c:pt idx="2">
                  <c:v>#N/A</c:v>
                </c:pt>
                <c:pt idx="3">
                  <c:v>0.13</c:v>
                </c:pt>
                <c:pt idx="4">
                  <c:v>#N/A</c:v>
                </c:pt>
                <c:pt idx="5">
                  <c:v>0.87</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D617-404E-9B14-E0232DE489E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D617-404E-9B14-E0232DE489EC}"/>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D617-404E-9B14-E0232DE489EC}"/>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3-D617-404E-9B14-E0232DE489EC}"/>
            </c:ext>
          </c:extLst>
        </c:ser>
        <c:ser>
          <c:idx val="4"/>
          <c:order val="4"/>
          <c:tx>
            <c:strRef>
              <c:f>データシート!$A$31</c:f>
              <c:strCache>
                <c:ptCount val="1"/>
                <c:pt idx="0">
                  <c:v>土地取得造成事業特別会計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4-D617-404E-9B14-E0232DE489EC}"/>
            </c:ext>
          </c:extLst>
        </c:ser>
        <c:ser>
          <c:idx val="5"/>
          <c:order val="5"/>
          <c:tx>
            <c:strRef>
              <c:f>データシート!$A$32</c:f>
              <c:strCache>
                <c:ptCount val="1"/>
                <c:pt idx="0">
                  <c:v>後期高齢者医療事業特別会計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c:v>
                </c:pt>
                <c:pt idx="2">
                  <c:v>#N/A</c:v>
                </c:pt>
                <c:pt idx="3">
                  <c:v>0.01</c:v>
                </c:pt>
                <c:pt idx="4">
                  <c:v>#N/A</c:v>
                </c:pt>
                <c:pt idx="5">
                  <c:v>0</c:v>
                </c:pt>
                <c:pt idx="6">
                  <c:v>#N/A</c:v>
                </c:pt>
                <c:pt idx="7">
                  <c:v>0.01</c:v>
                </c:pt>
                <c:pt idx="8">
                  <c:v>#N/A</c:v>
                </c:pt>
                <c:pt idx="9">
                  <c:v>0</c:v>
                </c:pt>
              </c:numCache>
            </c:numRef>
          </c:val>
          <c:extLst xmlns:c16r2="http://schemas.microsoft.com/office/drawing/2015/06/chart">
            <c:ext xmlns:c16="http://schemas.microsoft.com/office/drawing/2014/chart" uri="{C3380CC4-5D6E-409C-BE32-E72D297353CC}">
              <c16:uniqueId val="{00000005-D617-404E-9B14-E0232DE489EC}"/>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0.32</c:v>
                </c:pt>
                <c:pt idx="2">
                  <c:v>#N/A</c:v>
                </c:pt>
                <c:pt idx="3">
                  <c:v>0.72</c:v>
                </c:pt>
                <c:pt idx="4">
                  <c:v>#N/A</c:v>
                </c:pt>
                <c:pt idx="5">
                  <c:v>0.28000000000000003</c:v>
                </c:pt>
                <c:pt idx="6">
                  <c:v>#N/A</c:v>
                </c:pt>
                <c:pt idx="7">
                  <c:v>0.34</c:v>
                </c:pt>
                <c:pt idx="8">
                  <c:v>#N/A</c:v>
                </c:pt>
                <c:pt idx="9">
                  <c:v>0.24</c:v>
                </c:pt>
              </c:numCache>
            </c:numRef>
          </c:val>
          <c:extLst xmlns:c16r2="http://schemas.microsoft.com/office/drawing/2015/06/chart">
            <c:ext xmlns:c16="http://schemas.microsoft.com/office/drawing/2014/chart" uri="{C3380CC4-5D6E-409C-BE32-E72D297353CC}">
              <c16:uniqueId val="{00000006-D617-404E-9B14-E0232DE489EC}"/>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1.29</c:v>
                </c:pt>
                <c:pt idx="2">
                  <c:v>#N/A</c:v>
                </c:pt>
                <c:pt idx="3">
                  <c:v>2.33</c:v>
                </c:pt>
                <c:pt idx="4">
                  <c:v>#N/A</c:v>
                </c:pt>
                <c:pt idx="5">
                  <c:v>0.61</c:v>
                </c:pt>
                <c:pt idx="6">
                  <c:v>#N/A</c:v>
                </c:pt>
                <c:pt idx="7">
                  <c:v>0.4</c:v>
                </c:pt>
                <c:pt idx="8">
                  <c:v>#N/A</c:v>
                </c:pt>
                <c:pt idx="9">
                  <c:v>0.43</c:v>
                </c:pt>
              </c:numCache>
            </c:numRef>
          </c:val>
          <c:extLst xmlns:c16r2="http://schemas.microsoft.com/office/drawing/2015/06/chart">
            <c:ext xmlns:c16="http://schemas.microsoft.com/office/drawing/2014/chart" uri="{C3380CC4-5D6E-409C-BE32-E72D297353CC}">
              <c16:uniqueId val="{00000007-D617-404E-9B14-E0232DE489EC}"/>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0</c:v>
                </c:pt>
                <c:pt idx="1">
                  <c:v>0</c:v>
                </c:pt>
                <c:pt idx="2">
                  <c:v>0</c:v>
                </c:pt>
                <c:pt idx="3">
                  <c:v>0</c:v>
                </c:pt>
                <c:pt idx="4">
                  <c:v>0</c:v>
                </c:pt>
                <c:pt idx="5">
                  <c:v>0</c:v>
                </c:pt>
                <c:pt idx="6">
                  <c:v>#N/A</c:v>
                </c:pt>
                <c:pt idx="7">
                  <c:v>0.88</c:v>
                </c:pt>
                <c:pt idx="8">
                  <c:v>#N/A</c:v>
                </c:pt>
                <c:pt idx="9">
                  <c:v>1.2</c:v>
                </c:pt>
              </c:numCache>
            </c:numRef>
          </c:val>
          <c:extLst xmlns:c16r2="http://schemas.microsoft.com/office/drawing/2015/06/chart">
            <c:ext xmlns:c16="http://schemas.microsoft.com/office/drawing/2014/chart" uri="{C3380CC4-5D6E-409C-BE32-E72D297353CC}">
              <c16:uniqueId val="{00000008-D617-404E-9B14-E0232DE489EC}"/>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8.77</c:v>
                </c:pt>
                <c:pt idx="2">
                  <c:v>#N/A</c:v>
                </c:pt>
                <c:pt idx="3">
                  <c:v>6.25</c:v>
                </c:pt>
                <c:pt idx="4">
                  <c:v>#N/A</c:v>
                </c:pt>
                <c:pt idx="5">
                  <c:v>6.52</c:v>
                </c:pt>
                <c:pt idx="6">
                  <c:v>#N/A</c:v>
                </c:pt>
                <c:pt idx="7">
                  <c:v>3.47</c:v>
                </c:pt>
                <c:pt idx="8">
                  <c:v>#N/A</c:v>
                </c:pt>
                <c:pt idx="9">
                  <c:v>6.25</c:v>
                </c:pt>
              </c:numCache>
            </c:numRef>
          </c:val>
          <c:extLst xmlns:c16r2="http://schemas.microsoft.com/office/drawing/2015/06/chart">
            <c:ext xmlns:c16="http://schemas.microsoft.com/office/drawing/2014/chart" uri="{C3380CC4-5D6E-409C-BE32-E72D297353CC}">
              <c16:uniqueId val="{00000009-D617-404E-9B14-E0232DE489EC}"/>
            </c:ext>
          </c:extLst>
        </c:ser>
        <c:dLbls>
          <c:showLegendKey val="0"/>
          <c:showVal val="0"/>
          <c:showCatName val="0"/>
          <c:showSerName val="0"/>
          <c:showPercent val="0"/>
          <c:showBubbleSize val="0"/>
        </c:dLbls>
        <c:gapWidth val="150"/>
        <c:overlap val="100"/>
        <c:axId val="108463632"/>
        <c:axId val="108472880"/>
      </c:barChart>
      <c:catAx>
        <c:axId val="1084636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08472880"/>
        <c:crosses val="autoZero"/>
        <c:auto val="1"/>
        <c:lblAlgn val="ctr"/>
        <c:lblOffset val="100"/>
        <c:tickLblSkip val="1"/>
        <c:tickMarkSkip val="1"/>
        <c:noMultiLvlLbl val="0"/>
      </c:catAx>
      <c:valAx>
        <c:axId val="10847288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846363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1160</c:v>
                </c:pt>
                <c:pt idx="5">
                  <c:v>1120</c:v>
                </c:pt>
                <c:pt idx="8">
                  <c:v>1098</c:v>
                </c:pt>
                <c:pt idx="11">
                  <c:v>1075</c:v>
                </c:pt>
                <c:pt idx="14">
                  <c:v>1098</c:v>
                </c:pt>
              </c:numCache>
            </c:numRef>
          </c:val>
          <c:extLst xmlns:c16r2="http://schemas.microsoft.com/office/drawing/2015/06/chart">
            <c:ext xmlns:c16="http://schemas.microsoft.com/office/drawing/2014/chart" uri="{C3380CC4-5D6E-409C-BE32-E72D297353CC}">
              <c16:uniqueId val="{00000000-36B6-4015-AB81-2BED3586253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36B6-4015-AB81-2BED3586253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18</c:v>
                </c:pt>
                <c:pt idx="3">
                  <c:v>18</c:v>
                </c:pt>
                <c:pt idx="6">
                  <c:v>18</c:v>
                </c:pt>
                <c:pt idx="9">
                  <c:v>8</c:v>
                </c:pt>
                <c:pt idx="12">
                  <c:v>8</c:v>
                </c:pt>
              </c:numCache>
            </c:numRef>
          </c:val>
          <c:extLst xmlns:c16r2="http://schemas.microsoft.com/office/drawing/2015/06/chart">
            <c:ext xmlns:c16="http://schemas.microsoft.com/office/drawing/2014/chart" uri="{C3380CC4-5D6E-409C-BE32-E72D297353CC}">
              <c16:uniqueId val="{00000002-36B6-4015-AB81-2BED3586253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40</c:v>
                </c:pt>
                <c:pt idx="3">
                  <c:v>47</c:v>
                </c:pt>
                <c:pt idx="6">
                  <c:v>55</c:v>
                </c:pt>
                <c:pt idx="9">
                  <c:v>61</c:v>
                </c:pt>
                <c:pt idx="12">
                  <c:v>59</c:v>
                </c:pt>
              </c:numCache>
            </c:numRef>
          </c:val>
          <c:extLst xmlns:c16r2="http://schemas.microsoft.com/office/drawing/2015/06/chart">
            <c:ext xmlns:c16="http://schemas.microsoft.com/office/drawing/2014/chart" uri="{C3380CC4-5D6E-409C-BE32-E72D297353CC}">
              <c16:uniqueId val="{00000003-36B6-4015-AB81-2BED3586253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473</c:v>
                </c:pt>
                <c:pt idx="3">
                  <c:v>472</c:v>
                </c:pt>
                <c:pt idx="6">
                  <c:v>504</c:v>
                </c:pt>
                <c:pt idx="9">
                  <c:v>349</c:v>
                </c:pt>
                <c:pt idx="12">
                  <c:v>366</c:v>
                </c:pt>
              </c:numCache>
            </c:numRef>
          </c:val>
          <c:extLst xmlns:c16r2="http://schemas.microsoft.com/office/drawing/2015/06/chart">
            <c:ext xmlns:c16="http://schemas.microsoft.com/office/drawing/2014/chart" uri="{C3380CC4-5D6E-409C-BE32-E72D297353CC}">
              <c16:uniqueId val="{00000004-36B6-4015-AB81-2BED3586253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36B6-4015-AB81-2BED3586253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36B6-4015-AB81-2BED3586253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881</c:v>
                </c:pt>
                <c:pt idx="3">
                  <c:v>879</c:v>
                </c:pt>
                <c:pt idx="6">
                  <c:v>818</c:v>
                </c:pt>
                <c:pt idx="9">
                  <c:v>816</c:v>
                </c:pt>
                <c:pt idx="12">
                  <c:v>830</c:v>
                </c:pt>
              </c:numCache>
            </c:numRef>
          </c:val>
          <c:extLst xmlns:c16r2="http://schemas.microsoft.com/office/drawing/2015/06/chart">
            <c:ext xmlns:c16="http://schemas.microsoft.com/office/drawing/2014/chart" uri="{C3380CC4-5D6E-409C-BE32-E72D297353CC}">
              <c16:uniqueId val="{00000007-36B6-4015-AB81-2BED35862539}"/>
            </c:ext>
          </c:extLst>
        </c:ser>
        <c:dLbls>
          <c:showLegendKey val="0"/>
          <c:showVal val="0"/>
          <c:showCatName val="0"/>
          <c:showSerName val="0"/>
          <c:showPercent val="0"/>
          <c:showBubbleSize val="0"/>
        </c:dLbls>
        <c:gapWidth val="100"/>
        <c:overlap val="100"/>
        <c:axId val="108473424"/>
        <c:axId val="10847396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252</c:v>
                </c:pt>
                <c:pt idx="2">
                  <c:v>#N/A</c:v>
                </c:pt>
                <c:pt idx="3">
                  <c:v>#N/A</c:v>
                </c:pt>
                <c:pt idx="4">
                  <c:v>296</c:v>
                </c:pt>
                <c:pt idx="5">
                  <c:v>#N/A</c:v>
                </c:pt>
                <c:pt idx="6">
                  <c:v>#N/A</c:v>
                </c:pt>
                <c:pt idx="7">
                  <c:v>297</c:v>
                </c:pt>
                <c:pt idx="8">
                  <c:v>#N/A</c:v>
                </c:pt>
                <c:pt idx="9">
                  <c:v>#N/A</c:v>
                </c:pt>
                <c:pt idx="10">
                  <c:v>159</c:v>
                </c:pt>
                <c:pt idx="11">
                  <c:v>#N/A</c:v>
                </c:pt>
                <c:pt idx="12">
                  <c:v>#N/A</c:v>
                </c:pt>
                <c:pt idx="13">
                  <c:v>165</c:v>
                </c:pt>
                <c:pt idx="14">
                  <c:v>#N/A</c:v>
                </c:pt>
              </c:numCache>
            </c:numRef>
          </c:val>
          <c:smooth val="0"/>
          <c:extLst xmlns:c16r2="http://schemas.microsoft.com/office/drawing/2015/06/chart">
            <c:ext xmlns:c16="http://schemas.microsoft.com/office/drawing/2014/chart" uri="{C3380CC4-5D6E-409C-BE32-E72D297353CC}">
              <c16:uniqueId val="{00000008-36B6-4015-AB81-2BED35862539}"/>
            </c:ext>
          </c:extLst>
        </c:ser>
        <c:dLbls>
          <c:showLegendKey val="0"/>
          <c:showVal val="0"/>
          <c:showCatName val="0"/>
          <c:showSerName val="0"/>
          <c:showPercent val="0"/>
          <c:showBubbleSize val="0"/>
        </c:dLbls>
        <c:marker val="1"/>
        <c:smooth val="0"/>
        <c:axId val="108473424"/>
        <c:axId val="108473968"/>
      </c:lineChart>
      <c:catAx>
        <c:axId val="1084734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08473968"/>
        <c:crosses val="autoZero"/>
        <c:auto val="1"/>
        <c:lblAlgn val="ctr"/>
        <c:lblOffset val="100"/>
        <c:tickLblSkip val="1"/>
        <c:tickMarkSkip val="1"/>
        <c:noMultiLvlLbl val="0"/>
      </c:catAx>
      <c:valAx>
        <c:axId val="10847396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84734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14041</c:v>
                </c:pt>
                <c:pt idx="5">
                  <c:v>14385</c:v>
                </c:pt>
                <c:pt idx="8">
                  <c:v>14296</c:v>
                </c:pt>
                <c:pt idx="11">
                  <c:v>13875</c:v>
                </c:pt>
                <c:pt idx="14">
                  <c:v>13757</c:v>
                </c:pt>
              </c:numCache>
            </c:numRef>
          </c:val>
          <c:extLst xmlns:c16r2="http://schemas.microsoft.com/office/drawing/2015/06/chart">
            <c:ext xmlns:c16="http://schemas.microsoft.com/office/drawing/2014/chart" uri="{C3380CC4-5D6E-409C-BE32-E72D297353CC}">
              <c16:uniqueId val="{00000000-2D48-4B19-9EC6-A86AF74F7BC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102</c:v>
                </c:pt>
                <c:pt idx="5">
                  <c:v>96</c:v>
                </c:pt>
                <c:pt idx="8">
                  <c:v>91</c:v>
                </c:pt>
                <c:pt idx="11">
                  <c:v>62</c:v>
                </c:pt>
                <c:pt idx="14">
                  <c:v>50</c:v>
                </c:pt>
              </c:numCache>
            </c:numRef>
          </c:val>
          <c:extLst xmlns:c16r2="http://schemas.microsoft.com/office/drawing/2015/06/chart">
            <c:ext xmlns:c16="http://schemas.microsoft.com/office/drawing/2014/chart" uri="{C3380CC4-5D6E-409C-BE32-E72D297353CC}">
              <c16:uniqueId val="{00000001-2D48-4B19-9EC6-A86AF74F7BC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4520</c:v>
                </c:pt>
                <c:pt idx="5">
                  <c:v>4217</c:v>
                </c:pt>
                <c:pt idx="8">
                  <c:v>4183</c:v>
                </c:pt>
                <c:pt idx="11">
                  <c:v>4156</c:v>
                </c:pt>
                <c:pt idx="14">
                  <c:v>4065</c:v>
                </c:pt>
              </c:numCache>
            </c:numRef>
          </c:val>
          <c:extLst xmlns:c16r2="http://schemas.microsoft.com/office/drawing/2015/06/chart">
            <c:ext xmlns:c16="http://schemas.microsoft.com/office/drawing/2014/chart" uri="{C3380CC4-5D6E-409C-BE32-E72D297353CC}">
              <c16:uniqueId val="{00000002-2D48-4B19-9EC6-A86AF74F7BC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2D48-4B19-9EC6-A86AF74F7BC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2D48-4B19-9EC6-A86AF74F7BC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2D48-4B19-9EC6-A86AF74F7BC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1116</c:v>
                </c:pt>
                <c:pt idx="3">
                  <c:v>1100</c:v>
                </c:pt>
                <c:pt idx="6">
                  <c:v>1072</c:v>
                </c:pt>
                <c:pt idx="9">
                  <c:v>1034</c:v>
                </c:pt>
                <c:pt idx="12">
                  <c:v>1004</c:v>
                </c:pt>
              </c:numCache>
            </c:numRef>
          </c:val>
          <c:extLst xmlns:c16r2="http://schemas.microsoft.com/office/drawing/2015/06/chart">
            <c:ext xmlns:c16="http://schemas.microsoft.com/office/drawing/2014/chart" uri="{C3380CC4-5D6E-409C-BE32-E72D297353CC}">
              <c16:uniqueId val="{00000006-2D48-4B19-9EC6-A86AF74F7BC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433</c:v>
                </c:pt>
                <c:pt idx="3">
                  <c:v>448</c:v>
                </c:pt>
                <c:pt idx="6">
                  <c:v>421</c:v>
                </c:pt>
                <c:pt idx="9">
                  <c:v>379</c:v>
                </c:pt>
                <c:pt idx="12">
                  <c:v>339</c:v>
                </c:pt>
              </c:numCache>
            </c:numRef>
          </c:val>
          <c:extLst xmlns:c16r2="http://schemas.microsoft.com/office/drawing/2015/06/chart">
            <c:ext xmlns:c16="http://schemas.microsoft.com/office/drawing/2014/chart" uri="{C3380CC4-5D6E-409C-BE32-E72D297353CC}">
              <c16:uniqueId val="{00000007-2D48-4B19-9EC6-A86AF74F7BC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5390</c:v>
                </c:pt>
                <c:pt idx="3">
                  <c:v>5970</c:v>
                </c:pt>
                <c:pt idx="6">
                  <c:v>5682</c:v>
                </c:pt>
                <c:pt idx="9">
                  <c:v>4969</c:v>
                </c:pt>
                <c:pt idx="12">
                  <c:v>4867</c:v>
                </c:pt>
              </c:numCache>
            </c:numRef>
          </c:val>
          <c:extLst xmlns:c16r2="http://schemas.microsoft.com/office/drawing/2015/06/chart">
            <c:ext xmlns:c16="http://schemas.microsoft.com/office/drawing/2014/chart" uri="{C3380CC4-5D6E-409C-BE32-E72D297353CC}">
              <c16:uniqueId val="{00000008-2D48-4B19-9EC6-A86AF74F7BC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380</c:v>
                </c:pt>
                <c:pt idx="3">
                  <c:v>362</c:v>
                </c:pt>
                <c:pt idx="6">
                  <c:v>344</c:v>
                </c:pt>
                <c:pt idx="9">
                  <c:v>336</c:v>
                </c:pt>
                <c:pt idx="12">
                  <c:v>328</c:v>
                </c:pt>
              </c:numCache>
            </c:numRef>
          </c:val>
          <c:extLst xmlns:c16r2="http://schemas.microsoft.com/office/drawing/2015/06/chart">
            <c:ext xmlns:c16="http://schemas.microsoft.com/office/drawing/2014/chart" uri="{C3380CC4-5D6E-409C-BE32-E72D297353CC}">
              <c16:uniqueId val="{00000009-2D48-4B19-9EC6-A86AF74F7BC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10242</c:v>
                </c:pt>
                <c:pt idx="3">
                  <c:v>11105</c:v>
                </c:pt>
                <c:pt idx="6">
                  <c:v>11771</c:v>
                </c:pt>
                <c:pt idx="9">
                  <c:v>11551</c:v>
                </c:pt>
                <c:pt idx="12">
                  <c:v>12093</c:v>
                </c:pt>
              </c:numCache>
            </c:numRef>
          </c:val>
          <c:extLst xmlns:c16r2="http://schemas.microsoft.com/office/drawing/2015/06/chart">
            <c:ext xmlns:c16="http://schemas.microsoft.com/office/drawing/2014/chart" uri="{C3380CC4-5D6E-409C-BE32-E72D297353CC}">
              <c16:uniqueId val="{0000000A-2D48-4B19-9EC6-A86AF74F7BC9}"/>
            </c:ext>
          </c:extLst>
        </c:ser>
        <c:dLbls>
          <c:showLegendKey val="0"/>
          <c:showVal val="0"/>
          <c:showCatName val="0"/>
          <c:showSerName val="0"/>
          <c:showPercent val="0"/>
          <c:showBubbleSize val="0"/>
        </c:dLbls>
        <c:gapWidth val="100"/>
        <c:overlap val="100"/>
        <c:axId val="108478864"/>
        <c:axId val="10847940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287</c:v>
                </c:pt>
                <c:pt idx="5">
                  <c:v>#N/A</c:v>
                </c:pt>
                <c:pt idx="6">
                  <c:v>#N/A</c:v>
                </c:pt>
                <c:pt idx="7">
                  <c:v>720</c:v>
                </c:pt>
                <c:pt idx="8">
                  <c:v>#N/A</c:v>
                </c:pt>
                <c:pt idx="9">
                  <c:v>#N/A</c:v>
                </c:pt>
                <c:pt idx="10">
                  <c:v>177</c:v>
                </c:pt>
                <c:pt idx="11">
                  <c:v>#N/A</c:v>
                </c:pt>
                <c:pt idx="12">
                  <c:v>#N/A</c:v>
                </c:pt>
                <c:pt idx="13">
                  <c:v>757</c:v>
                </c:pt>
                <c:pt idx="14">
                  <c:v>#N/A</c:v>
                </c:pt>
              </c:numCache>
            </c:numRef>
          </c:val>
          <c:smooth val="0"/>
          <c:extLst xmlns:c16r2="http://schemas.microsoft.com/office/drawing/2015/06/chart">
            <c:ext xmlns:c16="http://schemas.microsoft.com/office/drawing/2014/chart" uri="{C3380CC4-5D6E-409C-BE32-E72D297353CC}">
              <c16:uniqueId val="{0000000B-2D48-4B19-9EC6-A86AF74F7BC9}"/>
            </c:ext>
          </c:extLst>
        </c:ser>
        <c:dLbls>
          <c:showLegendKey val="0"/>
          <c:showVal val="0"/>
          <c:showCatName val="0"/>
          <c:showSerName val="0"/>
          <c:showPercent val="0"/>
          <c:showBubbleSize val="0"/>
        </c:dLbls>
        <c:marker val="1"/>
        <c:smooth val="0"/>
        <c:axId val="108478864"/>
        <c:axId val="108479408"/>
      </c:lineChart>
      <c:catAx>
        <c:axId val="1084788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08479408"/>
        <c:crosses val="autoZero"/>
        <c:auto val="1"/>
        <c:lblAlgn val="ctr"/>
        <c:lblOffset val="100"/>
        <c:tickLblSkip val="1"/>
        <c:tickMarkSkip val="1"/>
        <c:noMultiLvlLbl val="0"/>
      </c:catAx>
      <c:valAx>
        <c:axId val="10847940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847886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2177</c:v>
                </c:pt>
                <c:pt idx="1">
                  <c:v>2179</c:v>
                </c:pt>
                <c:pt idx="2">
                  <c:v>2101</c:v>
                </c:pt>
              </c:numCache>
            </c:numRef>
          </c:val>
          <c:extLst xmlns:c16r2="http://schemas.microsoft.com/office/drawing/2015/06/chart">
            <c:ext xmlns:c16="http://schemas.microsoft.com/office/drawing/2014/chart" uri="{C3380CC4-5D6E-409C-BE32-E72D297353CC}">
              <c16:uniqueId val="{00000000-01A4-406B-B7CD-AE69BA9F48E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15</c:v>
                </c:pt>
                <c:pt idx="1">
                  <c:v>15</c:v>
                </c:pt>
                <c:pt idx="2">
                  <c:v>15</c:v>
                </c:pt>
              </c:numCache>
            </c:numRef>
          </c:val>
          <c:extLst xmlns:c16r2="http://schemas.microsoft.com/office/drawing/2015/06/chart">
            <c:ext xmlns:c16="http://schemas.microsoft.com/office/drawing/2014/chart" uri="{C3380CC4-5D6E-409C-BE32-E72D297353CC}">
              <c16:uniqueId val="{00000001-01A4-406B-B7CD-AE69BA9F48E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2687</c:v>
                </c:pt>
                <c:pt idx="1">
                  <c:v>2659</c:v>
                </c:pt>
                <c:pt idx="2">
                  <c:v>2521</c:v>
                </c:pt>
              </c:numCache>
            </c:numRef>
          </c:val>
          <c:extLst xmlns:c16r2="http://schemas.microsoft.com/office/drawing/2015/06/chart">
            <c:ext xmlns:c16="http://schemas.microsoft.com/office/drawing/2014/chart" uri="{C3380CC4-5D6E-409C-BE32-E72D297353CC}">
              <c16:uniqueId val="{00000002-01A4-406B-B7CD-AE69BA9F48EB}"/>
            </c:ext>
          </c:extLst>
        </c:ser>
        <c:dLbls>
          <c:showLegendKey val="0"/>
          <c:showVal val="0"/>
          <c:showCatName val="0"/>
          <c:showSerName val="0"/>
          <c:showPercent val="0"/>
          <c:showBubbleSize val="0"/>
        </c:dLbls>
        <c:gapWidth val="120"/>
        <c:overlap val="100"/>
        <c:axId val="108479952"/>
        <c:axId val="108480496"/>
      </c:barChart>
      <c:catAx>
        <c:axId val="1084799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08480496"/>
        <c:crosses val="autoZero"/>
        <c:auto val="1"/>
        <c:lblAlgn val="ctr"/>
        <c:lblOffset val="100"/>
        <c:tickLblSkip val="1"/>
        <c:tickMarkSkip val="1"/>
        <c:noMultiLvlLbl val="0"/>
      </c:catAx>
      <c:valAx>
        <c:axId val="108480496"/>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0847995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36C8-4B73-8509-752BFB7DD20C}"/>
                </c:ext>
                <c:ext xmlns:c15="http://schemas.microsoft.com/office/drawing/2012/chart" uri="{CE6537A1-D6FC-4f65-9D91-7224C49458BB}">
                  <c15:dlblFieldTable>
                    <c15:dlblFTEntry>
                      <c15:txfldGUID>{8D960D8C-CB43-4F47-87F8-061791552D96}</c15:txfldGUID>
                      <c15:f>公会計指標分析・財政指標組合せ分析表!$BP$50</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36C8-4B73-8509-752BFB7DD20C}"/>
                </c:ext>
                <c:ext xmlns:c15="http://schemas.microsoft.com/office/drawing/2012/chart" uri="{CE6537A1-D6FC-4f65-9D91-7224C49458BB}">
                  <c15:dlblFieldTable>
                    <c15:dlblFTEntry>
                      <c15:txfldGUID>{D38A6CD6-1B88-4BDA-B81D-E931386314FB}</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36C8-4B73-8509-752BFB7DD20C}"/>
                </c:ext>
                <c:ext xmlns:c15="http://schemas.microsoft.com/office/drawing/2012/chart" uri="{CE6537A1-D6FC-4f65-9D91-7224C49458BB}">
                  <c15:dlblFieldTable>
                    <c15:dlblFTEntry>
                      <c15:txfldGUID>{765E9DC9-10FF-43F8-AFC5-9FBD38DA8206}</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36C8-4B73-8509-752BFB7DD20C}"/>
                </c:ext>
                <c:ext xmlns:c15="http://schemas.microsoft.com/office/drawing/2012/chart" uri="{CE6537A1-D6FC-4f65-9D91-7224C49458BB}">
                  <c15:dlblFieldTable>
                    <c15:dlblFTEntry>
                      <c15:txfldGUID>{BAF9CAEE-069A-4C52-A542-DA6C50ADF794}</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36C8-4B73-8509-752BFB7DD20C}"/>
                </c:ext>
                <c:ext xmlns:c15="http://schemas.microsoft.com/office/drawing/2012/chart" uri="{CE6537A1-D6FC-4f65-9D91-7224C49458BB}">
                  <c15:dlblFieldTable>
                    <c15:dlblFTEntry>
                      <c15:txfldGUID>{0CB42C0E-8043-4BCF-B9DE-1F844338ECE1}</c15:txfldGUID>
                      <c15:f>#REF!</c15:f>
                      <c15:dlblFieldTableCache>
                        <c:ptCount val="1"/>
                        <c:pt idx="0">
                          <c:v>#REF!</c:v>
                        </c:pt>
                      </c15:dlblFieldTableCache>
                    </c15:dlblFTEntry>
                  </c15:dlblFieldTable>
                  <c15:showDataLabelsRange val="0"/>
                </c:ext>
              </c:extLst>
            </c:dLbl>
            <c:dLbl>
              <c:idx val="8"/>
              <c:layout/>
              <c:tx>
                <c:strRef>
                  <c:f>公会計指標分析・財政指標組合せ分析表!$BX$50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36C8-4B73-8509-752BFB7DD20C}"/>
                </c:ext>
                <c:ext xmlns:c15="http://schemas.microsoft.com/office/drawing/2012/chart" uri="{CE6537A1-D6FC-4f65-9D91-7224C49458BB}">
                  <c15:layout/>
                  <c15:dlblFieldTable>
                    <c15:dlblFTEntry>
                      <c15:txfldGUID>{0942A28E-820E-4926-97E8-E2A92DB557F6}</c15:txfldGUID>
                      <c15:f>公会計指標分析・財政指標組合せ分析表!$BX$50</c15:f>
                      <c15:dlblFieldTableCache>
                        <c:ptCount val="1"/>
                        <c:pt idx="0">
                          <c:v>H29</c:v>
                        </c:pt>
                      </c15:dlblFieldTableCache>
                    </c15:dlblFTEntry>
                  </c15:dlblFieldTable>
                  <c15:showDataLabelsRange val="0"/>
                </c:ext>
              </c:extLst>
            </c:dLbl>
            <c:dLbl>
              <c:idx val="16"/>
              <c:layout/>
              <c:tx>
                <c:strRef>
                  <c:f>公会計指標分析・財政指標組合せ分析表!$CF$50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36C8-4B73-8509-752BFB7DD20C}"/>
                </c:ext>
                <c:ext xmlns:c15="http://schemas.microsoft.com/office/drawing/2012/chart" uri="{CE6537A1-D6FC-4f65-9D91-7224C49458BB}">
                  <c15:layout/>
                  <c15:dlblFieldTable>
                    <c15:dlblFTEntry>
                      <c15:txfldGUID>{E3EBEE7C-8A9F-4256-B990-CC0D00073D42}</c15:txfldGUID>
                      <c15:f>公会計指標分析・財政指標組合せ分析表!$CF$50</c15:f>
                      <c15:dlblFieldTableCache>
                        <c:ptCount val="1"/>
                        <c:pt idx="0">
                          <c:v>H30</c:v>
                        </c:pt>
                      </c15:dlblFieldTableCache>
                    </c15:dlblFTEntry>
                  </c15:dlblFieldTable>
                  <c15:showDataLabelsRange val="0"/>
                </c:ext>
              </c:extLst>
            </c:dLbl>
            <c:dLbl>
              <c:idx val="24"/>
              <c:layout/>
              <c:tx>
                <c:strRef>
                  <c:f>公会計指標分析・財政指標組合せ分析表!$CN$50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36C8-4B73-8509-752BFB7DD20C}"/>
                </c:ext>
                <c:ext xmlns:c15="http://schemas.microsoft.com/office/drawing/2012/chart" uri="{CE6537A1-D6FC-4f65-9D91-7224C49458BB}">
                  <c15:layout/>
                  <c15:dlblFieldTable>
                    <c15:dlblFTEntry>
                      <c15:txfldGUID>{D3219A54-1F9C-427E-98F0-31865E91F775}</c15:txfldGUID>
                      <c15:f>公会計指標分析・財政指標組合せ分析表!$CN$50</c15:f>
                      <c15:dlblFieldTableCache>
                        <c:ptCount val="1"/>
                        <c:pt idx="0">
                          <c:v>R01</c:v>
                        </c:pt>
                      </c15:dlblFieldTableCache>
                    </c15:dlblFTEntry>
                  </c15:dlblFieldTable>
                  <c15:showDataLabelsRange val="0"/>
                </c:ext>
              </c:extLst>
            </c:dLbl>
            <c:dLbl>
              <c:idx val="32"/>
              <c:layout/>
              <c:tx>
                <c:strRef>
                  <c:f>公会計指標分析・財政指標組合せ分析表!$CV$50</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36C8-4B73-8509-752BFB7DD20C}"/>
                </c:ext>
                <c:ext xmlns:c15="http://schemas.microsoft.com/office/drawing/2012/chart" uri="{CE6537A1-D6FC-4f65-9D91-7224C49458BB}">
                  <c15:layout/>
                  <c15:dlblFieldTable>
                    <c15:dlblFTEntry>
                      <c15:txfldGUID>{635E36B0-A438-4387-8F98-1ABD68BCEF84}</c15:txfldGUID>
                      <c15:f>公会計指標分析・財政指標組合せ分析表!$CV$50</c15:f>
                      <c15:dlblFieldTableCache>
                        <c:ptCount val="1"/>
                        <c:pt idx="0">
                          <c:v>R02</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58.8</c:v>
                </c:pt>
                <c:pt idx="16">
                  <c:v>59.3</c:v>
                </c:pt>
                <c:pt idx="24">
                  <c:v>60.8</c:v>
                </c:pt>
                <c:pt idx="32">
                  <c:v>62.1</c:v>
                </c:pt>
              </c:numCache>
            </c:numRef>
          </c:xVal>
          <c:yVal>
            <c:numRef>
              <c:f>公会計指標分析・財政指標組合せ分析表!$BP$51:$DC$51</c:f>
              <c:numCache>
                <c:formatCode>#,##0.0;"▲ "#,##0.0</c:formatCode>
                <c:ptCount val="40"/>
                <c:pt idx="8">
                  <c:v>6.1</c:v>
                </c:pt>
                <c:pt idx="16">
                  <c:v>15.5</c:v>
                </c:pt>
                <c:pt idx="24">
                  <c:v>3.7</c:v>
                </c:pt>
                <c:pt idx="32">
                  <c:v>15.5</c:v>
                </c:pt>
              </c:numCache>
            </c:numRef>
          </c:yVal>
          <c:smooth val="0"/>
          <c:extLst xmlns:c16r2="http://schemas.microsoft.com/office/drawing/2015/06/chart">
            <c:ext xmlns:c16="http://schemas.microsoft.com/office/drawing/2014/chart" uri="{C3380CC4-5D6E-409C-BE32-E72D297353CC}">
              <c16:uniqueId val="{00000009-36C8-4B73-8509-752BFB7DD20C}"/>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36C8-4B73-8509-752BFB7DD20C}"/>
                </c:ext>
                <c:ext xmlns:c15="http://schemas.microsoft.com/office/drawing/2012/chart" uri="{CE6537A1-D6FC-4f65-9D91-7224C49458BB}">
                  <c15:dlblFieldTable>
                    <c15:dlblFTEntry>
                      <c15:txfldGUID>{FA861E88-51D2-4953-9CC6-14D61B860468}</c15:txfldGUID>
                      <c15:f>公会計指標分析・財政指標組合せ分析表!$BP$50</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36C8-4B73-8509-752BFB7DD20C}"/>
                </c:ext>
                <c:ext xmlns:c15="http://schemas.microsoft.com/office/drawing/2012/chart" uri="{CE6537A1-D6FC-4f65-9D91-7224C49458BB}">
                  <c15:dlblFieldTable>
                    <c15:dlblFTEntry>
                      <c15:txfldGUID>{C14ED302-B0F2-4D75-A91D-ADFF8A638E2C}</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36C8-4B73-8509-752BFB7DD20C}"/>
                </c:ext>
                <c:ext xmlns:c15="http://schemas.microsoft.com/office/drawing/2012/chart" uri="{CE6537A1-D6FC-4f65-9D91-7224C49458BB}">
                  <c15:dlblFieldTable>
                    <c15:dlblFTEntry>
                      <c15:txfldGUID>{0DFEEEEC-12C8-42BA-AFAE-EA488FBBEB81}</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36C8-4B73-8509-752BFB7DD20C}"/>
                </c:ext>
                <c:ext xmlns:c15="http://schemas.microsoft.com/office/drawing/2012/chart" uri="{CE6537A1-D6FC-4f65-9D91-7224C49458BB}">
                  <c15:dlblFieldTable>
                    <c15:dlblFTEntry>
                      <c15:txfldGUID>{4E5E9A2C-81DE-41CD-B639-B31F879EFFFF}</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36C8-4B73-8509-752BFB7DD20C}"/>
                </c:ext>
                <c:ext xmlns:c15="http://schemas.microsoft.com/office/drawing/2012/chart" uri="{CE6537A1-D6FC-4f65-9D91-7224C49458BB}">
                  <c15:dlblFieldTable>
                    <c15:dlblFTEntry>
                      <c15:txfldGUID>{3D312F57-389F-41D6-893F-99C56B74AD0A}</c15:txfldGUID>
                      <c15:f>#REF!</c15:f>
                      <c15:dlblFieldTableCache>
                        <c:ptCount val="1"/>
                        <c:pt idx="0">
                          <c:v>#REF!</c:v>
                        </c:pt>
                      </c15:dlblFieldTableCache>
                    </c15:dlblFTEntry>
                  </c15:dlblFieldTable>
                  <c15:showDataLabelsRange val="0"/>
                </c:ext>
              </c:extLst>
            </c:dLbl>
            <c:dLbl>
              <c:idx val="8"/>
              <c:layout/>
              <c:tx>
                <c:strRef>
                  <c:f>公会計指標分析・財政指標組合せ分析表!$BX$50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36C8-4B73-8509-752BFB7DD20C}"/>
                </c:ext>
                <c:ext xmlns:c15="http://schemas.microsoft.com/office/drawing/2012/chart" uri="{CE6537A1-D6FC-4f65-9D91-7224C49458BB}">
                  <c15:layout/>
                  <c15:dlblFieldTable>
                    <c15:dlblFTEntry>
                      <c15:txfldGUID>{52237275-B9ED-4E89-B258-AA55A59AF547}</c15:txfldGUID>
                      <c15:f>公会計指標分析・財政指標組合せ分析表!$BX$50</c15:f>
                      <c15:dlblFieldTableCache>
                        <c:ptCount val="1"/>
                        <c:pt idx="0">
                          <c:v>H29</c:v>
                        </c:pt>
                      </c15:dlblFieldTableCache>
                    </c15:dlblFTEntry>
                  </c15:dlblFieldTable>
                  <c15:showDataLabelsRange val="0"/>
                </c:ext>
              </c:extLst>
            </c:dLbl>
            <c:dLbl>
              <c:idx val="16"/>
              <c:layout/>
              <c:tx>
                <c:strRef>
                  <c:f>公会計指標分析・財政指標組合せ分析表!$CF$50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36C8-4B73-8509-752BFB7DD20C}"/>
                </c:ext>
                <c:ext xmlns:c15="http://schemas.microsoft.com/office/drawing/2012/chart" uri="{CE6537A1-D6FC-4f65-9D91-7224C49458BB}">
                  <c15:layout/>
                  <c15:dlblFieldTable>
                    <c15:dlblFTEntry>
                      <c15:txfldGUID>{B79401D7-B516-454F-A34B-B25240F20922}</c15:txfldGUID>
                      <c15:f>公会計指標分析・財政指標組合せ分析表!$CF$50</c15:f>
                      <c15:dlblFieldTableCache>
                        <c:ptCount val="1"/>
                        <c:pt idx="0">
                          <c:v>H30</c:v>
                        </c:pt>
                      </c15:dlblFieldTableCache>
                    </c15:dlblFTEntry>
                  </c15:dlblFieldTable>
                  <c15:showDataLabelsRange val="0"/>
                </c:ext>
              </c:extLst>
            </c:dLbl>
            <c:dLbl>
              <c:idx val="24"/>
              <c:layout/>
              <c:tx>
                <c:strRef>
                  <c:f>公会計指標分析・財政指標組合せ分析表!$CN$50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36C8-4B73-8509-752BFB7DD20C}"/>
                </c:ext>
                <c:ext xmlns:c15="http://schemas.microsoft.com/office/drawing/2012/chart" uri="{CE6537A1-D6FC-4f65-9D91-7224C49458BB}">
                  <c15:layout/>
                  <c15:dlblFieldTable>
                    <c15:dlblFTEntry>
                      <c15:txfldGUID>{03650D2A-340B-4819-8978-21E99BFB78AA}</c15:txfldGUID>
                      <c15:f>公会計指標分析・財政指標組合せ分析表!$CN$50</c15:f>
                      <c15:dlblFieldTableCache>
                        <c:ptCount val="1"/>
                        <c:pt idx="0">
                          <c:v>R01</c:v>
                        </c:pt>
                      </c15:dlblFieldTableCache>
                    </c15:dlblFTEntry>
                  </c15:dlblFieldTable>
                  <c15:showDataLabelsRange val="0"/>
                </c:ext>
              </c:extLst>
            </c:dLbl>
            <c:dLbl>
              <c:idx val="32"/>
              <c:layout/>
              <c:tx>
                <c:strRef>
                  <c:f>公会計指標分析・財政指標組合せ分析表!$CV$50</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36C8-4B73-8509-752BFB7DD20C}"/>
                </c:ext>
                <c:ext xmlns:c15="http://schemas.microsoft.com/office/drawing/2012/chart" uri="{CE6537A1-D6FC-4f65-9D91-7224C49458BB}">
                  <c15:layout/>
                  <c15:dlblFieldTable>
                    <c15:dlblFTEntry>
                      <c15:txfldGUID>{A5FBE46A-491E-4E9B-B2A8-1683F4D731D1}</c15:txfldGUID>
                      <c15:f>公会計指標分析・財政指標組合せ分析表!$CV$50</c15:f>
                      <c15:dlblFieldTableCache>
                        <c:ptCount val="1"/>
                        <c:pt idx="0">
                          <c:v>R02</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58</c:v>
                </c:pt>
                <c:pt idx="16">
                  <c:v>59.7</c:v>
                </c:pt>
                <c:pt idx="24">
                  <c:v>60.8</c:v>
                </c:pt>
                <c:pt idx="32">
                  <c:v>62</c:v>
                </c:pt>
              </c:numCache>
            </c:numRef>
          </c:xVal>
          <c:yVal>
            <c:numRef>
              <c:f>公会計指標分析・財政指標組合せ分析表!$BP$55:$DC$55</c:f>
              <c:numCache>
                <c:formatCode>#,##0.0;"▲ "#,##0.0</c:formatCode>
                <c:ptCount val="40"/>
                <c:pt idx="8">
                  <c:v>14</c:v>
                </c:pt>
                <c:pt idx="16">
                  <c:v>11.4</c:v>
                </c:pt>
                <c:pt idx="24">
                  <c:v>10.4</c:v>
                </c:pt>
                <c:pt idx="32">
                  <c:v>10.9</c:v>
                </c:pt>
              </c:numCache>
            </c:numRef>
          </c:yVal>
          <c:smooth val="0"/>
          <c:extLst xmlns:c16r2="http://schemas.microsoft.com/office/drawing/2015/06/chart">
            <c:ext xmlns:c16="http://schemas.microsoft.com/office/drawing/2014/chart" uri="{C3380CC4-5D6E-409C-BE32-E72D297353CC}">
              <c16:uniqueId val="{00000013-36C8-4B73-8509-752BFB7DD20C}"/>
            </c:ext>
          </c:extLst>
        </c:ser>
        <c:dLbls>
          <c:showLegendKey val="0"/>
          <c:showVal val="1"/>
          <c:showCatName val="0"/>
          <c:showSerName val="0"/>
          <c:showPercent val="0"/>
          <c:showBubbleSize val="0"/>
        </c:dLbls>
        <c:axId val="108474512"/>
        <c:axId val="108481040"/>
      </c:scatterChart>
      <c:valAx>
        <c:axId val="108474512"/>
        <c:scaling>
          <c:orientation val="maxMin"/>
          <c:max val="63"/>
          <c:min val="57"/>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08481040"/>
        <c:crosses val="autoZero"/>
        <c:crossBetween val="midCat"/>
      </c:valAx>
      <c:valAx>
        <c:axId val="108481040"/>
        <c:scaling>
          <c:orientation val="maxMin"/>
          <c:max val="2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108474512"/>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0D38-416A-89E5-ACC8130757EE}"/>
                </c:ext>
                <c:ext xmlns:c15="http://schemas.microsoft.com/office/drawing/2012/chart" uri="{CE6537A1-D6FC-4f65-9D91-7224C49458BB}">
                  <c15:dlblFieldTable>
                    <c15:dlblFTEntry>
                      <c15:txfldGUID>{1B238EB1-AC9B-4424-97EF-41934711E000}</c15:txfldGUID>
                      <c15:f>公会計指標分析・財政指標組合せ分析表!$BP$72</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0D38-416A-89E5-ACC8130757EE}"/>
                </c:ext>
                <c:ext xmlns:c15="http://schemas.microsoft.com/office/drawing/2012/chart" uri="{CE6537A1-D6FC-4f65-9D91-7224C49458BB}">
                  <c15:dlblFieldTable>
                    <c15:dlblFTEntry>
                      <c15:txfldGUID>{483362A0-1ACA-4F78-AC9C-2D77ADF1C807}</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0D38-416A-89E5-ACC8130757EE}"/>
                </c:ext>
                <c:ext xmlns:c15="http://schemas.microsoft.com/office/drawing/2012/chart" uri="{CE6537A1-D6FC-4f65-9D91-7224C49458BB}">
                  <c15:dlblFieldTable>
                    <c15:dlblFTEntry>
                      <c15:txfldGUID>{EAA4EB72-DB7A-4CE6-BB6E-0EB023F94CAB}</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0D38-416A-89E5-ACC8130757EE}"/>
                </c:ext>
                <c:ext xmlns:c15="http://schemas.microsoft.com/office/drawing/2012/chart" uri="{CE6537A1-D6FC-4f65-9D91-7224C49458BB}">
                  <c15:dlblFieldTable>
                    <c15:dlblFTEntry>
                      <c15:txfldGUID>{B238EA36-CD17-4F17-A3C4-A9A05C12043D}</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0D38-416A-89E5-ACC8130757EE}"/>
                </c:ext>
                <c:ext xmlns:c15="http://schemas.microsoft.com/office/drawing/2012/chart" uri="{CE6537A1-D6FC-4f65-9D91-7224C49458BB}">
                  <c15:dlblFieldTable>
                    <c15:dlblFTEntry>
                      <c15:txfldGUID>{A0914001-DAFB-4937-8087-36E0ABDA6E0E}</c15:txfldGUID>
                      <c15:f>#REF!</c15:f>
                      <c15:dlblFieldTableCache>
                        <c:ptCount val="1"/>
                        <c:pt idx="0">
                          <c:v>#REF!</c:v>
                        </c:pt>
                      </c15:dlblFieldTableCache>
                    </c15:dlblFTEntry>
                  </c15:dlblFieldTable>
                  <c15:showDataLabelsRange val="0"/>
                </c:ext>
              </c:extLst>
            </c:dLbl>
            <c:dLbl>
              <c:idx val="8"/>
              <c:layout/>
              <c:tx>
                <c:strRef>
                  <c:f>公会計指標分析・財政指標組合せ分析表!$BX$72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0D38-416A-89E5-ACC8130757EE}"/>
                </c:ext>
                <c:ext xmlns:c15="http://schemas.microsoft.com/office/drawing/2012/chart" uri="{CE6537A1-D6FC-4f65-9D91-7224C49458BB}">
                  <c15:layout/>
                  <c15:dlblFieldTable>
                    <c15:dlblFTEntry>
                      <c15:txfldGUID>{011B1022-287F-426F-8A33-13D73189BA40}</c15:txfldGUID>
                      <c15:f>公会計指標分析・財政指標組合せ分析表!$BX$72</c15:f>
                      <c15:dlblFieldTableCache>
                        <c:ptCount val="1"/>
                        <c:pt idx="0">
                          <c:v>H29</c:v>
                        </c:pt>
                      </c15:dlblFieldTableCache>
                    </c15:dlblFTEntry>
                  </c15:dlblFieldTable>
                  <c15:showDataLabelsRange val="0"/>
                </c:ext>
              </c:extLst>
            </c:dLbl>
            <c:dLbl>
              <c:idx val="16"/>
              <c:layout/>
              <c:tx>
                <c:strRef>
                  <c:f>公会計指標分析・財政指標組合せ分析表!$CF$72</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0D38-416A-89E5-ACC8130757EE}"/>
                </c:ext>
                <c:ext xmlns:c15="http://schemas.microsoft.com/office/drawing/2012/chart" uri="{CE6537A1-D6FC-4f65-9D91-7224C49458BB}">
                  <c15:layout/>
                  <c15:dlblFieldTable>
                    <c15:dlblFTEntry>
                      <c15:txfldGUID>{B03AF358-A609-4AAF-8331-B5472476EF7E}</c15:txfldGUID>
                      <c15:f>公会計指標分析・財政指標組合せ分析表!$CF$72</c15:f>
                      <c15:dlblFieldTableCache>
                        <c:ptCount val="1"/>
                        <c:pt idx="0">
                          <c:v>H30</c:v>
                        </c:pt>
                      </c15:dlblFieldTableCache>
                    </c15:dlblFTEntry>
                  </c15:dlblFieldTable>
                  <c15:showDataLabelsRange val="0"/>
                </c:ext>
              </c:extLst>
            </c:dLbl>
            <c:dLbl>
              <c:idx val="24"/>
              <c:layout/>
              <c:tx>
                <c:strRef>
                  <c:f>公会計指標分析・財政指標組合せ分析表!$CN$72</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0D38-416A-89E5-ACC8130757EE}"/>
                </c:ext>
                <c:ext xmlns:c15="http://schemas.microsoft.com/office/drawing/2012/chart" uri="{CE6537A1-D6FC-4f65-9D91-7224C49458BB}">
                  <c15:layout/>
                  <c15:dlblFieldTable>
                    <c15:dlblFTEntry>
                      <c15:txfldGUID>{F7DECFCD-379A-4BD5-B439-2367D6B72907}</c15:txfldGUID>
                      <c15:f>公会計指標分析・財政指標組合せ分析表!$CN$72</c15:f>
                      <c15:dlblFieldTableCache>
                        <c:ptCount val="1"/>
                        <c:pt idx="0">
                          <c:v>R01</c:v>
                        </c:pt>
                      </c15:dlblFieldTableCache>
                    </c15:dlblFTEntry>
                  </c15:dlblFieldTable>
                  <c15:showDataLabelsRange val="0"/>
                </c:ext>
              </c:extLst>
            </c:dLbl>
            <c:dLbl>
              <c:idx val="32"/>
              <c:layout/>
              <c:tx>
                <c:strRef>
                  <c:f>公会計指標分析・財政指標組合せ分析表!$CV$72</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0D38-416A-89E5-ACC8130757EE}"/>
                </c:ext>
                <c:ext xmlns:c15="http://schemas.microsoft.com/office/drawing/2012/chart" uri="{CE6537A1-D6FC-4f65-9D91-7224C49458BB}">
                  <c15:layout/>
                  <c15:dlblFieldTable>
                    <c15:dlblFTEntry>
                      <c15:txfldGUID>{09CCC983-A0F6-4B74-8CA3-29C330BAA07C}</c15:txfldGUID>
                      <c15:f>公会計指標分析・財政指標組合せ分析表!$CV$72</c15:f>
                      <c15:dlblFieldTableCache>
                        <c:ptCount val="1"/>
                        <c:pt idx="0">
                          <c:v>R02</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4.4000000000000004</c:v>
                </c:pt>
                <c:pt idx="8">
                  <c:v>5</c:v>
                </c:pt>
                <c:pt idx="16">
                  <c:v>6</c:v>
                </c:pt>
                <c:pt idx="24">
                  <c:v>5.3</c:v>
                </c:pt>
                <c:pt idx="32">
                  <c:v>4.4000000000000004</c:v>
                </c:pt>
              </c:numCache>
            </c:numRef>
          </c:xVal>
          <c:yVal>
            <c:numRef>
              <c:f>公会計指標分析・財政指標組合せ分析表!$BP$73:$DC$73</c:f>
              <c:numCache>
                <c:formatCode>#,##0.0;"▲ "#,##0.0</c:formatCode>
                <c:ptCount val="40"/>
                <c:pt idx="8">
                  <c:v>6.1</c:v>
                </c:pt>
                <c:pt idx="16">
                  <c:v>15.5</c:v>
                </c:pt>
                <c:pt idx="24">
                  <c:v>3.7</c:v>
                </c:pt>
                <c:pt idx="32">
                  <c:v>15.5</c:v>
                </c:pt>
              </c:numCache>
            </c:numRef>
          </c:yVal>
          <c:smooth val="0"/>
          <c:extLst xmlns:c16r2="http://schemas.microsoft.com/office/drawing/2015/06/chart">
            <c:ext xmlns:c16="http://schemas.microsoft.com/office/drawing/2014/chart" uri="{C3380CC4-5D6E-409C-BE32-E72D297353CC}">
              <c16:uniqueId val="{00000009-0D38-416A-89E5-ACC8130757EE}"/>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0D38-416A-89E5-ACC8130757EE}"/>
                </c:ext>
                <c:ext xmlns:c15="http://schemas.microsoft.com/office/drawing/2012/chart" uri="{CE6537A1-D6FC-4f65-9D91-7224C49458BB}">
                  <c15:layout/>
                  <c15:dlblFieldTable>
                    <c15:dlblFTEntry>
                      <c15:txfldGUID>{47A93FC3-C1D0-4BA9-81F9-B14AC9809E53}</c15:txfldGUID>
                      <c15:f>公会計指標分析・財政指標組合せ分析表!$BP$72</c15:f>
                      <c15:dlblFieldTableCache>
                        <c:ptCount val="1"/>
                        <c:pt idx="0">
                          <c:v>H28</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0D38-416A-89E5-ACC8130757EE}"/>
                </c:ext>
                <c:ext xmlns:c15="http://schemas.microsoft.com/office/drawing/2012/chart" uri="{CE6537A1-D6FC-4f65-9D91-7224C49458BB}">
                  <c15:dlblFieldTable>
                    <c15:dlblFTEntry>
                      <c15:txfldGUID>{E59362E9-17DE-4FCE-9F9E-7195EC003F05}</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0D38-416A-89E5-ACC8130757EE}"/>
                </c:ext>
                <c:ext xmlns:c15="http://schemas.microsoft.com/office/drawing/2012/chart" uri="{CE6537A1-D6FC-4f65-9D91-7224C49458BB}">
                  <c15:dlblFieldTable>
                    <c15:dlblFTEntry>
                      <c15:txfldGUID>{65B249A1-7275-41BB-B2AF-3B373E13473B}</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0D38-416A-89E5-ACC8130757EE}"/>
                </c:ext>
                <c:ext xmlns:c15="http://schemas.microsoft.com/office/drawing/2012/chart" uri="{CE6537A1-D6FC-4f65-9D91-7224C49458BB}">
                  <c15:dlblFieldTable>
                    <c15:dlblFTEntry>
                      <c15:txfldGUID>{DB472E09-E5E3-41D8-BDDA-3B1BA22556C5}</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0D38-416A-89E5-ACC8130757EE}"/>
                </c:ext>
                <c:ext xmlns:c15="http://schemas.microsoft.com/office/drawing/2012/chart" uri="{CE6537A1-D6FC-4f65-9D91-7224C49458BB}">
                  <c15:dlblFieldTable>
                    <c15:dlblFTEntry>
                      <c15:txfldGUID>{F5B67BDD-456B-40CE-9C1E-82D1D9868A26}</c15:txfldGUID>
                      <c15:f>#REF!</c15:f>
                      <c15:dlblFieldTableCache>
                        <c:ptCount val="1"/>
                        <c:pt idx="0">
                          <c:v>#REF!</c:v>
                        </c:pt>
                      </c15:dlblFieldTableCache>
                    </c15:dlblFTEntry>
                  </c15:dlblFieldTable>
                  <c15:showDataLabelsRange val="0"/>
                </c:ext>
              </c:extLst>
            </c:dLbl>
            <c:dLbl>
              <c:idx val="8"/>
              <c:layout/>
              <c:tx>
                <c:strRef>
                  <c:f>公会計指標分析・財政指標組合せ分析表!$BX$72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0D38-416A-89E5-ACC8130757EE}"/>
                </c:ext>
                <c:ext xmlns:c15="http://schemas.microsoft.com/office/drawing/2012/chart" uri="{CE6537A1-D6FC-4f65-9D91-7224C49458BB}">
                  <c15:layout/>
                  <c15:dlblFieldTable>
                    <c15:dlblFTEntry>
                      <c15:txfldGUID>{DE9BE9F5-737E-4234-BB8C-7CC4754C22B7}</c15:txfldGUID>
                      <c15:f>公会計指標分析・財政指標組合せ分析表!$BX$72</c15:f>
                      <c15:dlblFieldTableCache>
                        <c:ptCount val="1"/>
                        <c:pt idx="0">
                          <c:v>H29</c:v>
                        </c:pt>
                      </c15:dlblFieldTableCache>
                    </c15:dlblFTEntry>
                  </c15:dlblFieldTable>
                  <c15:showDataLabelsRange val="0"/>
                </c:ext>
              </c:extLst>
            </c:dLbl>
            <c:dLbl>
              <c:idx val="16"/>
              <c:layout/>
              <c:tx>
                <c:strRef>
                  <c:f>公会計指標分析・財政指標組合せ分析表!$CF$72</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0D38-416A-89E5-ACC8130757EE}"/>
                </c:ext>
                <c:ext xmlns:c15="http://schemas.microsoft.com/office/drawing/2012/chart" uri="{CE6537A1-D6FC-4f65-9D91-7224C49458BB}">
                  <c15:layout/>
                  <c15:dlblFieldTable>
                    <c15:dlblFTEntry>
                      <c15:txfldGUID>{E43A8A33-C2D5-4368-B5A7-ED757936FBF8}</c15:txfldGUID>
                      <c15:f>公会計指標分析・財政指標組合せ分析表!$CF$72</c15:f>
                      <c15:dlblFieldTableCache>
                        <c:ptCount val="1"/>
                        <c:pt idx="0">
                          <c:v>H30</c:v>
                        </c:pt>
                      </c15:dlblFieldTableCache>
                    </c15:dlblFTEntry>
                  </c15:dlblFieldTable>
                  <c15:showDataLabelsRange val="0"/>
                </c:ext>
              </c:extLst>
            </c:dLbl>
            <c:dLbl>
              <c:idx val="24"/>
              <c:layout/>
              <c:tx>
                <c:strRef>
                  <c:f>公会計指標分析・財政指標組合せ分析表!$CN$72</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0D38-416A-89E5-ACC8130757EE}"/>
                </c:ext>
                <c:ext xmlns:c15="http://schemas.microsoft.com/office/drawing/2012/chart" uri="{CE6537A1-D6FC-4f65-9D91-7224C49458BB}">
                  <c15:layout/>
                  <c15:dlblFieldTable>
                    <c15:dlblFTEntry>
                      <c15:txfldGUID>{CCA813A7-D30D-43D8-B052-0F0B139B17DA}</c15:txfldGUID>
                      <c15:f>公会計指標分析・財政指標組合せ分析表!$CN$72</c15:f>
                      <c15:dlblFieldTableCache>
                        <c:ptCount val="1"/>
                        <c:pt idx="0">
                          <c:v>R01</c:v>
                        </c:pt>
                      </c15:dlblFieldTableCache>
                    </c15:dlblFTEntry>
                  </c15:dlblFieldTable>
                  <c15:showDataLabelsRange val="0"/>
                </c:ext>
              </c:extLst>
            </c:dLbl>
            <c:dLbl>
              <c:idx val="32"/>
              <c:layout/>
              <c:tx>
                <c:strRef>
                  <c:f>公会計指標分析・財政指標組合せ分析表!$CV$72</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0D38-416A-89E5-ACC8130757EE}"/>
                </c:ext>
                <c:ext xmlns:c15="http://schemas.microsoft.com/office/drawing/2012/chart" uri="{CE6537A1-D6FC-4f65-9D91-7224C49458BB}">
                  <c15:layout/>
                  <c15:dlblFieldTable>
                    <c15:dlblFTEntry>
                      <c15:txfldGUID>{2EDEA807-14AF-43A8-A34B-B0FFE08F5D56}</c15:txfldGUID>
                      <c15:f>公会計指標分析・財政指標組合せ分析表!$CV$72</c15:f>
                      <c15:dlblFieldTableCache>
                        <c:ptCount val="1"/>
                        <c:pt idx="0">
                          <c:v>R02</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6.6</c:v>
                </c:pt>
                <c:pt idx="8">
                  <c:v>6.5</c:v>
                </c:pt>
                <c:pt idx="16">
                  <c:v>6.7</c:v>
                </c:pt>
                <c:pt idx="24">
                  <c:v>6.6</c:v>
                </c:pt>
                <c:pt idx="32">
                  <c:v>5.9</c:v>
                </c:pt>
              </c:numCache>
            </c:numRef>
          </c:xVal>
          <c:yVal>
            <c:numRef>
              <c:f>公会計指標分析・財政指標組合せ分析表!$BP$77:$DC$77</c:f>
              <c:numCache>
                <c:formatCode>#,##0.0;"▲ "#,##0.0</c:formatCode>
                <c:ptCount val="40"/>
                <c:pt idx="0">
                  <c:v>15.5</c:v>
                </c:pt>
                <c:pt idx="8">
                  <c:v>14</c:v>
                </c:pt>
                <c:pt idx="16">
                  <c:v>11.4</c:v>
                </c:pt>
                <c:pt idx="24">
                  <c:v>10.4</c:v>
                </c:pt>
                <c:pt idx="32">
                  <c:v>10.9</c:v>
                </c:pt>
              </c:numCache>
            </c:numRef>
          </c:yVal>
          <c:smooth val="0"/>
          <c:extLst xmlns:c16r2="http://schemas.microsoft.com/office/drawing/2015/06/chart">
            <c:ext xmlns:c16="http://schemas.microsoft.com/office/drawing/2014/chart" uri="{C3380CC4-5D6E-409C-BE32-E72D297353CC}">
              <c16:uniqueId val="{00000013-0D38-416A-89E5-ACC8130757EE}"/>
            </c:ext>
          </c:extLst>
        </c:ser>
        <c:dLbls>
          <c:showLegendKey val="0"/>
          <c:showVal val="1"/>
          <c:showCatName val="0"/>
          <c:showSerName val="0"/>
          <c:showPercent val="0"/>
          <c:showBubbleSize val="0"/>
        </c:dLbls>
        <c:axId val="108482128"/>
        <c:axId val="108482672"/>
      </c:scatterChart>
      <c:valAx>
        <c:axId val="108482128"/>
        <c:scaling>
          <c:orientation val="maxMin"/>
          <c:max val="7"/>
          <c:min val="4"/>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08482672"/>
        <c:crosses val="autoZero"/>
        <c:crossBetween val="midCat"/>
      </c:valAx>
      <c:valAx>
        <c:axId val="108482672"/>
        <c:scaling>
          <c:orientation val="maxMin"/>
          <c:max val="2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108482128"/>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xmlns=""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xmlns=""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滋賀県愛荘町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実質公債費比率の分子は令和</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年度で</a:t>
          </a:r>
          <a:r>
            <a:rPr kumimoji="1" lang="en-US" altLang="ja-JP" sz="1400">
              <a:latin typeface="ＭＳ ゴシック" pitchFamily="49" charset="-128"/>
              <a:ea typeface="ＭＳ ゴシック" pitchFamily="49" charset="-128"/>
            </a:rPr>
            <a:t>165</a:t>
          </a:r>
          <a:r>
            <a:rPr kumimoji="1" lang="ja-JP" altLang="en-US" sz="1400">
              <a:latin typeface="ＭＳ ゴシック" pitchFamily="49" charset="-128"/>
              <a:ea typeface="ＭＳ ゴシック" pitchFamily="49" charset="-128"/>
            </a:rPr>
            <a:t>百万円と</a:t>
          </a:r>
          <a:r>
            <a:rPr kumimoji="1" lang="ja-JP" altLang="en-US" sz="1400">
              <a:solidFill>
                <a:sysClr val="windowText" lastClr="000000"/>
              </a:solidFill>
              <a:latin typeface="ＭＳ ゴシック" pitchFamily="49" charset="-128"/>
              <a:ea typeface="ＭＳ ゴシック" pitchFamily="49" charset="-128"/>
            </a:rPr>
            <a:t>なり</a:t>
          </a:r>
          <a:r>
            <a:rPr kumimoji="1" lang="ja-JP" altLang="en-US" sz="1400">
              <a:latin typeface="ＭＳ ゴシック" pitchFamily="49" charset="-128"/>
              <a:ea typeface="ＭＳ ゴシック" pitchFamily="49" charset="-128"/>
            </a:rPr>
            <a:t>、前年度と比較すると</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百万円の増加となった。要因としては、地方債の償還開始による元利償還金の増による公債費等で負担した一般財源額の増加によるものである。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今後は、合併特例債等を活用した建設事業、学校教育施設等整備事業債を活用した学校施設の建設事業の元利償還が開始することで、実質公債費比率が上昇していくことが考えられる。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よって、これまで以上に公債費の適正化に取り組んでいく必要がある。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xmlns=""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xmlns=""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xmlns=""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xmlns=""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満期一括償還地方債の発行はなし。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滋賀県愛荘町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100">
              <a:latin typeface="ＭＳ ゴシック" pitchFamily="49" charset="-128"/>
              <a:ea typeface="ＭＳ ゴシック" pitchFamily="49" charset="-128"/>
            </a:rPr>
            <a:t>平成</a:t>
          </a:r>
          <a:r>
            <a:rPr kumimoji="1" lang="en-US" altLang="ja-JP" sz="1100">
              <a:latin typeface="ＭＳ ゴシック" pitchFamily="49" charset="-128"/>
              <a:ea typeface="ＭＳ ゴシック" pitchFamily="49" charset="-128"/>
            </a:rPr>
            <a:t>28</a:t>
          </a:r>
          <a:r>
            <a:rPr kumimoji="1" lang="ja-JP" altLang="en-US" sz="1100">
              <a:latin typeface="ＭＳ ゴシック" pitchFamily="49" charset="-128"/>
              <a:ea typeface="ＭＳ ゴシック" pitchFamily="49" charset="-128"/>
            </a:rPr>
            <a:t>年度まではマイナスであったが、各種建設事業実施による地方債残高の増加や充当可能基金の減少により、将来負担額（</a:t>
          </a:r>
          <a:r>
            <a:rPr kumimoji="1" lang="en-US" altLang="ja-JP" sz="1100">
              <a:latin typeface="ＭＳ ゴシック" pitchFamily="49" charset="-128"/>
              <a:ea typeface="ＭＳ ゴシック" pitchFamily="49" charset="-128"/>
            </a:rPr>
            <a:t>A</a:t>
          </a:r>
          <a:r>
            <a:rPr kumimoji="1" lang="ja-JP" altLang="en-US" sz="1100">
              <a:latin typeface="ＭＳ ゴシック" pitchFamily="49" charset="-128"/>
              <a:ea typeface="ＭＳ ゴシック" pitchFamily="49" charset="-128"/>
            </a:rPr>
            <a:t>）が充当可能財源等（</a:t>
          </a:r>
          <a:r>
            <a:rPr kumimoji="1" lang="en-US" altLang="ja-JP" sz="1100">
              <a:latin typeface="ＭＳ ゴシック" pitchFamily="49" charset="-128"/>
              <a:ea typeface="ＭＳ ゴシック" pitchFamily="49" charset="-128"/>
            </a:rPr>
            <a:t>B</a:t>
          </a:r>
          <a:r>
            <a:rPr kumimoji="1" lang="ja-JP" altLang="en-US" sz="1100">
              <a:latin typeface="ＭＳ ゴシック" pitchFamily="49" charset="-128"/>
              <a:ea typeface="ＭＳ ゴシック" pitchFamily="49" charset="-128"/>
            </a:rPr>
            <a:t>）を上回っている。前年度と比較して将来負担比率の分子は愛知中学校大規模増改築事業などの建設事業により地方債現在高が増加し、また合併振興基金の取崩し等による充当可能基金等の減少により増加した。</a:t>
          </a:r>
        </a:p>
        <a:p>
          <a:r>
            <a:rPr kumimoji="1" lang="ja-JP" altLang="en-US" sz="1100">
              <a:latin typeface="ＭＳ ゴシック" pitchFamily="49" charset="-128"/>
              <a:ea typeface="ＭＳ ゴシック" pitchFamily="49" charset="-128"/>
            </a:rPr>
            <a:t>　地方債残高については、これまでほとんどが基準財政需要額に算入される合併特例債や臨時財政対策債であるため、抑制を図れてきたが、愛知中学校大規模増改築事業に合併特例債を活用することで発行限度額となる予定であることから、今後も今までと同水準の建設事業を実施すれば、悪化していくことは必至である。</a:t>
          </a:r>
        </a:p>
        <a:p>
          <a:r>
            <a:rPr kumimoji="1" lang="ja-JP" altLang="en-US" sz="1100">
              <a:latin typeface="ＭＳ ゴシック" pitchFamily="49" charset="-128"/>
              <a:ea typeface="ＭＳ ゴシック" pitchFamily="49" charset="-128"/>
            </a:rPr>
            <a:t>　また、普通交付税合併算定替が終了し、歳入の一般財源が減少することにより、充当可能基金の取崩しが発生することが予想されていることから、今までと同水準を維持していくことは非常に困難であると考えている。</a:t>
          </a:r>
        </a:p>
        <a:p>
          <a:r>
            <a:rPr kumimoji="1" lang="ja-JP" altLang="en-US" sz="1100">
              <a:latin typeface="ＭＳ ゴシック" pitchFamily="49" charset="-128"/>
              <a:ea typeface="ＭＳ ゴシック" pitchFamily="49" charset="-128"/>
            </a:rPr>
            <a:t>　今後の取組として、地方債の現在高を減少させるため真に必要な建設事業の見極めを実施し、新規発行を抑制することが必要と考えている。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滋賀県愛荘町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・財政調整基金および減債基金：財源不足を見込み、財政調整基金の取崩しを行ったことにより減少した。減債基金は利子収入等を財源として積立てを行った。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目的基金：合併振興基金については、新町まちづくり計画に基づくソフト事業の財源とするため取崩しを行ったことにより減少した。教育振興基金については、ＧＩＧＡスクール整備事業の財源とするため取崩しを行ったことにより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普通交付税合併算定替終了に伴う減少などにより、経常一般財源が減少する見込みであり、決算余剰金が発生しない見込みであるため、基本的には基金積立ては利子収入のみとなる。また、取崩しについては、以下の各基金に記載のとおり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・合併振興基金：新町まちづくり計画に基づくソフト事業に充当するもの。</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・教育振興基金：教育の振興を図るため、幼稚園、小学校、中学校等の教育施設の改修、維持補修等に充当するもの。</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・合併振興基金：新町まちづくり計画に基づくソフト事業である給食管理運営事業、中山道愛知川宿活性化事業、湖東三山館管理事業に充当したことにより減少した。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・教育振興基金：ＧＩＧＡスクール整備事業に係るタブレット端末等購入費用の財源とするため基金取崩しを行ったことにより減少した。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・合併振興基金：財政調整基金の状況も踏まえ、経常一般財源の減少分を補てんするため、新町まちづくり計画に基づくソフト事業の経常経費の財源とする。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振興基金、地域基盤づくり推進基金、防災基金等その他の特定目的基金：地方債を活用しても、交付税措置の無い普通建設事業の財源とすることや、地方債が活用できない臨時で実施するソフト事業の財源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町税収入の減少や新型コロナウイルス感染症対策に係る一般財源の増加などにより、</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79,000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千円取崩しを行ったことにより減少した。</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普通交付税合併算定替終了に伴う減少などにより、経常一般財源が減少する見込みであるため、その減少分を補てんすることを目的に基金の取崩しを行う。基金残高は、標準財政規模の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％程度となるよう、行政機能の最適配置や事務事業の見直しなどの取組により、行財政政基盤の強化に努める。</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利子収入等を財源として基金積立てしたことにより増加した。また、基金取崩しは実施していない。</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現在、愛知中学校大規模増改築事業や町道愛知川栗田線道路改良事業などのハード整備を行っており地方債残高は増加傾向である。減債基金は地方債の適正な管理のため積立ている基金であるが、普通交付税合併算定替終了に伴う減少等により、経常一般財源が減少する見込みであり、決算余剰金が発生しない見込みであるため、基金に積み立てることは困難である。よって、減債基金を活用し繰上償還を実施することは難しいことから、これまでと同様に公共事業の見極めによる地方債の過剰な新規発行を抑制するとともに、地方債を発行する場合においても交付税措置のある有利な地方債を活用していく。</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D9CC99B4-2323-4B62-AC14-E31E5ACE17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0200562A-FE43-447A-8E08-855E2E2393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72</xdr:row>
      <xdr:rowOff>0</xdr:rowOff>
    </xdr:from>
    <xdr:to>
      <xdr:col>75</xdr:col>
      <xdr:colOff>0</xdr:colOff>
      <xdr:row>74</xdr:row>
      <xdr:rowOff>0</xdr:rowOff>
    </xdr:to>
    <xdr:sp macro="" textlink="">
      <xdr:nvSpPr>
        <xdr:cNvPr id="4" name="正方形/長方形 3">
          <a:extLst>
            <a:ext uri="{FF2B5EF4-FFF2-40B4-BE49-F238E27FC236}">
              <a16:creationId xmlns:a16="http://schemas.microsoft.com/office/drawing/2014/main" xmlns="" id="{67C0717E-A46F-44DA-B723-0BB7D045D960}"/>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5" name="正方形/長方形 4">
          <a:extLst>
            <a:ext uri="{FF2B5EF4-FFF2-40B4-BE49-F238E27FC236}">
              <a16:creationId xmlns:a16="http://schemas.microsoft.com/office/drawing/2014/main" xmlns="" id="{5B78FB8F-CB93-472A-A9E2-B035AD9E4B71}"/>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6" name="正方形/長方形 5">
          <a:extLst>
            <a:ext uri="{FF2B5EF4-FFF2-40B4-BE49-F238E27FC236}">
              <a16:creationId xmlns:a16="http://schemas.microsoft.com/office/drawing/2014/main" xmlns="" id="{0DBC274D-9509-4E0F-9035-17FAE98EABBF}"/>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7" name="正方形/長方形 6">
          <a:extLst>
            <a:ext uri="{FF2B5EF4-FFF2-40B4-BE49-F238E27FC236}">
              <a16:creationId xmlns:a16="http://schemas.microsoft.com/office/drawing/2014/main" xmlns="" id="{7BDCA662-BB94-460C-81A9-EF54626E82E8}"/>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8" name="正方形/長方形 7">
          <a:extLst>
            <a:ext uri="{FF2B5EF4-FFF2-40B4-BE49-F238E27FC236}">
              <a16:creationId xmlns:a16="http://schemas.microsoft.com/office/drawing/2014/main" xmlns="" id="{0DE87DB7-31BF-46D8-9C2F-36C41BA5535F}"/>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9" name="正方形/長方形 8">
          <a:extLst>
            <a:ext uri="{FF2B5EF4-FFF2-40B4-BE49-F238E27FC236}">
              <a16:creationId xmlns:a16="http://schemas.microsoft.com/office/drawing/2014/main" xmlns="" id="{877B5C58-AD2B-4840-A3EC-C168DA3E4D34}"/>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0" name="正方形/長方形 9">
          <a:extLst>
            <a:ext uri="{FF2B5EF4-FFF2-40B4-BE49-F238E27FC236}">
              <a16:creationId xmlns:a16="http://schemas.microsoft.com/office/drawing/2014/main" xmlns="" id="{5433F74D-CC72-4678-B71B-DC8D8A698E1B}"/>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1" name="正方形/長方形 10">
          <a:extLst>
            <a:ext uri="{FF2B5EF4-FFF2-40B4-BE49-F238E27FC236}">
              <a16:creationId xmlns:a16="http://schemas.microsoft.com/office/drawing/2014/main" xmlns="" id="{61E2422A-0D33-4A2B-A02D-DB4F1A460569}"/>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2" name="正方形/長方形 11">
          <a:extLst>
            <a:ext uri="{FF2B5EF4-FFF2-40B4-BE49-F238E27FC236}">
              <a16:creationId xmlns:a16="http://schemas.microsoft.com/office/drawing/2014/main" xmlns="" id="{55D68245-E3DF-4A03-AC5B-39992165A331}"/>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3" name="正方形/長方形 12">
          <a:extLst>
            <a:ext uri="{FF2B5EF4-FFF2-40B4-BE49-F238E27FC236}">
              <a16:creationId xmlns:a16="http://schemas.microsoft.com/office/drawing/2014/main" xmlns="" id="{C4A81E97-D05D-41F3-B428-024B3EFA5EB8}"/>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4" name="正方形/長方形 13">
          <a:extLst>
            <a:ext uri="{FF2B5EF4-FFF2-40B4-BE49-F238E27FC236}">
              <a16:creationId xmlns:a16="http://schemas.microsoft.com/office/drawing/2014/main" xmlns="" id="{E0177AFE-8FBD-4A01-8D70-1B458462B912}"/>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21,420
20,445
37.97
12,763,669
12,340,435
372,630
5,952,754
12,092,992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5" name="正方形/長方形 14">
          <a:extLst>
            <a:ext uri="{FF2B5EF4-FFF2-40B4-BE49-F238E27FC236}">
              <a16:creationId xmlns:a16="http://schemas.microsoft.com/office/drawing/2014/main" xmlns="" id="{0930FE78-D56B-490E-8093-54F05FBDBA8C}"/>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6" name="正方形/長方形 15">
          <a:extLst>
            <a:ext uri="{FF2B5EF4-FFF2-40B4-BE49-F238E27FC236}">
              <a16:creationId xmlns:a16="http://schemas.microsoft.com/office/drawing/2014/main" xmlns="" id="{779A10AB-1A29-4267-9BC6-9E2837698E56}"/>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7" name="正方形/長方形 16">
          <a:extLst>
            <a:ext uri="{FF2B5EF4-FFF2-40B4-BE49-F238E27FC236}">
              <a16:creationId xmlns:a16="http://schemas.microsoft.com/office/drawing/2014/main" xmlns="" id="{EE22042A-2905-4E73-A256-CFAC53760C08}"/>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15.5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8" name="正方形/長方形 17">
          <a:extLst>
            <a:ext uri="{FF2B5EF4-FFF2-40B4-BE49-F238E27FC236}">
              <a16:creationId xmlns:a16="http://schemas.microsoft.com/office/drawing/2014/main" xmlns="" id="{CCC67B1A-B717-4892-846C-657CBED0D47D}"/>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9" name="正方形/長方形 18">
          <a:extLst>
            <a:ext uri="{FF2B5EF4-FFF2-40B4-BE49-F238E27FC236}">
              <a16:creationId xmlns:a16="http://schemas.microsoft.com/office/drawing/2014/main" xmlns="" id="{BAFF6AF3-1D7D-4FF8-824F-FE3A5CB129BB}"/>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0" name="正方形/長方形 19">
          <a:extLst>
            <a:ext uri="{FF2B5EF4-FFF2-40B4-BE49-F238E27FC236}">
              <a16:creationId xmlns:a16="http://schemas.microsoft.com/office/drawing/2014/main" xmlns="" id="{11DD0DB3-7FDF-421E-BF20-46BF50D48927}"/>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1" name="角丸四角形 20">
          <a:extLst>
            <a:ext uri="{FF2B5EF4-FFF2-40B4-BE49-F238E27FC236}">
              <a16:creationId xmlns:a16="http://schemas.microsoft.com/office/drawing/2014/main" xmlns="" id="{5D72BF28-E40F-4A73-BF48-B993A88C2C5C}"/>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2" name="正方形/長方形 21">
          <a:extLst>
            <a:ext uri="{FF2B5EF4-FFF2-40B4-BE49-F238E27FC236}">
              <a16:creationId xmlns:a16="http://schemas.microsoft.com/office/drawing/2014/main" xmlns="" id="{BA8EA9D7-060D-4BF2-BD69-F9FDD6D81DF8}"/>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3" name="正方形/長方形 22">
          <a:extLst>
            <a:ext uri="{FF2B5EF4-FFF2-40B4-BE49-F238E27FC236}">
              <a16:creationId xmlns:a16="http://schemas.microsoft.com/office/drawing/2014/main" xmlns="" id="{0B34C695-F3D6-4CC0-A5FA-53C4142F922F}"/>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4" name="正方形/長方形 23">
          <a:extLst>
            <a:ext uri="{FF2B5EF4-FFF2-40B4-BE49-F238E27FC236}">
              <a16:creationId xmlns:a16="http://schemas.microsoft.com/office/drawing/2014/main" xmlns="" id="{29B7804B-2090-449B-AEDF-2AF38CCEE79F}"/>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5" name="直線コネクタ 24">
          <a:extLst>
            <a:ext uri="{FF2B5EF4-FFF2-40B4-BE49-F238E27FC236}">
              <a16:creationId xmlns:a16="http://schemas.microsoft.com/office/drawing/2014/main" xmlns="" id="{EDFCC02F-993D-496E-BCA3-7D0FBA34B07C}"/>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6" name="楕円 25">
          <a:extLst>
            <a:ext uri="{FF2B5EF4-FFF2-40B4-BE49-F238E27FC236}">
              <a16:creationId xmlns:a16="http://schemas.microsoft.com/office/drawing/2014/main" xmlns="" id="{C9A20359-CAB8-4152-9CFF-5AC8BA0D1A24}"/>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7" name="フローチャート: 判断 26">
          <a:extLst>
            <a:ext uri="{FF2B5EF4-FFF2-40B4-BE49-F238E27FC236}">
              <a16:creationId xmlns:a16="http://schemas.microsoft.com/office/drawing/2014/main" xmlns="" id="{3D5EAFE9-09A8-44AE-AD59-77A0FAEB92B5}"/>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8" name="直線コネクタ 27">
          <a:extLst>
            <a:ext uri="{FF2B5EF4-FFF2-40B4-BE49-F238E27FC236}">
              <a16:creationId xmlns:a16="http://schemas.microsoft.com/office/drawing/2014/main" xmlns="" id="{FD6CBE5D-B6CF-4C05-AD63-2C1E84D03D7F}"/>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9" name="直線コネクタ 28">
          <a:extLst>
            <a:ext uri="{FF2B5EF4-FFF2-40B4-BE49-F238E27FC236}">
              <a16:creationId xmlns:a16="http://schemas.microsoft.com/office/drawing/2014/main" xmlns="" id="{549C9978-E3BC-4354-994B-8C4D3AFD2734}"/>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0" name="直線コネクタ 29">
          <a:extLst>
            <a:ext uri="{FF2B5EF4-FFF2-40B4-BE49-F238E27FC236}">
              <a16:creationId xmlns:a16="http://schemas.microsoft.com/office/drawing/2014/main" xmlns="" id="{DADB2C83-12C4-4755-9E5B-E4D148073B56}"/>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1" name="直線コネクタ 30">
          <a:extLst>
            <a:ext uri="{FF2B5EF4-FFF2-40B4-BE49-F238E27FC236}">
              <a16:creationId xmlns:a16="http://schemas.microsoft.com/office/drawing/2014/main" xmlns="" id="{C2082058-F2B7-47FE-9C88-13279A63B4C4}"/>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2" name="テキスト ボックス 31">
          <a:extLst>
            <a:ext uri="{FF2B5EF4-FFF2-40B4-BE49-F238E27FC236}">
              <a16:creationId xmlns:a16="http://schemas.microsoft.com/office/drawing/2014/main" xmlns="" id="{E1D96F2B-41F4-4C27-A125-C1F4AA2EE624}"/>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3" name="テキスト ボックス 32">
          <a:extLst>
            <a:ext uri="{FF2B5EF4-FFF2-40B4-BE49-F238E27FC236}">
              <a16:creationId xmlns:a16="http://schemas.microsoft.com/office/drawing/2014/main" xmlns="" id="{C9FD366B-9CB8-4911-92EC-AAD9A5C57948}"/>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4" name="テキスト ボックス 33">
          <a:extLst>
            <a:ext uri="{FF2B5EF4-FFF2-40B4-BE49-F238E27FC236}">
              <a16:creationId xmlns:a16="http://schemas.microsoft.com/office/drawing/2014/main" xmlns="" id="{A018FED2-86F6-4F0B-A4E1-145C2F479C59}"/>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5" name="テキスト ボックス 34">
          <a:extLst>
            <a:ext uri="{FF2B5EF4-FFF2-40B4-BE49-F238E27FC236}">
              <a16:creationId xmlns:a16="http://schemas.microsoft.com/office/drawing/2014/main" xmlns="" id="{0468AB71-26FB-4B32-A99E-25BF0381DF24}"/>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6" name="テキスト ボックス 35">
          <a:extLst>
            <a:ext uri="{FF2B5EF4-FFF2-40B4-BE49-F238E27FC236}">
              <a16:creationId xmlns:a16="http://schemas.microsoft.com/office/drawing/2014/main" xmlns="" id="{7BE40A96-8FC6-4615-9B98-D68310D62769}"/>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7" name="正方形/長方形 36">
          <a:extLst>
            <a:ext uri="{FF2B5EF4-FFF2-40B4-BE49-F238E27FC236}">
              <a16:creationId xmlns:a16="http://schemas.microsoft.com/office/drawing/2014/main" xmlns="" id="{C6B983D7-F6C1-48D7-8786-AD12DB3E6195}"/>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8" name="正方形/長方形 37">
          <a:extLst>
            <a:ext uri="{FF2B5EF4-FFF2-40B4-BE49-F238E27FC236}">
              <a16:creationId xmlns:a16="http://schemas.microsoft.com/office/drawing/2014/main" xmlns="" id="{8BFF9B70-E37C-4800-8545-7DBA73A47623}"/>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9" name="正方形/長方形 38">
          <a:extLst>
            <a:ext uri="{FF2B5EF4-FFF2-40B4-BE49-F238E27FC236}">
              <a16:creationId xmlns:a16="http://schemas.microsoft.com/office/drawing/2014/main" xmlns="" id="{40691FF8-3D91-49AD-BFD3-1DB13155573E}"/>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[ 62.1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0" name="正方形/長方形 39">
          <a:extLst>
            <a:ext uri="{FF2B5EF4-FFF2-40B4-BE49-F238E27FC236}">
              <a16:creationId xmlns:a16="http://schemas.microsoft.com/office/drawing/2014/main" xmlns="" id="{EF750F8C-4FF9-4123-A637-C8CFE83ABFF9}"/>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1" name="正方形/長方形 40">
          <a:extLst>
            <a:ext uri="{FF2B5EF4-FFF2-40B4-BE49-F238E27FC236}">
              <a16:creationId xmlns:a16="http://schemas.microsoft.com/office/drawing/2014/main" xmlns="" id="{ED51FD39-4E05-489F-B3EB-7BF9E33FD34D}"/>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2" name="正方形/長方形 41">
          <a:extLst>
            <a:ext uri="{FF2B5EF4-FFF2-40B4-BE49-F238E27FC236}">
              <a16:creationId xmlns:a16="http://schemas.microsoft.com/office/drawing/2014/main" xmlns="" id="{D959E309-3D0B-4BDE-A02C-3504CB29C6CC}"/>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3" name="正方形/長方形 42">
          <a:extLst>
            <a:ext uri="{FF2B5EF4-FFF2-40B4-BE49-F238E27FC236}">
              <a16:creationId xmlns:a16="http://schemas.microsoft.com/office/drawing/2014/main" xmlns="" id="{18C6982B-7F4E-4D62-BC1C-8888D8B2DF5F}"/>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4" name="正方形/長方形 43">
          <a:extLst>
            <a:ext uri="{FF2B5EF4-FFF2-40B4-BE49-F238E27FC236}">
              <a16:creationId xmlns:a16="http://schemas.microsoft.com/office/drawing/2014/main" xmlns="" id="{B6FD740D-4DE5-48BA-A397-93154475B80D}"/>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5" name="正方形/長方形 44">
          <a:extLst>
            <a:ext uri="{FF2B5EF4-FFF2-40B4-BE49-F238E27FC236}">
              <a16:creationId xmlns:a16="http://schemas.microsoft.com/office/drawing/2014/main" xmlns="" id="{44CBF65F-343F-414B-AC71-821F38436EFC}"/>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6" name="正方形/長方形 45">
          <a:extLst>
            <a:ext uri="{FF2B5EF4-FFF2-40B4-BE49-F238E27FC236}">
              <a16:creationId xmlns:a16="http://schemas.microsoft.com/office/drawing/2014/main" xmlns="" id="{1D7EC479-62FD-4C02-8BA7-2380ACF43274}"/>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7" name="正方形/長方形 46">
          <a:extLst>
            <a:ext uri="{FF2B5EF4-FFF2-40B4-BE49-F238E27FC236}">
              <a16:creationId xmlns:a16="http://schemas.microsoft.com/office/drawing/2014/main" xmlns="" id="{25C92F5F-942E-457B-835A-F3C96A671ED7}"/>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8" name="正方形/長方形 47">
          <a:extLst>
            <a:ext uri="{FF2B5EF4-FFF2-40B4-BE49-F238E27FC236}">
              <a16:creationId xmlns:a16="http://schemas.microsoft.com/office/drawing/2014/main" xmlns="" id="{7E4BC610-C3BE-4DD2-9B8D-92324221BD38}"/>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9" name="テキスト ボックス 48">
          <a:extLst>
            <a:ext uri="{FF2B5EF4-FFF2-40B4-BE49-F238E27FC236}">
              <a16:creationId xmlns:a16="http://schemas.microsoft.com/office/drawing/2014/main" xmlns="" id="{1AA1F112-5CCD-49C4-A311-5D52EEA2E95C}"/>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有形固定資産減価償却率は類似団体とほぼ同水準であり、県平均より高いものの全国平均ともほぼ同水準で、適正な数値を維持できていると考えられる。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今後は、令和４年３月に改訂した公共施設等総合管理計画に基づき、必要に応じて施設の統廃合等の公共施設の最適配置を推進していく。</a:t>
          </a:r>
        </a:p>
      </xdr:txBody>
    </xdr:sp>
    <xdr:clientData/>
  </xdr:twoCellAnchor>
  <xdr:oneCellAnchor>
    <xdr:from>
      <xdr:col>4</xdr:col>
      <xdr:colOff>174625</xdr:colOff>
      <xdr:row>23</xdr:row>
      <xdr:rowOff>47625</xdr:rowOff>
    </xdr:from>
    <xdr:ext cx="349839" cy="225703"/>
    <xdr:sp macro="" textlink="">
      <xdr:nvSpPr>
        <xdr:cNvPr id="50" name="テキスト ボックス 49">
          <a:extLst>
            <a:ext uri="{FF2B5EF4-FFF2-40B4-BE49-F238E27FC236}">
              <a16:creationId xmlns:a16="http://schemas.microsoft.com/office/drawing/2014/main" xmlns="" id="{9A4745B6-3708-4381-8408-EC3CEF7D8C4A}"/>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1" name="直線コネクタ 50">
          <a:extLst>
            <a:ext uri="{FF2B5EF4-FFF2-40B4-BE49-F238E27FC236}">
              <a16:creationId xmlns:a16="http://schemas.microsoft.com/office/drawing/2014/main" xmlns="" id="{519700E5-8BC7-414A-9BC7-112088D91203}"/>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2" name="テキスト ボックス 51">
          <a:extLst>
            <a:ext uri="{FF2B5EF4-FFF2-40B4-BE49-F238E27FC236}">
              <a16:creationId xmlns:a16="http://schemas.microsoft.com/office/drawing/2014/main" xmlns="" id="{FE0E6962-01FB-4644-B6AE-D88CEC35878C}"/>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3" name="直線コネクタ 52">
          <a:extLst>
            <a:ext uri="{FF2B5EF4-FFF2-40B4-BE49-F238E27FC236}">
              <a16:creationId xmlns:a16="http://schemas.microsoft.com/office/drawing/2014/main" xmlns="" id="{5887F648-81E0-455D-B3C5-24B39A6C8A77}"/>
            </a:ext>
          </a:extLst>
        </xdr:cNvPr>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54" name="テキスト ボックス 53">
          <a:extLst>
            <a:ext uri="{FF2B5EF4-FFF2-40B4-BE49-F238E27FC236}">
              <a16:creationId xmlns:a16="http://schemas.microsoft.com/office/drawing/2014/main" xmlns="" id="{BFD48A5C-7471-436D-9A17-8B490D14EB1C}"/>
            </a:ext>
          </a:extLst>
        </xdr:cNvPr>
        <xdr:cNvSpPr txBox="1"/>
      </xdr:nvSpPr>
      <xdr:spPr>
        <a:xfrm>
          <a:off x="847106" y="65863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5" name="直線コネクタ 54">
          <a:extLst>
            <a:ext uri="{FF2B5EF4-FFF2-40B4-BE49-F238E27FC236}">
              <a16:creationId xmlns:a16="http://schemas.microsoft.com/office/drawing/2014/main" xmlns="" id="{663B2D39-FB5B-47E0-BB0F-80B418116DBD}"/>
            </a:ext>
          </a:extLst>
        </xdr:cNvPr>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6" name="テキスト ボックス 55">
          <a:extLst>
            <a:ext uri="{FF2B5EF4-FFF2-40B4-BE49-F238E27FC236}">
              <a16:creationId xmlns:a16="http://schemas.microsoft.com/office/drawing/2014/main" xmlns="" id="{5349D285-DEC7-4497-AB50-345C1FCC95C3}"/>
            </a:ext>
          </a:extLst>
        </xdr:cNvPr>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7" name="直線コネクタ 56">
          <a:extLst>
            <a:ext uri="{FF2B5EF4-FFF2-40B4-BE49-F238E27FC236}">
              <a16:creationId xmlns:a16="http://schemas.microsoft.com/office/drawing/2014/main" xmlns="" id="{2AF5BCD3-A4D2-438D-90FB-1F687E2D13A6}"/>
            </a:ext>
          </a:extLst>
        </xdr:cNvPr>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58" name="テキスト ボックス 57">
          <a:extLst>
            <a:ext uri="{FF2B5EF4-FFF2-40B4-BE49-F238E27FC236}">
              <a16:creationId xmlns:a16="http://schemas.microsoft.com/office/drawing/2014/main" xmlns="" id="{FB6BAA57-EB97-400F-A440-09EC07225EA0}"/>
            </a:ext>
          </a:extLst>
        </xdr:cNvPr>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59" name="直線コネクタ 58">
          <a:extLst>
            <a:ext uri="{FF2B5EF4-FFF2-40B4-BE49-F238E27FC236}">
              <a16:creationId xmlns:a16="http://schemas.microsoft.com/office/drawing/2014/main" xmlns="" id="{FC14AE2E-8B3B-49C8-B6BE-3A01C6F88F5A}"/>
            </a:ext>
          </a:extLst>
        </xdr:cNvPr>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60" name="テキスト ボックス 59">
          <a:extLst>
            <a:ext uri="{FF2B5EF4-FFF2-40B4-BE49-F238E27FC236}">
              <a16:creationId xmlns:a16="http://schemas.microsoft.com/office/drawing/2014/main" xmlns="" id="{ACABF32C-4C22-4102-9951-4F1806B4C9FF}"/>
            </a:ext>
          </a:extLst>
        </xdr:cNvPr>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1" name="直線コネクタ 60">
          <a:extLst>
            <a:ext uri="{FF2B5EF4-FFF2-40B4-BE49-F238E27FC236}">
              <a16:creationId xmlns:a16="http://schemas.microsoft.com/office/drawing/2014/main" xmlns="" id="{23B89ADE-F901-44A4-A480-A090BC7C8154}"/>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2" name="テキスト ボックス 61">
          <a:extLst>
            <a:ext uri="{FF2B5EF4-FFF2-40B4-BE49-F238E27FC236}">
              <a16:creationId xmlns:a16="http://schemas.microsoft.com/office/drawing/2014/main" xmlns="" id="{C217FB39-07BE-4FB2-95F8-8C6FE7C89206}"/>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3" name="有形固定資産減価償却率グラフ枠">
          <a:extLst>
            <a:ext uri="{FF2B5EF4-FFF2-40B4-BE49-F238E27FC236}">
              <a16:creationId xmlns:a16="http://schemas.microsoft.com/office/drawing/2014/main" xmlns="" id="{F3404A89-337A-47E5-9B99-DC9B03498FE6}"/>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146939</xdr:rowOff>
    </xdr:from>
    <xdr:to>
      <xdr:col>23</xdr:col>
      <xdr:colOff>85090</xdr:colOff>
      <xdr:row>32</xdr:row>
      <xdr:rowOff>150241</xdr:rowOff>
    </xdr:to>
    <xdr:cxnSp macro="">
      <xdr:nvCxnSpPr>
        <xdr:cNvPr id="64" name="直線コネクタ 63">
          <a:extLst>
            <a:ext uri="{FF2B5EF4-FFF2-40B4-BE49-F238E27FC236}">
              <a16:creationId xmlns:a16="http://schemas.microsoft.com/office/drawing/2014/main" xmlns="" id="{D120C3FA-CE68-4AD7-9BA1-39D60099AD36}"/>
            </a:ext>
          </a:extLst>
        </xdr:cNvPr>
        <xdr:cNvCxnSpPr/>
      </xdr:nvCxnSpPr>
      <xdr:spPr>
        <a:xfrm flipV="1">
          <a:off x="4760595" y="5376164"/>
          <a:ext cx="1270" cy="10320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32</xdr:row>
      <xdr:rowOff>154068</xdr:rowOff>
    </xdr:from>
    <xdr:ext cx="405111" cy="259045"/>
    <xdr:sp macro="" textlink="">
      <xdr:nvSpPr>
        <xdr:cNvPr id="65" name="有形固定資産減価償却率最小値テキスト">
          <a:extLst>
            <a:ext uri="{FF2B5EF4-FFF2-40B4-BE49-F238E27FC236}">
              <a16:creationId xmlns:a16="http://schemas.microsoft.com/office/drawing/2014/main" xmlns="" id="{752DC062-6E11-4ACC-993F-557D0080DFC9}"/>
            </a:ext>
          </a:extLst>
        </xdr:cNvPr>
        <xdr:cNvSpPr txBox="1"/>
      </xdr:nvSpPr>
      <xdr:spPr>
        <a:xfrm>
          <a:off x="4813300" y="6411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32</xdr:row>
      <xdr:rowOff>150241</xdr:rowOff>
    </xdr:from>
    <xdr:to>
      <xdr:col>23</xdr:col>
      <xdr:colOff>174625</xdr:colOff>
      <xdr:row>32</xdr:row>
      <xdr:rowOff>150241</xdr:rowOff>
    </xdr:to>
    <xdr:cxnSp macro="">
      <xdr:nvCxnSpPr>
        <xdr:cNvPr id="66" name="直線コネクタ 65">
          <a:extLst>
            <a:ext uri="{FF2B5EF4-FFF2-40B4-BE49-F238E27FC236}">
              <a16:creationId xmlns:a16="http://schemas.microsoft.com/office/drawing/2014/main" xmlns="" id="{83BFDE12-E1F4-47A0-B1C1-45271D0C1AE7}"/>
            </a:ext>
          </a:extLst>
        </xdr:cNvPr>
        <xdr:cNvCxnSpPr/>
      </xdr:nvCxnSpPr>
      <xdr:spPr>
        <a:xfrm>
          <a:off x="4673600" y="64081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93616</xdr:rowOff>
    </xdr:from>
    <xdr:ext cx="405111" cy="259045"/>
    <xdr:sp macro="" textlink="">
      <xdr:nvSpPr>
        <xdr:cNvPr id="67" name="有形固定資産減価償却率最大値テキスト">
          <a:extLst>
            <a:ext uri="{FF2B5EF4-FFF2-40B4-BE49-F238E27FC236}">
              <a16:creationId xmlns:a16="http://schemas.microsoft.com/office/drawing/2014/main" xmlns="" id="{6BFB30A0-FB1C-417F-98A7-2D10ECA1A7A7}"/>
            </a:ext>
          </a:extLst>
        </xdr:cNvPr>
        <xdr:cNvSpPr txBox="1"/>
      </xdr:nvSpPr>
      <xdr:spPr>
        <a:xfrm>
          <a:off x="4813300" y="5151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146939</xdr:rowOff>
    </xdr:from>
    <xdr:to>
      <xdr:col>23</xdr:col>
      <xdr:colOff>174625</xdr:colOff>
      <xdr:row>26</xdr:row>
      <xdr:rowOff>146939</xdr:rowOff>
    </xdr:to>
    <xdr:cxnSp macro="">
      <xdr:nvCxnSpPr>
        <xdr:cNvPr id="68" name="直線コネクタ 67">
          <a:extLst>
            <a:ext uri="{FF2B5EF4-FFF2-40B4-BE49-F238E27FC236}">
              <a16:creationId xmlns:a16="http://schemas.microsoft.com/office/drawing/2014/main" xmlns="" id="{A049874B-64A8-4621-B926-612E3AA8ACB2}"/>
            </a:ext>
          </a:extLst>
        </xdr:cNvPr>
        <xdr:cNvCxnSpPr/>
      </xdr:nvCxnSpPr>
      <xdr:spPr>
        <a:xfrm>
          <a:off x="4673600" y="5376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131462</xdr:rowOff>
    </xdr:from>
    <xdr:ext cx="405111" cy="259045"/>
    <xdr:sp macro="" textlink="">
      <xdr:nvSpPr>
        <xdr:cNvPr id="69" name="有形固定資産減価償却率平均値テキスト">
          <a:extLst>
            <a:ext uri="{FF2B5EF4-FFF2-40B4-BE49-F238E27FC236}">
              <a16:creationId xmlns:a16="http://schemas.microsoft.com/office/drawing/2014/main" xmlns="" id="{43533100-7110-444B-9AB1-7928F0878A65}"/>
            </a:ext>
          </a:extLst>
        </xdr:cNvPr>
        <xdr:cNvSpPr txBox="1"/>
      </xdr:nvSpPr>
      <xdr:spPr>
        <a:xfrm>
          <a:off x="4813300" y="57035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108585</xdr:rowOff>
    </xdr:from>
    <xdr:to>
      <xdr:col>23</xdr:col>
      <xdr:colOff>136525</xdr:colOff>
      <xdr:row>30</xdr:row>
      <xdr:rowOff>38735</xdr:rowOff>
    </xdr:to>
    <xdr:sp macro="" textlink="">
      <xdr:nvSpPr>
        <xdr:cNvPr id="70" name="フローチャート: 判断 69">
          <a:extLst>
            <a:ext uri="{FF2B5EF4-FFF2-40B4-BE49-F238E27FC236}">
              <a16:creationId xmlns:a16="http://schemas.microsoft.com/office/drawing/2014/main" xmlns="" id="{1C80A227-E8AF-461D-8A83-7350974614FB}"/>
            </a:ext>
          </a:extLst>
        </xdr:cNvPr>
        <xdr:cNvSpPr/>
      </xdr:nvSpPr>
      <xdr:spPr>
        <a:xfrm>
          <a:off x="4711700" y="5852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56769</xdr:rowOff>
    </xdr:from>
    <xdr:to>
      <xdr:col>19</xdr:col>
      <xdr:colOff>187325</xdr:colOff>
      <xdr:row>29</xdr:row>
      <xdr:rowOff>158369</xdr:rowOff>
    </xdr:to>
    <xdr:sp macro="" textlink="">
      <xdr:nvSpPr>
        <xdr:cNvPr id="71" name="フローチャート: 判断 70">
          <a:extLst>
            <a:ext uri="{FF2B5EF4-FFF2-40B4-BE49-F238E27FC236}">
              <a16:creationId xmlns:a16="http://schemas.microsoft.com/office/drawing/2014/main" xmlns="" id="{7A9F4838-C302-45E3-9DC7-9D8821D8915A}"/>
            </a:ext>
          </a:extLst>
        </xdr:cNvPr>
        <xdr:cNvSpPr/>
      </xdr:nvSpPr>
      <xdr:spPr>
        <a:xfrm>
          <a:off x="4000500" y="5800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9271</xdr:rowOff>
    </xdr:from>
    <xdr:to>
      <xdr:col>15</xdr:col>
      <xdr:colOff>187325</xdr:colOff>
      <xdr:row>29</xdr:row>
      <xdr:rowOff>110871</xdr:rowOff>
    </xdr:to>
    <xdr:sp macro="" textlink="">
      <xdr:nvSpPr>
        <xdr:cNvPr id="72" name="フローチャート: 判断 71">
          <a:extLst>
            <a:ext uri="{FF2B5EF4-FFF2-40B4-BE49-F238E27FC236}">
              <a16:creationId xmlns:a16="http://schemas.microsoft.com/office/drawing/2014/main" xmlns="" id="{EFD407B4-19FB-4323-96F1-52093FC89C2C}"/>
            </a:ext>
          </a:extLst>
        </xdr:cNvPr>
        <xdr:cNvSpPr/>
      </xdr:nvSpPr>
      <xdr:spPr>
        <a:xfrm>
          <a:off x="3238500" y="5752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28</xdr:row>
      <xdr:rowOff>107315</xdr:rowOff>
    </xdr:from>
    <xdr:to>
      <xdr:col>11</xdr:col>
      <xdr:colOff>187325</xdr:colOff>
      <xdr:row>29</xdr:row>
      <xdr:rowOff>37465</xdr:rowOff>
    </xdr:to>
    <xdr:sp macro="" textlink="">
      <xdr:nvSpPr>
        <xdr:cNvPr id="73" name="フローチャート: 判断 72">
          <a:extLst>
            <a:ext uri="{FF2B5EF4-FFF2-40B4-BE49-F238E27FC236}">
              <a16:creationId xmlns:a16="http://schemas.microsoft.com/office/drawing/2014/main" xmlns="" id="{83141E2F-A756-4038-8DE4-534BE1A8BCEB}"/>
            </a:ext>
          </a:extLst>
        </xdr:cNvPr>
        <xdr:cNvSpPr/>
      </xdr:nvSpPr>
      <xdr:spPr>
        <a:xfrm>
          <a:off x="2476500" y="567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28</xdr:row>
      <xdr:rowOff>94361</xdr:rowOff>
    </xdr:from>
    <xdr:to>
      <xdr:col>7</xdr:col>
      <xdr:colOff>187325</xdr:colOff>
      <xdr:row>29</xdr:row>
      <xdr:rowOff>24511</xdr:rowOff>
    </xdr:to>
    <xdr:sp macro="" textlink="">
      <xdr:nvSpPr>
        <xdr:cNvPr id="74" name="フローチャート: 判断 73">
          <a:extLst>
            <a:ext uri="{FF2B5EF4-FFF2-40B4-BE49-F238E27FC236}">
              <a16:creationId xmlns:a16="http://schemas.microsoft.com/office/drawing/2014/main" xmlns="" id="{9D66E464-16A3-4361-96C6-77983709F62F}"/>
            </a:ext>
          </a:extLst>
        </xdr:cNvPr>
        <xdr:cNvSpPr/>
      </xdr:nvSpPr>
      <xdr:spPr>
        <a:xfrm>
          <a:off x="1714500" y="5666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5" name="テキスト ボックス 74">
          <a:extLst>
            <a:ext uri="{FF2B5EF4-FFF2-40B4-BE49-F238E27FC236}">
              <a16:creationId xmlns:a16="http://schemas.microsoft.com/office/drawing/2014/main" xmlns="" id="{00E98FD0-8286-4C6B-8FE2-30E9C4D86092}"/>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6" name="テキスト ボックス 75">
          <a:extLst>
            <a:ext uri="{FF2B5EF4-FFF2-40B4-BE49-F238E27FC236}">
              <a16:creationId xmlns:a16="http://schemas.microsoft.com/office/drawing/2014/main" xmlns="" id="{A8F903FC-49F3-40BD-9FEA-5E49E7F1B732}"/>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xmlns="" id="{E996677C-7898-4AE3-B610-7E471D2BB087}"/>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xmlns="" id="{2295FB21-0A1F-4551-B83A-0A551E40060E}"/>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xmlns="" id="{073BB561-57D7-422A-8D9A-6DCF366610DC}"/>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112903</xdr:rowOff>
    </xdr:from>
    <xdr:to>
      <xdr:col>23</xdr:col>
      <xdr:colOff>136525</xdr:colOff>
      <xdr:row>30</xdr:row>
      <xdr:rowOff>43053</xdr:rowOff>
    </xdr:to>
    <xdr:sp macro="" textlink="">
      <xdr:nvSpPr>
        <xdr:cNvPr id="80" name="楕円 79">
          <a:extLst>
            <a:ext uri="{FF2B5EF4-FFF2-40B4-BE49-F238E27FC236}">
              <a16:creationId xmlns:a16="http://schemas.microsoft.com/office/drawing/2014/main" xmlns="" id="{771E7D5E-56F3-43E5-9FFC-9045597D7C69}"/>
            </a:ext>
          </a:extLst>
        </xdr:cNvPr>
        <xdr:cNvSpPr/>
      </xdr:nvSpPr>
      <xdr:spPr>
        <a:xfrm>
          <a:off x="4711700" y="5856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91330</xdr:rowOff>
    </xdr:from>
    <xdr:ext cx="405111" cy="259045"/>
    <xdr:sp macro="" textlink="">
      <xdr:nvSpPr>
        <xdr:cNvPr id="81" name="有形固定資産減価償却率該当値テキスト">
          <a:extLst>
            <a:ext uri="{FF2B5EF4-FFF2-40B4-BE49-F238E27FC236}">
              <a16:creationId xmlns:a16="http://schemas.microsoft.com/office/drawing/2014/main" xmlns="" id="{5418DB53-553E-46B7-9B18-B4467C8B3FE2}"/>
            </a:ext>
          </a:extLst>
        </xdr:cNvPr>
        <xdr:cNvSpPr txBox="1"/>
      </xdr:nvSpPr>
      <xdr:spPr>
        <a:xfrm>
          <a:off x="4813300" y="5834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56769</xdr:rowOff>
    </xdr:from>
    <xdr:to>
      <xdr:col>19</xdr:col>
      <xdr:colOff>187325</xdr:colOff>
      <xdr:row>29</xdr:row>
      <xdr:rowOff>158369</xdr:rowOff>
    </xdr:to>
    <xdr:sp macro="" textlink="">
      <xdr:nvSpPr>
        <xdr:cNvPr id="82" name="楕円 81">
          <a:extLst>
            <a:ext uri="{FF2B5EF4-FFF2-40B4-BE49-F238E27FC236}">
              <a16:creationId xmlns:a16="http://schemas.microsoft.com/office/drawing/2014/main" xmlns="" id="{14168C2D-6B33-496C-9823-5E2101470455}"/>
            </a:ext>
          </a:extLst>
        </xdr:cNvPr>
        <xdr:cNvSpPr/>
      </xdr:nvSpPr>
      <xdr:spPr>
        <a:xfrm>
          <a:off x="4000500" y="5800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107569</xdr:rowOff>
    </xdr:from>
    <xdr:to>
      <xdr:col>23</xdr:col>
      <xdr:colOff>85725</xdr:colOff>
      <xdr:row>29</xdr:row>
      <xdr:rowOff>163703</xdr:rowOff>
    </xdr:to>
    <xdr:cxnSp macro="">
      <xdr:nvCxnSpPr>
        <xdr:cNvPr id="83" name="直線コネクタ 82">
          <a:extLst>
            <a:ext uri="{FF2B5EF4-FFF2-40B4-BE49-F238E27FC236}">
              <a16:creationId xmlns:a16="http://schemas.microsoft.com/office/drawing/2014/main" xmlns="" id="{0FF4E078-80A9-47A9-A3DC-26A70BC1A38D}"/>
            </a:ext>
          </a:extLst>
        </xdr:cNvPr>
        <xdr:cNvCxnSpPr/>
      </xdr:nvCxnSpPr>
      <xdr:spPr>
        <a:xfrm>
          <a:off x="4051300" y="5851144"/>
          <a:ext cx="711200" cy="56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163449</xdr:rowOff>
    </xdr:from>
    <xdr:to>
      <xdr:col>15</xdr:col>
      <xdr:colOff>187325</xdr:colOff>
      <xdr:row>29</xdr:row>
      <xdr:rowOff>93599</xdr:rowOff>
    </xdr:to>
    <xdr:sp macro="" textlink="">
      <xdr:nvSpPr>
        <xdr:cNvPr id="84" name="楕円 83">
          <a:extLst>
            <a:ext uri="{FF2B5EF4-FFF2-40B4-BE49-F238E27FC236}">
              <a16:creationId xmlns:a16="http://schemas.microsoft.com/office/drawing/2014/main" xmlns="" id="{004A1875-A926-4C2B-ACDC-7C28AB263FC7}"/>
            </a:ext>
          </a:extLst>
        </xdr:cNvPr>
        <xdr:cNvSpPr/>
      </xdr:nvSpPr>
      <xdr:spPr>
        <a:xfrm>
          <a:off x="3238500" y="5735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42799</xdr:rowOff>
    </xdr:from>
    <xdr:to>
      <xdr:col>19</xdr:col>
      <xdr:colOff>136525</xdr:colOff>
      <xdr:row>29</xdr:row>
      <xdr:rowOff>107569</xdr:rowOff>
    </xdr:to>
    <xdr:cxnSp macro="">
      <xdr:nvCxnSpPr>
        <xdr:cNvPr id="85" name="直線コネクタ 84">
          <a:extLst>
            <a:ext uri="{FF2B5EF4-FFF2-40B4-BE49-F238E27FC236}">
              <a16:creationId xmlns:a16="http://schemas.microsoft.com/office/drawing/2014/main" xmlns="" id="{8352B432-7CA9-493C-A645-80DF49C8268E}"/>
            </a:ext>
          </a:extLst>
        </xdr:cNvPr>
        <xdr:cNvCxnSpPr/>
      </xdr:nvCxnSpPr>
      <xdr:spPr>
        <a:xfrm>
          <a:off x="3289300" y="5786374"/>
          <a:ext cx="762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141859</xdr:rowOff>
    </xdr:from>
    <xdr:to>
      <xdr:col>11</xdr:col>
      <xdr:colOff>187325</xdr:colOff>
      <xdr:row>29</xdr:row>
      <xdr:rowOff>72009</xdr:rowOff>
    </xdr:to>
    <xdr:sp macro="" textlink="">
      <xdr:nvSpPr>
        <xdr:cNvPr id="86" name="楕円 85">
          <a:extLst>
            <a:ext uri="{FF2B5EF4-FFF2-40B4-BE49-F238E27FC236}">
              <a16:creationId xmlns:a16="http://schemas.microsoft.com/office/drawing/2014/main" xmlns="" id="{7A69C476-B8C5-4265-BA7E-11A70C029B98}"/>
            </a:ext>
          </a:extLst>
        </xdr:cNvPr>
        <xdr:cNvSpPr/>
      </xdr:nvSpPr>
      <xdr:spPr>
        <a:xfrm>
          <a:off x="2476500" y="571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21209</xdr:rowOff>
    </xdr:from>
    <xdr:to>
      <xdr:col>15</xdr:col>
      <xdr:colOff>136525</xdr:colOff>
      <xdr:row>29</xdr:row>
      <xdr:rowOff>42799</xdr:rowOff>
    </xdr:to>
    <xdr:cxnSp macro="">
      <xdr:nvCxnSpPr>
        <xdr:cNvPr id="87" name="直線コネクタ 86">
          <a:extLst>
            <a:ext uri="{FF2B5EF4-FFF2-40B4-BE49-F238E27FC236}">
              <a16:creationId xmlns:a16="http://schemas.microsoft.com/office/drawing/2014/main" xmlns="" id="{6A8516BA-2019-4421-B2BD-0B526105990C}"/>
            </a:ext>
          </a:extLst>
        </xdr:cNvPr>
        <xdr:cNvCxnSpPr/>
      </xdr:nvCxnSpPr>
      <xdr:spPr>
        <a:xfrm>
          <a:off x="2527300" y="5764784"/>
          <a:ext cx="762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149496</xdr:rowOff>
    </xdr:from>
    <xdr:ext cx="405111" cy="259045"/>
    <xdr:sp macro="" textlink="">
      <xdr:nvSpPr>
        <xdr:cNvPr id="88" name="n_1aveValue有形固定資産減価償却率">
          <a:extLst>
            <a:ext uri="{FF2B5EF4-FFF2-40B4-BE49-F238E27FC236}">
              <a16:creationId xmlns:a16="http://schemas.microsoft.com/office/drawing/2014/main" xmlns="" id="{5E2D9BD4-96B6-4992-87FF-1CC6B7B77418}"/>
            </a:ext>
          </a:extLst>
        </xdr:cNvPr>
        <xdr:cNvSpPr txBox="1"/>
      </xdr:nvSpPr>
      <xdr:spPr>
        <a:xfrm>
          <a:off x="3836044" y="5893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101998</xdr:rowOff>
    </xdr:from>
    <xdr:ext cx="405111" cy="259045"/>
    <xdr:sp macro="" textlink="">
      <xdr:nvSpPr>
        <xdr:cNvPr id="89" name="n_2aveValue有形固定資産減価償却率">
          <a:extLst>
            <a:ext uri="{FF2B5EF4-FFF2-40B4-BE49-F238E27FC236}">
              <a16:creationId xmlns:a16="http://schemas.microsoft.com/office/drawing/2014/main" xmlns="" id="{60C2E404-BB05-497D-8DED-7628E4BE9517}"/>
            </a:ext>
          </a:extLst>
        </xdr:cNvPr>
        <xdr:cNvSpPr txBox="1"/>
      </xdr:nvSpPr>
      <xdr:spPr>
        <a:xfrm>
          <a:off x="3086744" y="5845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53992</xdr:rowOff>
    </xdr:from>
    <xdr:ext cx="405111" cy="259045"/>
    <xdr:sp macro="" textlink="">
      <xdr:nvSpPr>
        <xdr:cNvPr id="90" name="n_3aveValue有形固定資産減価償却率">
          <a:extLst>
            <a:ext uri="{FF2B5EF4-FFF2-40B4-BE49-F238E27FC236}">
              <a16:creationId xmlns:a16="http://schemas.microsoft.com/office/drawing/2014/main" xmlns="" id="{195907CE-E343-4F87-B170-1CE3232026FA}"/>
            </a:ext>
          </a:extLst>
        </xdr:cNvPr>
        <xdr:cNvSpPr txBox="1"/>
      </xdr:nvSpPr>
      <xdr:spPr>
        <a:xfrm>
          <a:off x="2324744" y="545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41038</xdr:rowOff>
    </xdr:from>
    <xdr:ext cx="405111" cy="259045"/>
    <xdr:sp macro="" textlink="">
      <xdr:nvSpPr>
        <xdr:cNvPr id="91" name="n_4aveValue有形固定資産減価償却率">
          <a:extLst>
            <a:ext uri="{FF2B5EF4-FFF2-40B4-BE49-F238E27FC236}">
              <a16:creationId xmlns:a16="http://schemas.microsoft.com/office/drawing/2014/main" xmlns="" id="{ECAAE4EC-CAF3-4901-8C89-72ADC07657DE}"/>
            </a:ext>
          </a:extLst>
        </xdr:cNvPr>
        <xdr:cNvSpPr txBox="1"/>
      </xdr:nvSpPr>
      <xdr:spPr>
        <a:xfrm>
          <a:off x="1562744" y="5441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3446</xdr:rowOff>
    </xdr:from>
    <xdr:ext cx="405111" cy="259045"/>
    <xdr:sp macro="" textlink="">
      <xdr:nvSpPr>
        <xdr:cNvPr id="92" name="n_1mainValue有形固定資産減価償却率">
          <a:extLst>
            <a:ext uri="{FF2B5EF4-FFF2-40B4-BE49-F238E27FC236}">
              <a16:creationId xmlns:a16="http://schemas.microsoft.com/office/drawing/2014/main" xmlns="" id="{843508C6-A733-48F7-ACD1-B656BB68E5A9}"/>
            </a:ext>
          </a:extLst>
        </xdr:cNvPr>
        <xdr:cNvSpPr txBox="1"/>
      </xdr:nvSpPr>
      <xdr:spPr>
        <a:xfrm>
          <a:off x="3836044" y="5575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110126</xdr:rowOff>
    </xdr:from>
    <xdr:ext cx="405111" cy="259045"/>
    <xdr:sp macro="" textlink="">
      <xdr:nvSpPr>
        <xdr:cNvPr id="93" name="n_2mainValue有形固定資産減価償却率">
          <a:extLst>
            <a:ext uri="{FF2B5EF4-FFF2-40B4-BE49-F238E27FC236}">
              <a16:creationId xmlns:a16="http://schemas.microsoft.com/office/drawing/2014/main" xmlns="" id="{FBF3EF74-8301-426F-9C28-DDBCC00E0CBF}"/>
            </a:ext>
          </a:extLst>
        </xdr:cNvPr>
        <xdr:cNvSpPr txBox="1"/>
      </xdr:nvSpPr>
      <xdr:spPr>
        <a:xfrm>
          <a:off x="3086744" y="5510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63136</xdr:rowOff>
    </xdr:from>
    <xdr:ext cx="405111" cy="259045"/>
    <xdr:sp macro="" textlink="">
      <xdr:nvSpPr>
        <xdr:cNvPr id="94" name="n_3mainValue有形固定資産減価償却率">
          <a:extLst>
            <a:ext uri="{FF2B5EF4-FFF2-40B4-BE49-F238E27FC236}">
              <a16:creationId xmlns:a16="http://schemas.microsoft.com/office/drawing/2014/main" xmlns="" id="{6A65C8FC-7F02-41EF-9C5E-DFBE9E10A323}"/>
            </a:ext>
          </a:extLst>
        </xdr:cNvPr>
        <xdr:cNvSpPr txBox="1"/>
      </xdr:nvSpPr>
      <xdr:spPr>
        <a:xfrm>
          <a:off x="2324744" y="58067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5" name="正方形/長方形 94">
          <a:extLst>
            <a:ext uri="{FF2B5EF4-FFF2-40B4-BE49-F238E27FC236}">
              <a16:creationId xmlns:a16="http://schemas.microsoft.com/office/drawing/2014/main" xmlns="" id="{9A386D80-0CCF-4AEC-AB30-6B016591D637}"/>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6" name="正方形/長方形 95">
          <a:extLst>
            <a:ext uri="{FF2B5EF4-FFF2-40B4-BE49-F238E27FC236}">
              <a16:creationId xmlns:a16="http://schemas.microsoft.com/office/drawing/2014/main" xmlns="" id="{217207F2-B528-439B-9867-9591550D089B}"/>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7" name="正方形/長方形 96">
          <a:extLst>
            <a:ext uri="{FF2B5EF4-FFF2-40B4-BE49-F238E27FC236}">
              <a16:creationId xmlns:a16="http://schemas.microsoft.com/office/drawing/2014/main" xmlns="" id="{DE43BDFB-5266-4EB9-9971-F148D133955A}"/>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[ 872.4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8" name="正方形/長方形 97">
          <a:extLst>
            <a:ext uri="{FF2B5EF4-FFF2-40B4-BE49-F238E27FC236}">
              <a16:creationId xmlns:a16="http://schemas.microsoft.com/office/drawing/2014/main" xmlns="" id="{40D0647D-6162-40E9-A802-3B36990E0E91}"/>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9" name="正方形/長方形 98">
          <a:extLst>
            <a:ext uri="{FF2B5EF4-FFF2-40B4-BE49-F238E27FC236}">
              <a16:creationId xmlns:a16="http://schemas.microsoft.com/office/drawing/2014/main" xmlns="" id="{C8DCA29B-87B1-4C76-830F-9F8B79183315}"/>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0" name="正方形/長方形 99">
          <a:extLst>
            <a:ext uri="{FF2B5EF4-FFF2-40B4-BE49-F238E27FC236}">
              <a16:creationId xmlns:a16="http://schemas.microsoft.com/office/drawing/2014/main" xmlns="" id="{CB4DA144-E488-415D-8BF6-AB100064EBE8}"/>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1" name="正方形/長方形 100">
          <a:extLst>
            <a:ext uri="{FF2B5EF4-FFF2-40B4-BE49-F238E27FC236}">
              <a16:creationId xmlns:a16="http://schemas.microsoft.com/office/drawing/2014/main" xmlns="" id="{B01B3AE0-2F87-4D46-9170-C8F68CF191F3}"/>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2" name="正方形/長方形 101">
          <a:extLst>
            <a:ext uri="{FF2B5EF4-FFF2-40B4-BE49-F238E27FC236}">
              <a16:creationId xmlns:a16="http://schemas.microsoft.com/office/drawing/2014/main" xmlns="" id="{8348B1EF-E3DC-4A29-BCAA-D549456FA316}"/>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3" name="正方形/長方形 102">
          <a:extLst>
            <a:ext uri="{FF2B5EF4-FFF2-40B4-BE49-F238E27FC236}">
              <a16:creationId xmlns:a16="http://schemas.microsoft.com/office/drawing/2014/main" xmlns="" id="{AFD456A3-320D-4040-80A8-6085692D1698}"/>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4" name="正方形/長方形 103">
          <a:extLst>
            <a:ext uri="{FF2B5EF4-FFF2-40B4-BE49-F238E27FC236}">
              <a16:creationId xmlns:a16="http://schemas.microsoft.com/office/drawing/2014/main" xmlns="" id="{6942BD89-2C38-4260-B29D-6F31BE2B86EF}"/>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5" name="正方形/長方形 104">
          <a:extLst>
            <a:ext uri="{FF2B5EF4-FFF2-40B4-BE49-F238E27FC236}">
              <a16:creationId xmlns:a16="http://schemas.microsoft.com/office/drawing/2014/main" xmlns="" id="{4F834ACF-33E8-4B06-9FA7-2BF5E40B3D27}"/>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6" name="正方形/長方形 105">
          <a:extLst>
            <a:ext uri="{FF2B5EF4-FFF2-40B4-BE49-F238E27FC236}">
              <a16:creationId xmlns:a16="http://schemas.microsoft.com/office/drawing/2014/main" xmlns="" id="{443039C4-CEB7-4B1C-B444-993077D8E97E}"/>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7" name="テキスト ボックス 106">
          <a:extLst>
            <a:ext uri="{FF2B5EF4-FFF2-40B4-BE49-F238E27FC236}">
              <a16:creationId xmlns:a16="http://schemas.microsoft.com/office/drawing/2014/main" xmlns="" id="{51DFEF10-887E-4D84-85CF-45118388CC7F}"/>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債務償還比率は類似団体、全国平均、県平均と比較し、かなり高い状況にある。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令和元年度から令和２年度にかけて減少した理由は普通交付税および臨時財政対策債の増加に伴う経常一般財源の増によるものである。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今後は、合理的で費用対効果の高い建設事業を見極め、地方債の発行を抑制していくことで将来負担額を減少させることが必要である。</a:t>
          </a:r>
        </a:p>
      </xdr:txBody>
    </xdr:sp>
    <xdr:clientData/>
  </xdr:twoCellAnchor>
  <xdr:oneCellAnchor>
    <xdr:from>
      <xdr:col>57</xdr:col>
      <xdr:colOff>111125</xdr:colOff>
      <xdr:row>23</xdr:row>
      <xdr:rowOff>47625</xdr:rowOff>
    </xdr:from>
    <xdr:ext cx="349839" cy="225703"/>
    <xdr:sp macro="" textlink="">
      <xdr:nvSpPr>
        <xdr:cNvPr id="108" name="テキスト ボックス 107">
          <a:extLst>
            <a:ext uri="{FF2B5EF4-FFF2-40B4-BE49-F238E27FC236}">
              <a16:creationId xmlns:a16="http://schemas.microsoft.com/office/drawing/2014/main" xmlns="" id="{9B66413C-FCB3-4608-A2B6-51ACE928FF68}"/>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9" name="直線コネクタ 108">
          <a:extLst>
            <a:ext uri="{FF2B5EF4-FFF2-40B4-BE49-F238E27FC236}">
              <a16:creationId xmlns:a16="http://schemas.microsoft.com/office/drawing/2014/main" xmlns="" id="{6BA2E161-D27C-4E92-BDD8-C4B71CB8AA27}"/>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0" name="テキスト ボックス 109">
          <a:extLst>
            <a:ext uri="{FF2B5EF4-FFF2-40B4-BE49-F238E27FC236}">
              <a16:creationId xmlns:a16="http://schemas.microsoft.com/office/drawing/2014/main" xmlns="" id="{E191BDE6-48B8-49A8-9531-D99017B09A42}"/>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1" name="直線コネクタ 110">
          <a:extLst>
            <a:ext uri="{FF2B5EF4-FFF2-40B4-BE49-F238E27FC236}">
              <a16:creationId xmlns:a16="http://schemas.microsoft.com/office/drawing/2014/main" xmlns="" id="{BD2C4F50-D97C-41F7-BA1C-68E591B38A7D}"/>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2" name="テキスト ボックス 111">
          <a:extLst>
            <a:ext uri="{FF2B5EF4-FFF2-40B4-BE49-F238E27FC236}">
              <a16:creationId xmlns:a16="http://schemas.microsoft.com/office/drawing/2014/main" xmlns="" id="{AE5D0773-02E3-4847-BDA5-55BB173AE176}"/>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3" name="直線コネクタ 112">
          <a:extLst>
            <a:ext uri="{FF2B5EF4-FFF2-40B4-BE49-F238E27FC236}">
              <a16:creationId xmlns:a16="http://schemas.microsoft.com/office/drawing/2014/main" xmlns="" id="{11670341-4D58-4A26-9479-4AB1066D5B32}"/>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4" name="テキスト ボックス 113">
          <a:extLst>
            <a:ext uri="{FF2B5EF4-FFF2-40B4-BE49-F238E27FC236}">
              <a16:creationId xmlns:a16="http://schemas.microsoft.com/office/drawing/2014/main" xmlns="" id="{9C4CE24B-8543-4E14-8B33-D245EA01AB92}"/>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5" name="直線コネクタ 114">
          <a:extLst>
            <a:ext uri="{FF2B5EF4-FFF2-40B4-BE49-F238E27FC236}">
              <a16:creationId xmlns:a16="http://schemas.microsoft.com/office/drawing/2014/main" xmlns="" id="{1D576FF3-2756-4601-946F-D078D839A52A}"/>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16" name="テキスト ボックス 115">
          <a:extLst>
            <a:ext uri="{FF2B5EF4-FFF2-40B4-BE49-F238E27FC236}">
              <a16:creationId xmlns:a16="http://schemas.microsoft.com/office/drawing/2014/main" xmlns="" id="{9B64C11F-B609-412D-9659-FD263A38B6CE}"/>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7" name="直線コネクタ 116">
          <a:extLst>
            <a:ext uri="{FF2B5EF4-FFF2-40B4-BE49-F238E27FC236}">
              <a16:creationId xmlns:a16="http://schemas.microsoft.com/office/drawing/2014/main" xmlns="" id="{162DB5DB-6C38-482B-9987-1F5485929984}"/>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18" name="テキスト ボックス 117">
          <a:extLst>
            <a:ext uri="{FF2B5EF4-FFF2-40B4-BE49-F238E27FC236}">
              <a16:creationId xmlns:a16="http://schemas.microsoft.com/office/drawing/2014/main" xmlns="" id="{37E886FC-D4F0-41D8-B4E0-58F7CF7492FC}"/>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9" name="直線コネクタ 118">
          <a:extLst>
            <a:ext uri="{FF2B5EF4-FFF2-40B4-BE49-F238E27FC236}">
              <a16:creationId xmlns:a16="http://schemas.microsoft.com/office/drawing/2014/main" xmlns="" id="{4CAFC0F3-8887-4F35-A030-38BE70EA1B91}"/>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0" name="テキスト ボックス 119">
          <a:extLst>
            <a:ext uri="{FF2B5EF4-FFF2-40B4-BE49-F238E27FC236}">
              <a16:creationId xmlns:a16="http://schemas.microsoft.com/office/drawing/2014/main" xmlns="" id="{F5D6A45A-08FF-44C3-B611-71F89A99D05D}"/>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1" name="直線コネクタ 120">
          <a:extLst>
            <a:ext uri="{FF2B5EF4-FFF2-40B4-BE49-F238E27FC236}">
              <a16:creationId xmlns:a16="http://schemas.microsoft.com/office/drawing/2014/main" xmlns="" id="{CFAA6278-C0DD-4923-8BB0-EABAF362236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2" name="債務償還比率グラフ枠">
          <a:extLst>
            <a:ext uri="{FF2B5EF4-FFF2-40B4-BE49-F238E27FC236}">
              <a16:creationId xmlns:a16="http://schemas.microsoft.com/office/drawing/2014/main" xmlns="" id="{24C5435F-BA6F-47EC-B1A6-2BF0F64568E7}"/>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60713</xdr:rowOff>
    </xdr:to>
    <xdr:cxnSp macro="">
      <xdr:nvCxnSpPr>
        <xdr:cNvPr id="123" name="直線コネクタ 122">
          <a:extLst>
            <a:ext uri="{FF2B5EF4-FFF2-40B4-BE49-F238E27FC236}">
              <a16:creationId xmlns:a16="http://schemas.microsoft.com/office/drawing/2014/main" xmlns="" id="{30F03BC4-8056-4D80-A582-0B28DAC892EE}"/>
            </a:ext>
          </a:extLst>
        </xdr:cNvPr>
        <xdr:cNvCxnSpPr/>
      </xdr:nvCxnSpPr>
      <xdr:spPr>
        <a:xfrm flipV="1">
          <a:off x="14793595" y="5312833"/>
          <a:ext cx="1269" cy="1177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64540</xdr:rowOff>
    </xdr:from>
    <xdr:ext cx="469744" cy="259045"/>
    <xdr:sp macro="" textlink="">
      <xdr:nvSpPr>
        <xdr:cNvPr id="124" name="債務償還比率最小値テキスト">
          <a:extLst>
            <a:ext uri="{FF2B5EF4-FFF2-40B4-BE49-F238E27FC236}">
              <a16:creationId xmlns:a16="http://schemas.microsoft.com/office/drawing/2014/main" xmlns="" id="{E77C84AD-F92F-4A8C-83BD-4F0AB2A76DFB}"/>
            </a:ext>
          </a:extLst>
        </xdr:cNvPr>
        <xdr:cNvSpPr txBox="1"/>
      </xdr:nvSpPr>
      <xdr:spPr>
        <a:xfrm>
          <a:off x="14846300" y="6493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60713</xdr:rowOff>
    </xdr:from>
    <xdr:to>
      <xdr:col>76</xdr:col>
      <xdr:colOff>111125</xdr:colOff>
      <xdr:row>33</xdr:row>
      <xdr:rowOff>60713</xdr:rowOff>
    </xdr:to>
    <xdr:cxnSp macro="">
      <xdr:nvCxnSpPr>
        <xdr:cNvPr id="125" name="直線コネクタ 124">
          <a:extLst>
            <a:ext uri="{FF2B5EF4-FFF2-40B4-BE49-F238E27FC236}">
              <a16:creationId xmlns:a16="http://schemas.microsoft.com/office/drawing/2014/main" xmlns="" id="{DD029804-23DD-4A5B-873F-C67CDE720EB6}"/>
            </a:ext>
          </a:extLst>
        </xdr:cNvPr>
        <xdr:cNvCxnSpPr/>
      </xdr:nvCxnSpPr>
      <xdr:spPr>
        <a:xfrm>
          <a:off x="14706600" y="6490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26" name="債務償還比率最大値テキスト">
          <a:extLst>
            <a:ext uri="{FF2B5EF4-FFF2-40B4-BE49-F238E27FC236}">
              <a16:creationId xmlns:a16="http://schemas.microsoft.com/office/drawing/2014/main" xmlns="" id="{93903DE2-1B22-4B50-9948-C1E57849B4DE}"/>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27" name="直線コネクタ 126">
          <a:extLst>
            <a:ext uri="{FF2B5EF4-FFF2-40B4-BE49-F238E27FC236}">
              <a16:creationId xmlns:a16="http://schemas.microsoft.com/office/drawing/2014/main" xmlns="" id="{B7357CC2-101B-45B1-8690-7CF3086C3D0A}"/>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136739</xdr:rowOff>
    </xdr:from>
    <xdr:ext cx="469744" cy="259045"/>
    <xdr:sp macro="" textlink="">
      <xdr:nvSpPr>
        <xdr:cNvPr id="128" name="債務償還比率平均値テキスト">
          <a:extLst>
            <a:ext uri="{FF2B5EF4-FFF2-40B4-BE49-F238E27FC236}">
              <a16:creationId xmlns:a16="http://schemas.microsoft.com/office/drawing/2014/main" xmlns="" id="{B50E147C-188E-458D-9425-545D943F621F}"/>
            </a:ext>
          </a:extLst>
        </xdr:cNvPr>
        <xdr:cNvSpPr txBox="1"/>
      </xdr:nvSpPr>
      <xdr:spPr>
        <a:xfrm>
          <a:off x="14846300" y="57088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113862</xdr:rowOff>
    </xdr:from>
    <xdr:to>
      <xdr:col>76</xdr:col>
      <xdr:colOff>73025</xdr:colOff>
      <xdr:row>30</xdr:row>
      <xdr:rowOff>44012</xdr:rowOff>
    </xdr:to>
    <xdr:sp macro="" textlink="">
      <xdr:nvSpPr>
        <xdr:cNvPr id="129" name="フローチャート: 判断 128">
          <a:extLst>
            <a:ext uri="{FF2B5EF4-FFF2-40B4-BE49-F238E27FC236}">
              <a16:creationId xmlns:a16="http://schemas.microsoft.com/office/drawing/2014/main" xmlns="" id="{8118A602-8F9D-48AF-AFF6-EEF97B25E987}"/>
            </a:ext>
          </a:extLst>
        </xdr:cNvPr>
        <xdr:cNvSpPr/>
      </xdr:nvSpPr>
      <xdr:spPr>
        <a:xfrm>
          <a:off x="14744700" y="585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118180</xdr:rowOff>
    </xdr:from>
    <xdr:to>
      <xdr:col>72</xdr:col>
      <xdr:colOff>123825</xdr:colOff>
      <xdr:row>30</xdr:row>
      <xdr:rowOff>48330</xdr:rowOff>
    </xdr:to>
    <xdr:sp macro="" textlink="">
      <xdr:nvSpPr>
        <xdr:cNvPr id="130" name="フローチャート: 判断 129">
          <a:extLst>
            <a:ext uri="{FF2B5EF4-FFF2-40B4-BE49-F238E27FC236}">
              <a16:creationId xmlns:a16="http://schemas.microsoft.com/office/drawing/2014/main" xmlns="" id="{0D9948C7-76B7-4DFE-8EB2-C4CA001199B4}"/>
            </a:ext>
          </a:extLst>
        </xdr:cNvPr>
        <xdr:cNvSpPr/>
      </xdr:nvSpPr>
      <xdr:spPr>
        <a:xfrm>
          <a:off x="14033500" y="5861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114822</xdr:rowOff>
    </xdr:from>
    <xdr:to>
      <xdr:col>68</xdr:col>
      <xdr:colOff>123825</xdr:colOff>
      <xdr:row>30</xdr:row>
      <xdr:rowOff>44972</xdr:rowOff>
    </xdr:to>
    <xdr:sp macro="" textlink="">
      <xdr:nvSpPr>
        <xdr:cNvPr id="131" name="フローチャート: 判断 130">
          <a:extLst>
            <a:ext uri="{FF2B5EF4-FFF2-40B4-BE49-F238E27FC236}">
              <a16:creationId xmlns:a16="http://schemas.microsoft.com/office/drawing/2014/main" xmlns="" id="{2A818201-64C0-4777-AC93-D9AC1AA153E0}"/>
            </a:ext>
          </a:extLst>
        </xdr:cNvPr>
        <xdr:cNvSpPr/>
      </xdr:nvSpPr>
      <xdr:spPr>
        <a:xfrm>
          <a:off x="13271500" y="5858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129215</xdr:rowOff>
    </xdr:from>
    <xdr:to>
      <xdr:col>64</xdr:col>
      <xdr:colOff>123825</xdr:colOff>
      <xdr:row>30</xdr:row>
      <xdr:rowOff>59365</xdr:rowOff>
    </xdr:to>
    <xdr:sp macro="" textlink="">
      <xdr:nvSpPr>
        <xdr:cNvPr id="132" name="フローチャート: 判断 131">
          <a:extLst>
            <a:ext uri="{FF2B5EF4-FFF2-40B4-BE49-F238E27FC236}">
              <a16:creationId xmlns:a16="http://schemas.microsoft.com/office/drawing/2014/main" xmlns="" id="{5CB5092A-7EEA-44CB-896A-1EBB04EEDB8D}"/>
            </a:ext>
          </a:extLst>
        </xdr:cNvPr>
        <xdr:cNvSpPr/>
      </xdr:nvSpPr>
      <xdr:spPr>
        <a:xfrm>
          <a:off x="12509500" y="5872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113503</xdr:rowOff>
    </xdr:from>
    <xdr:to>
      <xdr:col>60</xdr:col>
      <xdr:colOff>123825</xdr:colOff>
      <xdr:row>30</xdr:row>
      <xdr:rowOff>43653</xdr:rowOff>
    </xdr:to>
    <xdr:sp macro="" textlink="">
      <xdr:nvSpPr>
        <xdr:cNvPr id="133" name="フローチャート: 判断 132">
          <a:extLst>
            <a:ext uri="{FF2B5EF4-FFF2-40B4-BE49-F238E27FC236}">
              <a16:creationId xmlns:a16="http://schemas.microsoft.com/office/drawing/2014/main" xmlns="" id="{DBDCD618-DB9D-45EA-AAAB-D3DE59A7A9AF}"/>
            </a:ext>
          </a:extLst>
        </xdr:cNvPr>
        <xdr:cNvSpPr/>
      </xdr:nvSpPr>
      <xdr:spPr>
        <a:xfrm>
          <a:off x="11747500" y="5857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4" name="テキスト ボックス 133">
          <a:extLst>
            <a:ext uri="{FF2B5EF4-FFF2-40B4-BE49-F238E27FC236}">
              <a16:creationId xmlns:a16="http://schemas.microsoft.com/office/drawing/2014/main" xmlns="" id="{432840E7-96F5-466E-A582-8619729A4E83}"/>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5" name="テキスト ボックス 134">
          <a:extLst>
            <a:ext uri="{FF2B5EF4-FFF2-40B4-BE49-F238E27FC236}">
              <a16:creationId xmlns:a16="http://schemas.microsoft.com/office/drawing/2014/main" xmlns="" id="{6121B214-0795-4A54-9FCD-6B56BB89F984}"/>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6" name="テキスト ボックス 135">
          <a:extLst>
            <a:ext uri="{FF2B5EF4-FFF2-40B4-BE49-F238E27FC236}">
              <a16:creationId xmlns:a16="http://schemas.microsoft.com/office/drawing/2014/main" xmlns="" id="{9CC97688-1D3F-4785-A9E5-E8628352B69E}"/>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7" name="テキスト ボックス 136">
          <a:extLst>
            <a:ext uri="{FF2B5EF4-FFF2-40B4-BE49-F238E27FC236}">
              <a16:creationId xmlns:a16="http://schemas.microsoft.com/office/drawing/2014/main" xmlns="" id="{893DC048-7DF1-4F93-B4E2-5CFA8B6171FE}"/>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xmlns="" id="{DB14B26E-B413-44DA-811C-93419B7C382A}"/>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32</xdr:row>
      <xdr:rowOff>50504</xdr:rowOff>
    </xdr:from>
    <xdr:to>
      <xdr:col>76</xdr:col>
      <xdr:colOff>73025</xdr:colOff>
      <xdr:row>32</xdr:row>
      <xdr:rowOff>152104</xdr:rowOff>
    </xdr:to>
    <xdr:sp macro="" textlink="">
      <xdr:nvSpPr>
        <xdr:cNvPr id="139" name="楕円 138">
          <a:extLst>
            <a:ext uri="{FF2B5EF4-FFF2-40B4-BE49-F238E27FC236}">
              <a16:creationId xmlns:a16="http://schemas.microsoft.com/office/drawing/2014/main" xmlns="" id="{20EBF09D-8A6B-423C-8864-5B959FBE6D99}"/>
            </a:ext>
          </a:extLst>
        </xdr:cNvPr>
        <xdr:cNvSpPr/>
      </xdr:nvSpPr>
      <xdr:spPr>
        <a:xfrm>
          <a:off x="14744700" y="6308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32</xdr:row>
      <xdr:rowOff>28931</xdr:rowOff>
    </xdr:from>
    <xdr:ext cx="469744" cy="259045"/>
    <xdr:sp macro="" textlink="">
      <xdr:nvSpPr>
        <xdr:cNvPr id="140" name="債務償還比率該当値テキスト">
          <a:extLst>
            <a:ext uri="{FF2B5EF4-FFF2-40B4-BE49-F238E27FC236}">
              <a16:creationId xmlns:a16="http://schemas.microsoft.com/office/drawing/2014/main" xmlns="" id="{BEF30D8B-09BA-4BFE-BA75-106B6C9CE0CF}"/>
            </a:ext>
          </a:extLst>
        </xdr:cNvPr>
        <xdr:cNvSpPr txBox="1"/>
      </xdr:nvSpPr>
      <xdr:spPr>
        <a:xfrm>
          <a:off x="14846300" y="6286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32</xdr:row>
      <xdr:rowOff>136744</xdr:rowOff>
    </xdr:from>
    <xdr:to>
      <xdr:col>72</xdr:col>
      <xdr:colOff>123825</xdr:colOff>
      <xdr:row>33</xdr:row>
      <xdr:rowOff>66894</xdr:rowOff>
    </xdr:to>
    <xdr:sp macro="" textlink="">
      <xdr:nvSpPr>
        <xdr:cNvPr id="141" name="楕円 140">
          <a:extLst>
            <a:ext uri="{FF2B5EF4-FFF2-40B4-BE49-F238E27FC236}">
              <a16:creationId xmlns:a16="http://schemas.microsoft.com/office/drawing/2014/main" xmlns="" id="{96F67410-1E88-4A0F-B7F6-F4B33055E720}"/>
            </a:ext>
          </a:extLst>
        </xdr:cNvPr>
        <xdr:cNvSpPr/>
      </xdr:nvSpPr>
      <xdr:spPr>
        <a:xfrm>
          <a:off x="14033500" y="6394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32</xdr:row>
      <xdr:rowOff>101304</xdr:rowOff>
    </xdr:from>
    <xdr:to>
      <xdr:col>76</xdr:col>
      <xdr:colOff>22225</xdr:colOff>
      <xdr:row>33</xdr:row>
      <xdr:rowOff>16094</xdr:rowOff>
    </xdr:to>
    <xdr:cxnSp macro="">
      <xdr:nvCxnSpPr>
        <xdr:cNvPr id="142" name="直線コネクタ 141">
          <a:extLst>
            <a:ext uri="{FF2B5EF4-FFF2-40B4-BE49-F238E27FC236}">
              <a16:creationId xmlns:a16="http://schemas.microsoft.com/office/drawing/2014/main" xmlns="" id="{02CFD920-09E9-4D89-BFF8-5689F869F912}"/>
            </a:ext>
          </a:extLst>
        </xdr:cNvPr>
        <xdr:cNvCxnSpPr/>
      </xdr:nvCxnSpPr>
      <xdr:spPr>
        <a:xfrm flipV="1">
          <a:off x="14084300" y="6359229"/>
          <a:ext cx="711200" cy="86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32</xdr:row>
      <xdr:rowOff>107237</xdr:rowOff>
    </xdr:from>
    <xdr:to>
      <xdr:col>68</xdr:col>
      <xdr:colOff>123825</xdr:colOff>
      <xdr:row>33</xdr:row>
      <xdr:rowOff>37387</xdr:rowOff>
    </xdr:to>
    <xdr:sp macro="" textlink="">
      <xdr:nvSpPr>
        <xdr:cNvPr id="143" name="楕円 142">
          <a:extLst>
            <a:ext uri="{FF2B5EF4-FFF2-40B4-BE49-F238E27FC236}">
              <a16:creationId xmlns:a16="http://schemas.microsoft.com/office/drawing/2014/main" xmlns="" id="{28A5BF20-2261-4708-AD5B-4982169697D7}"/>
            </a:ext>
          </a:extLst>
        </xdr:cNvPr>
        <xdr:cNvSpPr/>
      </xdr:nvSpPr>
      <xdr:spPr>
        <a:xfrm>
          <a:off x="13271500" y="6365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32</xdr:row>
      <xdr:rowOff>158037</xdr:rowOff>
    </xdr:from>
    <xdr:to>
      <xdr:col>72</xdr:col>
      <xdr:colOff>73025</xdr:colOff>
      <xdr:row>33</xdr:row>
      <xdr:rowOff>16094</xdr:rowOff>
    </xdr:to>
    <xdr:cxnSp macro="">
      <xdr:nvCxnSpPr>
        <xdr:cNvPr id="144" name="直線コネクタ 143">
          <a:extLst>
            <a:ext uri="{FF2B5EF4-FFF2-40B4-BE49-F238E27FC236}">
              <a16:creationId xmlns:a16="http://schemas.microsoft.com/office/drawing/2014/main" xmlns="" id="{9CA52824-28B7-4255-81BD-7732B11CCA5E}"/>
            </a:ext>
          </a:extLst>
        </xdr:cNvPr>
        <xdr:cNvCxnSpPr/>
      </xdr:nvCxnSpPr>
      <xdr:spPr>
        <a:xfrm>
          <a:off x="13322300" y="6415962"/>
          <a:ext cx="762000" cy="29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33</xdr:row>
      <xdr:rowOff>79601</xdr:rowOff>
    </xdr:from>
    <xdr:to>
      <xdr:col>64</xdr:col>
      <xdr:colOff>123825</xdr:colOff>
      <xdr:row>34</xdr:row>
      <xdr:rowOff>9751</xdr:rowOff>
    </xdr:to>
    <xdr:sp macro="" textlink="">
      <xdr:nvSpPr>
        <xdr:cNvPr id="145" name="楕円 144">
          <a:extLst>
            <a:ext uri="{FF2B5EF4-FFF2-40B4-BE49-F238E27FC236}">
              <a16:creationId xmlns:a16="http://schemas.microsoft.com/office/drawing/2014/main" xmlns="" id="{BCB9DF17-5EA2-40A2-9E19-E145BB767E10}"/>
            </a:ext>
          </a:extLst>
        </xdr:cNvPr>
        <xdr:cNvSpPr/>
      </xdr:nvSpPr>
      <xdr:spPr>
        <a:xfrm>
          <a:off x="12509500" y="6508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32</xdr:row>
      <xdr:rowOff>158037</xdr:rowOff>
    </xdr:from>
    <xdr:to>
      <xdr:col>68</xdr:col>
      <xdr:colOff>73025</xdr:colOff>
      <xdr:row>33</xdr:row>
      <xdr:rowOff>130401</xdr:rowOff>
    </xdr:to>
    <xdr:cxnSp macro="">
      <xdr:nvCxnSpPr>
        <xdr:cNvPr id="146" name="直線コネクタ 145">
          <a:extLst>
            <a:ext uri="{FF2B5EF4-FFF2-40B4-BE49-F238E27FC236}">
              <a16:creationId xmlns:a16="http://schemas.microsoft.com/office/drawing/2014/main" xmlns="" id="{9BB14C1A-8E41-41DF-B9A0-E3DBC05CD904}"/>
            </a:ext>
          </a:extLst>
        </xdr:cNvPr>
        <xdr:cNvCxnSpPr/>
      </xdr:nvCxnSpPr>
      <xdr:spPr>
        <a:xfrm flipV="1">
          <a:off x="12560300" y="6415962"/>
          <a:ext cx="762000" cy="1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32322</xdr:rowOff>
    </xdr:from>
    <xdr:to>
      <xdr:col>60</xdr:col>
      <xdr:colOff>123825</xdr:colOff>
      <xdr:row>31</xdr:row>
      <xdr:rowOff>133922</xdr:rowOff>
    </xdr:to>
    <xdr:sp macro="" textlink="">
      <xdr:nvSpPr>
        <xdr:cNvPr id="147" name="楕円 146">
          <a:extLst>
            <a:ext uri="{FF2B5EF4-FFF2-40B4-BE49-F238E27FC236}">
              <a16:creationId xmlns:a16="http://schemas.microsoft.com/office/drawing/2014/main" xmlns="" id="{FF1CD1B7-AF20-4025-AFD2-477CB51513D6}"/>
            </a:ext>
          </a:extLst>
        </xdr:cNvPr>
        <xdr:cNvSpPr/>
      </xdr:nvSpPr>
      <xdr:spPr>
        <a:xfrm>
          <a:off x="11747500" y="6118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83122</xdr:rowOff>
    </xdr:from>
    <xdr:to>
      <xdr:col>64</xdr:col>
      <xdr:colOff>73025</xdr:colOff>
      <xdr:row>33</xdr:row>
      <xdr:rowOff>130401</xdr:rowOff>
    </xdr:to>
    <xdr:cxnSp macro="">
      <xdr:nvCxnSpPr>
        <xdr:cNvPr id="148" name="直線コネクタ 147">
          <a:extLst>
            <a:ext uri="{FF2B5EF4-FFF2-40B4-BE49-F238E27FC236}">
              <a16:creationId xmlns:a16="http://schemas.microsoft.com/office/drawing/2014/main" xmlns="" id="{19A68DB9-6AD8-4164-B0B9-813F68533D9B}"/>
            </a:ext>
          </a:extLst>
        </xdr:cNvPr>
        <xdr:cNvCxnSpPr/>
      </xdr:nvCxnSpPr>
      <xdr:spPr>
        <a:xfrm>
          <a:off x="11798300" y="6169597"/>
          <a:ext cx="762000" cy="390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64857</xdr:rowOff>
    </xdr:from>
    <xdr:ext cx="469744" cy="259045"/>
    <xdr:sp macro="" textlink="">
      <xdr:nvSpPr>
        <xdr:cNvPr id="149" name="n_1aveValue債務償還比率">
          <a:extLst>
            <a:ext uri="{FF2B5EF4-FFF2-40B4-BE49-F238E27FC236}">
              <a16:creationId xmlns:a16="http://schemas.microsoft.com/office/drawing/2014/main" xmlns="" id="{125E945A-CFE9-4E7A-87D0-4B632ACDB79C}"/>
            </a:ext>
          </a:extLst>
        </xdr:cNvPr>
        <xdr:cNvSpPr txBox="1"/>
      </xdr:nvSpPr>
      <xdr:spPr>
        <a:xfrm>
          <a:off x="13836727" y="5636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61499</xdr:rowOff>
    </xdr:from>
    <xdr:ext cx="469744" cy="259045"/>
    <xdr:sp macro="" textlink="">
      <xdr:nvSpPr>
        <xdr:cNvPr id="150" name="n_2aveValue債務償還比率">
          <a:extLst>
            <a:ext uri="{FF2B5EF4-FFF2-40B4-BE49-F238E27FC236}">
              <a16:creationId xmlns:a16="http://schemas.microsoft.com/office/drawing/2014/main" xmlns="" id="{96ECA8CF-D6A6-4A2B-B1E3-CA3ADE5FD092}"/>
            </a:ext>
          </a:extLst>
        </xdr:cNvPr>
        <xdr:cNvSpPr txBox="1"/>
      </xdr:nvSpPr>
      <xdr:spPr>
        <a:xfrm>
          <a:off x="13087427" y="5633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75892</xdr:rowOff>
    </xdr:from>
    <xdr:ext cx="469744" cy="259045"/>
    <xdr:sp macro="" textlink="">
      <xdr:nvSpPr>
        <xdr:cNvPr id="151" name="n_3aveValue債務償還比率">
          <a:extLst>
            <a:ext uri="{FF2B5EF4-FFF2-40B4-BE49-F238E27FC236}">
              <a16:creationId xmlns:a16="http://schemas.microsoft.com/office/drawing/2014/main" xmlns="" id="{745A77AD-0E68-4F9F-B49D-AE77EC7AFCCE}"/>
            </a:ext>
          </a:extLst>
        </xdr:cNvPr>
        <xdr:cNvSpPr txBox="1"/>
      </xdr:nvSpPr>
      <xdr:spPr>
        <a:xfrm>
          <a:off x="12325427" y="5648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60180</xdr:rowOff>
    </xdr:from>
    <xdr:ext cx="469744" cy="259045"/>
    <xdr:sp macro="" textlink="">
      <xdr:nvSpPr>
        <xdr:cNvPr id="152" name="n_4aveValue債務償還比率">
          <a:extLst>
            <a:ext uri="{FF2B5EF4-FFF2-40B4-BE49-F238E27FC236}">
              <a16:creationId xmlns:a16="http://schemas.microsoft.com/office/drawing/2014/main" xmlns="" id="{7FFD81E1-E218-41B8-9000-679D6B47AD63}"/>
            </a:ext>
          </a:extLst>
        </xdr:cNvPr>
        <xdr:cNvSpPr txBox="1"/>
      </xdr:nvSpPr>
      <xdr:spPr>
        <a:xfrm>
          <a:off x="11563427" y="5632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33</xdr:row>
      <xdr:rowOff>58021</xdr:rowOff>
    </xdr:from>
    <xdr:ext cx="469744" cy="259045"/>
    <xdr:sp macro="" textlink="">
      <xdr:nvSpPr>
        <xdr:cNvPr id="153" name="n_1mainValue債務償還比率">
          <a:extLst>
            <a:ext uri="{FF2B5EF4-FFF2-40B4-BE49-F238E27FC236}">
              <a16:creationId xmlns:a16="http://schemas.microsoft.com/office/drawing/2014/main" xmlns="" id="{F5F4D1C5-7857-40F1-A991-3AF5FC56A074}"/>
            </a:ext>
          </a:extLst>
        </xdr:cNvPr>
        <xdr:cNvSpPr txBox="1"/>
      </xdr:nvSpPr>
      <xdr:spPr>
        <a:xfrm>
          <a:off x="13836727" y="6487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33</xdr:row>
      <xdr:rowOff>28514</xdr:rowOff>
    </xdr:from>
    <xdr:ext cx="469744" cy="259045"/>
    <xdr:sp macro="" textlink="">
      <xdr:nvSpPr>
        <xdr:cNvPr id="154" name="n_2mainValue債務償還比率">
          <a:extLst>
            <a:ext uri="{FF2B5EF4-FFF2-40B4-BE49-F238E27FC236}">
              <a16:creationId xmlns:a16="http://schemas.microsoft.com/office/drawing/2014/main" xmlns="" id="{36BBB0AC-E3EB-4EDC-840E-57F4D1D28711}"/>
            </a:ext>
          </a:extLst>
        </xdr:cNvPr>
        <xdr:cNvSpPr txBox="1"/>
      </xdr:nvSpPr>
      <xdr:spPr>
        <a:xfrm>
          <a:off x="13087427" y="6457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62</xdr:col>
      <xdr:colOff>173563</xdr:colOff>
      <xdr:row>34</xdr:row>
      <xdr:rowOff>878</xdr:rowOff>
    </xdr:from>
    <xdr:ext cx="560923" cy="259045"/>
    <xdr:sp macro="" textlink="">
      <xdr:nvSpPr>
        <xdr:cNvPr id="155" name="n_3mainValue債務償還比率">
          <a:extLst>
            <a:ext uri="{FF2B5EF4-FFF2-40B4-BE49-F238E27FC236}">
              <a16:creationId xmlns:a16="http://schemas.microsoft.com/office/drawing/2014/main" xmlns="" id="{2A483C39-1D11-47B1-860C-B657DC45F6DE}"/>
            </a:ext>
          </a:extLst>
        </xdr:cNvPr>
        <xdr:cNvSpPr txBox="1"/>
      </xdr:nvSpPr>
      <xdr:spPr>
        <a:xfrm>
          <a:off x="12279838" y="660170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125049</xdr:rowOff>
    </xdr:from>
    <xdr:ext cx="469744" cy="259045"/>
    <xdr:sp macro="" textlink="">
      <xdr:nvSpPr>
        <xdr:cNvPr id="156" name="n_4mainValue債務償還比率">
          <a:extLst>
            <a:ext uri="{FF2B5EF4-FFF2-40B4-BE49-F238E27FC236}">
              <a16:creationId xmlns:a16="http://schemas.microsoft.com/office/drawing/2014/main" xmlns="" id="{F4BBB10B-63DE-4BED-9DE8-C12A053AAC9F}"/>
            </a:ext>
          </a:extLst>
        </xdr:cNvPr>
        <xdr:cNvSpPr txBox="1"/>
      </xdr:nvSpPr>
      <xdr:spPr>
        <a:xfrm>
          <a:off x="11563427" y="6211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7" name="正方形/長方形 156">
          <a:extLst>
            <a:ext uri="{FF2B5EF4-FFF2-40B4-BE49-F238E27FC236}">
              <a16:creationId xmlns:a16="http://schemas.microsoft.com/office/drawing/2014/main" xmlns="" id="{5E2954D7-52E1-4EED-867B-6A338C1941EF}"/>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8" name="正方形/長方形 157">
          <a:extLst>
            <a:ext uri="{FF2B5EF4-FFF2-40B4-BE49-F238E27FC236}">
              <a16:creationId xmlns:a16="http://schemas.microsoft.com/office/drawing/2014/main" xmlns="" id="{911AF127-3A7F-45CB-B332-1002EB5396AC}"/>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59" name="テキスト ボックス 158">
          <a:extLst>
            <a:ext uri="{FF2B5EF4-FFF2-40B4-BE49-F238E27FC236}">
              <a16:creationId xmlns:a16="http://schemas.microsoft.com/office/drawing/2014/main" xmlns="" id="{91E800A8-BEFC-483A-8218-BC5B208B358A}"/>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0" name="テキスト ボックス 159">
          <a:extLst>
            <a:ext uri="{FF2B5EF4-FFF2-40B4-BE49-F238E27FC236}">
              <a16:creationId xmlns:a16="http://schemas.microsoft.com/office/drawing/2014/main" xmlns="" id="{6F4C5F89-DE5F-4DA9-8808-E49EF2F55D96}"/>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1" name="テキスト ボックス 160">
          <a:extLst>
            <a:ext uri="{FF2B5EF4-FFF2-40B4-BE49-F238E27FC236}">
              <a16:creationId xmlns:a16="http://schemas.microsoft.com/office/drawing/2014/main" xmlns="" id="{89940743-D7FF-4F1C-91A4-D8BDDC3D6B1A}"/>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2" name="テキスト ボックス 161">
          <a:extLst>
            <a:ext uri="{FF2B5EF4-FFF2-40B4-BE49-F238E27FC236}">
              <a16:creationId xmlns:a16="http://schemas.microsoft.com/office/drawing/2014/main" xmlns="" id="{623C75C6-EDDE-42E7-AE75-F0A9E27EA763}"/>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xmlns="" id="{E02CBBE2-2D15-495F-B650-915D454CF448}"/>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xmlns="" id="{FE555F0A-CA0B-495A-8CAF-060B465FC3EE}"/>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xmlns="" id="{F03A64CB-EFE2-4986-9E20-23AC499DDB66}"/>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xmlns="" id="{BD67E969-2E1E-493D-8159-C9D7D244441A}"/>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xmlns="" id="{F5F03759-3037-491B-AFA4-F4A621164843}"/>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xmlns="" id="{D94D4EF9-25BA-4DEC-A8F1-EA092DE24F3C}"/>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xmlns="" id="{C9035570-EB89-4606-AC67-4C9ABA24E388}"/>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xmlns="" id="{AD924515-DB8B-429E-9397-68C0B3638478}"/>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xmlns="" id="{37A726EF-48BF-4CFF-B0E2-0BEFA17A16EF}"/>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xmlns="" id="{7051AC3E-06BC-4D5F-B8A8-9E86AA91DD7C}"/>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21,420
20,445
37.97
12,763,669
12,340,435
372,630
5,952,754
12,092,992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xmlns="" id="{4CB8AF9B-4C86-4004-8F00-FE2C7741A2B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xmlns="" id="{AA0D334D-E83C-424A-A748-5EC91ED15BF4}"/>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xmlns="" id="{1CD1143F-0236-4F3A-8674-73C69FB6ACB1}"/>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15.5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xmlns="" id="{E93CFCE6-7B97-4828-8307-BC2A92109058}"/>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xmlns="" id="{20294D04-B4C0-4D05-B758-179C47302F1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xmlns="" id="{0C903795-5E4E-4ED9-ACB3-00CB44FFBD61}"/>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xmlns="" id="{BAF7488C-46A5-41F0-A9B6-B8A2483E249B}"/>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xmlns="" id="{D6D41A13-977D-4972-96FA-B6F919D74634}"/>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xmlns="" id="{B379186C-BE36-47DF-9CA4-B8BD0DDBB535}"/>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xmlns="" id="{B43E922B-5D96-40CD-83A8-2B6CFA158A93}"/>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xmlns="" id="{7EFB20ED-3F54-45A4-8D4C-804932808CB2}"/>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xmlns="" id="{220C4316-FE18-432A-BEB0-51FCC9B12AC4}"/>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xmlns="" id="{F56EBC39-EEFA-43A2-B278-935D3F6CD3A7}"/>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xmlns="" id="{BBDF0BD6-05B1-4661-B805-D3CFAD1E86DE}"/>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xmlns="" id="{F94A25C6-5F50-441C-9617-00C941980B74}"/>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xmlns="" id="{94419980-3579-45D9-868E-60BDF9B847F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xmlns="" id="{67A11422-DBCF-42A6-9207-D6DAFD271218}"/>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xmlns="" id="{AA45847B-2C0A-4F1A-A125-9A8BA05D36A1}"/>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xmlns="" id="{FB6DD9A4-721B-4F63-BBC2-D1EE57240748}"/>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xmlns="" id="{3245D20C-AFC6-4D49-9E1E-1AAE55B25387}"/>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xmlns="" id="{BB678335-BEA7-4564-9BAE-C6B97D8BADCB}"/>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xmlns="" id="{7B22D48C-440E-4290-B88C-4DB48B2D9AF7}"/>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xmlns="" id="{D54BF3E4-A00C-4173-BBAE-BA1F82E31DC3}"/>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xmlns="" id="{4A96B264-B62F-40CB-9465-5FA8C44FDAF7}"/>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xmlns="" id="{6B88DE9A-D0E8-492F-941E-272EE0F98B1B}"/>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xmlns="" id="{AB6A66AA-7336-4EAF-BA12-01B966E6DB85}"/>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xmlns="" id="{92BF4D0C-B04E-43EE-B8D7-81BAE5D05F03}"/>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xmlns="" id="{BAA1D03E-6461-4B7E-90AB-DDA34FCE1997}"/>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xmlns="" id="{213F9BC5-AC1E-4264-9C51-74767850CB2C}"/>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xmlns="" id="{F78AE542-0277-468D-A6DD-4E5520C4B915}"/>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xmlns="" id="{18082853-A6F2-4C96-907A-878CFC2FD8F4}"/>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3" name="テキスト ボックス 42">
          <a:extLst>
            <a:ext uri="{FF2B5EF4-FFF2-40B4-BE49-F238E27FC236}">
              <a16:creationId xmlns:a16="http://schemas.microsoft.com/office/drawing/2014/main" xmlns="" id="{81829FAE-2BF7-482B-B363-2E420D89F25C}"/>
            </a:ext>
          </a:extLst>
        </xdr:cNvPr>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xmlns="" id="{D626007E-4D62-4AD0-A84E-AC89F8057676}"/>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121755</xdr:rowOff>
    </xdr:from>
    <xdr:ext cx="403059" cy="259045"/>
    <xdr:sp macro="" textlink="">
      <xdr:nvSpPr>
        <xdr:cNvPr id="45" name="テキスト ボックス 44">
          <a:extLst>
            <a:ext uri="{FF2B5EF4-FFF2-40B4-BE49-F238E27FC236}">
              <a16:creationId xmlns:a16="http://schemas.microsoft.com/office/drawing/2014/main" xmlns="" id="{16ACB898-E648-463C-9DC1-23121163EEAE}"/>
            </a:ext>
          </a:extLst>
        </xdr:cNvPr>
        <xdr:cNvSpPr txBox="1"/>
      </xdr:nvSpPr>
      <xdr:spPr>
        <a:xfrm>
          <a:off x="358941" y="715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xmlns="" id="{B35777F1-B1AF-4EDF-B8D9-60942C29C314}"/>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xmlns="" id="{7899E1FE-AA3A-4B3F-ACDC-2A8654BE3A86}"/>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xmlns="" id="{F51E418B-5588-4AC1-B178-21C134E779FA}"/>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xmlns="" id="{878FC301-4476-44A5-94E6-D93F49CC883C}"/>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xmlns="" id="{EDEBBD0E-BA16-4B09-9922-697FFD35D22D}"/>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xmlns="" id="{41B55149-DF2F-48C7-802E-E7D9D4844293}"/>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xmlns="" id="{F27B4A26-21ED-4127-908F-FEC335154FB6}"/>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xmlns="" id="{B0E651E2-A2A1-4F8D-AF8D-3E88B1349993}"/>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xmlns="" id="{00BD1DD0-012B-4E41-B406-CFE1DA0C592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31949</xdr:rowOff>
    </xdr:from>
    <xdr:ext cx="403059" cy="259045"/>
    <xdr:sp macro="" textlink="">
      <xdr:nvSpPr>
        <xdr:cNvPr id="55" name="テキスト ボックス 54">
          <a:extLst>
            <a:ext uri="{FF2B5EF4-FFF2-40B4-BE49-F238E27FC236}">
              <a16:creationId xmlns:a16="http://schemas.microsoft.com/office/drawing/2014/main" xmlns="" id="{4E6AE9FD-B877-4665-B166-45142B8AF07C}"/>
            </a:ext>
          </a:extLst>
        </xdr:cNvPr>
        <xdr:cNvSpPr txBox="1"/>
      </xdr:nvSpPr>
      <xdr:spPr>
        <a:xfrm>
          <a:off x="358941" y="551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xmlns="" id="{F5ACC413-5F04-4F74-92CE-FC52395581D2}"/>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7" name="テキスト ボックス 56">
          <a:extLst>
            <a:ext uri="{FF2B5EF4-FFF2-40B4-BE49-F238E27FC236}">
              <a16:creationId xmlns:a16="http://schemas.microsoft.com/office/drawing/2014/main" xmlns="" id="{451B2165-BF04-4826-A7E1-887F1F6E01AC}"/>
            </a:ext>
          </a:extLst>
        </xdr:cNvPr>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8" name="【道路】&#10;有形固定資産減価償却率グラフ枠">
          <a:extLst>
            <a:ext uri="{FF2B5EF4-FFF2-40B4-BE49-F238E27FC236}">
              <a16:creationId xmlns:a16="http://schemas.microsoft.com/office/drawing/2014/main" xmlns="" id="{46BE196F-BA42-436E-B94E-97644B6AC918}"/>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126819</xdr:rowOff>
    </xdr:from>
    <xdr:to>
      <xdr:col>24</xdr:col>
      <xdr:colOff>62865</xdr:colOff>
      <xdr:row>42</xdr:row>
      <xdr:rowOff>89263</xdr:rowOff>
    </xdr:to>
    <xdr:cxnSp macro="">
      <xdr:nvCxnSpPr>
        <xdr:cNvPr id="59" name="直線コネクタ 58">
          <a:extLst>
            <a:ext uri="{FF2B5EF4-FFF2-40B4-BE49-F238E27FC236}">
              <a16:creationId xmlns:a16="http://schemas.microsoft.com/office/drawing/2014/main" xmlns="" id="{16434B07-35FD-48F4-981C-610DBB3AF94A}"/>
            </a:ext>
          </a:extLst>
        </xdr:cNvPr>
        <xdr:cNvCxnSpPr/>
      </xdr:nvCxnSpPr>
      <xdr:spPr>
        <a:xfrm flipV="1">
          <a:off x="4634865" y="5784669"/>
          <a:ext cx="0" cy="15054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93090</xdr:rowOff>
    </xdr:from>
    <xdr:ext cx="405111" cy="259045"/>
    <xdr:sp macro="" textlink="">
      <xdr:nvSpPr>
        <xdr:cNvPr id="60" name="【道路】&#10;有形固定資産減価償却率最小値テキスト">
          <a:extLst>
            <a:ext uri="{FF2B5EF4-FFF2-40B4-BE49-F238E27FC236}">
              <a16:creationId xmlns:a16="http://schemas.microsoft.com/office/drawing/2014/main" xmlns="" id="{F88D8CBC-642E-4FCE-9AE0-44B6178019F4}"/>
            </a:ext>
          </a:extLst>
        </xdr:cNvPr>
        <xdr:cNvSpPr txBox="1"/>
      </xdr:nvSpPr>
      <xdr:spPr>
        <a:xfrm>
          <a:off x="4673600" y="7293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89263</xdr:rowOff>
    </xdr:from>
    <xdr:to>
      <xdr:col>24</xdr:col>
      <xdr:colOff>152400</xdr:colOff>
      <xdr:row>42</xdr:row>
      <xdr:rowOff>89263</xdr:rowOff>
    </xdr:to>
    <xdr:cxnSp macro="">
      <xdr:nvCxnSpPr>
        <xdr:cNvPr id="61" name="直線コネクタ 60">
          <a:extLst>
            <a:ext uri="{FF2B5EF4-FFF2-40B4-BE49-F238E27FC236}">
              <a16:creationId xmlns:a16="http://schemas.microsoft.com/office/drawing/2014/main" xmlns="" id="{DD313AA3-4BAB-4914-91E6-207B933E20AF}"/>
            </a:ext>
          </a:extLst>
        </xdr:cNvPr>
        <xdr:cNvCxnSpPr/>
      </xdr:nvCxnSpPr>
      <xdr:spPr>
        <a:xfrm>
          <a:off x="4546600" y="7290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73496</xdr:rowOff>
    </xdr:from>
    <xdr:ext cx="405111" cy="259045"/>
    <xdr:sp macro="" textlink="">
      <xdr:nvSpPr>
        <xdr:cNvPr id="62" name="【道路】&#10;有形固定資産減価償却率最大値テキスト">
          <a:extLst>
            <a:ext uri="{FF2B5EF4-FFF2-40B4-BE49-F238E27FC236}">
              <a16:creationId xmlns:a16="http://schemas.microsoft.com/office/drawing/2014/main" xmlns="" id="{82D41034-BEF9-4BF6-AEC8-3BE232C9A1CB}"/>
            </a:ext>
          </a:extLst>
        </xdr:cNvPr>
        <xdr:cNvSpPr txBox="1"/>
      </xdr:nvSpPr>
      <xdr:spPr>
        <a:xfrm>
          <a:off x="4673600" y="5559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126819</xdr:rowOff>
    </xdr:from>
    <xdr:to>
      <xdr:col>24</xdr:col>
      <xdr:colOff>152400</xdr:colOff>
      <xdr:row>33</xdr:row>
      <xdr:rowOff>126819</xdr:rowOff>
    </xdr:to>
    <xdr:cxnSp macro="">
      <xdr:nvCxnSpPr>
        <xdr:cNvPr id="63" name="直線コネクタ 62">
          <a:extLst>
            <a:ext uri="{FF2B5EF4-FFF2-40B4-BE49-F238E27FC236}">
              <a16:creationId xmlns:a16="http://schemas.microsoft.com/office/drawing/2014/main" xmlns="" id="{375327A0-53C1-498C-A459-E8B475D9D617}"/>
            </a:ext>
          </a:extLst>
        </xdr:cNvPr>
        <xdr:cNvCxnSpPr/>
      </xdr:nvCxnSpPr>
      <xdr:spPr>
        <a:xfrm>
          <a:off x="4546600" y="57846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7455</xdr:rowOff>
    </xdr:from>
    <xdr:ext cx="405111" cy="259045"/>
    <xdr:sp macro="" textlink="">
      <xdr:nvSpPr>
        <xdr:cNvPr id="64" name="【道路】&#10;有形固定資産減価償却率平均値テキスト">
          <a:extLst>
            <a:ext uri="{FF2B5EF4-FFF2-40B4-BE49-F238E27FC236}">
              <a16:creationId xmlns:a16="http://schemas.microsoft.com/office/drawing/2014/main" xmlns="" id="{C40211E2-A9DF-45A9-807E-1A1563C41587}"/>
            </a:ext>
          </a:extLst>
        </xdr:cNvPr>
        <xdr:cNvSpPr txBox="1"/>
      </xdr:nvSpPr>
      <xdr:spPr>
        <a:xfrm>
          <a:off x="4673600" y="65225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156028</xdr:rowOff>
    </xdr:from>
    <xdr:to>
      <xdr:col>24</xdr:col>
      <xdr:colOff>114300</xdr:colOff>
      <xdr:row>39</xdr:row>
      <xdr:rowOff>86178</xdr:rowOff>
    </xdr:to>
    <xdr:sp macro="" textlink="">
      <xdr:nvSpPr>
        <xdr:cNvPr id="65" name="フローチャート: 判断 64">
          <a:extLst>
            <a:ext uri="{FF2B5EF4-FFF2-40B4-BE49-F238E27FC236}">
              <a16:creationId xmlns:a16="http://schemas.microsoft.com/office/drawing/2014/main" xmlns="" id="{B7F2D690-36DF-4A96-8D6F-57FF99B410CB}"/>
            </a:ext>
          </a:extLst>
        </xdr:cNvPr>
        <xdr:cNvSpPr/>
      </xdr:nvSpPr>
      <xdr:spPr>
        <a:xfrm>
          <a:off x="4584700" y="667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120106</xdr:rowOff>
    </xdr:from>
    <xdr:to>
      <xdr:col>20</xdr:col>
      <xdr:colOff>38100</xdr:colOff>
      <xdr:row>39</xdr:row>
      <xdr:rowOff>50256</xdr:rowOff>
    </xdr:to>
    <xdr:sp macro="" textlink="">
      <xdr:nvSpPr>
        <xdr:cNvPr id="66" name="フローチャート: 判断 65">
          <a:extLst>
            <a:ext uri="{FF2B5EF4-FFF2-40B4-BE49-F238E27FC236}">
              <a16:creationId xmlns:a16="http://schemas.microsoft.com/office/drawing/2014/main" xmlns="" id="{17B64D36-5E8B-43C1-B170-400F24359C9F}"/>
            </a:ext>
          </a:extLst>
        </xdr:cNvPr>
        <xdr:cNvSpPr/>
      </xdr:nvSpPr>
      <xdr:spPr>
        <a:xfrm>
          <a:off x="3746500" y="663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67854</xdr:rowOff>
    </xdr:from>
    <xdr:to>
      <xdr:col>15</xdr:col>
      <xdr:colOff>101600</xdr:colOff>
      <xdr:row>38</xdr:row>
      <xdr:rowOff>169454</xdr:rowOff>
    </xdr:to>
    <xdr:sp macro="" textlink="">
      <xdr:nvSpPr>
        <xdr:cNvPr id="67" name="フローチャート: 判断 66">
          <a:extLst>
            <a:ext uri="{FF2B5EF4-FFF2-40B4-BE49-F238E27FC236}">
              <a16:creationId xmlns:a16="http://schemas.microsoft.com/office/drawing/2014/main" xmlns="" id="{5FA4CB0A-A2E5-4DE1-8E94-14DC7C172656}"/>
            </a:ext>
          </a:extLst>
        </xdr:cNvPr>
        <xdr:cNvSpPr/>
      </xdr:nvSpPr>
      <xdr:spPr>
        <a:xfrm>
          <a:off x="2857500" y="658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5806</xdr:rowOff>
    </xdr:from>
    <xdr:to>
      <xdr:col>10</xdr:col>
      <xdr:colOff>165100</xdr:colOff>
      <xdr:row>38</xdr:row>
      <xdr:rowOff>107406</xdr:rowOff>
    </xdr:to>
    <xdr:sp macro="" textlink="">
      <xdr:nvSpPr>
        <xdr:cNvPr id="68" name="フローチャート: 判断 67">
          <a:extLst>
            <a:ext uri="{FF2B5EF4-FFF2-40B4-BE49-F238E27FC236}">
              <a16:creationId xmlns:a16="http://schemas.microsoft.com/office/drawing/2014/main" xmlns="" id="{9141BF18-61FD-43A3-99B6-17B6FFDD3573}"/>
            </a:ext>
          </a:extLst>
        </xdr:cNvPr>
        <xdr:cNvSpPr/>
      </xdr:nvSpPr>
      <xdr:spPr>
        <a:xfrm>
          <a:off x="1968500" y="652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5806</xdr:rowOff>
    </xdr:from>
    <xdr:to>
      <xdr:col>6</xdr:col>
      <xdr:colOff>38100</xdr:colOff>
      <xdr:row>38</xdr:row>
      <xdr:rowOff>107406</xdr:rowOff>
    </xdr:to>
    <xdr:sp macro="" textlink="">
      <xdr:nvSpPr>
        <xdr:cNvPr id="69" name="フローチャート: 判断 68">
          <a:extLst>
            <a:ext uri="{FF2B5EF4-FFF2-40B4-BE49-F238E27FC236}">
              <a16:creationId xmlns:a16="http://schemas.microsoft.com/office/drawing/2014/main" xmlns="" id="{D73AE11E-B3B2-4F28-BD83-8AEF4E78290A}"/>
            </a:ext>
          </a:extLst>
        </xdr:cNvPr>
        <xdr:cNvSpPr/>
      </xdr:nvSpPr>
      <xdr:spPr>
        <a:xfrm>
          <a:off x="1079500" y="652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70" name="テキスト ボックス 69">
          <a:extLst>
            <a:ext uri="{FF2B5EF4-FFF2-40B4-BE49-F238E27FC236}">
              <a16:creationId xmlns:a16="http://schemas.microsoft.com/office/drawing/2014/main" xmlns="" id="{6A807077-CD08-4A80-B66F-AC5C320B5563}"/>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xmlns="" id="{95975A66-FF51-442C-AA72-8222F285F75F}"/>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2" name="テキスト ボックス 71">
          <a:extLst>
            <a:ext uri="{FF2B5EF4-FFF2-40B4-BE49-F238E27FC236}">
              <a16:creationId xmlns:a16="http://schemas.microsoft.com/office/drawing/2014/main" xmlns="" id="{535A106A-5180-452B-8119-DA08719CE50C}"/>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3" name="テキスト ボックス 72">
          <a:extLst>
            <a:ext uri="{FF2B5EF4-FFF2-40B4-BE49-F238E27FC236}">
              <a16:creationId xmlns:a16="http://schemas.microsoft.com/office/drawing/2014/main" xmlns="" id="{03485F3C-C0D0-41A6-9E5D-231661FCBA15}"/>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4" name="テキスト ボックス 73">
          <a:extLst>
            <a:ext uri="{FF2B5EF4-FFF2-40B4-BE49-F238E27FC236}">
              <a16:creationId xmlns:a16="http://schemas.microsoft.com/office/drawing/2014/main" xmlns="" id="{BBFB9141-8828-4F70-9668-1E92B4AEDB6C}"/>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111941</xdr:rowOff>
    </xdr:from>
    <xdr:to>
      <xdr:col>24</xdr:col>
      <xdr:colOff>114300</xdr:colOff>
      <xdr:row>40</xdr:row>
      <xdr:rowOff>42091</xdr:rowOff>
    </xdr:to>
    <xdr:sp macro="" textlink="">
      <xdr:nvSpPr>
        <xdr:cNvPr id="75" name="楕円 74">
          <a:extLst>
            <a:ext uri="{FF2B5EF4-FFF2-40B4-BE49-F238E27FC236}">
              <a16:creationId xmlns:a16="http://schemas.microsoft.com/office/drawing/2014/main" xmlns="" id="{3B43FD53-1197-4DB0-9689-16126666FFA7}"/>
            </a:ext>
          </a:extLst>
        </xdr:cNvPr>
        <xdr:cNvSpPr/>
      </xdr:nvSpPr>
      <xdr:spPr>
        <a:xfrm>
          <a:off x="4584700" y="6798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90368</xdr:rowOff>
    </xdr:from>
    <xdr:ext cx="405111" cy="259045"/>
    <xdr:sp macro="" textlink="">
      <xdr:nvSpPr>
        <xdr:cNvPr id="76" name="【道路】&#10;有形固定資産減価償却率該当値テキスト">
          <a:extLst>
            <a:ext uri="{FF2B5EF4-FFF2-40B4-BE49-F238E27FC236}">
              <a16:creationId xmlns:a16="http://schemas.microsoft.com/office/drawing/2014/main" xmlns="" id="{C4D40AA2-5963-4EAD-9B96-5511217B24A1}"/>
            </a:ext>
          </a:extLst>
        </xdr:cNvPr>
        <xdr:cNvSpPr txBox="1"/>
      </xdr:nvSpPr>
      <xdr:spPr>
        <a:xfrm>
          <a:off x="4673600" y="67769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59690</xdr:rowOff>
    </xdr:from>
    <xdr:to>
      <xdr:col>20</xdr:col>
      <xdr:colOff>38100</xdr:colOff>
      <xdr:row>39</xdr:row>
      <xdr:rowOff>161290</xdr:rowOff>
    </xdr:to>
    <xdr:sp macro="" textlink="">
      <xdr:nvSpPr>
        <xdr:cNvPr id="77" name="楕円 76">
          <a:extLst>
            <a:ext uri="{FF2B5EF4-FFF2-40B4-BE49-F238E27FC236}">
              <a16:creationId xmlns:a16="http://schemas.microsoft.com/office/drawing/2014/main" xmlns="" id="{D312E8B5-E8A7-4C69-B928-5097256D68B7}"/>
            </a:ext>
          </a:extLst>
        </xdr:cNvPr>
        <xdr:cNvSpPr/>
      </xdr:nvSpPr>
      <xdr:spPr>
        <a:xfrm>
          <a:off x="3746500" y="674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110490</xdr:rowOff>
    </xdr:from>
    <xdr:to>
      <xdr:col>24</xdr:col>
      <xdr:colOff>63500</xdr:colOff>
      <xdr:row>39</xdr:row>
      <xdr:rowOff>162741</xdr:rowOff>
    </xdr:to>
    <xdr:cxnSp macro="">
      <xdr:nvCxnSpPr>
        <xdr:cNvPr id="78" name="直線コネクタ 77">
          <a:extLst>
            <a:ext uri="{FF2B5EF4-FFF2-40B4-BE49-F238E27FC236}">
              <a16:creationId xmlns:a16="http://schemas.microsoft.com/office/drawing/2014/main" xmlns="" id="{837C5C33-8227-488B-9271-E58CFFEDF00E}"/>
            </a:ext>
          </a:extLst>
        </xdr:cNvPr>
        <xdr:cNvCxnSpPr/>
      </xdr:nvCxnSpPr>
      <xdr:spPr>
        <a:xfrm>
          <a:off x="3797300" y="6797040"/>
          <a:ext cx="8382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7438</xdr:rowOff>
    </xdr:from>
    <xdr:to>
      <xdr:col>15</xdr:col>
      <xdr:colOff>101600</xdr:colOff>
      <xdr:row>39</xdr:row>
      <xdr:rowOff>109038</xdr:rowOff>
    </xdr:to>
    <xdr:sp macro="" textlink="">
      <xdr:nvSpPr>
        <xdr:cNvPr id="79" name="楕円 78">
          <a:extLst>
            <a:ext uri="{FF2B5EF4-FFF2-40B4-BE49-F238E27FC236}">
              <a16:creationId xmlns:a16="http://schemas.microsoft.com/office/drawing/2014/main" xmlns="" id="{5D7651D8-0874-45B9-9E97-E92E8DB75A60}"/>
            </a:ext>
          </a:extLst>
        </xdr:cNvPr>
        <xdr:cNvSpPr/>
      </xdr:nvSpPr>
      <xdr:spPr>
        <a:xfrm>
          <a:off x="2857500" y="6693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58238</xdr:rowOff>
    </xdr:from>
    <xdr:to>
      <xdr:col>19</xdr:col>
      <xdr:colOff>177800</xdr:colOff>
      <xdr:row>39</xdr:row>
      <xdr:rowOff>110490</xdr:rowOff>
    </xdr:to>
    <xdr:cxnSp macro="">
      <xdr:nvCxnSpPr>
        <xdr:cNvPr id="80" name="直線コネクタ 79">
          <a:extLst>
            <a:ext uri="{FF2B5EF4-FFF2-40B4-BE49-F238E27FC236}">
              <a16:creationId xmlns:a16="http://schemas.microsoft.com/office/drawing/2014/main" xmlns="" id="{52C2C029-A260-4A55-8085-A43F7B1CA83C}"/>
            </a:ext>
          </a:extLst>
        </xdr:cNvPr>
        <xdr:cNvCxnSpPr/>
      </xdr:nvCxnSpPr>
      <xdr:spPr>
        <a:xfrm>
          <a:off x="2908300" y="6744788"/>
          <a:ext cx="8890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142966</xdr:rowOff>
    </xdr:from>
    <xdr:to>
      <xdr:col>10</xdr:col>
      <xdr:colOff>165100</xdr:colOff>
      <xdr:row>39</xdr:row>
      <xdr:rowOff>73116</xdr:rowOff>
    </xdr:to>
    <xdr:sp macro="" textlink="">
      <xdr:nvSpPr>
        <xdr:cNvPr id="81" name="楕円 80">
          <a:extLst>
            <a:ext uri="{FF2B5EF4-FFF2-40B4-BE49-F238E27FC236}">
              <a16:creationId xmlns:a16="http://schemas.microsoft.com/office/drawing/2014/main" xmlns="" id="{BF60AF16-D31C-4D7B-86B8-0E3AB7D7D12D}"/>
            </a:ext>
          </a:extLst>
        </xdr:cNvPr>
        <xdr:cNvSpPr/>
      </xdr:nvSpPr>
      <xdr:spPr>
        <a:xfrm>
          <a:off x="1968500" y="6658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22316</xdr:rowOff>
    </xdr:from>
    <xdr:to>
      <xdr:col>15</xdr:col>
      <xdr:colOff>50800</xdr:colOff>
      <xdr:row>39</xdr:row>
      <xdr:rowOff>58238</xdr:rowOff>
    </xdr:to>
    <xdr:cxnSp macro="">
      <xdr:nvCxnSpPr>
        <xdr:cNvPr id="82" name="直線コネクタ 81">
          <a:extLst>
            <a:ext uri="{FF2B5EF4-FFF2-40B4-BE49-F238E27FC236}">
              <a16:creationId xmlns:a16="http://schemas.microsoft.com/office/drawing/2014/main" xmlns="" id="{5EB3E59C-3BD0-4AA6-BCED-2AC119F1ED55}"/>
            </a:ext>
          </a:extLst>
        </xdr:cNvPr>
        <xdr:cNvCxnSpPr/>
      </xdr:nvCxnSpPr>
      <xdr:spPr>
        <a:xfrm>
          <a:off x="2019300" y="6708866"/>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66783</xdr:rowOff>
    </xdr:from>
    <xdr:ext cx="405111" cy="259045"/>
    <xdr:sp macro="" textlink="">
      <xdr:nvSpPr>
        <xdr:cNvPr id="83" name="n_1aveValue【道路】&#10;有形固定資産減価償却率">
          <a:extLst>
            <a:ext uri="{FF2B5EF4-FFF2-40B4-BE49-F238E27FC236}">
              <a16:creationId xmlns:a16="http://schemas.microsoft.com/office/drawing/2014/main" xmlns="" id="{E52E359B-C13A-46AE-A38E-20AFCA4EC1A9}"/>
            </a:ext>
          </a:extLst>
        </xdr:cNvPr>
        <xdr:cNvSpPr txBox="1"/>
      </xdr:nvSpPr>
      <xdr:spPr>
        <a:xfrm>
          <a:off x="3582044" y="6410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14531</xdr:rowOff>
    </xdr:from>
    <xdr:ext cx="405111" cy="259045"/>
    <xdr:sp macro="" textlink="">
      <xdr:nvSpPr>
        <xdr:cNvPr id="84" name="n_2aveValue【道路】&#10;有形固定資産減価償却率">
          <a:extLst>
            <a:ext uri="{FF2B5EF4-FFF2-40B4-BE49-F238E27FC236}">
              <a16:creationId xmlns:a16="http://schemas.microsoft.com/office/drawing/2014/main" xmlns="" id="{24E01A62-8C6F-4303-B133-6AF60C4295EE}"/>
            </a:ext>
          </a:extLst>
        </xdr:cNvPr>
        <xdr:cNvSpPr txBox="1"/>
      </xdr:nvSpPr>
      <xdr:spPr>
        <a:xfrm>
          <a:off x="2705744" y="6358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123933</xdr:rowOff>
    </xdr:from>
    <xdr:ext cx="405111" cy="259045"/>
    <xdr:sp macro="" textlink="">
      <xdr:nvSpPr>
        <xdr:cNvPr id="85" name="n_3aveValue【道路】&#10;有形固定資産減価償却率">
          <a:extLst>
            <a:ext uri="{FF2B5EF4-FFF2-40B4-BE49-F238E27FC236}">
              <a16:creationId xmlns:a16="http://schemas.microsoft.com/office/drawing/2014/main" xmlns="" id="{B6B37F34-30D2-4F08-B239-46CD4BA0E288}"/>
            </a:ext>
          </a:extLst>
        </xdr:cNvPr>
        <xdr:cNvSpPr txBox="1"/>
      </xdr:nvSpPr>
      <xdr:spPr>
        <a:xfrm>
          <a:off x="1816744" y="6296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123933</xdr:rowOff>
    </xdr:from>
    <xdr:ext cx="405111" cy="259045"/>
    <xdr:sp macro="" textlink="">
      <xdr:nvSpPr>
        <xdr:cNvPr id="86" name="n_4aveValue【道路】&#10;有形固定資産減価償却率">
          <a:extLst>
            <a:ext uri="{FF2B5EF4-FFF2-40B4-BE49-F238E27FC236}">
              <a16:creationId xmlns:a16="http://schemas.microsoft.com/office/drawing/2014/main" xmlns="" id="{0BAD0188-3F91-49C1-8771-C6DDB0794BF4}"/>
            </a:ext>
          </a:extLst>
        </xdr:cNvPr>
        <xdr:cNvSpPr txBox="1"/>
      </xdr:nvSpPr>
      <xdr:spPr>
        <a:xfrm>
          <a:off x="927744" y="6296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152417</xdr:rowOff>
    </xdr:from>
    <xdr:ext cx="405111" cy="259045"/>
    <xdr:sp macro="" textlink="">
      <xdr:nvSpPr>
        <xdr:cNvPr id="87" name="n_1mainValue【道路】&#10;有形固定資産減価償却率">
          <a:extLst>
            <a:ext uri="{FF2B5EF4-FFF2-40B4-BE49-F238E27FC236}">
              <a16:creationId xmlns:a16="http://schemas.microsoft.com/office/drawing/2014/main" xmlns="" id="{620A6CF3-E486-4E1C-88BB-517A8AA66412}"/>
            </a:ext>
          </a:extLst>
        </xdr:cNvPr>
        <xdr:cNvSpPr txBox="1"/>
      </xdr:nvSpPr>
      <xdr:spPr>
        <a:xfrm>
          <a:off x="3582044" y="6838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100165</xdr:rowOff>
    </xdr:from>
    <xdr:ext cx="405111" cy="259045"/>
    <xdr:sp macro="" textlink="">
      <xdr:nvSpPr>
        <xdr:cNvPr id="88" name="n_2mainValue【道路】&#10;有形固定資産減価償却率">
          <a:extLst>
            <a:ext uri="{FF2B5EF4-FFF2-40B4-BE49-F238E27FC236}">
              <a16:creationId xmlns:a16="http://schemas.microsoft.com/office/drawing/2014/main" xmlns="" id="{BDF87FAD-95B5-4FDC-901D-A752C7DA0C94}"/>
            </a:ext>
          </a:extLst>
        </xdr:cNvPr>
        <xdr:cNvSpPr txBox="1"/>
      </xdr:nvSpPr>
      <xdr:spPr>
        <a:xfrm>
          <a:off x="2705744" y="6786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64243</xdr:rowOff>
    </xdr:from>
    <xdr:ext cx="405111" cy="259045"/>
    <xdr:sp macro="" textlink="">
      <xdr:nvSpPr>
        <xdr:cNvPr id="89" name="n_3mainValue【道路】&#10;有形固定資産減価償却率">
          <a:extLst>
            <a:ext uri="{FF2B5EF4-FFF2-40B4-BE49-F238E27FC236}">
              <a16:creationId xmlns:a16="http://schemas.microsoft.com/office/drawing/2014/main" xmlns="" id="{DF1986AC-AD45-4535-9456-E02A5289C565}"/>
            </a:ext>
          </a:extLst>
        </xdr:cNvPr>
        <xdr:cNvSpPr txBox="1"/>
      </xdr:nvSpPr>
      <xdr:spPr>
        <a:xfrm>
          <a:off x="1816744" y="6750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a:extLst>
            <a:ext uri="{FF2B5EF4-FFF2-40B4-BE49-F238E27FC236}">
              <a16:creationId xmlns:a16="http://schemas.microsoft.com/office/drawing/2014/main" xmlns="" id="{CC4E635B-02D0-48E3-B086-7D06B9C21023}"/>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1" name="正方形/長方形 90">
          <a:extLst>
            <a:ext uri="{FF2B5EF4-FFF2-40B4-BE49-F238E27FC236}">
              <a16:creationId xmlns:a16="http://schemas.microsoft.com/office/drawing/2014/main" xmlns="" id="{BA965DA4-540B-4B1D-92A1-6FC30F9BACA2}"/>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 name="正方形/長方形 91">
          <a:extLst>
            <a:ext uri="{FF2B5EF4-FFF2-40B4-BE49-F238E27FC236}">
              <a16:creationId xmlns:a16="http://schemas.microsoft.com/office/drawing/2014/main" xmlns="" id="{BD2871CE-F92B-4CA3-AACD-A6642FB66131}"/>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3" name="正方形/長方形 92">
          <a:extLst>
            <a:ext uri="{FF2B5EF4-FFF2-40B4-BE49-F238E27FC236}">
              <a16:creationId xmlns:a16="http://schemas.microsoft.com/office/drawing/2014/main" xmlns="" id="{70D39939-4FC1-46E9-8E48-B29A77BE011B}"/>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4" name="正方形/長方形 93">
          <a:extLst>
            <a:ext uri="{FF2B5EF4-FFF2-40B4-BE49-F238E27FC236}">
              <a16:creationId xmlns:a16="http://schemas.microsoft.com/office/drawing/2014/main" xmlns="" id="{DFAA730E-B61A-4105-AF31-6970FCF8341B}"/>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5" name="正方形/長方形 94">
          <a:extLst>
            <a:ext uri="{FF2B5EF4-FFF2-40B4-BE49-F238E27FC236}">
              <a16:creationId xmlns:a16="http://schemas.microsoft.com/office/drawing/2014/main" xmlns="" id="{082A18EA-50EA-45F5-B1DC-3EE01ADC64A8}"/>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6" name="正方形/長方形 95">
          <a:extLst>
            <a:ext uri="{FF2B5EF4-FFF2-40B4-BE49-F238E27FC236}">
              <a16:creationId xmlns:a16="http://schemas.microsoft.com/office/drawing/2014/main" xmlns="" id="{D6C4B137-F5F0-4F75-8B14-E05376912634}"/>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7" name="正方形/長方形 96">
          <a:extLst>
            <a:ext uri="{FF2B5EF4-FFF2-40B4-BE49-F238E27FC236}">
              <a16:creationId xmlns:a16="http://schemas.microsoft.com/office/drawing/2014/main" xmlns="" id="{DF7661AC-F2E2-412E-8C3F-6EA74DFA3E09}"/>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8" name="テキスト ボックス 97">
          <a:extLst>
            <a:ext uri="{FF2B5EF4-FFF2-40B4-BE49-F238E27FC236}">
              <a16:creationId xmlns:a16="http://schemas.microsoft.com/office/drawing/2014/main" xmlns="" id="{70545D66-9202-4B73-A10A-4531EB839335}"/>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9" name="直線コネクタ 98">
          <a:extLst>
            <a:ext uri="{FF2B5EF4-FFF2-40B4-BE49-F238E27FC236}">
              <a16:creationId xmlns:a16="http://schemas.microsoft.com/office/drawing/2014/main" xmlns="" id="{BB816628-1788-4F26-9F1C-960F6806715F}"/>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0" name="直線コネクタ 99">
          <a:extLst>
            <a:ext uri="{FF2B5EF4-FFF2-40B4-BE49-F238E27FC236}">
              <a16:creationId xmlns:a16="http://schemas.microsoft.com/office/drawing/2014/main" xmlns="" id="{6AB12A86-BB60-4006-B7A2-3682949C9337}"/>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1" name="テキスト ボックス 100">
          <a:extLst>
            <a:ext uri="{FF2B5EF4-FFF2-40B4-BE49-F238E27FC236}">
              <a16:creationId xmlns:a16="http://schemas.microsoft.com/office/drawing/2014/main" xmlns="" id="{240BEED5-D46A-467B-986E-E8817E67B13A}"/>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2" name="直線コネクタ 101">
          <a:extLst>
            <a:ext uri="{FF2B5EF4-FFF2-40B4-BE49-F238E27FC236}">
              <a16:creationId xmlns:a16="http://schemas.microsoft.com/office/drawing/2014/main" xmlns="" id="{1F599C4C-D723-4C83-90C4-6B8735CFD247}"/>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3" name="テキスト ボックス 102">
          <a:extLst>
            <a:ext uri="{FF2B5EF4-FFF2-40B4-BE49-F238E27FC236}">
              <a16:creationId xmlns:a16="http://schemas.microsoft.com/office/drawing/2014/main" xmlns="" id="{514A0185-B29D-4318-B58B-E06C768DAE1E}"/>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4" name="直線コネクタ 103">
          <a:extLst>
            <a:ext uri="{FF2B5EF4-FFF2-40B4-BE49-F238E27FC236}">
              <a16:creationId xmlns:a16="http://schemas.microsoft.com/office/drawing/2014/main" xmlns="" id="{B020095F-466F-46BD-881B-BB7295AD3C12}"/>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5" name="テキスト ボックス 104">
          <a:extLst>
            <a:ext uri="{FF2B5EF4-FFF2-40B4-BE49-F238E27FC236}">
              <a16:creationId xmlns:a16="http://schemas.microsoft.com/office/drawing/2014/main" xmlns="" id="{4EEAC93E-AC6C-4D71-9DD9-1F7A28CD08CD}"/>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6" name="直線コネクタ 105">
          <a:extLst>
            <a:ext uri="{FF2B5EF4-FFF2-40B4-BE49-F238E27FC236}">
              <a16:creationId xmlns:a16="http://schemas.microsoft.com/office/drawing/2014/main" xmlns="" id="{2E54B4CA-5963-4288-9DEC-2DE4F1BFEA69}"/>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7" name="テキスト ボックス 106">
          <a:extLst>
            <a:ext uri="{FF2B5EF4-FFF2-40B4-BE49-F238E27FC236}">
              <a16:creationId xmlns:a16="http://schemas.microsoft.com/office/drawing/2014/main" xmlns="" id="{A2E96424-6C16-432F-BA6D-1289FA4F6A6E}"/>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8" name="直線コネクタ 107">
          <a:extLst>
            <a:ext uri="{FF2B5EF4-FFF2-40B4-BE49-F238E27FC236}">
              <a16:creationId xmlns:a16="http://schemas.microsoft.com/office/drawing/2014/main" xmlns="" id="{5FC25A8D-67E0-4876-A4CD-94F9FF1FB98B}"/>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09" name="テキスト ボックス 108">
          <a:extLst>
            <a:ext uri="{FF2B5EF4-FFF2-40B4-BE49-F238E27FC236}">
              <a16:creationId xmlns:a16="http://schemas.microsoft.com/office/drawing/2014/main" xmlns="" id="{18C6C6F0-2791-446B-BC5F-46B8B61316A1}"/>
            </a:ext>
          </a:extLst>
        </xdr:cNvPr>
        <xdr:cNvSpPr txBox="1"/>
      </xdr:nvSpPr>
      <xdr:spPr>
        <a:xfrm>
          <a:off x="6008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xmlns="" id="{9D669594-8B61-46B0-8AB4-6422CC6AB6CE}"/>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1" name="テキスト ボックス 110">
          <a:extLst>
            <a:ext uri="{FF2B5EF4-FFF2-40B4-BE49-F238E27FC236}">
              <a16:creationId xmlns:a16="http://schemas.microsoft.com/office/drawing/2014/main" xmlns="" id="{8527002C-0F43-48F1-A12D-2FFB55C16188}"/>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a:extLst>
            <a:ext uri="{FF2B5EF4-FFF2-40B4-BE49-F238E27FC236}">
              <a16:creationId xmlns:a16="http://schemas.microsoft.com/office/drawing/2014/main" xmlns="" id="{3D1AD780-9326-4FB1-B103-13487025517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2794</xdr:rowOff>
    </xdr:from>
    <xdr:to>
      <xdr:col>54</xdr:col>
      <xdr:colOff>189865</xdr:colOff>
      <xdr:row>42</xdr:row>
      <xdr:rowOff>37465</xdr:rowOff>
    </xdr:to>
    <xdr:cxnSp macro="">
      <xdr:nvCxnSpPr>
        <xdr:cNvPr id="113" name="直線コネクタ 112">
          <a:extLst>
            <a:ext uri="{FF2B5EF4-FFF2-40B4-BE49-F238E27FC236}">
              <a16:creationId xmlns:a16="http://schemas.microsoft.com/office/drawing/2014/main" xmlns="" id="{EBF99AEB-4410-44FB-A9EB-D6F01D04A6B2}"/>
            </a:ext>
          </a:extLst>
        </xdr:cNvPr>
        <xdr:cNvCxnSpPr/>
      </xdr:nvCxnSpPr>
      <xdr:spPr>
        <a:xfrm flipV="1">
          <a:off x="10476865" y="5660644"/>
          <a:ext cx="0" cy="1577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41292</xdr:rowOff>
    </xdr:from>
    <xdr:ext cx="469744" cy="259045"/>
    <xdr:sp macro="" textlink="">
      <xdr:nvSpPr>
        <xdr:cNvPr id="114" name="【道路】&#10;一人当たり延長最小値テキスト">
          <a:extLst>
            <a:ext uri="{FF2B5EF4-FFF2-40B4-BE49-F238E27FC236}">
              <a16:creationId xmlns:a16="http://schemas.microsoft.com/office/drawing/2014/main" xmlns="" id="{3204F3DF-344B-43DC-94F0-D03AA971027F}"/>
            </a:ext>
          </a:extLst>
        </xdr:cNvPr>
        <xdr:cNvSpPr txBox="1"/>
      </xdr:nvSpPr>
      <xdr:spPr>
        <a:xfrm>
          <a:off x="10515600" y="7242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37465</xdr:rowOff>
    </xdr:from>
    <xdr:to>
      <xdr:col>55</xdr:col>
      <xdr:colOff>88900</xdr:colOff>
      <xdr:row>42</xdr:row>
      <xdr:rowOff>37465</xdr:rowOff>
    </xdr:to>
    <xdr:cxnSp macro="">
      <xdr:nvCxnSpPr>
        <xdr:cNvPr id="115" name="直線コネクタ 114">
          <a:extLst>
            <a:ext uri="{FF2B5EF4-FFF2-40B4-BE49-F238E27FC236}">
              <a16:creationId xmlns:a16="http://schemas.microsoft.com/office/drawing/2014/main" xmlns="" id="{A914D9F2-4A66-4618-9CCE-DD9C1F29FA33}"/>
            </a:ext>
          </a:extLst>
        </xdr:cNvPr>
        <xdr:cNvCxnSpPr/>
      </xdr:nvCxnSpPr>
      <xdr:spPr>
        <a:xfrm>
          <a:off x="10388600" y="7238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120921</xdr:rowOff>
    </xdr:from>
    <xdr:ext cx="599010" cy="259045"/>
    <xdr:sp macro="" textlink="">
      <xdr:nvSpPr>
        <xdr:cNvPr id="116" name="【道路】&#10;一人当たり延長最大値テキスト">
          <a:extLst>
            <a:ext uri="{FF2B5EF4-FFF2-40B4-BE49-F238E27FC236}">
              <a16:creationId xmlns:a16="http://schemas.microsoft.com/office/drawing/2014/main" xmlns="" id="{ED1ABED2-02D4-40BF-9C9F-3CE8AF019612}"/>
            </a:ext>
          </a:extLst>
        </xdr:cNvPr>
        <xdr:cNvSpPr txBox="1"/>
      </xdr:nvSpPr>
      <xdr:spPr>
        <a:xfrm>
          <a:off x="10515600" y="5435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2794</xdr:rowOff>
    </xdr:from>
    <xdr:to>
      <xdr:col>55</xdr:col>
      <xdr:colOff>88900</xdr:colOff>
      <xdr:row>33</xdr:row>
      <xdr:rowOff>2794</xdr:rowOff>
    </xdr:to>
    <xdr:cxnSp macro="">
      <xdr:nvCxnSpPr>
        <xdr:cNvPr id="117" name="直線コネクタ 116">
          <a:extLst>
            <a:ext uri="{FF2B5EF4-FFF2-40B4-BE49-F238E27FC236}">
              <a16:creationId xmlns:a16="http://schemas.microsoft.com/office/drawing/2014/main" xmlns="" id="{EA693A49-9BA6-4201-957F-06F4074D22B6}"/>
            </a:ext>
          </a:extLst>
        </xdr:cNvPr>
        <xdr:cNvCxnSpPr/>
      </xdr:nvCxnSpPr>
      <xdr:spPr>
        <a:xfrm>
          <a:off x="10388600" y="5660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126966</xdr:rowOff>
    </xdr:from>
    <xdr:ext cx="534377" cy="259045"/>
    <xdr:sp macro="" textlink="">
      <xdr:nvSpPr>
        <xdr:cNvPr id="118" name="【道路】&#10;一人当たり延長平均値テキスト">
          <a:extLst>
            <a:ext uri="{FF2B5EF4-FFF2-40B4-BE49-F238E27FC236}">
              <a16:creationId xmlns:a16="http://schemas.microsoft.com/office/drawing/2014/main" xmlns="" id="{84216820-9F12-4516-964A-D30B807BC5B9}"/>
            </a:ext>
          </a:extLst>
        </xdr:cNvPr>
        <xdr:cNvSpPr txBox="1"/>
      </xdr:nvSpPr>
      <xdr:spPr>
        <a:xfrm>
          <a:off x="10515600" y="68135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104089</xdr:rowOff>
    </xdr:from>
    <xdr:to>
      <xdr:col>55</xdr:col>
      <xdr:colOff>50800</xdr:colOff>
      <xdr:row>41</xdr:row>
      <xdr:rowOff>34239</xdr:rowOff>
    </xdr:to>
    <xdr:sp macro="" textlink="">
      <xdr:nvSpPr>
        <xdr:cNvPr id="119" name="フローチャート: 判断 118">
          <a:extLst>
            <a:ext uri="{FF2B5EF4-FFF2-40B4-BE49-F238E27FC236}">
              <a16:creationId xmlns:a16="http://schemas.microsoft.com/office/drawing/2014/main" xmlns="" id="{4BEE820E-B240-4F4A-B202-E73E2514D57E}"/>
            </a:ext>
          </a:extLst>
        </xdr:cNvPr>
        <xdr:cNvSpPr/>
      </xdr:nvSpPr>
      <xdr:spPr>
        <a:xfrm>
          <a:off x="10426700" y="6962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79540</xdr:rowOff>
    </xdr:from>
    <xdr:to>
      <xdr:col>50</xdr:col>
      <xdr:colOff>165100</xdr:colOff>
      <xdr:row>41</xdr:row>
      <xdr:rowOff>9690</xdr:rowOff>
    </xdr:to>
    <xdr:sp macro="" textlink="">
      <xdr:nvSpPr>
        <xdr:cNvPr id="120" name="フローチャート: 判断 119">
          <a:extLst>
            <a:ext uri="{FF2B5EF4-FFF2-40B4-BE49-F238E27FC236}">
              <a16:creationId xmlns:a16="http://schemas.microsoft.com/office/drawing/2014/main" xmlns="" id="{2480D427-0F31-4C10-9844-0568C16B420B}"/>
            </a:ext>
          </a:extLst>
        </xdr:cNvPr>
        <xdr:cNvSpPr/>
      </xdr:nvSpPr>
      <xdr:spPr>
        <a:xfrm>
          <a:off x="9588500" y="6937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75794</xdr:rowOff>
    </xdr:from>
    <xdr:to>
      <xdr:col>46</xdr:col>
      <xdr:colOff>38100</xdr:colOff>
      <xdr:row>41</xdr:row>
      <xdr:rowOff>5944</xdr:rowOff>
    </xdr:to>
    <xdr:sp macro="" textlink="">
      <xdr:nvSpPr>
        <xdr:cNvPr id="121" name="フローチャート: 判断 120">
          <a:extLst>
            <a:ext uri="{FF2B5EF4-FFF2-40B4-BE49-F238E27FC236}">
              <a16:creationId xmlns:a16="http://schemas.microsoft.com/office/drawing/2014/main" xmlns="" id="{189B31A5-C1DE-4153-ABEB-3E0BE3EAA512}"/>
            </a:ext>
          </a:extLst>
        </xdr:cNvPr>
        <xdr:cNvSpPr/>
      </xdr:nvSpPr>
      <xdr:spPr>
        <a:xfrm>
          <a:off x="8699500" y="6933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76479</xdr:rowOff>
    </xdr:from>
    <xdr:to>
      <xdr:col>41</xdr:col>
      <xdr:colOff>101600</xdr:colOff>
      <xdr:row>41</xdr:row>
      <xdr:rowOff>6629</xdr:rowOff>
    </xdr:to>
    <xdr:sp macro="" textlink="">
      <xdr:nvSpPr>
        <xdr:cNvPr id="122" name="フローチャート: 判断 121">
          <a:extLst>
            <a:ext uri="{FF2B5EF4-FFF2-40B4-BE49-F238E27FC236}">
              <a16:creationId xmlns:a16="http://schemas.microsoft.com/office/drawing/2014/main" xmlns="" id="{C7DAB7EA-D6B6-4240-8F51-49F5F3BDAA0E}"/>
            </a:ext>
          </a:extLst>
        </xdr:cNvPr>
        <xdr:cNvSpPr/>
      </xdr:nvSpPr>
      <xdr:spPr>
        <a:xfrm>
          <a:off x="7810500" y="6934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113017</xdr:rowOff>
    </xdr:from>
    <xdr:to>
      <xdr:col>36</xdr:col>
      <xdr:colOff>165100</xdr:colOff>
      <xdr:row>41</xdr:row>
      <xdr:rowOff>43167</xdr:rowOff>
    </xdr:to>
    <xdr:sp macro="" textlink="">
      <xdr:nvSpPr>
        <xdr:cNvPr id="123" name="フローチャート: 判断 122">
          <a:extLst>
            <a:ext uri="{FF2B5EF4-FFF2-40B4-BE49-F238E27FC236}">
              <a16:creationId xmlns:a16="http://schemas.microsoft.com/office/drawing/2014/main" xmlns="" id="{DBBFB41D-304C-41A3-974E-1AAED52FF93B}"/>
            </a:ext>
          </a:extLst>
        </xdr:cNvPr>
        <xdr:cNvSpPr/>
      </xdr:nvSpPr>
      <xdr:spPr>
        <a:xfrm>
          <a:off x="6921500" y="6971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xmlns="" id="{912AF46A-2DC2-4BEA-BDBD-F8B5822255FB}"/>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xmlns="" id="{04CB69C9-A244-441C-A053-E33311BB139F}"/>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xmlns="" id="{C5D6E6B6-7EBB-4764-A4B3-13FA80D2F486}"/>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xmlns="" id="{F8E9BE23-E7A7-485C-90A9-8B2880F9A459}"/>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xmlns="" id="{1AF03AA9-9F86-48C5-BC05-EEFA9770234F}"/>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864</xdr:rowOff>
    </xdr:from>
    <xdr:to>
      <xdr:col>55</xdr:col>
      <xdr:colOff>50800</xdr:colOff>
      <xdr:row>41</xdr:row>
      <xdr:rowOff>102464</xdr:rowOff>
    </xdr:to>
    <xdr:sp macro="" textlink="">
      <xdr:nvSpPr>
        <xdr:cNvPr id="129" name="楕円 128">
          <a:extLst>
            <a:ext uri="{FF2B5EF4-FFF2-40B4-BE49-F238E27FC236}">
              <a16:creationId xmlns:a16="http://schemas.microsoft.com/office/drawing/2014/main" xmlns="" id="{B2A2EBF6-B944-4A4B-85DB-5C58399B95B0}"/>
            </a:ext>
          </a:extLst>
        </xdr:cNvPr>
        <xdr:cNvSpPr/>
      </xdr:nvSpPr>
      <xdr:spPr>
        <a:xfrm>
          <a:off x="10426700" y="7030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150741</xdr:rowOff>
    </xdr:from>
    <xdr:ext cx="534377" cy="259045"/>
    <xdr:sp macro="" textlink="">
      <xdr:nvSpPr>
        <xdr:cNvPr id="130" name="【道路】&#10;一人当たり延長該当値テキスト">
          <a:extLst>
            <a:ext uri="{FF2B5EF4-FFF2-40B4-BE49-F238E27FC236}">
              <a16:creationId xmlns:a16="http://schemas.microsoft.com/office/drawing/2014/main" xmlns="" id="{0369B3E3-0C02-46D3-9689-47308E9E558A}"/>
            </a:ext>
          </a:extLst>
        </xdr:cNvPr>
        <xdr:cNvSpPr txBox="1"/>
      </xdr:nvSpPr>
      <xdr:spPr>
        <a:xfrm>
          <a:off x="10515600" y="7008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12</xdr:rowOff>
    </xdr:from>
    <xdr:to>
      <xdr:col>50</xdr:col>
      <xdr:colOff>165100</xdr:colOff>
      <xdr:row>41</xdr:row>
      <xdr:rowOff>101612</xdr:rowOff>
    </xdr:to>
    <xdr:sp macro="" textlink="">
      <xdr:nvSpPr>
        <xdr:cNvPr id="131" name="楕円 130">
          <a:extLst>
            <a:ext uri="{FF2B5EF4-FFF2-40B4-BE49-F238E27FC236}">
              <a16:creationId xmlns:a16="http://schemas.microsoft.com/office/drawing/2014/main" xmlns="" id="{823D724B-3DFC-4FB4-AA06-45366E328FD2}"/>
            </a:ext>
          </a:extLst>
        </xdr:cNvPr>
        <xdr:cNvSpPr/>
      </xdr:nvSpPr>
      <xdr:spPr>
        <a:xfrm>
          <a:off x="9588500" y="7029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50812</xdr:rowOff>
    </xdr:from>
    <xdr:to>
      <xdr:col>55</xdr:col>
      <xdr:colOff>0</xdr:colOff>
      <xdr:row>41</xdr:row>
      <xdr:rowOff>51664</xdr:rowOff>
    </xdr:to>
    <xdr:cxnSp macro="">
      <xdr:nvCxnSpPr>
        <xdr:cNvPr id="132" name="直線コネクタ 131">
          <a:extLst>
            <a:ext uri="{FF2B5EF4-FFF2-40B4-BE49-F238E27FC236}">
              <a16:creationId xmlns:a16="http://schemas.microsoft.com/office/drawing/2014/main" xmlns="" id="{5BADB064-567F-4BEB-B01E-F08EF85968BD}"/>
            </a:ext>
          </a:extLst>
        </xdr:cNvPr>
        <xdr:cNvCxnSpPr/>
      </xdr:nvCxnSpPr>
      <xdr:spPr>
        <a:xfrm>
          <a:off x="9639300" y="7080262"/>
          <a:ext cx="838200" cy="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394</xdr:rowOff>
    </xdr:from>
    <xdr:to>
      <xdr:col>46</xdr:col>
      <xdr:colOff>38100</xdr:colOff>
      <xdr:row>41</xdr:row>
      <xdr:rowOff>101994</xdr:rowOff>
    </xdr:to>
    <xdr:sp macro="" textlink="">
      <xdr:nvSpPr>
        <xdr:cNvPr id="133" name="楕円 132">
          <a:extLst>
            <a:ext uri="{FF2B5EF4-FFF2-40B4-BE49-F238E27FC236}">
              <a16:creationId xmlns:a16="http://schemas.microsoft.com/office/drawing/2014/main" xmlns="" id="{81F475C1-1A1A-4018-A8DB-96043AEBD266}"/>
            </a:ext>
          </a:extLst>
        </xdr:cNvPr>
        <xdr:cNvSpPr/>
      </xdr:nvSpPr>
      <xdr:spPr>
        <a:xfrm>
          <a:off x="8699500" y="7029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50812</xdr:rowOff>
    </xdr:from>
    <xdr:to>
      <xdr:col>50</xdr:col>
      <xdr:colOff>114300</xdr:colOff>
      <xdr:row>41</xdr:row>
      <xdr:rowOff>51194</xdr:rowOff>
    </xdr:to>
    <xdr:cxnSp macro="">
      <xdr:nvCxnSpPr>
        <xdr:cNvPr id="134" name="直線コネクタ 133">
          <a:extLst>
            <a:ext uri="{FF2B5EF4-FFF2-40B4-BE49-F238E27FC236}">
              <a16:creationId xmlns:a16="http://schemas.microsoft.com/office/drawing/2014/main" xmlns="" id="{223D59F8-C691-4883-A1E7-F2E4E7D36A16}"/>
            </a:ext>
          </a:extLst>
        </xdr:cNvPr>
        <xdr:cNvCxnSpPr/>
      </xdr:nvCxnSpPr>
      <xdr:spPr>
        <a:xfrm flipV="1">
          <a:off x="8750300" y="7080262"/>
          <a:ext cx="889000" cy="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788</xdr:rowOff>
    </xdr:from>
    <xdr:to>
      <xdr:col>41</xdr:col>
      <xdr:colOff>101600</xdr:colOff>
      <xdr:row>41</xdr:row>
      <xdr:rowOff>102388</xdr:rowOff>
    </xdr:to>
    <xdr:sp macro="" textlink="">
      <xdr:nvSpPr>
        <xdr:cNvPr id="135" name="楕円 134">
          <a:extLst>
            <a:ext uri="{FF2B5EF4-FFF2-40B4-BE49-F238E27FC236}">
              <a16:creationId xmlns:a16="http://schemas.microsoft.com/office/drawing/2014/main" xmlns="" id="{59FCF0C6-15EB-4B36-8F05-E29C366A599E}"/>
            </a:ext>
          </a:extLst>
        </xdr:cNvPr>
        <xdr:cNvSpPr/>
      </xdr:nvSpPr>
      <xdr:spPr>
        <a:xfrm>
          <a:off x="7810500" y="7030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51194</xdr:rowOff>
    </xdr:from>
    <xdr:to>
      <xdr:col>45</xdr:col>
      <xdr:colOff>177800</xdr:colOff>
      <xdr:row>41</xdr:row>
      <xdr:rowOff>51588</xdr:rowOff>
    </xdr:to>
    <xdr:cxnSp macro="">
      <xdr:nvCxnSpPr>
        <xdr:cNvPr id="136" name="直線コネクタ 135">
          <a:extLst>
            <a:ext uri="{FF2B5EF4-FFF2-40B4-BE49-F238E27FC236}">
              <a16:creationId xmlns:a16="http://schemas.microsoft.com/office/drawing/2014/main" xmlns="" id="{CD58CE91-CF49-4C9A-BD66-42685308DF79}"/>
            </a:ext>
          </a:extLst>
        </xdr:cNvPr>
        <xdr:cNvCxnSpPr/>
      </xdr:nvCxnSpPr>
      <xdr:spPr>
        <a:xfrm flipV="1">
          <a:off x="7861300" y="7080644"/>
          <a:ext cx="889000" cy="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26217</xdr:rowOff>
    </xdr:from>
    <xdr:ext cx="534377" cy="259045"/>
    <xdr:sp macro="" textlink="">
      <xdr:nvSpPr>
        <xdr:cNvPr id="137" name="n_1aveValue【道路】&#10;一人当たり延長">
          <a:extLst>
            <a:ext uri="{FF2B5EF4-FFF2-40B4-BE49-F238E27FC236}">
              <a16:creationId xmlns:a16="http://schemas.microsoft.com/office/drawing/2014/main" xmlns="" id="{D523050C-C21B-4A8B-9954-FCEEE18ADDDB}"/>
            </a:ext>
          </a:extLst>
        </xdr:cNvPr>
        <xdr:cNvSpPr txBox="1"/>
      </xdr:nvSpPr>
      <xdr:spPr>
        <a:xfrm>
          <a:off x="9359411" y="6712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22471</xdr:rowOff>
    </xdr:from>
    <xdr:ext cx="534377" cy="259045"/>
    <xdr:sp macro="" textlink="">
      <xdr:nvSpPr>
        <xdr:cNvPr id="138" name="n_2aveValue【道路】&#10;一人当たり延長">
          <a:extLst>
            <a:ext uri="{FF2B5EF4-FFF2-40B4-BE49-F238E27FC236}">
              <a16:creationId xmlns:a16="http://schemas.microsoft.com/office/drawing/2014/main" xmlns="" id="{0A814437-B1C8-4745-AC28-44107F414009}"/>
            </a:ext>
          </a:extLst>
        </xdr:cNvPr>
        <xdr:cNvSpPr txBox="1"/>
      </xdr:nvSpPr>
      <xdr:spPr>
        <a:xfrm>
          <a:off x="8483111" y="6709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23156</xdr:rowOff>
    </xdr:from>
    <xdr:ext cx="534377" cy="259045"/>
    <xdr:sp macro="" textlink="">
      <xdr:nvSpPr>
        <xdr:cNvPr id="139" name="n_3aveValue【道路】&#10;一人当たり延長">
          <a:extLst>
            <a:ext uri="{FF2B5EF4-FFF2-40B4-BE49-F238E27FC236}">
              <a16:creationId xmlns:a16="http://schemas.microsoft.com/office/drawing/2014/main" xmlns="" id="{7F220076-FAF1-4E3F-A563-3831AABC506A}"/>
            </a:ext>
          </a:extLst>
        </xdr:cNvPr>
        <xdr:cNvSpPr txBox="1"/>
      </xdr:nvSpPr>
      <xdr:spPr>
        <a:xfrm>
          <a:off x="7594111" y="6709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59694</xdr:rowOff>
    </xdr:from>
    <xdr:ext cx="534377" cy="259045"/>
    <xdr:sp macro="" textlink="">
      <xdr:nvSpPr>
        <xdr:cNvPr id="140" name="n_4aveValue【道路】&#10;一人当たり延長">
          <a:extLst>
            <a:ext uri="{FF2B5EF4-FFF2-40B4-BE49-F238E27FC236}">
              <a16:creationId xmlns:a16="http://schemas.microsoft.com/office/drawing/2014/main" xmlns="" id="{24BBD090-C166-4C1D-8103-04DA0405FF94}"/>
            </a:ext>
          </a:extLst>
        </xdr:cNvPr>
        <xdr:cNvSpPr txBox="1"/>
      </xdr:nvSpPr>
      <xdr:spPr>
        <a:xfrm>
          <a:off x="6705111" y="6746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92739</xdr:rowOff>
    </xdr:from>
    <xdr:ext cx="534377" cy="259045"/>
    <xdr:sp macro="" textlink="">
      <xdr:nvSpPr>
        <xdr:cNvPr id="141" name="n_1mainValue【道路】&#10;一人当たり延長">
          <a:extLst>
            <a:ext uri="{FF2B5EF4-FFF2-40B4-BE49-F238E27FC236}">
              <a16:creationId xmlns:a16="http://schemas.microsoft.com/office/drawing/2014/main" xmlns="" id="{71232E54-B72F-4296-B5C6-FC928F366FA6}"/>
            </a:ext>
          </a:extLst>
        </xdr:cNvPr>
        <xdr:cNvSpPr txBox="1"/>
      </xdr:nvSpPr>
      <xdr:spPr>
        <a:xfrm>
          <a:off x="9359411" y="7122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93121</xdr:rowOff>
    </xdr:from>
    <xdr:ext cx="534377" cy="259045"/>
    <xdr:sp macro="" textlink="">
      <xdr:nvSpPr>
        <xdr:cNvPr id="142" name="n_2mainValue【道路】&#10;一人当たり延長">
          <a:extLst>
            <a:ext uri="{FF2B5EF4-FFF2-40B4-BE49-F238E27FC236}">
              <a16:creationId xmlns:a16="http://schemas.microsoft.com/office/drawing/2014/main" xmlns="" id="{5FD43B54-6B11-45DE-A025-FD43355C87C1}"/>
            </a:ext>
          </a:extLst>
        </xdr:cNvPr>
        <xdr:cNvSpPr txBox="1"/>
      </xdr:nvSpPr>
      <xdr:spPr>
        <a:xfrm>
          <a:off x="8483111" y="7122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93515</xdr:rowOff>
    </xdr:from>
    <xdr:ext cx="534377" cy="259045"/>
    <xdr:sp macro="" textlink="">
      <xdr:nvSpPr>
        <xdr:cNvPr id="143" name="n_3mainValue【道路】&#10;一人当たり延長">
          <a:extLst>
            <a:ext uri="{FF2B5EF4-FFF2-40B4-BE49-F238E27FC236}">
              <a16:creationId xmlns:a16="http://schemas.microsoft.com/office/drawing/2014/main" xmlns="" id="{35C50DBE-B235-4E03-B4C4-B31C7299DF3B}"/>
            </a:ext>
          </a:extLst>
        </xdr:cNvPr>
        <xdr:cNvSpPr txBox="1"/>
      </xdr:nvSpPr>
      <xdr:spPr>
        <a:xfrm>
          <a:off x="7594111" y="7122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4" name="正方形/長方形 143">
          <a:extLst>
            <a:ext uri="{FF2B5EF4-FFF2-40B4-BE49-F238E27FC236}">
              <a16:creationId xmlns:a16="http://schemas.microsoft.com/office/drawing/2014/main" xmlns="" id="{88CF0874-7A67-4060-9733-0BF8098C2A13}"/>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5" name="正方形/長方形 144">
          <a:extLst>
            <a:ext uri="{FF2B5EF4-FFF2-40B4-BE49-F238E27FC236}">
              <a16:creationId xmlns:a16="http://schemas.microsoft.com/office/drawing/2014/main" xmlns="" id="{19CB6B28-7907-4686-805E-62E7FE453548}"/>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6" name="正方形/長方形 145">
          <a:extLst>
            <a:ext uri="{FF2B5EF4-FFF2-40B4-BE49-F238E27FC236}">
              <a16:creationId xmlns:a16="http://schemas.microsoft.com/office/drawing/2014/main" xmlns="" id="{35D2E538-EC42-4074-B4D5-35CDC3F5B038}"/>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7" name="正方形/長方形 146">
          <a:extLst>
            <a:ext uri="{FF2B5EF4-FFF2-40B4-BE49-F238E27FC236}">
              <a16:creationId xmlns:a16="http://schemas.microsoft.com/office/drawing/2014/main" xmlns="" id="{507DF488-7616-408E-AAA9-371B33A979FE}"/>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8" name="正方形/長方形 147">
          <a:extLst>
            <a:ext uri="{FF2B5EF4-FFF2-40B4-BE49-F238E27FC236}">
              <a16:creationId xmlns:a16="http://schemas.microsoft.com/office/drawing/2014/main" xmlns="" id="{88F28828-7B37-4C65-9040-4EF7EA2D4569}"/>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9" name="正方形/長方形 148">
          <a:extLst>
            <a:ext uri="{FF2B5EF4-FFF2-40B4-BE49-F238E27FC236}">
              <a16:creationId xmlns:a16="http://schemas.microsoft.com/office/drawing/2014/main" xmlns="" id="{5F7D4A28-0080-4E23-B8DA-101F5AC9881A}"/>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0" name="正方形/長方形 149">
          <a:extLst>
            <a:ext uri="{FF2B5EF4-FFF2-40B4-BE49-F238E27FC236}">
              <a16:creationId xmlns:a16="http://schemas.microsoft.com/office/drawing/2014/main" xmlns="" id="{57606F3D-007D-4D67-83CD-435210BCF1BF}"/>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1" name="正方形/長方形 150">
          <a:extLst>
            <a:ext uri="{FF2B5EF4-FFF2-40B4-BE49-F238E27FC236}">
              <a16:creationId xmlns:a16="http://schemas.microsoft.com/office/drawing/2014/main" xmlns="" id="{6A069823-9974-4C26-A15A-222A0AE7B7DB}"/>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2" name="テキスト ボックス 151">
          <a:extLst>
            <a:ext uri="{FF2B5EF4-FFF2-40B4-BE49-F238E27FC236}">
              <a16:creationId xmlns:a16="http://schemas.microsoft.com/office/drawing/2014/main" xmlns="" id="{7CF1290E-1DAE-4178-8617-8EC5BB9B713F}"/>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3" name="直線コネクタ 152">
          <a:extLst>
            <a:ext uri="{FF2B5EF4-FFF2-40B4-BE49-F238E27FC236}">
              <a16:creationId xmlns:a16="http://schemas.microsoft.com/office/drawing/2014/main" xmlns="" id="{06BF5B9B-129B-462F-A967-2ED0AD939C57}"/>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4" name="テキスト ボックス 153">
          <a:extLst>
            <a:ext uri="{FF2B5EF4-FFF2-40B4-BE49-F238E27FC236}">
              <a16:creationId xmlns:a16="http://schemas.microsoft.com/office/drawing/2014/main" xmlns="" id="{2ACFBDAB-902D-4A9E-965D-3420DE0E5098}"/>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5" name="直線コネクタ 154">
          <a:extLst>
            <a:ext uri="{FF2B5EF4-FFF2-40B4-BE49-F238E27FC236}">
              <a16:creationId xmlns:a16="http://schemas.microsoft.com/office/drawing/2014/main" xmlns="" id="{9A0128C4-A237-4628-8054-05DE3142C5DC}"/>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56" name="テキスト ボックス 155">
          <a:extLst>
            <a:ext uri="{FF2B5EF4-FFF2-40B4-BE49-F238E27FC236}">
              <a16:creationId xmlns:a16="http://schemas.microsoft.com/office/drawing/2014/main" xmlns="" id="{DC527432-D2F8-4872-BAC4-DE6E529F2424}"/>
            </a:ext>
          </a:extLst>
        </xdr:cNvPr>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7" name="直線コネクタ 156">
          <a:extLst>
            <a:ext uri="{FF2B5EF4-FFF2-40B4-BE49-F238E27FC236}">
              <a16:creationId xmlns:a16="http://schemas.microsoft.com/office/drawing/2014/main" xmlns="" id="{E08B7869-829C-4180-8F76-C2DB4E1AC915}"/>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8" name="テキスト ボックス 157">
          <a:extLst>
            <a:ext uri="{FF2B5EF4-FFF2-40B4-BE49-F238E27FC236}">
              <a16:creationId xmlns:a16="http://schemas.microsoft.com/office/drawing/2014/main" xmlns="" id="{9D66FD32-73E8-4B34-8AB1-FEB50A6C2108}"/>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9" name="直線コネクタ 158">
          <a:extLst>
            <a:ext uri="{FF2B5EF4-FFF2-40B4-BE49-F238E27FC236}">
              <a16:creationId xmlns:a16="http://schemas.microsoft.com/office/drawing/2014/main" xmlns="" id="{8C51F2B4-C17D-42CE-A5FB-B634E4010F86}"/>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0" name="テキスト ボックス 159">
          <a:extLst>
            <a:ext uri="{FF2B5EF4-FFF2-40B4-BE49-F238E27FC236}">
              <a16:creationId xmlns:a16="http://schemas.microsoft.com/office/drawing/2014/main" xmlns="" id="{A085C4D0-49DF-4D71-BC0E-ECD448930B08}"/>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1" name="直線コネクタ 160">
          <a:extLst>
            <a:ext uri="{FF2B5EF4-FFF2-40B4-BE49-F238E27FC236}">
              <a16:creationId xmlns:a16="http://schemas.microsoft.com/office/drawing/2014/main" xmlns="" id="{9F4FA28A-A064-4D8F-AC13-F478777AE8EC}"/>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2" name="テキスト ボックス 161">
          <a:extLst>
            <a:ext uri="{FF2B5EF4-FFF2-40B4-BE49-F238E27FC236}">
              <a16:creationId xmlns:a16="http://schemas.microsoft.com/office/drawing/2014/main" xmlns="" id="{10382947-FBA5-4ADC-9CFE-E67CF64FC5F9}"/>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3" name="直線コネクタ 162">
          <a:extLst>
            <a:ext uri="{FF2B5EF4-FFF2-40B4-BE49-F238E27FC236}">
              <a16:creationId xmlns:a16="http://schemas.microsoft.com/office/drawing/2014/main" xmlns="" id="{B7D3D8B9-962B-4CAB-8105-020148C1D085}"/>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124477</xdr:rowOff>
    </xdr:from>
    <xdr:ext cx="338939" cy="259045"/>
    <xdr:sp macro="" textlink="">
      <xdr:nvSpPr>
        <xdr:cNvPr id="164" name="テキスト ボックス 163">
          <a:extLst>
            <a:ext uri="{FF2B5EF4-FFF2-40B4-BE49-F238E27FC236}">
              <a16:creationId xmlns:a16="http://schemas.microsoft.com/office/drawing/2014/main" xmlns="" id="{F3CBF2BA-AC26-4CF4-87EF-DDF9CD07C68F}"/>
            </a:ext>
          </a:extLst>
        </xdr:cNvPr>
        <xdr:cNvSpPr txBox="1"/>
      </xdr:nvSpPr>
      <xdr:spPr>
        <a:xfrm>
          <a:off x="423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5" name="直線コネクタ 164">
          <a:extLst>
            <a:ext uri="{FF2B5EF4-FFF2-40B4-BE49-F238E27FC236}">
              <a16:creationId xmlns:a16="http://schemas.microsoft.com/office/drawing/2014/main" xmlns="" id="{290E78BA-BEE0-4CB9-9016-4CC5653F9ABD}"/>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6" name="【橋りょう・トンネル】&#10;有形固定資産減価償却率グラフ枠">
          <a:extLst>
            <a:ext uri="{FF2B5EF4-FFF2-40B4-BE49-F238E27FC236}">
              <a16:creationId xmlns:a16="http://schemas.microsoft.com/office/drawing/2014/main" xmlns="" id="{2CF2242B-4AF4-4304-BDD2-2118F681A9C3}"/>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30480</xdr:rowOff>
    </xdr:from>
    <xdr:to>
      <xdr:col>24</xdr:col>
      <xdr:colOff>62865</xdr:colOff>
      <xdr:row>64</xdr:row>
      <xdr:rowOff>91440</xdr:rowOff>
    </xdr:to>
    <xdr:cxnSp macro="">
      <xdr:nvCxnSpPr>
        <xdr:cNvPr id="167" name="直線コネクタ 166">
          <a:extLst>
            <a:ext uri="{FF2B5EF4-FFF2-40B4-BE49-F238E27FC236}">
              <a16:creationId xmlns:a16="http://schemas.microsoft.com/office/drawing/2014/main" xmlns="" id="{D952EC10-DAF3-47B0-8E00-52D617FF77F0}"/>
            </a:ext>
          </a:extLst>
        </xdr:cNvPr>
        <xdr:cNvCxnSpPr/>
      </xdr:nvCxnSpPr>
      <xdr:spPr>
        <a:xfrm flipV="1">
          <a:off x="4634865" y="9631680"/>
          <a:ext cx="0" cy="1432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95267</xdr:rowOff>
    </xdr:from>
    <xdr:ext cx="405111" cy="259045"/>
    <xdr:sp macro="" textlink="">
      <xdr:nvSpPr>
        <xdr:cNvPr id="168" name="【橋りょう・トンネル】&#10;有形固定資産減価償却率最小値テキスト">
          <a:extLst>
            <a:ext uri="{FF2B5EF4-FFF2-40B4-BE49-F238E27FC236}">
              <a16:creationId xmlns:a16="http://schemas.microsoft.com/office/drawing/2014/main" xmlns="" id="{577581A1-EF75-4C0B-916A-0683FFDFC9C3}"/>
            </a:ext>
          </a:extLst>
        </xdr:cNvPr>
        <xdr:cNvSpPr txBox="1"/>
      </xdr:nvSpPr>
      <xdr:spPr>
        <a:xfrm>
          <a:off x="4673600" y="11068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91440</xdr:rowOff>
    </xdr:from>
    <xdr:to>
      <xdr:col>24</xdr:col>
      <xdr:colOff>152400</xdr:colOff>
      <xdr:row>64</xdr:row>
      <xdr:rowOff>91440</xdr:rowOff>
    </xdr:to>
    <xdr:cxnSp macro="">
      <xdr:nvCxnSpPr>
        <xdr:cNvPr id="169" name="直線コネクタ 168">
          <a:extLst>
            <a:ext uri="{FF2B5EF4-FFF2-40B4-BE49-F238E27FC236}">
              <a16:creationId xmlns:a16="http://schemas.microsoft.com/office/drawing/2014/main" xmlns="" id="{A6F488AB-5E3B-4C82-AFB7-B86208F79BE5}"/>
            </a:ext>
          </a:extLst>
        </xdr:cNvPr>
        <xdr:cNvCxnSpPr/>
      </xdr:nvCxnSpPr>
      <xdr:spPr>
        <a:xfrm>
          <a:off x="4546600" y="11064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148607</xdr:rowOff>
    </xdr:from>
    <xdr:ext cx="340478" cy="259045"/>
    <xdr:sp macro="" textlink="">
      <xdr:nvSpPr>
        <xdr:cNvPr id="170" name="【橋りょう・トンネル】&#10;有形固定資産減価償却率最大値テキスト">
          <a:extLst>
            <a:ext uri="{FF2B5EF4-FFF2-40B4-BE49-F238E27FC236}">
              <a16:creationId xmlns:a16="http://schemas.microsoft.com/office/drawing/2014/main" xmlns="" id="{44511764-964C-4FB4-9717-95E962D91380}"/>
            </a:ext>
          </a:extLst>
        </xdr:cNvPr>
        <xdr:cNvSpPr txBox="1"/>
      </xdr:nvSpPr>
      <xdr:spPr>
        <a:xfrm>
          <a:off x="4673600" y="940690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30480</xdr:rowOff>
    </xdr:from>
    <xdr:to>
      <xdr:col>24</xdr:col>
      <xdr:colOff>152400</xdr:colOff>
      <xdr:row>56</xdr:row>
      <xdr:rowOff>30480</xdr:rowOff>
    </xdr:to>
    <xdr:cxnSp macro="">
      <xdr:nvCxnSpPr>
        <xdr:cNvPr id="171" name="直線コネクタ 170">
          <a:extLst>
            <a:ext uri="{FF2B5EF4-FFF2-40B4-BE49-F238E27FC236}">
              <a16:creationId xmlns:a16="http://schemas.microsoft.com/office/drawing/2014/main" xmlns="" id="{B3AD6901-B7A7-4797-BDC1-1265EDF2754F}"/>
            </a:ext>
          </a:extLst>
        </xdr:cNvPr>
        <xdr:cNvCxnSpPr/>
      </xdr:nvCxnSpPr>
      <xdr:spPr>
        <a:xfrm>
          <a:off x="4546600" y="9631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113047</xdr:rowOff>
    </xdr:from>
    <xdr:ext cx="405111" cy="259045"/>
    <xdr:sp macro="" textlink="">
      <xdr:nvSpPr>
        <xdr:cNvPr id="172" name="【橋りょう・トンネル】&#10;有形固定資産減価償却率平均値テキスト">
          <a:extLst>
            <a:ext uri="{FF2B5EF4-FFF2-40B4-BE49-F238E27FC236}">
              <a16:creationId xmlns:a16="http://schemas.microsoft.com/office/drawing/2014/main" xmlns="" id="{925ED472-82E5-48EA-AB7F-CC2F60E5D0F6}"/>
            </a:ext>
          </a:extLst>
        </xdr:cNvPr>
        <xdr:cNvSpPr txBox="1"/>
      </xdr:nvSpPr>
      <xdr:spPr>
        <a:xfrm>
          <a:off x="4673600" y="104000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90170</xdr:rowOff>
    </xdr:from>
    <xdr:to>
      <xdr:col>24</xdr:col>
      <xdr:colOff>114300</xdr:colOff>
      <xdr:row>62</xdr:row>
      <xdr:rowOff>20320</xdr:rowOff>
    </xdr:to>
    <xdr:sp macro="" textlink="">
      <xdr:nvSpPr>
        <xdr:cNvPr id="173" name="フローチャート: 判断 172">
          <a:extLst>
            <a:ext uri="{FF2B5EF4-FFF2-40B4-BE49-F238E27FC236}">
              <a16:creationId xmlns:a16="http://schemas.microsoft.com/office/drawing/2014/main" xmlns="" id="{4FD12953-5E0D-4D43-AF63-DB4DE51A4B22}"/>
            </a:ext>
          </a:extLst>
        </xdr:cNvPr>
        <xdr:cNvSpPr/>
      </xdr:nvSpPr>
      <xdr:spPr>
        <a:xfrm>
          <a:off x="4584700" y="1054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107315</xdr:rowOff>
    </xdr:from>
    <xdr:to>
      <xdr:col>20</xdr:col>
      <xdr:colOff>38100</xdr:colOff>
      <xdr:row>62</xdr:row>
      <xdr:rowOff>37465</xdr:rowOff>
    </xdr:to>
    <xdr:sp macro="" textlink="">
      <xdr:nvSpPr>
        <xdr:cNvPr id="174" name="フローチャート: 判断 173">
          <a:extLst>
            <a:ext uri="{FF2B5EF4-FFF2-40B4-BE49-F238E27FC236}">
              <a16:creationId xmlns:a16="http://schemas.microsoft.com/office/drawing/2014/main" xmlns="" id="{29EB178F-9683-4128-AB8A-CC449C8CB165}"/>
            </a:ext>
          </a:extLst>
        </xdr:cNvPr>
        <xdr:cNvSpPr/>
      </xdr:nvSpPr>
      <xdr:spPr>
        <a:xfrm>
          <a:off x="3746500" y="10565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86360</xdr:rowOff>
    </xdr:from>
    <xdr:to>
      <xdr:col>15</xdr:col>
      <xdr:colOff>101600</xdr:colOff>
      <xdr:row>62</xdr:row>
      <xdr:rowOff>16510</xdr:rowOff>
    </xdr:to>
    <xdr:sp macro="" textlink="">
      <xdr:nvSpPr>
        <xdr:cNvPr id="175" name="フローチャート: 判断 174">
          <a:extLst>
            <a:ext uri="{FF2B5EF4-FFF2-40B4-BE49-F238E27FC236}">
              <a16:creationId xmlns:a16="http://schemas.microsoft.com/office/drawing/2014/main" xmlns="" id="{A35D589D-CE01-428D-B3BD-26E7B57D5857}"/>
            </a:ext>
          </a:extLst>
        </xdr:cNvPr>
        <xdr:cNvSpPr/>
      </xdr:nvSpPr>
      <xdr:spPr>
        <a:xfrm>
          <a:off x="2857500" y="10544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53975</xdr:rowOff>
    </xdr:from>
    <xdr:to>
      <xdr:col>10</xdr:col>
      <xdr:colOff>165100</xdr:colOff>
      <xdr:row>61</xdr:row>
      <xdr:rowOff>155575</xdr:rowOff>
    </xdr:to>
    <xdr:sp macro="" textlink="">
      <xdr:nvSpPr>
        <xdr:cNvPr id="176" name="フローチャート: 判断 175">
          <a:extLst>
            <a:ext uri="{FF2B5EF4-FFF2-40B4-BE49-F238E27FC236}">
              <a16:creationId xmlns:a16="http://schemas.microsoft.com/office/drawing/2014/main" xmlns="" id="{8197E170-5084-48DB-AEA6-3997CB84137B}"/>
            </a:ext>
          </a:extLst>
        </xdr:cNvPr>
        <xdr:cNvSpPr/>
      </xdr:nvSpPr>
      <xdr:spPr>
        <a:xfrm>
          <a:off x="1968500" y="10512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27305</xdr:rowOff>
    </xdr:from>
    <xdr:to>
      <xdr:col>6</xdr:col>
      <xdr:colOff>38100</xdr:colOff>
      <xdr:row>61</xdr:row>
      <xdr:rowOff>128905</xdr:rowOff>
    </xdr:to>
    <xdr:sp macro="" textlink="">
      <xdr:nvSpPr>
        <xdr:cNvPr id="177" name="フローチャート: 判断 176">
          <a:extLst>
            <a:ext uri="{FF2B5EF4-FFF2-40B4-BE49-F238E27FC236}">
              <a16:creationId xmlns:a16="http://schemas.microsoft.com/office/drawing/2014/main" xmlns="" id="{3CCB17B3-54F2-47BD-9848-BDFA9DF3EAE6}"/>
            </a:ext>
          </a:extLst>
        </xdr:cNvPr>
        <xdr:cNvSpPr/>
      </xdr:nvSpPr>
      <xdr:spPr>
        <a:xfrm>
          <a:off x="1079500" y="10485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8" name="テキスト ボックス 177">
          <a:extLst>
            <a:ext uri="{FF2B5EF4-FFF2-40B4-BE49-F238E27FC236}">
              <a16:creationId xmlns:a16="http://schemas.microsoft.com/office/drawing/2014/main" xmlns="" id="{BD92C978-48CF-4798-895A-C7E7C903B3A2}"/>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xmlns="" id="{EA93E6A8-FB9B-4A6F-B094-31CEFB2EBF2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xmlns="" id="{4AACE62F-8758-4FD2-9AF1-BCAE1D41FEE6}"/>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xmlns="" id="{DD02444A-4EA2-456B-A160-BEAFB690EBE8}"/>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xmlns="" id="{E5F69ECF-8EF3-4572-8812-A32014E760A6}"/>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93980</xdr:rowOff>
    </xdr:from>
    <xdr:to>
      <xdr:col>24</xdr:col>
      <xdr:colOff>114300</xdr:colOff>
      <xdr:row>64</xdr:row>
      <xdr:rowOff>24130</xdr:rowOff>
    </xdr:to>
    <xdr:sp macro="" textlink="">
      <xdr:nvSpPr>
        <xdr:cNvPr id="183" name="楕円 182">
          <a:extLst>
            <a:ext uri="{FF2B5EF4-FFF2-40B4-BE49-F238E27FC236}">
              <a16:creationId xmlns:a16="http://schemas.microsoft.com/office/drawing/2014/main" xmlns="" id="{66677827-5904-4285-B9E1-49D4994576EF}"/>
            </a:ext>
          </a:extLst>
        </xdr:cNvPr>
        <xdr:cNvSpPr/>
      </xdr:nvSpPr>
      <xdr:spPr>
        <a:xfrm>
          <a:off x="4584700" y="1089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8907</xdr:rowOff>
    </xdr:from>
    <xdr:ext cx="405111" cy="259045"/>
    <xdr:sp macro="" textlink="">
      <xdr:nvSpPr>
        <xdr:cNvPr id="184" name="【橋りょう・トンネル】&#10;有形固定資産減価償却率該当値テキスト">
          <a:extLst>
            <a:ext uri="{FF2B5EF4-FFF2-40B4-BE49-F238E27FC236}">
              <a16:creationId xmlns:a16="http://schemas.microsoft.com/office/drawing/2014/main" xmlns="" id="{9029A274-CB11-4838-9168-FB69FC362BF3}"/>
            </a:ext>
          </a:extLst>
        </xdr:cNvPr>
        <xdr:cNvSpPr txBox="1"/>
      </xdr:nvSpPr>
      <xdr:spPr>
        <a:xfrm>
          <a:off x="4673600" y="10810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69215</xdr:rowOff>
    </xdr:from>
    <xdr:to>
      <xdr:col>20</xdr:col>
      <xdr:colOff>38100</xdr:colOff>
      <xdr:row>63</xdr:row>
      <xdr:rowOff>170815</xdr:rowOff>
    </xdr:to>
    <xdr:sp macro="" textlink="">
      <xdr:nvSpPr>
        <xdr:cNvPr id="185" name="楕円 184">
          <a:extLst>
            <a:ext uri="{FF2B5EF4-FFF2-40B4-BE49-F238E27FC236}">
              <a16:creationId xmlns:a16="http://schemas.microsoft.com/office/drawing/2014/main" xmlns="" id="{586EABC4-4658-41F9-BFAB-6A480666D4FA}"/>
            </a:ext>
          </a:extLst>
        </xdr:cNvPr>
        <xdr:cNvSpPr/>
      </xdr:nvSpPr>
      <xdr:spPr>
        <a:xfrm>
          <a:off x="3746500" y="10870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120015</xdr:rowOff>
    </xdr:from>
    <xdr:to>
      <xdr:col>24</xdr:col>
      <xdr:colOff>63500</xdr:colOff>
      <xdr:row>63</xdr:row>
      <xdr:rowOff>144780</xdr:rowOff>
    </xdr:to>
    <xdr:cxnSp macro="">
      <xdr:nvCxnSpPr>
        <xdr:cNvPr id="186" name="直線コネクタ 185">
          <a:extLst>
            <a:ext uri="{FF2B5EF4-FFF2-40B4-BE49-F238E27FC236}">
              <a16:creationId xmlns:a16="http://schemas.microsoft.com/office/drawing/2014/main" xmlns="" id="{37C3853B-0C8D-4E8B-B96D-87091B6F3649}"/>
            </a:ext>
          </a:extLst>
        </xdr:cNvPr>
        <xdr:cNvCxnSpPr/>
      </xdr:nvCxnSpPr>
      <xdr:spPr>
        <a:xfrm>
          <a:off x="3797300" y="10921365"/>
          <a:ext cx="8382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44450</xdr:rowOff>
    </xdr:from>
    <xdr:to>
      <xdr:col>15</xdr:col>
      <xdr:colOff>101600</xdr:colOff>
      <xdr:row>63</xdr:row>
      <xdr:rowOff>146050</xdr:rowOff>
    </xdr:to>
    <xdr:sp macro="" textlink="">
      <xdr:nvSpPr>
        <xdr:cNvPr id="187" name="楕円 186">
          <a:extLst>
            <a:ext uri="{FF2B5EF4-FFF2-40B4-BE49-F238E27FC236}">
              <a16:creationId xmlns:a16="http://schemas.microsoft.com/office/drawing/2014/main" xmlns="" id="{E8611BA9-21A1-431D-8409-9B781D006106}"/>
            </a:ext>
          </a:extLst>
        </xdr:cNvPr>
        <xdr:cNvSpPr/>
      </xdr:nvSpPr>
      <xdr:spPr>
        <a:xfrm>
          <a:off x="2857500" y="1084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95250</xdr:rowOff>
    </xdr:from>
    <xdr:to>
      <xdr:col>19</xdr:col>
      <xdr:colOff>177800</xdr:colOff>
      <xdr:row>63</xdr:row>
      <xdr:rowOff>120015</xdr:rowOff>
    </xdr:to>
    <xdr:cxnSp macro="">
      <xdr:nvCxnSpPr>
        <xdr:cNvPr id="188" name="直線コネクタ 187">
          <a:extLst>
            <a:ext uri="{FF2B5EF4-FFF2-40B4-BE49-F238E27FC236}">
              <a16:creationId xmlns:a16="http://schemas.microsoft.com/office/drawing/2014/main" xmlns="" id="{F0DCFA62-2FA6-4E5F-94AC-BC25EF8EF1FD}"/>
            </a:ext>
          </a:extLst>
        </xdr:cNvPr>
        <xdr:cNvCxnSpPr/>
      </xdr:nvCxnSpPr>
      <xdr:spPr>
        <a:xfrm>
          <a:off x="2908300" y="1089660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17780</xdr:rowOff>
    </xdr:from>
    <xdr:to>
      <xdr:col>10</xdr:col>
      <xdr:colOff>165100</xdr:colOff>
      <xdr:row>63</xdr:row>
      <xdr:rowOff>119380</xdr:rowOff>
    </xdr:to>
    <xdr:sp macro="" textlink="">
      <xdr:nvSpPr>
        <xdr:cNvPr id="189" name="楕円 188">
          <a:extLst>
            <a:ext uri="{FF2B5EF4-FFF2-40B4-BE49-F238E27FC236}">
              <a16:creationId xmlns:a16="http://schemas.microsoft.com/office/drawing/2014/main" xmlns="" id="{3B4B3725-D449-4810-B7B5-EA4665DFA487}"/>
            </a:ext>
          </a:extLst>
        </xdr:cNvPr>
        <xdr:cNvSpPr/>
      </xdr:nvSpPr>
      <xdr:spPr>
        <a:xfrm>
          <a:off x="1968500" y="1081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68580</xdr:rowOff>
    </xdr:from>
    <xdr:to>
      <xdr:col>15</xdr:col>
      <xdr:colOff>50800</xdr:colOff>
      <xdr:row>63</xdr:row>
      <xdr:rowOff>95250</xdr:rowOff>
    </xdr:to>
    <xdr:cxnSp macro="">
      <xdr:nvCxnSpPr>
        <xdr:cNvPr id="190" name="直線コネクタ 189">
          <a:extLst>
            <a:ext uri="{FF2B5EF4-FFF2-40B4-BE49-F238E27FC236}">
              <a16:creationId xmlns:a16="http://schemas.microsoft.com/office/drawing/2014/main" xmlns="" id="{11357097-644B-48B9-BA69-D69E82BB423F}"/>
            </a:ext>
          </a:extLst>
        </xdr:cNvPr>
        <xdr:cNvCxnSpPr/>
      </xdr:nvCxnSpPr>
      <xdr:spPr>
        <a:xfrm>
          <a:off x="2019300" y="1086993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53992</xdr:rowOff>
    </xdr:from>
    <xdr:ext cx="405111" cy="259045"/>
    <xdr:sp macro="" textlink="">
      <xdr:nvSpPr>
        <xdr:cNvPr id="191" name="n_1aveValue【橋りょう・トンネル】&#10;有形固定資産減価償却率">
          <a:extLst>
            <a:ext uri="{FF2B5EF4-FFF2-40B4-BE49-F238E27FC236}">
              <a16:creationId xmlns:a16="http://schemas.microsoft.com/office/drawing/2014/main" xmlns="" id="{DF53BDBC-703A-4555-A436-91388A7593D8}"/>
            </a:ext>
          </a:extLst>
        </xdr:cNvPr>
        <xdr:cNvSpPr txBox="1"/>
      </xdr:nvSpPr>
      <xdr:spPr>
        <a:xfrm>
          <a:off x="3582044" y="10340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33037</xdr:rowOff>
    </xdr:from>
    <xdr:ext cx="405111" cy="259045"/>
    <xdr:sp macro="" textlink="">
      <xdr:nvSpPr>
        <xdr:cNvPr id="192" name="n_2aveValue【橋りょう・トンネル】&#10;有形固定資産減価償却率">
          <a:extLst>
            <a:ext uri="{FF2B5EF4-FFF2-40B4-BE49-F238E27FC236}">
              <a16:creationId xmlns:a16="http://schemas.microsoft.com/office/drawing/2014/main" xmlns="" id="{B5BC1182-ED7C-49AD-8E1A-5B129D22F763}"/>
            </a:ext>
          </a:extLst>
        </xdr:cNvPr>
        <xdr:cNvSpPr txBox="1"/>
      </xdr:nvSpPr>
      <xdr:spPr>
        <a:xfrm>
          <a:off x="2705744" y="10320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652</xdr:rowOff>
    </xdr:from>
    <xdr:ext cx="405111" cy="259045"/>
    <xdr:sp macro="" textlink="">
      <xdr:nvSpPr>
        <xdr:cNvPr id="193" name="n_3aveValue【橋りょう・トンネル】&#10;有形固定資産減価償却率">
          <a:extLst>
            <a:ext uri="{FF2B5EF4-FFF2-40B4-BE49-F238E27FC236}">
              <a16:creationId xmlns:a16="http://schemas.microsoft.com/office/drawing/2014/main" xmlns="" id="{3B44D5F8-34D5-4639-ADFB-046DF057B58C}"/>
            </a:ext>
          </a:extLst>
        </xdr:cNvPr>
        <xdr:cNvSpPr txBox="1"/>
      </xdr:nvSpPr>
      <xdr:spPr>
        <a:xfrm>
          <a:off x="1816744" y="10287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145432</xdr:rowOff>
    </xdr:from>
    <xdr:ext cx="405111" cy="259045"/>
    <xdr:sp macro="" textlink="">
      <xdr:nvSpPr>
        <xdr:cNvPr id="194" name="n_4aveValue【橋りょう・トンネル】&#10;有形固定資産減価償却率">
          <a:extLst>
            <a:ext uri="{FF2B5EF4-FFF2-40B4-BE49-F238E27FC236}">
              <a16:creationId xmlns:a16="http://schemas.microsoft.com/office/drawing/2014/main" xmlns="" id="{333F30F6-DCFA-44C4-9A67-6F79216D78DE}"/>
            </a:ext>
          </a:extLst>
        </xdr:cNvPr>
        <xdr:cNvSpPr txBox="1"/>
      </xdr:nvSpPr>
      <xdr:spPr>
        <a:xfrm>
          <a:off x="927744" y="10260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161942</xdr:rowOff>
    </xdr:from>
    <xdr:ext cx="405111" cy="259045"/>
    <xdr:sp macro="" textlink="">
      <xdr:nvSpPr>
        <xdr:cNvPr id="195" name="n_1mainValue【橋りょう・トンネル】&#10;有形固定資産減価償却率">
          <a:extLst>
            <a:ext uri="{FF2B5EF4-FFF2-40B4-BE49-F238E27FC236}">
              <a16:creationId xmlns:a16="http://schemas.microsoft.com/office/drawing/2014/main" xmlns="" id="{6332BB46-DA72-4E09-B4BA-7F8917569594}"/>
            </a:ext>
          </a:extLst>
        </xdr:cNvPr>
        <xdr:cNvSpPr txBox="1"/>
      </xdr:nvSpPr>
      <xdr:spPr>
        <a:xfrm>
          <a:off x="3582044" y="10963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137177</xdr:rowOff>
    </xdr:from>
    <xdr:ext cx="405111" cy="259045"/>
    <xdr:sp macro="" textlink="">
      <xdr:nvSpPr>
        <xdr:cNvPr id="196" name="n_2mainValue【橋りょう・トンネル】&#10;有形固定資産減価償却率">
          <a:extLst>
            <a:ext uri="{FF2B5EF4-FFF2-40B4-BE49-F238E27FC236}">
              <a16:creationId xmlns:a16="http://schemas.microsoft.com/office/drawing/2014/main" xmlns="" id="{90E8F624-5175-475A-BF46-E2BC42C29919}"/>
            </a:ext>
          </a:extLst>
        </xdr:cNvPr>
        <xdr:cNvSpPr txBox="1"/>
      </xdr:nvSpPr>
      <xdr:spPr>
        <a:xfrm>
          <a:off x="2705744" y="1093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110507</xdr:rowOff>
    </xdr:from>
    <xdr:ext cx="405111" cy="259045"/>
    <xdr:sp macro="" textlink="">
      <xdr:nvSpPr>
        <xdr:cNvPr id="197" name="n_3mainValue【橋りょう・トンネル】&#10;有形固定資産減価償却率">
          <a:extLst>
            <a:ext uri="{FF2B5EF4-FFF2-40B4-BE49-F238E27FC236}">
              <a16:creationId xmlns:a16="http://schemas.microsoft.com/office/drawing/2014/main" xmlns="" id="{33B7104B-42E6-4C6B-BFBE-3E083FC655C4}"/>
            </a:ext>
          </a:extLst>
        </xdr:cNvPr>
        <xdr:cNvSpPr txBox="1"/>
      </xdr:nvSpPr>
      <xdr:spPr>
        <a:xfrm>
          <a:off x="1816744" y="10911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8" name="正方形/長方形 197">
          <a:extLst>
            <a:ext uri="{FF2B5EF4-FFF2-40B4-BE49-F238E27FC236}">
              <a16:creationId xmlns:a16="http://schemas.microsoft.com/office/drawing/2014/main" xmlns="" id="{0FED91DB-89CC-46D7-A8D7-2832AEBA9A74}"/>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9" name="正方形/長方形 198">
          <a:extLst>
            <a:ext uri="{FF2B5EF4-FFF2-40B4-BE49-F238E27FC236}">
              <a16:creationId xmlns:a16="http://schemas.microsoft.com/office/drawing/2014/main" xmlns="" id="{4F8C1359-69D0-4A75-AA73-7DE2AA122B47}"/>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0" name="正方形/長方形 199">
          <a:extLst>
            <a:ext uri="{FF2B5EF4-FFF2-40B4-BE49-F238E27FC236}">
              <a16:creationId xmlns:a16="http://schemas.microsoft.com/office/drawing/2014/main" xmlns="" id="{A58F1DD1-CAE7-4A0F-9106-908BCB3D271D}"/>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1" name="正方形/長方形 200">
          <a:extLst>
            <a:ext uri="{FF2B5EF4-FFF2-40B4-BE49-F238E27FC236}">
              <a16:creationId xmlns:a16="http://schemas.microsoft.com/office/drawing/2014/main" xmlns="" id="{0B9D68AA-06C5-4FB1-AB8E-7C596F35BBF5}"/>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2" name="正方形/長方形 201">
          <a:extLst>
            <a:ext uri="{FF2B5EF4-FFF2-40B4-BE49-F238E27FC236}">
              <a16:creationId xmlns:a16="http://schemas.microsoft.com/office/drawing/2014/main" xmlns="" id="{3D59031D-30E9-441B-A8B8-D01FE0970EF6}"/>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3" name="正方形/長方形 202">
          <a:extLst>
            <a:ext uri="{FF2B5EF4-FFF2-40B4-BE49-F238E27FC236}">
              <a16:creationId xmlns:a16="http://schemas.microsoft.com/office/drawing/2014/main" xmlns="" id="{7ED08BF8-80E1-4D6E-BEF9-D04D2F491E4C}"/>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4" name="正方形/長方形 203">
          <a:extLst>
            <a:ext uri="{FF2B5EF4-FFF2-40B4-BE49-F238E27FC236}">
              <a16:creationId xmlns:a16="http://schemas.microsoft.com/office/drawing/2014/main" xmlns="" id="{2713B1E0-B738-449F-8C6B-32402E239085}"/>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138,002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5" name="正方形/長方形 204">
          <a:extLst>
            <a:ext uri="{FF2B5EF4-FFF2-40B4-BE49-F238E27FC236}">
              <a16:creationId xmlns:a16="http://schemas.microsoft.com/office/drawing/2014/main" xmlns="" id="{61A37AF5-D27A-4A59-B670-450DDA8234F8}"/>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6" name="テキスト ボックス 205">
          <a:extLst>
            <a:ext uri="{FF2B5EF4-FFF2-40B4-BE49-F238E27FC236}">
              <a16:creationId xmlns:a16="http://schemas.microsoft.com/office/drawing/2014/main" xmlns="" id="{9D6A6DA4-7A03-4F08-82AD-D7BD565E9A0D}"/>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7" name="直線コネクタ 206">
          <a:extLst>
            <a:ext uri="{FF2B5EF4-FFF2-40B4-BE49-F238E27FC236}">
              <a16:creationId xmlns:a16="http://schemas.microsoft.com/office/drawing/2014/main" xmlns="" id="{83BB35EB-63D0-41CC-8D85-257BB20AEEEF}"/>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08" name="直線コネクタ 207">
          <a:extLst>
            <a:ext uri="{FF2B5EF4-FFF2-40B4-BE49-F238E27FC236}">
              <a16:creationId xmlns:a16="http://schemas.microsoft.com/office/drawing/2014/main" xmlns="" id="{FFD00C64-2FF2-4143-B53B-C8111EA939B4}"/>
            </a:ext>
          </a:extLst>
        </xdr:cNvPr>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09" name="テキスト ボックス 208">
          <a:extLst>
            <a:ext uri="{FF2B5EF4-FFF2-40B4-BE49-F238E27FC236}">
              <a16:creationId xmlns:a16="http://schemas.microsoft.com/office/drawing/2014/main" xmlns="" id="{87CC67B9-B496-4442-A822-8B7F20247550}"/>
            </a:ext>
          </a:extLst>
        </xdr:cNvPr>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0" name="直線コネクタ 209">
          <a:extLst>
            <a:ext uri="{FF2B5EF4-FFF2-40B4-BE49-F238E27FC236}">
              <a16:creationId xmlns:a16="http://schemas.microsoft.com/office/drawing/2014/main" xmlns="" id="{A8362E82-F53D-481E-89D7-4F43590E0A58}"/>
            </a:ext>
          </a:extLst>
        </xdr:cNvPr>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211" name="テキスト ボックス 210">
          <a:extLst>
            <a:ext uri="{FF2B5EF4-FFF2-40B4-BE49-F238E27FC236}">
              <a16:creationId xmlns:a16="http://schemas.microsoft.com/office/drawing/2014/main" xmlns="" id="{4E2FB101-22DF-4063-9009-CFD16FA04065}"/>
            </a:ext>
          </a:extLst>
        </xdr:cNvPr>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12" name="直線コネクタ 211">
          <a:extLst>
            <a:ext uri="{FF2B5EF4-FFF2-40B4-BE49-F238E27FC236}">
              <a16:creationId xmlns:a16="http://schemas.microsoft.com/office/drawing/2014/main" xmlns="" id="{D65ECC94-A820-4783-880A-4F3D73C9A32D}"/>
            </a:ext>
          </a:extLst>
        </xdr:cNvPr>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213" name="テキスト ボックス 212">
          <a:extLst>
            <a:ext uri="{FF2B5EF4-FFF2-40B4-BE49-F238E27FC236}">
              <a16:creationId xmlns:a16="http://schemas.microsoft.com/office/drawing/2014/main" xmlns="" id="{0E344CE2-0B35-4878-8F2B-609D8AF04FD2}"/>
            </a:ext>
          </a:extLst>
        </xdr:cNvPr>
        <xdr:cNvSpPr txBox="1"/>
      </xdr:nvSpPr>
      <xdr:spPr>
        <a:xfrm>
          <a:off x="6008581" y="991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14" name="直線コネクタ 213">
          <a:extLst>
            <a:ext uri="{FF2B5EF4-FFF2-40B4-BE49-F238E27FC236}">
              <a16:creationId xmlns:a16="http://schemas.microsoft.com/office/drawing/2014/main" xmlns="" id="{763DF5B7-C333-473D-939A-A1B3013C5E84}"/>
            </a:ext>
          </a:extLst>
        </xdr:cNvPr>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215" name="テキスト ボックス 214">
          <a:extLst>
            <a:ext uri="{FF2B5EF4-FFF2-40B4-BE49-F238E27FC236}">
              <a16:creationId xmlns:a16="http://schemas.microsoft.com/office/drawing/2014/main" xmlns="" id="{CA7DFBE9-9AFF-4CBA-AE31-249764A0F23E}"/>
            </a:ext>
          </a:extLst>
        </xdr:cNvPr>
        <xdr:cNvSpPr txBox="1"/>
      </xdr:nvSpPr>
      <xdr:spPr>
        <a:xfrm>
          <a:off x="6008581" y="945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6" name="直線コネクタ 215">
          <a:extLst>
            <a:ext uri="{FF2B5EF4-FFF2-40B4-BE49-F238E27FC236}">
              <a16:creationId xmlns:a16="http://schemas.microsoft.com/office/drawing/2014/main" xmlns="" id="{A7B63F2A-8830-454A-B3C3-073076DA62ED}"/>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17" name="テキスト ボックス 216">
          <a:extLst>
            <a:ext uri="{FF2B5EF4-FFF2-40B4-BE49-F238E27FC236}">
              <a16:creationId xmlns:a16="http://schemas.microsoft.com/office/drawing/2014/main" xmlns="" id="{4C9C22E8-15CB-4671-A7EB-94FF17506265}"/>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8" name="【橋りょう・トンネル】&#10;一人当たり有形固定資産（償却資産）額グラフ枠">
          <a:extLst>
            <a:ext uri="{FF2B5EF4-FFF2-40B4-BE49-F238E27FC236}">
              <a16:creationId xmlns:a16="http://schemas.microsoft.com/office/drawing/2014/main" xmlns="" id="{1CA06237-D5C8-4BC8-BC81-523ADA66EA82}"/>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48662</xdr:rowOff>
    </xdr:from>
    <xdr:to>
      <xdr:col>54</xdr:col>
      <xdr:colOff>189865</xdr:colOff>
      <xdr:row>63</xdr:row>
      <xdr:rowOff>164542</xdr:rowOff>
    </xdr:to>
    <xdr:cxnSp macro="">
      <xdr:nvCxnSpPr>
        <xdr:cNvPr id="219" name="直線コネクタ 218">
          <a:extLst>
            <a:ext uri="{FF2B5EF4-FFF2-40B4-BE49-F238E27FC236}">
              <a16:creationId xmlns:a16="http://schemas.microsoft.com/office/drawing/2014/main" xmlns="" id="{04A6D11E-5689-48B7-9943-88593037BE02}"/>
            </a:ext>
          </a:extLst>
        </xdr:cNvPr>
        <xdr:cNvCxnSpPr/>
      </xdr:nvCxnSpPr>
      <xdr:spPr>
        <a:xfrm flipV="1">
          <a:off x="10476865" y="9649862"/>
          <a:ext cx="0" cy="1316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168369</xdr:rowOff>
    </xdr:from>
    <xdr:ext cx="469744" cy="259045"/>
    <xdr:sp macro="" textlink="">
      <xdr:nvSpPr>
        <xdr:cNvPr id="220" name="【橋りょう・トンネル】&#10;一人当たり有形固定資産（償却資産）額最小値テキスト">
          <a:extLst>
            <a:ext uri="{FF2B5EF4-FFF2-40B4-BE49-F238E27FC236}">
              <a16:creationId xmlns:a16="http://schemas.microsoft.com/office/drawing/2014/main" xmlns="" id="{E4D231AC-5F6F-4C17-8311-5340A1CDB053}"/>
            </a:ext>
          </a:extLst>
        </xdr:cNvPr>
        <xdr:cNvSpPr txBox="1"/>
      </xdr:nvSpPr>
      <xdr:spPr>
        <a:xfrm>
          <a:off x="10515600" y="10969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164542</xdr:rowOff>
    </xdr:from>
    <xdr:to>
      <xdr:col>55</xdr:col>
      <xdr:colOff>88900</xdr:colOff>
      <xdr:row>63</xdr:row>
      <xdr:rowOff>164542</xdr:rowOff>
    </xdr:to>
    <xdr:cxnSp macro="">
      <xdr:nvCxnSpPr>
        <xdr:cNvPr id="221" name="直線コネクタ 220">
          <a:extLst>
            <a:ext uri="{FF2B5EF4-FFF2-40B4-BE49-F238E27FC236}">
              <a16:creationId xmlns:a16="http://schemas.microsoft.com/office/drawing/2014/main" xmlns="" id="{12AAC60A-3742-4630-9010-FEA937CB0520}"/>
            </a:ext>
          </a:extLst>
        </xdr:cNvPr>
        <xdr:cNvCxnSpPr/>
      </xdr:nvCxnSpPr>
      <xdr:spPr>
        <a:xfrm>
          <a:off x="10388600" y="10965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166789</xdr:rowOff>
    </xdr:from>
    <xdr:ext cx="599010" cy="259045"/>
    <xdr:sp macro="" textlink="">
      <xdr:nvSpPr>
        <xdr:cNvPr id="222" name="【橋りょう・トンネル】&#10;一人当たり有形固定資産（償却資産）額最大値テキスト">
          <a:extLst>
            <a:ext uri="{FF2B5EF4-FFF2-40B4-BE49-F238E27FC236}">
              <a16:creationId xmlns:a16="http://schemas.microsoft.com/office/drawing/2014/main" xmlns="" id="{346AE926-2390-439B-8A78-9B819FEA6F3A}"/>
            </a:ext>
          </a:extLst>
        </xdr:cNvPr>
        <xdr:cNvSpPr txBox="1"/>
      </xdr:nvSpPr>
      <xdr:spPr>
        <a:xfrm>
          <a:off x="10515600" y="9425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578,713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48662</xdr:rowOff>
    </xdr:from>
    <xdr:to>
      <xdr:col>55</xdr:col>
      <xdr:colOff>88900</xdr:colOff>
      <xdr:row>56</xdr:row>
      <xdr:rowOff>48662</xdr:rowOff>
    </xdr:to>
    <xdr:cxnSp macro="">
      <xdr:nvCxnSpPr>
        <xdr:cNvPr id="223" name="直線コネクタ 222">
          <a:extLst>
            <a:ext uri="{FF2B5EF4-FFF2-40B4-BE49-F238E27FC236}">
              <a16:creationId xmlns:a16="http://schemas.microsoft.com/office/drawing/2014/main" xmlns="" id="{FB41E6D1-4401-4FD5-AA38-E2818C18050B}"/>
            </a:ext>
          </a:extLst>
        </xdr:cNvPr>
        <xdr:cNvCxnSpPr/>
      </xdr:nvCxnSpPr>
      <xdr:spPr>
        <a:xfrm>
          <a:off x="10388600" y="96498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84173</xdr:rowOff>
    </xdr:from>
    <xdr:ext cx="599010" cy="259045"/>
    <xdr:sp macro="" textlink="">
      <xdr:nvSpPr>
        <xdr:cNvPr id="224" name="【橋りょう・トンネル】&#10;一人当たり有形固定資産（償却資産）額平均値テキスト">
          <a:extLst>
            <a:ext uri="{FF2B5EF4-FFF2-40B4-BE49-F238E27FC236}">
              <a16:creationId xmlns:a16="http://schemas.microsoft.com/office/drawing/2014/main" xmlns="" id="{C47A025F-6F18-4CA3-8FF2-3FD04C467472}"/>
            </a:ext>
          </a:extLst>
        </xdr:cNvPr>
        <xdr:cNvSpPr txBox="1"/>
      </xdr:nvSpPr>
      <xdr:spPr>
        <a:xfrm>
          <a:off x="10515600" y="103711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61296</xdr:rowOff>
    </xdr:from>
    <xdr:to>
      <xdr:col>55</xdr:col>
      <xdr:colOff>50800</xdr:colOff>
      <xdr:row>61</xdr:row>
      <xdr:rowOff>162896</xdr:rowOff>
    </xdr:to>
    <xdr:sp macro="" textlink="">
      <xdr:nvSpPr>
        <xdr:cNvPr id="225" name="フローチャート: 判断 224">
          <a:extLst>
            <a:ext uri="{FF2B5EF4-FFF2-40B4-BE49-F238E27FC236}">
              <a16:creationId xmlns:a16="http://schemas.microsoft.com/office/drawing/2014/main" xmlns="" id="{6FC72F3F-141E-499C-8E90-EFFA869D79FD}"/>
            </a:ext>
          </a:extLst>
        </xdr:cNvPr>
        <xdr:cNvSpPr/>
      </xdr:nvSpPr>
      <xdr:spPr>
        <a:xfrm>
          <a:off x="10426700" y="10519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40210</xdr:rowOff>
    </xdr:from>
    <xdr:to>
      <xdr:col>50</xdr:col>
      <xdr:colOff>165100</xdr:colOff>
      <xdr:row>61</xdr:row>
      <xdr:rowOff>141810</xdr:rowOff>
    </xdr:to>
    <xdr:sp macro="" textlink="">
      <xdr:nvSpPr>
        <xdr:cNvPr id="226" name="フローチャート: 判断 225">
          <a:extLst>
            <a:ext uri="{FF2B5EF4-FFF2-40B4-BE49-F238E27FC236}">
              <a16:creationId xmlns:a16="http://schemas.microsoft.com/office/drawing/2014/main" xmlns="" id="{406A5273-2065-4FD8-AD7D-23A3A004CEBF}"/>
            </a:ext>
          </a:extLst>
        </xdr:cNvPr>
        <xdr:cNvSpPr/>
      </xdr:nvSpPr>
      <xdr:spPr>
        <a:xfrm>
          <a:off x="9588500" y="10498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28815</xdr:rowOff>
    </xdr:from>
    <xdr:to>
      <xdr:col>46</xdr:col>
      <xdr:colOff>38100</xdr:colOff>
      <xdr:row>61</xdr:row>
      <xdr:rowOff>130415</xdr:rowOff>
    </xdr:to>
    <xdr:sp macro="" textlink="">
      <xdr:nvSpPr>
        <xdr:cNvPr id="227" name="フローチャート: 判断 226">
          <a:extLst>
            <a:ext uri="{FF2B5EF4-FFF2-40B4-BE49-F238E27FC236}">
              <a16:creationId xmlns:a16="http://schemas.microsoft.com/office/drawing/2014/main" xmlns="" id="{AE77DD0D-0070-47EA-8D42-2C01170C2046}"/>
            </a:ext>
          </a:extLst>
        </xdr:cNvPr>
        <xdr:cNvSpPr/>
      </xdr:nvSpPr>
      <xdr:spPr>
        <a:xfrm>
          <a:off x="8699500" y="10487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38441</xdr:rowOff>
    </xdr:from>
    <xdr:to>
      <xdr:col>41</xdr:col>
      <xdr:colOff>101600</xdr:colOff>
      <xdr:row>61</xdr:row>
      <xdr:rowOff>140041</xdr:rowOff>
    </xdr:to>
    <xdr:sp macro="" textlink="">
      <xdr:nvSpPr>
        <xdr:cNvPr id="228" name="フローチャート: 判断 227">
          <a:extLst>
            <a:ext uri="{FF2B5EF4-FFF2-40B4-BE49-F238E27FC236}">
              <a16:creationId xmlns:a16="http://schemas.microsoft.com/office/drawing/2014/main" xmlns="" id="{679B6D2A-33AB-43F3-AA64-F6992D6F1C2F}"/>
            </a:ext>
          </a:extLst>
        </xdr:cNvPr>
        <xdr:cNvSpPr/>
      </xdr:nvSpPr>
      <xdr:spPr>
        <a:xfrm>
          <a:off x="7810500" y="10496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62702</xdr:rowOff>
    </xdr:from>
    <xdr:to>
      <xdr:col>36</xdr:col>
      <xdr:colOff>165100</xdr:colOff>
      <xdr:row>61</xdr:row>
      <xdr:rowOff>164302</xdr:rowOff>
    </xdr:to>
    <xdr:sp macro="" textlink="">
      <xdr:nvSpPr>
        <xdr:cNvPr id="229" name="フローチャート: 判断 228">
          <a:extLst>
            <a:ext uri="{FF2B5EF4-FFF2-40B4-BE49-F238E27FC236}">
              <a16:creationId xmlns:a16="http://schemas.microsoft.com/office/drawing/2014/main" xmlns="" id="{AFC98EA4-5067-43C4-A316-EC9F2CFCDAF4}"/>
            </a:ext>
          </a:extLst>
        </xdr:cNvPr>
        <xdr:cNvSpPr/>
      </xdr:nvSpPr>
      <xdr:spPr>
        <a:xfrm>
          <a:off x="6921500" y="10521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0" name="テキスト ボックス 229">
          <a:extLst>
            <a:ext uri="{FF2B5EF4-FFF2-40B4-BE49-F238E27FC236}">
              <a16:creationId xmlns:a16="http://schemas.microsoft.com/office/drawing/2014/main" xmlns="" id="{54EA6D41-AF49-41C1-B6E4-5C2A98EA55DC}"/>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1" name="テキスト ボックス 230">
          <a:extLst>
            <a:ext uri="{FF2B5EF4-FFF2-40B4-BE49-F238E27FC236}">
              <a16:creationId xmlns:a16="http://schemas.microsoft.com/office/drawing/2014/main" xmlns="" id="{C7258902-59D8-49C7-8694-C3391777CE8E}"/>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2" name="テキスト ボックス 231">
          <a:extLst>
            <a:ext uri="{FF2B5EF4-FFF2-40B4-BE49-F238E27FC236}">
              <a16:creationId xmlns:a16="http://schemas.microsoft.com/office/drawing/2014/main" xmlns="" id="{46BB1917-B68B-4B2F-91A7-BA9F4E4B365A}"/>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3" name="テキスト ボックス 232">
          <a:extLst>
            <a:ext uri="{FF2B5EF4-FFF2-40B4-BE49-F238E27FC236}">
              <a16:creationId xmlns:a16="http://schemas.microsoft.com/office/drawing/2014/main" xmlns="" id="{8A654F9A-0C08-4435-AE7F-6914BE9CE89B}"/>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4" name="テキスト ボックス 233">
          <a:extLst>
            <a:ext uri="{FF2B5EF4-FFF2-40B4-BE49-F238E27FC236}">
              <a16:creationId xmlns:a16="http://schemas.microsoft.com/office/drawing/2014/main" xmlns="" id="{21929B3C-9903-4F36-BFA5-3704F9BE3CEF}"/>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93673</xdr:rowOff>
    </xdr:from>
    <xdr:to>
      <xdr:col>55</xdr:col>
      <xdr:colOff>50800</xdr:colOff>
      <xdr:row>62</xdr:row>
      <xdr:rowOff>23823</xdr:rowOff>
    </xdr:to>
    <xdr:sp macro="" textlink="">
      <xdr:nvSpPr>
        <xdr:cNvPr id="235" name="楕円 234">
          <a:extLst>
            <a:ext uri="{FF2B5EF4-FFF2-40B4-BE49-F238E27FC236}">
              <a16:creationId xmlns:a16="http://schemas.microsoft.com/office/drawing/2014/main" xmlns="" id="{94E701CF-0A5A-4EA4-88DC-921527196688}"/>
            </a:ext>
          </a:extLst>
        </xdr:cNvPr>
        <xdr:cNvSpPr/>
      </xdr:nvSpPr>
      <xdr:spPr>
        <a:xfrm>
          <a:off x="10426700" y="10552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72100</xdr:rowOff>
    </xdr:from>
    <xdr:ext cx="599010" cy="259045"/>
    <xdr:sp macro="" textlink="">
      <xdr:nvSpPr>
        <xdr:cNvPr id="236" name="【橋りょう・トンネル】&#10;一人当たり有形固定資産（償却資産）額該当値テキスト">
          <a:extLst>
            <a:ext uri="{FF2B5EF4-FFF2-40B4-BE49-F238E27FC236}">
              <a16:creationId xmlns:a16="http://schemas.microsoft.com/office/drawing/2014/main" xmlns="" id="{792E7355-C4C4-4BCB-865D-A8321FBC19DB}"/>
            </a:ext>
          </a:extLst>
        </xdr:cNvPr>
        <xdr:cNvSpPr txBox="1"/>
      </xdr:nvSpPr>
      <xdr:spPr>
        <a:xfrm>
          <a:off x="10515600" y="10530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93090</xdr:rowOff>
    </xdr:from>
    <xdr:to>
      <xdr:col>50</xdr:col>
      <xdr:colOff>165100</xdr:colOff>
      <xdr:row>62</xdr:row>
      <xdr:rowOff>23240</xdr:rowOff>
    </xdr:to>
    <xdr:sp macro="" textlink="">
      <xdr:nvSpPr>
        <xdr:cNvPr id="237" name="楕円 236">
          <a:extLst>
            <a:ext uri="{FF2B5EF4-FFF2-40B4-BE49-F238E27FC236}">
              <a16:creationId xmlns:a16="http://schemas.microsoft.com/office/drawing/2014/main" xmlns="" id="{0AF0610A-22A0-4527-A5E3-B02B3D73DE13}"/>
            </a:ext>
          </a:extLst>
        </xdr:cNvPr>
        <xdr:cNvSpPr/>
      </xdr:nvSpPr>
      <xdr:spPr>
        <a:xfrm>
          <a:off x="9588500" y="10551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143890</xdr:rowOff>
    </xdr:from>
    <xdr:to>
      <xdr:col>55</xdr:col>
      <xdr:colOff>0</xdr:colOff>
      <xdr:row>61</xdr:row>
      <xdr:rowOff>144473</xdr:rowOff>
    </xdr:to>
    <xdr:cxnSp macro="">
      <xdr:nvCxnSpPr>
        <xdr:cNvPr id="238" name="直線コネクタ 237">
          <a:extLst>
            <a:ext uri="{FF2B5EF4-FFF2-40B4-BE49-F238E27FC236}">
              <a16:creationId xmlns:a16="http://schemas.microsoft.com/office/drawing/2014/main" xmlns="" id="{C7381FBA-5F51-43B8-82EF-238C8C3160C7}"/>
            </a:ext>
          </a:extLst>
        </xdr:cNvPr>
        <xdr:cNvCxnSpPr/>
      </xdr:nvCxnSpPr>
      <xdr:spPr>
        <a:xfrm>
          <a:off x="9639300" y="10602340"/>
          <a:ext cx="838200" cy="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95486</xdr:rowOff>
    </xdr:from>
    <xdr:to>
      <xdr:col>46</xdr:col>
      <xdr:colOff>38100</xdr:colOff>
      <xdr:row>62</xdr:row>
      <xdr:rowOff>25636</xdr:rowOff>
    </xdr:to>
    <xdr:sp macro="" textlink="">
      <xdr:nvSpPr>
        <xdr:cNvPr id="239" name="楕円 238">
          <a:extLst>
            <a:ext uri="{FF2B5EF4-FFF2-40B4-BE49-F238E27FC236}">
              <a16:creationId xmlns:a16="http://schemas.microsoft.com/office/drawing/2014/main" xmlns="" id="{5EC7CFBF-497B-4314-824D-9464C08A19F6}"/>
            </a:ext>
          </a:extLst>
        </xdr:cNvPr>
        <xdr:cNvSpPr/>
      </xdr:nvSpPr>
      <xdr:spPr>
        <a:xfrm>
          <a:off x="8699500" y="10553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143890</xdr:rowOff>
    </xdr:from>
    <xdr:to>
      <xdr:col>50</xdr:col>
      <xdr:colOff>114300</xdr:colOff>
      <xdr:row>61</xdr:row>
      <xdr:rowOff>146286</xdr:rowOff>
    </xdr:to>
    <xdr:cxnSp macro="">
      <xdr:nvCxnSpPr>
        <xdr:cNvPr id="240" name="直線コネクタ 239">
          <a:extLst>
            <a:ext uri="{FF2B5EF4-FFF2-40B4-BE49-F238E27FC236}">
              <a16:creationId xmlns:a16="http://schemas.microsoft.com/office/drawing/2014/main" xmlns="" id="{1CE5F48E-B3A9-4768-96EB-7C366CFAC892}"/>
            </a:ext>
          </a:extLst>
        </xdr:cNvPr>
        <xdr:cNvCxnSpPr/>
      </xdr:nvCxnSpPr>
      <xdr:spPr>
        <a:xfrm flipV="1">
          <a:off x="8750300" y="10602340"/>
          <a:ext cx="889000" cy="2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97571</xdr:rowOff>
    </xdr:from>
    <xdr:to>
      <xdr:col>41</xdr:col>
      <xdr:colOff>101600</xdr:colOff>
      <xdr:row>62</xdr:row>
      <xdr:rowOff>27721</xdr:rowOff>
    </xdr:to>
    <xdr:sp macro="" textlink="">
      <xdr:nvSpPr>
        <xdr:cNvPr id="241" name="楕円 240">
          <a:extLst>
            <a:ext uri="{FF2B5EF4-FFF2-40B4-BE49-F238E27FC236}">
              <a16:creationId xmlns:a16="http://schemas.microsoft.com/office/drawing/2014/main" xmlns="" id="{54F01EBE-B60E-4E69-993B-0E5ACC57062A}"/>
            </a:ext>
          </a:extLst>
        </xdr:cNvPr>
        <xdr:cNvSpPr/>
      </xdr:nvSpPr>
      <xdr:spPr>
        <a:xfrm>
          <a:off x="7810500" y="10556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146286</xdr:rowOff>
    </xdr:from>
    <xdr:to>
      <xdr:col>45</xdr:col>
      <xdr:colOff>177800</xdr:colOff>
      <xdr:row>61</xdr:row>
      <xdr:rowOff>148371</xdr:rowOff>
    </xdr:to>
    <xdr:cxnSp macro="">
      <xdr:nvCxnSpPr>
        <xdr:cNvPr id="242" name="直線コネクタ 241">
          <a:extLst>
            <a:ext uri="{FF2B5EF4-FFF2-40B4-BE49-F238E27FC236}">
              <a16:creationId xmlns:a16="http://schemas.microsoft.com/office/drawing/2014/main" xmlns="" id="{1436144C-6065-4700-9C87-2BE890C26AFC}"/>
            </a:ext>
          </a:extLst>
        </xdr:cNvPr>
        <xdr:cNvCxnSpPr/>
      </xdr:nvCxnSpPr>
      <xdr:spPr>
        <a:xfrm flipV="1">
          <a:off x="7861300" y="10604736"/>
          <a:ext cx="889000" cy="2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59</xdr:row>
      <xdr:rowOff>158337</xdr:rowOff>
    </xdr:from>
    <xdr:ext cx="599010" cy="259045"/>
    <xdr:sp macro="" textlink="">
      <xdr:nvSpPr>
        <xdr:cNvPr id="243" name="n_1aveValue【橋りょう・トンネル】&#10;一人当たり有形固定資産（償却資産）額">
          <a:extLst>
            <a:ext uri="{FF2B5EF4-FFF2-40B4-BE49-F238E27FC236}">
              <a16:creationId xmlns:a16="http://schemas.microsoft.com/office/drawing/2014/main" xmlns="" id="{E42B25A2-8362-40FD-8907-C913DE26A44D}"/>
            </a:ext>
          </a:extLst>
        </xdr:cNvPr>
        <xdr:cNvSpPr txBox="1"/>
      </xdr:nvSpPr>
      <xdr:spPr>
        <a:xfrm>
          <a:off x="9327095" y="10273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146942</xdr:rowOff>
    </xdr:from>
    <xdr:ext cx="599010" cy="259045"/>
    <xdr:sp macro="" textlink="">
      <xdr:nvSpPr>
        <xdr:cNvPr id="244" name="n_2aveValue【橋りょう・トンネル】&#10;一人当たり有形固定資産（償却資産）額">
          <a:extLst>
            <a:ext uri="{FF2B5EF4-FFF2-40B4-BE49-F238E27FC236}">
              <a16:creationId xmlns:a16="http://schemas.microsoft.com/office/drawing/2014/main" xmlns="" id="{509E4948-2443-4DEB-AA6D-D30444C1B597}"/>
            </a:ext>
          </a:extLst>
        </xdr:cNvPr>
        <xdr:cNvSpPr txBox="1"/>
      </xdr:nvSpPr>
      <xdr:spPr>
        <a:xfrm>
          <a:off x="8450795" y="102624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59</xdr:row>
      <xdr:rowOff>156568</xdr:rowOff>
    </xdr:from>
    <xdr:ext cx="599010" cy="259045"/>
    <xdr:sp macro="" textlink="">
      <xdr:nvSpPr>
        <xdr:cNvPr id="245" name="n_3aveValue【橋りょう・トンネル】&#10;一人当たり有形固定資産（償却資産）額">
          <a:extLst>
            <a:ext uri="{FF2B5EF4-FFF2-40B4-BE49-F238E27FC236}">
              <a16:creationId xmlns:a16="http://schemas.microsoft.com/office/drawing/2014/main" xmlns="" id="{87AD5AFC-CCF2-47DB-8CB0-963E5FB55FE9}"/>
            </a:ext>
          </a:extLst>
        </xdr:cNvPr>
        <xdr:cNvSpPr txBox="1"/>
      </xdr:nvSpPr>
      <xdr:spPr>
        <a:xfrm>
          <a:off x="7561795" y="102721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9379</xdr:rowOff>
    </xdr:from>
    <xdr:ext cx="599010" cy="259045"/>
    <xdr:sp macro="" textlink="">
      <xdr:nvSpPr>
        <xdr:cNvPr id="246" name="n_4aveValue【橋りょう・トンネル】&#10;一人当たり有形固定資産（償却資産）額">
          <a:extLst>
            <a:ext uri="{FF2B5EF4-FFF2-40B4-BE49-F238E27FC236}">
              <a16:creationId xmlns:a16="http://schemas.microsoft.com/office/drawing/2014/main" xmlns="" id="{76543E4E-3F6A-4C5E-BCEE-4D7576B645F2}"/>
            </a:ext>
          </a:extLst>
        </xdr:cNvPr>
        <xdr:cNvSpPr txBox="1"/>
      </xdr:nvSpPr>
      <xdr:spPr>
        <a:xfrm>
          <a:off x="6672795" y="10296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62</xdr:row>
      <xdr:rowOff>14367</xdr:rowOff>
    </xdr:from>
    <xdr:ext cx="599010" cy="259045"/>
    <xdr:sp macro="" textlink="">
      <xdr:nvSpPr>
        <xdr:cNvPr id="247" name="n_1mainValue【橋りょう・トンネル】&#10;一人当たり有形固定資産（償却資産）額">
          <a:extLst>
            <a:ext uri="{FF2B5EF4-FFF2-40B4-BE49-F238E27FC236}">
              <a16:creationId xmlns:a16="http://schemas.microsoft.com/office/drawing/2014/main" xmlns="" id="{34433FB3-F59C-4C2D-BF25-CA832F5D7901}"/>
            </a:ext>
          </a:extLst>
        </xdr:cNvPr>
        <xdr:cNvSpPr txBox="1"/>
      </xdr:nvSpPr>
      <xdr:spPr>
        <a:xfrm>
          <a:off x="9327095" y="106442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16763</xdr:rowOff>
    </xdr:from>
    <xdr:ext cx="599010" cy="259045"/>
    <xdr:sp macro="" textlink="">
      <xdr:nvSpPr>
        <xdr:cNvPr id="248" name="n_2mainValue【橋りょう・トンネル】&#10;一人当たり有形固定資産（償却資産）額">
          <a:extLst>
            <a:ext uri="{FF2B5EF4-FFF2-40B4-BE49-F238E27FC236}">
              <a16:creationId xmlns:a16="http://schemas.microsoft.com/office/drawing/2014/main" xmlns="" id="{9B8C81FD-6968-4832-BC8E-262CA31278EF}"/>
            </a:ext>
          </a:extLst>
        </xdr:cNvPr>
        <xdr:cNvSpPr txBox="1"/>
      </xdr:nvSpPr>
      <xdr:spPr>
        <a:xfrm>
          <a:off x="8450795" y="10646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18848</xdr:rowOff>
    </xdr:from>
    <xdr:ext cx="599010" cy="259045"/>
    <xdr:sp macro="" textlink="">
      <xdr:nvSpPr>
        <xdr:cNvPr id="249" name="n_3mainValue【橋りょう・トンネル】&#10;一人当たり有形固定資産（償却資産）額">
          <a:extLst>
            <a:ext uri="{FF2B5EF4-FFF2-40B4-BE49-F238E27FC236}">
              <a16:creationId xmlns:a16="http://schemas.microsoft.com/office/drawing/2014/main" xmlns="" id="{137860A9-9E43-4AA0-9E44-3F4390DD654A}"/>
            </a:ext>
          </a:extLst>
        </xdr:cNvPr>
        <xdr:cNvSpPr txBox="1"/>
      </xdr:nvSpPr>
      <xdr:spPr>
        <a:xfrm>
          <a:off x="7561795" y="10648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0" name="正方形/長方形 249">
          <a:extLst>
            <a:ext uri="{FF2B5EF4-FFF2-40B4-BE49-F238E27FC236}">
              <a16:creationId xmlns:a16="http://schemas.microsoft.com/office/drawing/2014/main" xmlns="" id="{018CD47E-1ED6-4C19-AC5F-ED0F0F436031}"/>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1" name="正方形/長方形 250">
          <a:extLst>
            <a:ext uri="{FF2B5EF4-FFF2-40B4-BE49-F238E27FC236}">
              <a16:creationId xmlns:a16="http://schemas.microsoft.com/office/drawing/2014/main" xmlns="" id="{7381ED5E-8DB7-4136-8ADB-913BD0BC2BD3}"/>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2" name="正方形/長方形 251">
          <a:extLst>
            <a:ext uri="{FF2B5EF4-FFF2-40B4-BE49-F238E27FC236}">
              <a16:creationId xmlns:a16="http://schemas.microsoft.com/office/drawing/2014/main" xmlns="" id="{BD9C8699-21B6-441E-8B7F-D0A2E97D6B8F}"/>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3" name="正方形/長方形 252">
          <a:extLst>
            <a:ext uri="{FF2B5EF4-FFF2-40B4-BE49-F238E27FC236}">
              <a16:creationId xmlns:a16="http://schemas.microsoft.com/office/drawing/2014/main" xmlns="" id="{A1D23D2C-AB42-4C96-A9C2-57FC709E4EBE}"/>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4" name="正方形/長方形 253">
          <a:extLst>
            <a:ext uri="{FF2B5EF4-FFF2-40B4-BE49-F238E27FC236}">
              <a16:creationId xmlns:a16="http://schemas.microsoft.com/office/drawing/2014/main" xmlns="" id="{1995A5CE-418C-497F-8E88-540D91CEA6F4}"/>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5" name="正方形/長方形 254">
          <a:extLst>
            <a:ext uri="{FF2B5EF4-FFF2-40B4-BE49-F238E27FC236}">
              <a16:creationId xmlns:a16="http://schemas.microsoft.com/office/drawing/2014/main" xmlns="" id="{BD568BE3-21F2-4FBF-A92D-336C6320ACA7}"/>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6" name="正方形/長方形 255">
          <a:extLst>
            <a:ext uri="{FF2B5EF4-FFF2-40B4-BE49-F238E27FC236}">
              <a16:creationId xmlns:a16="http://schemas.microsoft.com/office/drawing/2014/main" xmlns="" id="{33A45392-FCD6-4CB2-8308-A40B3D4B2DA5}"/>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7" name="正方形/長方形 256">
          <a:extLst>
            <a:ext uri="{FF2B5EF4-FFF2-40B4-BE49-F238E27FC236}">
              <a16:creationId xmlns:a16="http://schemas.microsoft.com/office/drawing/2014/main" xmlns="" id="{953188F6-87AA-4EA1-A60E-E2DBA09FF39B}"/>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8" name="テキスト ボックス 257">
          <a:extLst>
            <a:ext uri="{FF2B5EF4-FFF2-40B4-BE49-F238E27FC236}">
              <a16:creationId xmlns:a16="http://schemas.microsoft.com/office/drawing/2014/main" xmlns="" id="{CEEE74B6-B713-49FE-B7D7-7292396D7007}"/>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9" name="直線コネクタ 258">
          <a:extLst>
            <a:ext uri="{FF2B5EF4-FFF2-40B4-BE49-F238E27FC236}">
              <a16:creationId xmlns:a16="http://schemas.microsoft.com/office/drawing/2014/main" xmlns="" id="{02AD1F4E-FC11-4B09-A222-0ABC21BC1446}"/>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0" name="テキスト ボックス 259">
          <a:extLst>
            <a:ext uri="{FF2B5EF4-FFF2-40B4-BE49-F238E27FC236}">
              <a16:creationId xmlns:a16="http://schemas.microsoft.com/office/drawing/2014/main" xmlns="" id="{F052F407-FA43-4DD7-99E4-98B5183E6366}"/>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61" name="直線コネクタ 260">
          <a:extLst>
            <a:ext uri="{FF2B5EF4-FFF2-40B4-BE49-F238E27FC236}">
              <a16:creationId xmlns:a16="http://schemas.microsoft.com/office/drawing/2014/main" xmlns="" id="{4A18B3DD-B9B4-4152-AA1F-D5A297293AF7}"/>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62" name="テキスト ボックス 261">
          <a:extLst>
            <a:ext uri="{FF2B5EF4-FFF2-40B4-BE49-F238E27FC236}">
              <a16:creationId xmlns:a16="http://schemas.microsoft.com/office/drawing/2014/main" xmlns="" id="{236463C2-C571-4446-A1AC-5AB907C16AA5}"/>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63" name="直線コネクタ 262">
          <a:extLst>
            <a:ext uri="{FF2B5EF4-FFF2-40B4-BE49-F238E27FC236}">
              <a16:creationId xmlns:a16="http://schemas.microsoft.com/office/drawing/2014/main" xmlns="" id="{EBF97B56-09B6-4E9B-A37B-DBBBBB15D6F4}"/>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64" name="テキスト ボックス 263">
          <a:extLst>
            <a:ext uri="{FF2B5EF4-FFF2-40B4-BE49-F238E27FC236}">
              <a16:creationId xmlns:a16="http://schemas.microsoft.com/office/drawing/2014/main" xmlns="" id="{FB462707-8759-425A-9155-A2F2D0F2CD2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65" name="直線コネクタ 264">
          <a:extLst>
            <a:ext uri="{FF2B5EF4-FFF2-40B4-BE49-F238E27FC236}">
              <a16:creationId xmlns:a16="http://schemas.microsoft.com/office/drawing/2014/main" xmlns="" id="{9B0E4D2F-99A5-4ACC-8324-8BC50B6E58BE}"/>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66" name="テキスト ボックス 265">
          <a:extLst>
            <a:ext uri="{FF2B5EF4-FFF2-40B4-BE49-F238E27FC236}">
              <a16:creationId xmlns:a16="http://schemas.microsoft.com/office/drawing/2014/main" xmlns="" id="{E28CC6C9-33D9-47C4-AB9C-7B8839A882D7}"/>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67" name="直線コネクタ 266">
          <a:extLst>
            <a:ext uri="{FF2B5EF4-FFF2-40B4-BE49-F238E27FC236}">
              <a16:creationId xmlns:a16="http://schemas.microsoft.com/office/drawing/2014/main" xmlns="" id="{BDD95C7A-1C72-4CED-9112-4DB4730465E1}"/>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68" name="テキスト ボックス 267">
          <a:extLst>
            <a:ext uri="{FF2B5EF4-FFF2-40B4-BE49-F238E27FC236}">
              <a16:creationId xmlns:a16="http://schemas.microsoft.com/office/drawing/2014/main" xmlns="" id="{E23ED508-E6FE-4C29-8E11-94B9ABAC7164}"/>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69" name="直線コネクタ 268">
          <a:extLst>
            <a:ext uri="{FF2B5EF4-FFF2-40B4-BE49-F238E27FC236}">
              <a16:creationId xmlns:a16="http://schemas.microsoft.com/office/drawing/2014/main" xmlns="" id="{DB771747-3B63-4CCC-A2EB-A6D28097B8D9}"/>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70" name="テキスト ボックス 269">
          <a:extLst>
            <a:ext uri="{FF2B5EF4-FFF2-40B4-BE49-F238E27FC236}">
              <a16:creationId xmlns:a16="http://schemas.microsoft.com/office/drawing/2014/main" xmlns="" id="{B3CDDC6E-8418-4EBC-839A-708169BA8D13}"/>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1" name="直線コネクタ 270">
          <a:extLst>
            <a:ext uri="{FF2B5EF4-FFF2-40B4-BE49-F238E27FC236}">
              <a16:creationId xmlns:a16="http://schemas.microsoft.com/office/drawing/2014/main" xmlns="" id="{7CA7193B-1E07-448A-9999-BBF421378609}"/>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72" name="テキスト ボックス 271">
          <a:extLst>
            <a:ext uri="{FF2B5EF4-FFF2-40B4-BE49-F238E27FC236}">
              <a16:creationId xmlns:a16="http://schemas.microsoft.com/office/drawing/2014/main" xmlns="" id="{7B54DA01-D522-4E8F-91E4-3E68FA907086}"/>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73" name="【公営住宅】&#10;有形固定資産減価償却率グラフ枠">
          <a:extLst>
            <a:ext uri="{FF2B5EF4-FFF2-40B4-BE49-F238E27FC236}">
              <a16:creationId xmlns:a16="http://schemas.microsoft.com/office/drawing/2014/main" xmlns="" id="{91F1342D-EA66-415B-B505-E43F57775299}"/>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43814</xdr:rowOff>
    </xdr:from>
    <xdr:to>
      <xdr:col>24</xdr:col>
      <xdr:colOff>62865</xdr:colOff>
      <xdr:row>86</xdr:row>
      <xdr:rowOff>108586</xdr:rowOff>
    </xdr:to>
    <xdr:cxnSp macro="">
      <xdr:nvCxnSpPr>
        <xdr:cNvPr id="274" name="直線コネクタ 273">
          <a:extLst>
            <a:ext uri="{FF2B5EF4-FFF2-40B4-BE49-F238E27FC236}">
              <a16:creationId xmlns:a16="http://schemas.microsoft.com/office/drawing/2014/main" xmlns="" id="{C882B8EA-E2E2-4E7F-B7EE-D3E49EC66C6B}"/>
            </a:ext>
          </a:extLst>
        </xdr:cNvPr>
        <xdr:cNvCxnSpPr/>
      </xdr:nvCxnSpPr>
      <xdr:spPr>
        <a:xfrm flipV="1">
          <a:off x="4634865" y="13588364"/>
          <a:ext cx="0" cy="12649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112413</xdr:rowOff>
    </xdr:from>
    <xdr:ext cx="405111" cy="259045"/>
    <xdr:sp macro="" textlink="">
      <xdr:nvSpPr>
        <xdr:cNvPr id="275" name="【公営住宅】&#10;有形固定資産減価償却率最小値テキスト">
          <a:extLst>
            <a:ext uri="{FF2B5EF4-FFF2-40B4-BE49-F238E27FC236}">
              <a16:creationId xmlns:a16="http://schemas.microsoft.com/office/drawing/2014/main" xmlns="" id="{A2EB02B0-4285-470A-91B6-322A71062400}"/>
            </a:ext>
          </a:extLst>
        </xdr:cNvPr>
        <xdr:cNvSpPr txBox="1"/>
      </xdr:nvSpPr>
      <xdr:spPr>
        <a:xfrm>
          <a:off x="4673600" y="14857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108586</xdr:rowOff>
    </xdr:from>
    <xdr:to>
      <xdr:col>24</xdr:col>
      <xdr:colOff>152400</xdr:colOff>
      <xdr:row>86</xdr:row>
      <xdr:rowOff>108586</xdr:rowOff>
    </xdr:to>
    <xdr:cxnSp macro="">
      <xdr:nvCxnSpPr>
        <xdr:cNvPr id="276" name="直線コネクタ 275">
          <a:extLst>
            <a:ext uri="{FF2B5EF4-FFF2-40B4-BE49-F238E27FC236}">
              <a16:creationId xmlns:a16="http://schemas.microsoft.com/office/drawing/2014/main" xmlns="" id="{EDE6F295-AE63-44CF-89A4-813ACBD6753E}"/>
            </a:ext>
          </a:extLst>
        </xdr:cNvPr>
        <xdr:cNvCxnSpPr/>
      </xdr:nvCxnSpPr>
      <xdr:spPr>
        <a:xfrm>
          <a:off x="4546600" y="14853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161941</xdr:rowOff>
    </xdr:from>
    <xdr:ext cx="405111" cy="259045"/>
    <xdr:sp macro="" textlink="">
      <xdr:nvSpPr>
        <xdr:cNvPr id="277" name="【公営住宅】&#10;有形固定資産減価償却率最大値テキスト">
          <a:extLst>
            <a:ext uri="{FF2B5EF4-FFF2-40B4-BE49-F238E27FC236}">
              <a16:creationId xmlns:a16="http://schemas.microsoft.com/office/drawing/2014/main" xmlns="" id="{AAE838B7-5DFC-4488-83C1-ED553155FFBC}"/>
            </a:ext>
          </a:extLst>
        </xdr:cNvPr>
        <xdr:cNvSpPr txBox="1"/>
      </xdr:nvSpPr>
      <xdr:spPr>
        <a:xfrm>
          <a:off x="4673600" y="13363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43814</xdr:rowOff>
    </xdr:from>
    <xdr:to>
      <xdr:col>24</xdr:col>
      <xdr:colOff>152400</xdr:colOff>
      <xdr:row>79</xdr:row>
      <xdr:rowOff>43814</xdr:rowOff>
    </xdr:to>
    <xdr:cxnSp macro="">
      <xdr:nvCxnSpPr>
        <xdr:cNvPr id="278" name="直線コネクタ 277">
          <a:extLst>
            <a:ext uri="{FF2B5EF4-FFF2-40B4-BE49-F238E27FC236}">
              <a16:creationId xmlns:a16="http://schemas.microsoft.com/office/drawing/2014/main" xmlns="" id="{D5B479C0-7F6F-44FD-9C56-D47A342F793F}"/>
            </a:ext>
          </a:extLst>
        </xdr:cNvPr>
        <xdr:cNvCxnSpPr/>
      </xdr:nvCxnSpPr>
      <xdr:spPr>
        <a:xfrm>
          <a:off x="4546600" y="13588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121938</xdr:rowOff>
    </xdr:from>
    <xdr:ext cx="405111" cy="259045"/>
    <xdr:sp macro="" textlink="">
      <xdr:nvSpPr>
        <xdr:cNvPr id="279" name="【公営住宅】&#10;有形固定資産減価償却率平均値テキスト">
          <a:extLst>
            <a:ext uri="{FF2B5EF4-FFF2-40B4-BE49-F238E27FC236}">
              <a16:creationId xmlns:a16="http://schemas.microsoft.com/office/drawing/2014/main" xmlns="" id="{E7672D74-24E3-4F78-B9F3-BAE779A21DA2}"/>
            </a:ext>
          </a:extLst>
        </xdr:cNvPr>
        <xdr:cNvSpPr txBox="1"/>
      </xdr:nvSpPr>
      <xdr:spPr>
        <a:xfrm>
          <a:off x="4673600" y="141808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143511</xdr:rowOff>
    </xdr:from>
    <xdr:to>
      <xdr:col>24</xdr:col>
      <xdr:colOff>114300</xdr:colOff>
      <xdr:row>83</xdr:row>
      <xdr:rowOff>73661</xdr:rowOff>
    </xdr:to>
    <xdr:sp macro="" textlink="">
      <xdr:nvSpPr>
        <xdr:cNvPr id="280" name="フローチャート: 判断 279">
          <a:extLst>
            <a:ext uri="{FF2B5EF4-FFF2-40B4-BE49-F238E27FC236}">
              <a16:creationId xmlns:a16="http://schemas.microsoft.com/office/drawing/2014/main" xmlns="" id="{90B81100-DB9F-47AD-8037-9A23FAAAFCCE}"/>
            </a:ext>
          </a:extLst>
        </xdr:cNvPr>
        <xdr:cNvSpPr/>
      </xdr:nvSpPr>
      <xdr:spPr>
        <a:xfrm>
          <a:off x="4584700" y="14202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116839</xdr:rowOff>
    </xdr:from>
    <xdr:to>
      <xdr:col>20</xdr:col>
      <xdr:colOff>38100</xdr:colOff>
      <xdr:row>83</xdr:row>
      <xdr:rowOff>46989</xdr:rowOff>
    </xdr:to>
    <xdr:sp macro="" textlink="">
      <xdr:nvSpPr>
        <xdr:cNvPr id="281" name="フローチャート: 判断 280">
          <a:extLst>
            <a:ext uri="{FF2B5EF4-FFF2-40B4-BE49-F238E27FC236}">
              <a16:creationId xmlns:a16="http://schemas.microsoft.com/office/drawing/2014/main" xmlns="" id="{1742AB00-6A33-4BBC-9D2B-EF0C66C2FE75}"/>
            </a:ext>
          </a:extLst>
        </xdr:cNvPr>
        <xdr:cNvSpPr/>
      </xdr:nvSpPr>
      <xdr:spPr>
        <a:xfrm>
          <a:off x="3746500" y="14175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126364</xdr:rowOff>
    </xdr:from>
    <xdr:to>
      <xdr:col>15</xdr:col>
      <xdr:colOff>101600</xdr:colOff>
      <xdr:row>83</xdr:row>
      <xdr:rowOff>56514</xdr:rowOff>
    </xdr:to>
    <xdr:sp macro="" textlink="">
      <xdr:nvSpPr>
        <xdr:cNvPr id="282" name="フローチャート: 判断 281">
          <a:extLst>
            <a:ext uri="{FF2B5EF4-FFF2-40B4-BE49-F238E27FC236}">
              <a16:creationId xmlns:a16="http://schemas.microsoft.com/office/drawing/2014/main" xmlns="" id="{3EBA4919-3B6F-43E9-B068-895E100ED196}"/>
            </a:ext>
          </a:extLst>
        </xdr:cNvPr>
        <xdr:cNvSpPr/>
      </xdr:nvSpPr>
      <xdr:spPr>
        <a:xfrm>
          <a:off x="2857500" y="14185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120650</xdr:rowOff>
    </xdr:from>
    <xdr:to>
      <xdr:col>10</xdr:col>
      <xdr:colOff>165100</xdr:colOff>
      <xdr:row>83</xdr:row>
      <xdr:rowOff>50800</xdr:rowOff>
    </xdr:to>
    <xdr:sp macro="" textlink="">
      <xdr:nvSpPr>
        <xdr:cNvPr id="283" name="フローチャート: 判断 282">
          <a:extLst>
            <a:ext uri="{FF2B5EF4-FFF2-40B4-BE49-F238E27FC236}">
              <a16:creationId xmlns:a16="http://schemas.microsoft.com/office/drawing/2014/main" xmlns="" id="{975854DD-3EA7-4404-9343-3B4854A82E62}"/>
            </a:ext>
          </a:extLst>
        </xdr:cNvPr>
        <xdr:cNvSpPr/>
      </xdr:nvSpPr>
      <xdr:spPr>
        <a:xfrm>
          <a:off x="1968500" y="1417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82550</xdr:rowOff>
    </xdr:from>
    <xdr:to>
      <xdr:col>6</xdr:col>
      <xdr:colOff>38100</xdr:colOff>
      <xdr:row>83</xdr:row>
      <xdr:rowOff>12700</xdr:rowOff>
    </xdr:to>
    <xdr:sp macro="" textlink="">
      <xdr:nvSpPr>
        <xdr:cNvPr id="284" name="フローチャート: 判断 283">
          <a:extLst>
            <a:ext uri="{FF2B5EF4-FFF2-40B4-BE49-F238E27FC236}">
              <a16:creationId xmlns:a16="http://schemas.microsoft.com/office/drawing/2014/main" xmlns="" id="{AE10AC77-AF18-422D-A72F-C4BAAE9A6E9A}"/>
            </a:ext>
          </a:extLst>
        </xdr:cNvPr>
        <xdr:cNvSpPr/>
      </xdr:nvSpPr>
      <xdr:spPr>
        <a:xfrm>
          <a:off x="1079500" y="1414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5" name="テキスト ボックス 284">
          <a:extLst>
            <a:ext uri="{FF2B5EF4-FFF2-40B4-BE49-F238E27FC236}">
              <a16:creationId xmlns:a16="http://schemas.microsoft.com/office/drawing/2014/main" xmlns="" id="{60EA6500-68A5-4F4C-968E-9395AC725AFD}"/>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6" name="テキスト ボックス 285">
          <a:extLst>
            <a:ext uri="{FF2B5EF4-FFF2-40B4-BE49-F238E27FC236}">
              <a16:creationId xmlns:a16="http://schemas.microsoft.com/office/drawing/2014/main" xmlns="" id="{7D50CA7F-B6F3-485A-87BF-00500767E8D2}"/>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7" name="テキスト ボックス 286">
          <a:extLst>
            <a:ext uri="{FF2B5EF4-FFF2-40B4-BE49-F238E27FC236}">
              <a16:creationId xmlns:a16="http://schemas.microsoft.com/office/drawing/2014/main" xmlns="" id="{68B5EBB2-DDCD-4855-888A-C8D0D34E36F9}"/>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8" name="テキスト ボックス 287">
          <a:extLst>
            <a:ext uri="{FF2B5EF4-FFF2-40B4-BE49-F238E27FC236}">
              <a16:creationId xmlns:a16="http://schemas.microsoft.com/office/drawing/2014/main" xmlns="" id="{BC428E0D-8242-472A-B2D0-5F94FA5D0AB6}"/>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9" name="テキスト ボックス 288">
          <a:extLst>
            <a:ext uri="{FF2B5EF4-FFF2-40B4-BE49-F238E27FC236}">
              <a16:creationId xmlns:a16="http://schemas.microsoft.com/office/drawing/2014/main" xmlns="" id="{F1873AB4-F2DC-4A72-9BBC-F9F14B081575}"/>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168275</xdr:rowOff>
    </xdr:from>
    <xdr:to>
      <xdr:col>24</xdr:col>
      <xdr:colOff>114300</xdr:colOff>
      <xdr:row>79</xdr:row>
      <xdr:rowOff>98425</xdr:rowOff>
    </xdr:to>
    <xdr:sp macro="" textlink="">
      <xdr:nvSpPr>
        <xdr:cNvPr id="290" name="楕円 289">
          <a:extLst>
            <a:ext uri="{FF2B5EF4-FFF2-40B4-BE49-F238E27FC236}">
              <a16:creationId xmlns:a16="http://schemas.microsoft.com/office/drawing/2014/main" xmlns="" id="{BA0A0740-5BA1-40D9-80D3-57A187BED1FA}"/>
            </a:ext>
          </a:extLst>
        </xdr:cNvPr>
        <xdr:cNvSpPr/>
      </xdr:nvSpPr>
      <xdr:spPr>
        <a:xfrm>
          <a:off x="4584700" y="13541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117492</xdr:rowOff>
    </xdr:from>
    <xdr:ext cx="405111" cy="259045"/>
    <xdr:sp macro="" textlink="">
      <xdr:nvSpPr>
        <xdr:cNvPr id="291" name="【公営住宅】&#10;有形固定資産減価償却率該当値テキスト">
          <a:extLst>
            <a:ext uri="{FF2B5EF4-FFF2-40B4-BE49-F238E27FC236}">
              <a16:creationId xmlns:a16="http://schemas.microsoft.com/office/drawing/2014/main" xmlns="" id="{48032997-190A-40BD-AB7E-4E6E5247B995}"/>
            </a:ext>
          </a:extLst>
        </xdr:cNvPr>
        <xdr:cNvSpPr txBox="1"/>
      </xdr:nvSpPr>
      <xdr:spPr>
        <a:xfrm>
          <a:off x="4673600" y="13490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126364</xdr:rowOff>
    </xdr:from>
    <xdr:to>
      <xdr:col>20</xdr:col>
      <xdr:colOff>38100</xdr:colOff>
      <xdr:row>79</xdr:row>
      <xdr:rowOff>56514</xdr:rowOff>
    </xdr:to>
    <xdr:sp macro="" textlink="">
      <xdr:nvSpPr>
        <xdr:cNvPr id="292" name="楕円 291">
          <a:extLst>
            <a:ext uri="{FF2B5EF4-FFF2-40B4-BE49-F238E27FC236}">
              <a16:creationId xmlns:a16="http://schemas.microsoft.com/office/drawing/2014/main" xmlns="" id="{A226677C-2121-430D-8BCE-988543627425}"/>
            </a:ext>
          </a:extLst>
        </xdr:cNvPr>
        <xdr:cNvSpPr/>
      </xdr:nvSpPr>
      <xdr:spPr>
        <a:xfrm>
          <a:off x="3746500" y="13499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5714</xdr:rowOff>
    </xdr:from>
    <xdr:to>
      <xdr:col>24</xdr:col>
      <xdr:colOff>63500</xdr:colOff>
      <xdr:row>79</xdr:row>
      <xdr:rowOff>47625</xdr:rowOff>
    </xdr:to>
    <xdr:cxnSp macro="">
      <xdr:nvCxnSpPr>
        <xdr:cNvPr id="293" name="直線コネクタ 292">
          <a:extLst>
            <a:ext uri="{FF2B5EF4-FFF2-40B4-BE49-F238E27FC236}">
              <a16:creationId xmlns:a16="http://schemas.microsoft.com/office/drawing/2014/main" xmlns="" id="{B9B28480-F1E1-43EA-B3B1-05BD5859111B}"/>
            </a:ext>
          </a:extLst>
        </xdr:cNvPr>
        <xdr:cNvCxnSpPr/>
      </xdr:nvCxnSpPr>
      <xdr:spPr>
        <a:xfrm>
          <a:off x="3797300" y="13550264"/>
          <a:ext cx="8382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82550</xdr:rowOff>
    </xdr:from>
    <xdr:to>
      <xdr:col>15</xdr:col>
      <xdr:colOff>101600</xdr:colOff>
      <xdr:row>79</xdr:row>
      <xdr:rowOff>12700</xdr:rowOff>
    </xdr:to>
    <xdr:sp macro="" textlink="">
      <xdr:nvSpPr>
        <xdr:cNvPr id="294" name="楕円 293">
          <a:extLst>
            <a:ext uri="{FF2B5EF4-FFF2-40B4-BE49-F238E27FC236}">
              <a16:creationId xmlns:a16="http://schemas.microsoft.com/office/drawing/2014/main" xmlns="" id="{65A5E824-CFFE-4016-835A-DB14EAD25462}"/>
            </a:ext>
          </a:extLst>
        </xdr:cNvPr>
        <xdr:cNvSpPr/>
      </xdr:nvSpPr>
      <xdr:spPr>
        <a:xfrm>
          <a:off x="2857500" y="13455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133350</xdr:rowOff>
    </xdr:from>
    <xdr:to>
      <xdr:col>19</xdr:col>
      <xdr:colOff>177800</xdr:colOff>
      <xdr:row>79</xdr:row>
      <xdr:rowOff>5714</xdr:rowOff>
    </xdr:to>
    <xdr:cxnSp macro="">
      <xdr:nvCxnSpPr>
        <xdr:cNvPr id="295" name="直線コネクタ 294">
          <a:extLst>
            <a:ext uri="{FF2B5EF4-FFF2-40B4-BE49-F238E27FC236}">
              <a16:creationId xmlns:a16="http://schemas.microsoft.com/office/drawing/2014/main" xmlns="" id="{C9A04699-969D-4047-89A1-F8C28B8DAF00}"/>
            </a:ext>
          </a:extLst>
        </xdr:cNvPr>
        <xdr:cNvCxnSpPr/>
      </xdr:nvCxnSpPr>
      <xdr:spPr>
        <a:xfrm>
          <a:off x="2908300" y="13506450"/>
          <a:ext cx="8890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40639</xdr:rowOff>
    </xdr:from>
    <xdr:to>
      <xdr:col>10</xdr:col>
      <xdr:colOff>165100</xdr:colOff>
      <xdr:row>78</xdr:row>
      <xdr:rowOff>142239</xdr:rowOff>
    </xdr:to>
    <xdr:sp macro="" textlink="">
      <xdr:nvSpPr>
        <xdr:cNvPr id="296" name="楕円 295">
          <a:extLst>
            <a:ext uri="{FF2B5EF4-FFF2-40B4-BE49-F238E27FC236}">
              <a16:creationId xmlns:a16="http://schemas.microsoft.com/office/drawing/2014/main" xmlns="" id="{8D15C237-3081-4FC0-9D93-ED5249202F51}"/>
            </a:ext>
          </a:extLst>
        </xdr:cNvPr>
        <xdr:cNvSpPr/>
      </xdr:nvSpPr>
      <xdr:spPr>
        <a:xfrm>
          <a:off x="1968500" y="13413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91439</xdr:rowOff>
    </xdr:from>
    <xdr:to>
      <xdr:col>15</xdr:col>
      <xdr:colOff>50800</xdr:colOff>
      <xdr:row>78</xdr:row>
      <xdr:rowOff>133350</xdr:rowOff>
    </xdr:to>
    <xdr:cxnSp macro="">
      <xdr:nvCxnSpPr>
        <xdr:cNvPr id="297" name="直線コネクタ 296">
          <a:extLst>
            <a:ext uri="{FF2B5EF4-FFF2-40B4-BE49-F238E27FC236}">
              <a16:creationId xmlns:a16="http://schemas.microsoft.com/office/drawing/2014/main" xmlns="" id="{E744F709-03C4-4FF5-A02A-ED32F4DCE207}"/>
            </a:ext>
          </a:extLst>
        </xdr:cNvPr>
        <xdr:cNvCxnSpPr/>
      </xdr:nvCxnSpPr>
      <xdr:spPr>
        <a:xfrm>
          <a:off x="2019300" y="13464539"/>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38116</xdr:rowOff>
    </xdr:from>
    <xdr:ext cx="405111" cy="259045"/>
    <xdr:sp macro="" textlink="">
      <xdr:nvSpPr>
        <xdr:cNvPr id="298" name="n_1aveValue【公営住宅】&#10;有形固定資産減価償却率">
          <a:extLst>
            <a:ext uri="{FF2B5EF4-FFF2-40B4-BE49-F238E27FC236}">
              <a16:creationId xmlns:a16="http://schemas.microsoft.com/office/drawing/2014/main" xmlns="" id="{14B6B409-E985-4922-84AD-3F44F768685F}"/>
            </a:ext>
          </a:extLst>
        </xdr:cNvPr>
        <xdr:cNvSpPr txBox="1"/>
      </xdr:nvSpPr>
      <xdr:spPr>
        <a:xfrm>
          <a:off x="3582044" y="14268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47641</xdr:rowOff>
    </xdr:from>
    <xdr:ext cx="405111" cy="259045"/>
    <xdr:sp macro="" textlink="">
      <xdr:nvSpPr>
        <xdr:cNvPr id="299" name="n_2aveValue【公営住宅】&#10;有形固定資産減価償却率">
          <a:extLst>
            <a:ext uri="{FF2B5EF4-FFF2-40B4-BE49-F238E27FC236}">
              <a16:creationId xmlns:a16="http://schemas.microsoft.com/office/drawing/2014/main" xmlns="" id="{28212817-51F6-40D5-8C63-B2760594F778}"/>
            </a:ext>
          </a:extLst>
        </xdr:cNvPr>
        <xdr:cNvSpPr txBox="1"/>
      </xdr:nvSpPr>
      <xdr:spPr>
        <a:xfrm>
          <a:off x="2705744" y="14277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41927</xdr:rowOff>
    </xdr:from>
    <xdr:ext cx="405111" cy="259045"/>
    <xdr:sp macro="" textlink="">
      <xdr:nvSpPr>
        <xdr:cNvPr id="300" name="n_3aveValue【公営住宅】&#10;有形固定資産減価償却率">
          <a:extLst>
            <a:ext uri="{FF2B5EF4-FFF2-40B4-BE49-F238E27FC236}">
              <a16:creationId xmlns:a16="http://schemas.microsoft.com/office/drawing/2014/main" xmlns="" id="{692E966B-E9F6-4E3F-BD16-381678620383}"/>
            </a:ext>
          </a:extLst>
        </xdr:cNvPr>
        <xdr:cNvSpPr txBox="1"/>
      </xdr:nvSpPr>
      <xdr:spPr>
        <a:xfrm>
          <a:off x="1816744" y="14272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29227</xdr:rowOff>
    </xdr:from>
    <xdr:ext cx="405111" cy="259045"/>
    <xdr:sp macro="" textlink="">
      <xdr:nvSpPr>
        <xdr:cNvPr id="301" name="n_4aveValue【公営住宅】&#10;有形固定資産減価償却率">
          <a:extLst>
            <a:ext uri="{FF2B5EF4-FFF2-40B4-BE49-F238E27FC236}">
              <a16:creationId xmlns:a16="http://schemas.microsoft.com/office/drawing/2014/main" xmlns="" id="{C4BBABE4-E25F-4624-8A55-A0B666F88093}"/>
            </a:ext>
          </a:extLst>
        </xdr:cNvPr>
        <xdr:cNvSpPr txBox="1"/>
      </xdr:nvSpPr>
      <xdr:spPr>
        <a:xfrm>
          <a:off x="927744" y="1391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73041</xdr:rowOff>
    </xdr:from>
    <xdr:ext cx="405111" cy="259045"/>
    <xdr:sp macro="" textlink="">
      <xdr:nvSpPr>
        <xdr:cNvPr id="302" name="n_1mainValue【公営住宅】&#10;有形固定資産減価償却率">
          <a:extLst>
            <a:ext uri="{FF2B5EF4-FFF2-40B4-BE49-F238E27FC236}">
              <a16:creationId xmlns:a16="http://schemas.microsoft.com/office/drawing/2014/main" xmlns="" id="{B7A975A3-86B5-43E2-9356-0FC578BCE60D}"/>
            </a:ext>
          </a:extLst>
        </xdr:cNvPr>
        <xdr:cNvSpPr txBox="1"/>
      </xdr:nvSpPr>
      <xdr:spPr>
        <a:xfrm>
          <a:off x="3582044" y="13274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29227</xdr:rowOff>
    </xdr:from>
    <xdr:ext cx="405111" cy="259045"/>
    <xdr:sp macro="" textlink="">
      <xdr:nvSpPr>
        <xdr:cNvPr id="303" name="n_2mainValue【公営住宅】&#10;有形固定資産減価償却率">
          <a:extLst>
            <a:ext uri="{FF2B5EF4-FFF2-40B4-BE49-F238E27FC236}">
              <a16:creationId xmlns:a16="http://schemas.microsoft.com/office/drawing/2014/main" xmlns="" id="{2860FE00-3D27-47BC-BE6D-8C900E3490C3}"/>
            </a:ext>
          </a:extLst>
        </xdr:cNvPr>
        <xdr:cNvSpPr txBox="1"/>
      </xdr:nvSpPr>
      <xdr:spPr>
        <a:xfrm>
          <a:off x="2705744" y="13230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76</xdr:row>
      <xdr:rowOff>158766</xdr:rowOff>
    </xdr:from>
    <xdr:ext cx="405111" cy="259045"/>
    <xdr:sp macro="" textlink="">
      <xdr:nvSpPr>
        <xdr:cNvPr id="304" name="n_3mainValue【公営住宅】&#10;有形固定資産減価償却率">
          <a:extLst>
            <a:ext uri="{FF2B5EF4-FFF2-40B4-BE49-F238E27FC236}">
              <a16:creationId xmlns:a16="http://schemas.microsoft.com/office/drawing/2014/main" xmlns="" id="{12FD29D0-B59F-423B-BCBD-B3DD20C0D5CA}"/>
            </a:ext>
          </a:extLst>
        </xdr:cNvPr>
        <xdr:cNvSpPr txBox="1"/>
      </xdr:nvSpPr>
      <xdr:spPr>
        <a:xfrm>
          <a:off x="1816744" y="13188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5" name="正方形/長方形 304">
          <a:extLst>
            <a:ext uri="{FF2B5EF4-FFF2-40B4-BE49-F238E27FC236}">
              <a16:creationId xmlns:a16="http://schemas.microsoft.com/office/drawing/2014/main" xmlns="" id="{3CC28D3E-1815-433E-8BC6-2B00D09A3148}"/>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6" name="正方形/長方形 305">
          <a:extLst>
            <a:ext uri="{FF2B5EF4-FFF2-40B4-BE49-F238E27FC236}">
              <a16:creationId xmlns:a16="http://schemas.microsoft.com/office/drawing/2014/main" xmlns="" id="{5753F13E-9857-4451-A51F-92650A15F625}"/>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07" name="正方形/長方形 306">
          <a:extLst>
            <a:ext uri="{FF2B5EF4-FFF2-40B4-BE49-F238E27FC236}">
              <a16:creationId xmlns:a16="http://schemas.microsoft.com/office/drawing/2014/main" xmlns="" id="{F5EF7B7C-AA6B-4E95-AB4E-031546882AC9}"/>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8" name="正方形/長方形 307">
          <a:extLst>
            <a:ext uri="{FF2B5EF4-FFF2-40B4-BE49-F238E27FC236}">
              <a16:creationId xmlns:a16="http://schemas.microsoft.com/office/drawing/2014/main" xmlns="" id="{7EF9AE83-2923-4A29-BF86-83206DF7E45E}"/>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09" name="正方形/長方形 308">
          <a:extLst>
            <a:ext uri="{FF2B5EF4-FFF2-40B4-BE49-F238E27FC236}">
              <a16:creationId xmlns:a16="http://schemas.microsoft.com/office/drawing/2014/main" xmlns="" id="{5FF69EE4-46C0-43E5-B77D-6F5EC0B6ABB3}"/>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10" name="正方形/長方形 309">
          <a:extLst>
            <a:ext uri="{FF2B5EF4-FFF2-40B4-BE49-F238E27FC236}">
              <a16:creationId xmlns:a16="http://schemas.microsoft.com/office/drawing/2014/main" xmlns="" id="{F0FBA369-CEF7-4BF3-87C8-387390AB50B8}"/>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11" name="正方形/長方形 310">
          <a:extLst>
            <a:ext uri="{FF2B5EF4-FFF2-40B4-BE49-F238E27FC236}">
              <a16:creationId xmlns:a16="http://schemas.microsoft.com/office/drawing/2014/main" xmlns="" id="{6029EC5D-0D38-47AC-B682-3159C3D0941E}"/>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2" name="正方形/長方形 311">
          <a:extLst>
            <a:ext uri="{FF2B5EF4-FFF2-40B4-BE49-F238E27FC236}">
              <a16:creationId xmlns:a16="http://schemas.microsoft.com/office/drawing/2014/main" xmlns="" id="{5D27BEF1-EEA8-475D-8908-4C176B005E9E}"/>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3" name="テキスト ボックス 312">
          <a:extLst>
            <a:ext uri="{FF2B5EF4-FFF2-40B4-BE49-F238E27FC236}">
              <a16:creationId xmlns:a16="http://schemas.microsoft.com/office/drawing/2014/main" xmlns="" id="{8DA4798C-6CBF-4EAF-ACB5-94B9106804C6}"/>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4" name="直線コネクタ 313">
          <a:extLst>
            <a:ext uri="{FF2B5EF4-FFF2-40B4-BE49-F238E27FC236}">
              <a16:creationId xmlns:a16="http://schemas.microsoft.com/office/drawing/2014/main" xmlns="" id="{F9C2CE2B-DA07-441F-AACF-FCEA91E9C6BB}"/>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15" name="直線コネクタ 314">
          <a:extLst>
            <a:ext uri="{FF2B5EF4-FFF2-40B4-BE49-F238E27FC236}">
              <a16:creationId xmlns:a16="http://schemas.microsoft.com/office/drawing/2014/main" xmlns="" id="{A1E5AC07-8E21-4201-A854-786A8882C4F9}"/>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16" name="テキスト ボックス 315">
          <a:extLst>
            <a:ext uri="{FF2B5EF4-FFF2-40B4-BE49-F238E27FC236}">
              <a16:creationId xmlns:a16="http://schemas.microsoft.com/office/drawing/2014/main" xmlns="" id="{742DE0CC-C3E6-4A97-A3AF-B53C98386694}"/>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17" name="直線コネクタ 316">
          <a:extLst>
            <a:ext uri="{FF2B5EF4-FFF2-40B4-BE49-F238E27FC236}">
              <a16:creationId xmlns:a16="http://schemas.microsoft.com/office/drawing/2014/main" xmlns="" id="{35D2282C-464D-4E35-BF0B-AD4EFFCDC836}"/>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18" name="テキスト ボックス 317">
          <a:extLst>
            <a:ext uri="{FF2B5EF4-FFF2-40B4-BE49-F238E27FC236}">
              <a16:creationId xmlns:a16="http://schemas.microsoft.com/office/drawing/2014/main" xmlns="" id="{2E809DC2-62A7-4C99-87F1-367E96FCCD9D}"/>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19" name="直線コネクタ 318">
          <a:extLst>
            <a:ext uri="{FF2B5EF4-FFF2-40B4-BE49-F238E27FC236}">
              <a16:creationId xmlns:a16="http://schemas.microsoft.com/office/drawing/2014/main" xmlns="" id="{EB52A3C1-2744-4941-A41B-E40DE96D7E92}"/>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20" name="テキスト ボックス 319">
          <a:extLst>
            <a:ext uri="{FF2B5EF4-FFF2-40B4-BE49-F238E27FC236}">
              <a16:creationId xmlns:a16="http://schemas.microsoft.com/office/drawing/2014/main" xmlns="" id="{F471E48F-3109-4BB0-A5B5-0CB42E4359AA}"/>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21" name="直線コネクタ 320">
          <a:extLst>
            <a:ext uri="{FF2B5EF4-FFF2-40B4-BE49-F238E27FC236}">
              <a16:creationId xmlns:a16="http://schemas.microsoft.com/office/drawing/2014/main" xmlns="" id="{DE7A4143-9423-4205-89E2-365F0B9E3292}"/>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22" name="テキスト ボックス 321">
          <a:extLst>
            <a:ext uri="{FF2B5EF4-FFF2-40B4-BE49-F238E27FC236}">
              <a16:creationId xmlns:a16="http://schemas.microsoft.com/office/drawing/2014/main" xmlns="" id="{4833CCE7-4EA0-4FDE-9DAE-2940292BF7A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23" name="直線コネクタ 322">
          <a:extLst>
            <a:ext uri="{FF2B5EF4-FFF2-40B4-BE49-F238E27FC236}">
              <a16:creationId xmlns:a16="http://schemas.microsoft.com/office/drawing/2014/main" xmlns="" id="{6576529E-6A91-4A81-B3F9-27845BC8557F}"/>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24" name="テキスト ボックス 323">
          <a:extLst>
            <a:ext uri="{FF2B5EF4-FFF2-40B4-BE49-F238E27FC236}">
              <a16:creationId xmlns:a16="http://schemas.microsoft.com/office/drawing/2014/main" xmlns="" id="{410D2C9A-4CDF-4C6E-B10B-FD3FC5F82BC6}"/>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5" name="直線コネクタ 324">
          <a:extLst>
            <a:ext uri="{FF2B5EF4-FFF2-40B4-BE49-F238E27FC236}">
              <a16:creationId xmlns:a16="http://schemas.microsoft.com/office/drawing/2014/main" xmlns="" id="{29402151-A673-461A-ACFD-971B09D7B924}"/>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26" name="テキスト ボックス 325">
          <a:extLst>
            <a:ext uri="{FF2B5EF4-FFF2-40B4-BE49-F238E27FC236}">
              <a16:creationId xmlns:a16="http://schemas.microsoft.com/office/drawing/2014/main" xmlns="" id="{9BD01626-82B3-45AC-8809-84D7DAA062AD}"/>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7" name="【公営住宅】&#10;一人当たり面積グラフ枠">
          <a:extLst>
            <a:ext uri="{FF2B5EF4-FFF2-40B4-BE49-F238E27FC236}">
              <a16:creationId xmlns:a16="http://schemas.microsoft.com/office/drawing/2014/main" xmlns="" id="{176D11ED-1405-4394-A4D6-A3339D38718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18287</xdr:rowOff>
    </xdr:from>
    <xdr:to>
      <xdr:col>54</xdr:col>
      <xdr:colOff>189865</xdr:colOff>
      <xdr:row>86</xdr:row>
      <xdr:rowOff>99061</xdr:rowOff>
    </xdr:to>
    <xdr:cxnSp macro="">
      <xdr:nvCxnSpPr>
        <xdr:cNvPr id="328" name="直線コネクタ 327">
          <a:extLst>
            <a:ext uri="{FF2B5EF4-FFF2-40B4-BE49-F238E27FC236}">
              <a16:creationId xmlns:a16="http://schemas.microsoft.com/office/drawing/2014/main" xmlns="" id="{32CA0CF5-52C1-422A-8814-1FC575F1493E}"/>
            </a:ext>
          </a:extLst>
        </xdr:cNvPr>
        <xdr:cNvCxnSpPr/>
      </xdr:nvCxnSpPr>
      <xdr:spPr>
        <a:xfrm flipV="1">
          <a:off x="10476865" y="13391387"/>
          <a:ext cx="0" cy="14523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102888</xdr:rowOff>
    </xdr:from>
    <xdr:ext cx="469744" cy="259045"/>
    <xdr:sp macro="" textlink="">
      <xdr:nvSpPr>
        <xdr:cNvPr id="329" name="【公営住宅】&#10;一人当たり面積最小値テキスト">
          <a:extLst>
            <a:ext uri="{FF2B5EF4-FFF2-40B4-BE49-F238E27FC236}">
              <a16:creationId xmlns:a16="http://schemas.microsoft.com/office/drawing/2014/main" xmlns="" id="{E71A6822-96F5-411E-AFBE-70658D6644EE}"/>
            </a:ext>
          </a:extLst>
        </xdr:cNvPr>
        <xdr:cNvSpPr txBox="1"/>
      </xdr:nvSpPr>
      <xdr:spPr>
        <a:xfrm>
          <a:off x="10515600" y="14847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99061</xdr:rowOff>
    </xdr:from>
    <xdr:to>
      <xdr:col>55</xdr:col>
      <xdr:colOff>88900</xdr:colOff>
      <xdr:row>86</xdr:row>
      <xdr:rowOff>99061</xdr:rowOff>
    </xdr:to>
    <xdr:cxnSp macro="">
      <xdr:nvCxnSpPr>
        <xdr:cNvPr id="330" name="直線コネクタ 329">
          <a:extLst>
            <a:ext uri="{FF2B5EF4-FFF2-40B4-BE49-F238E27FC236}">
              <a16:creationId xmlns:a16="http://schemas.microsoft.com/office/drawing/2014/main" xmlns="" id="{A9B75FE9-ABCB-419B-B0AC-F4A910C9ED03}"/>
            </a:ext>
          </a:extLst>
        </xdr:cNvPr>
        <xdr:cNvCxnSpPr/>
      </xdr:nvCxnSpPr>
      <xdr:spPr>
        <a:xfrm>
          <a:off x="10388600" y="14843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136414</xdr:rowOff>
    </xdr:from>
    <xdr:ext cx="469744" cy="259045"/>
    <xdr:sp macro="" textlink="">
      <xdr:nvSpPr>
        <xdr:cNvPr id="331" name="【公営住宅】&#10;一人当たり面積最大値テキスト">
          <a:extLst>
            <a:ext uri="{FF2B5EF4-FFF2-40B4-BE49-F238E27FC236}">
              <a16:creationId xmlns:a16="http://schemas.microsoft.com/office/drawing/2014/main" xmlns="" id="{1FF6B58C-9C66-4997-937D-63346F9A3ADB}"/>
            </a:ext>
          </a:extLst>
        </xdr:cNvPr>
        <xdr:cNvSpPr txBox="1"/>
      </xdr:nvSpPr>
      <xdr:spPr>
        <a:xfrm>
          <a:off x="10515600" y="13166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18287</xdr:rowOff>
    </xdr:from>
    <xdr:to>
      <xdr:col>55</xdr:col>
      <xdr:colOff>88900</xdr:colOff>
      <xdr:row>78</xdr:row>
      <xdr:rowOff>18287</xdr:rowOff>
    </xdr:to>
    <xdr:cxnSp macro="">
      <xdr:nvCxnSpPr>
        <xdr:cNvPr id="332" name="直線コネクタ 331">
          <a:extLst>
            <a:ext uri="{FF2B5EF4-FFF2-40B4-BE49-F238E27FC236}">
              <a16:creationId xmlns:a16="http://schemas.microsoft.com/office/drawing/2014/main" xmlns="" id="{F10E242B-0EF3-4DCF-879D-07E5900C60C0}"/>
            </a:ext>
          </a:extLst>
        </xdr:cNvPr>
        <xdr:cNvCxnSpPr/>
      </xdr:nvCxnSpPr>
      <xdr:spPr>
        <a:xfrm>
          <a:off x="10388600" y="13391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74947</xdr:rowOff>
    </xdr:from>
    <xdr:ext cx="469744" cy="259045"/>
    <xdr:sp macro="" textlink="">
      <xdr:nvSpPr>
        <xdr:cNvPr id="333" name="【公営住宅】&#10;一人当たり面積平均値テキスト">
          <a:extLst>
            <a:ext uri="{FF2B5EF4-FFF2-40B4-BE49-F238E27FC236}">
              <a16:creationId xmlns:a16="http://schemas.microsoft.com/office/drawing/2014/main" xmlns="" id="{AA262118-7054-44B6-9A84-505BF44C2A9F}"/>
            </a:ext>
          </a:extLst>
        </xdr:cNvPr>
        <xdr:cNvSpPr txBox="1"/>
      </xdr:nvSpPr>
      <xdr:spPr>
        <a:xfrm>
          <a:off x="10515600" y="143052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52070</xdr:rowOff>
    </xdr:from>
    <xdr:to>
      <xdr:col>55</xdr:col>
      <xdr:colOff>50800</xdr:colOff>
      <xdr:row>84</xdr:row>
      <xdr:rowOff>153670</xdr:rowOff>
    </xdr:to>
    <xdr:sp macro="" textlink="">
      <xdr:nvSpPr>
        <xdr:cNvPr id="334" name="フローチャート: 判断 333">
          <a:extLst>
            <a:ext uri="{FF2B5EF4-FFF2-40B4-BE49-F238E27FC236}">
              <a16:creationId xmlns:a16="http://schemas.microsoft.com/office/drawing/2014/main" xmlns="" id="{F5D63C99-6C14-4EB5-B62E-F7D98A8B9BFE}"/>
            </a:ext>
          </a:extLst>
        </xdr:cNvPr>
        <xdr:cNvSpPr/>
      </xdr:nvSpPr>
      <xdr:spPr>
        <a:xfrm>
          <a:off x="10426700" y="14453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7113</xdr:rowOff>
    </xdr:from>
    <xdr:to>
      <xdr:col>50</xdr:col>
      <xdr:colOff>165100</xdr:colOff>
      <xdr:row>84</xdr:row>
      <xdr:rowOff>108713</xdr:rowOff>
    </xdr:to>
    <xdr:sp macro="" textlink="">
      <xdr:nvSpPr>
        <xdr:cNvPr id="335" name="フローチャート: 判断 334">
          <a:extLst>
            <a:ext uri="{FF2B5EF4-FFF2-40B4-BE49-F238E27FC236}">
              <a16:creationId xmlns:a16="http://schemas.microsoft.com/office/drawing/2014/main" xmlns="" id="{61C9827A-0816-404A-8B2C-624416EA99AC}"/>
            </a:ext>
          </a:extLst>
        </xdr:cNvPr>
        <xdr:cNvSpPr/>
      </xdr:nvSpPr>
      <xdr:spPr>
        <a:xfrm>
          <a:off x="9588500" y="14408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1015</xdr:rowOff>
    </xdr:from>
    <xdr:to>
      <xdr:col>46</xdr:col>
      <xdr:colOff>38100</xdr:colOff>
      <xdr:row>84</xdr:row>
      <xdr:rowOff>102615</xdr:rowOff>
    </xdr:to>
    <xdr:sp macro="" textlink="">
      <xdr:nvSpPr>
        <xdr:cNvPr id="336" name="フローチャート: 判断 335">
          <a:extLst>
            <a:ext uri="{FF2B5EF4-FFF2-40B4-BE49-F238E27FC236}">
              <a16:creationId xmlns:a16="http://schemas.microsoft.com/office/drawing/2014/main" xmlns="" id="{BBE93F90-0EE2-4553-95C9-0F4BB566A420}"/>
            </a:ext>
          </a:extLst>
        </xdr:cNvPr>
        <xdr:cNvSpPr/>
      </xdr:nvSpPr>
      <xdr:spPr>
        <a:xfrm>
          <a:off x="8699500" y="1440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159513</xdr:rowOff>
    </xdr:from>
    <xdr:to>
      <xdr:col>41</xdr:col>
      <xdr:colOff>101600</xdr:colOff>
      <xdr:row>84</xdr:row>
      <xdr:rowOff>89663</xdr:rowOff>
    </xdr:to>
    <xdr:sp macro="" textlink="">
      <xdr:nvSpPr>
        <xdr:cNvPr id="337" name="フローチャート: 判断 336">
          <a:extLst>
            <a:ext uri="{FF2B5EF4-FFF2-40B4-BE49-F238E27FC236}">
              <a16:creationId xmlns:a16="http://schemas.microsoft.com/office/drawing/2014/main" xmlns="" id="{1B5774F8-D5BE-4C8A-9E48-A29282ED89F1}"/>
            </a:ext>
          </a:extLst>
        </xdr:cNvPr>
        <xdr:cNvSpPr/>
      </xdr:nvSpPr>
      <xdr:spPr>
        <a:xfrm>
          <a:off x="7810500" y="14389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1778</xdr:rowOff>
    </xdr:from>
    <xdr:to>
      <xdr:col>36</xdr:col>
      <xdr:colOff>165100</xdr:colOff>
      <xdr:row>84</xdr:row>
      <xdr:rowOff>103378</xdr:rowOff>
    </xdr:to>
    <xdr:sp macro="" textlink="">
      <xdr:nvSpPr>
        <xdr:cNvPr id="338" name="フローチャート: 判断 337">
          <a:extLst>
            <a:ext uri="{FF2B5EF4-FFF2-40B4-BE49-F238E27FC236}">
              <a16:creationId xmlns:a16="http://schemas.microsoft.com/office/drawing/2014/main" xmlns="" id="{57FE0EDA-1B0F-49F8-AF2F-5EB09E3CABE6}"/>
            </a:ext>
          </a:extLst>
        </xdr:cNvPr>
        <xdr:cNvSpPr/>
      </xdr:nvSpPr>
      <xdr:spPr>
        <a:xfrm>
          <a:off x="6921500" y="14403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9" name="テキスト ボックス 338">
          <a:extLst>
            <a:ext uri="{FF2B5EF4-FFF2-40B4-BE49-F238E27FC236}">
              <a16:creationId xmlns:a16="http://schemas.microsoft.com/office/drawing/2014/main" xmlns="" id="{225673C2-2ED8-4175-BE33-117B37C10FE2}"/>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0" name="テキスト ボックス 339">
          <a:extLst>
            <a:ext uri="{FF2B5EF4-FFF2-40B4-BE49-F238E27FC236}">
              <a16:creationId xmlns:a16="http://schemas.microsoft.com/office/drawing/2014/main" xmlns="" id="{56CBA7A9-07E7-40DA-91CD-7AD70476F82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1" name="テキスト ボックス 340">
          <a:extLst>
            <a:ext uri="{FF2B5EF4-FFF2-40B4-BE49-F238E27FC236}">
              <a16:creationId xmlns:a16="http://schemas.microsoft.com/office/drawing/2014/main" xmlns="" id="{A11382E5-3B1A-4AE9-B0BE-8F957126AF0D}"/>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2" name="テキスト ボックス 341">
          <a:extLst>
            <a:ext uri="{FF2B5EF4-FFF2-40B4-BE49-F238E27FC236}">
              <a16:creationId xmlns:a16="http://schemas.microsoft.com/office/drawing/2014/main" xmlns="" id="{9CF66AEA-5150-4AD0-BDAE-CC19096C87DB}"/>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3" name="テキスト ボックス 342">
          <a:extLst>
            <a:ext uri="{FF2B5EF4-FFF2-40B4-BE49-F238E27FC236}">
              <a16:creationId xmlns:a16="http://schemas.microsoft.com/office/drawing/2014/main" xmlns="" id="{97D56C9C-A817-4AC1-887A-3DF56E7C567A}"/>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102363</xdr:rowOff>
    </xdr:from>
    <xdr:to>
      <xdr:col>55</xdr:col>
      <xdr:colOff>50800</xdr:colOff>
      <xdr:row>86</xdr:row>
      <xdr:rowOff>32513</xdr:rowOff>
    </xdr:to>
    <xdr:sp macro="" textlink="">
      <xdr:nvSpPr>
        <xdr:cNvPr id="344" name="楕円 343">
          <a:extLst>
            <a:ext uri="{FF2B5EF4-FFF2-40B4-BE49-F238E27FC236}">
              <a16:creationId xmlns:a16="http://schemas.microsoft.com/office/drawing/2014/main" xmlns="" id="{926600EB-C990-4C61-A0EC-EE5A359E21DD}"/>
            </a:ext>
          </a:extLst>
        </xdr:cNvPr>
        <xdr:cNvSpPr/>
      </xdr:nvSpPr>
      <xdr:spPr>
        <a:xfrm>
          <a:off x="10426700" y="14675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17290</xdr:rowOff>
    </xdr:from>
    <xdr:ext cx="469744" cy="259045"/>
    <xdr:sp macro="" textlink="">
      <xdr:nvSpPr>
        <xdr:cNvPr id="345" name="【公営住宅】&#10;一人当たり面積該当値テキスト">
          <a:extLst>
            <a:ext uri="{FF2B5EF4-FFF2-40B4-BE49-F238E27FC236}">
              <a16:creationId xmlns:a16="http://schemas.microsoft.com/office/drawing/2014/main" xmlns="" id="{5A0B06F0-CE1C-4803-BE27-FC76A699395A}"/>
            </a:ext>
          </a:extLst>
        </xdr:cNvPr>
        <xdr:cNvSpPr txBox="1"/>
      </xdr:nvSpPr>
      <xdr:spPr>
        <a:xfrm>
          <a:off x="10515600" y="14590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101600</xdr:rowOff>
    </xdr:from>
    <xdr:to>
      <xdr:col>50</xdr:col>
      <xdr:colOff>165100</xdr:colOff>
      <xdr:row>86</xdr:row>
      <xdr:rowOff>31750</xdr:rowOff>
    </xdr:to>
    <xdr:sp macro="" textlink="">
      <xdr:nvSpPr>
        <xdr:cNvPr id="346" name="楕円 345">
          <a:extLst>
            <a:ext uri="{FF2B5EF4-FFF2-40B4-BE49-F238E27FC236}">
              <a16:creationId xmlns:a16="http://schemas.microsoft.com/office/drawing/2014/main" xmlns="" id="{1F20AD5B-436F-48DC-A52A-A072C5E5FF39}"/>
            </a:ext>
          </a:extLst>
        </xdr:cNvPr>
        <xdr:cNvSpPr/>
      </xdr:nvSpPr>
      <xdr:spPr>
        <a:xfrm>
          <a:off x="95885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152400</xdr:rowOff>
    </xdr:from>
    <xdr:to>
      <xdr:col>55</xdr:col>
      <xdr:colOff>0</xdr:colOff>
      <xdr:row>85</xdr:row>
      <xdr:rowOff>153163</xdr:rowOff>
    </xdr:to>
    <xdr:cxnSp macro="">
      <xdr:nvCxnSpPr>
        <xdr:cNvPr id="347" name="直線コネクタ 346">
          <a:extLst>
            <a:ext uri="{FF2B5EF4-FFF2-40B4-BE49-F238E27FC236}">
              <a16:creationId xmlns:a16="http://schemas.microsoft.com/office/drawing/2014/main" xmlns="" id="{9451EED6-F7F6-4FC5-8234-3084F76D43AF}"/>
            </a:ext>
          </a:extLst>
        </xdr:cNvPr>
        <xdr:cNvCxnSpPr/>
      </xdr:nvCxnSpPr>
      <xdr:spPr>
        <a:xfrm>
          <a:off x="9639300" y="14725650"/>
          <a:ext cx="8382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102363</xdr:rowOff>
    </xdr:from>
    <xdr:to>
      <xdr:col>46</xdr:col>
      <xdr:colOff>38100</xdr:colOff>
      <xdr:row>86</xdr:row>
      <xdr:rowOff>32513</xdr:rowOff>
    </xdr:to>
    <xdr:sp macro="" textlink="">
      <xdr:nvSpPr>
        <xdr:cNvPr id="348" name="楕円 347">
          <a:extLst>
            <a:ext uri="{FF2B5EF4-FFF2-40B4-BE49-F238E27FC236}">
              <a16:creationId xmlns:a16="http://schemas.microsoft.com/office/drawing/2014/main" xmlns="" id="{63B986E2-B3F5-403B-AD98-A29AFAA16FC0}"/>
            </a:ext>
          </a:extLst>
        </xdr:cNvPr>
        <xdr:cNvSpPr/>
      </xdr:nvSpPr>
      <xdr:spPr>
        <a:xfrm>
          <a:off x="8699500" y="14675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152400</xdr:rowOff>
    </xdr:from>
    <xdr:to>
      <xdr:col>50</xdr:col>
      <xdr:colOff>114300</xdr:colOff>
      <xdr:row>85</xdr:row>
      <xdr:rowOff>153163</xdr:rowOff>
    </xdr:to>
    <xdr:cxnSp macro="">
      <xdr:nvCxnSpPr>
        <xdr:cNvPr id="349" name="直線コネクタ 348">
          <a:extLst>
            <a:ext uri="{FF2B5EF4-FFF2-40B4-BE49-F238E27FC236}">
              <a16:creationId xmlns:a16="http://schemas.microsoft.com/office/drawing/2014/main" xmlns="" id="{FBFFA2D9-B50E-4CCC-97AA-FF900034FCA8}"/>
            </a:ext>
          </a:extLst>
        </xdr:cNvPr>
        <xdr:cNvCxnSpPr/>
      </xdr:nvCxnSpPr>
      <xdr:spPr>
        <a:xfrm flipV="1">
          <a:off x="8750300" y="14725650"/>
          <a:ext cx="8890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102363</xdr:rowOff>
    </xdr:from>
    <xdr:to>
      <xdr:col>41</xdr:col>
      <xdr:colOff>101600</xdr:colOff>
      <xdr:row>86</xdr:row>
      <xdr:rowOff>32513</xdr:rowOff>
    </xdr:to>
    <xdr:sp macro="" textlink="">
      <xdr:nvSpPr>
        <xdr:cNvPr id="350" name="楕円 349">
          <a:extLst>
            <a:ext uri="{FF2B5EF4-FFF2-40B4-BE49-F238E27FC236}">
              <a16:creationId xmlns:a16="http://schemas.microsoft.com/office/drawing/2014/main" xmlns="" id="{7881C52D-BB74-46DC-9D42-FFD7DBE2D9B2}"/>
            </a:ext>
          </a:extLst>
        </xdr:cNvPr>
        <xdr:cNvSpPr/>
      </xdr:nvSpPr>
      <xdr:spPr>
        <a:xfrm>
          <a:off x="7810500" y="14675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153163</xdr:rowOff>
    </xdr:from>
    <xdr:to>
      <xdr:col>45</xdr:col>
      <xdr:colOff>177800</xdr:colOff>
      <xdr:row>85</xdr:row>
      <xdr:rowOff>153163</xdr:rowOff>
    </xdr:to>
    <xdr:cxnSp macro="">
      <xdr:nvCxnSpPr>
        <xdr:cNvPr id="351" name="直線コネクタ 350">
          <a:extLst>
            <a:ext uri="{FF2B5EF4-FFF2-40B4-BE49-F238E27FC236}">
              <a16:creationId xmlns:a16="http://schemas.microsoft.com/office/drawing/2014/main" xmlns="" id="{83F37AA5-07BE-4819-9712-988B8078D187}"/>
            </a:ext>
          </a:extLst>
        </xdr:cNvPr>
        <xdr:cNvCxnSpPr/>
      </xdr:nvCxnSpPr>
      <xdr:spPr>
        <a:xfrm>
          <a:off x="7861300" y="1472641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125240</xdr:rowOff>
    </xdr:from>
    <xdr:ext cx="469744" cy="259045"/>
    <xdr:sp macro="" textlink="">
      <xdr:nvSpPr>
        <xdr:cNvPr id="352" name="n_1aveValue【公営住宅】&#10;一人当たり面積">
          <a:extLst>
            <a:ext uri="{FF2B5EF4-FFF2-40B4-BE49-F238E27FC236}">
              <a16:creationId xmlns:a16="http://schemas.microsoft.com/office/drawing/2014/main" xmlns="" id="{54A179EB-5068-40B9-8040-A2261FEC3268}"/>
            </a:ext>
          </a:extLst>
        </xdr:cNvPr>
        <xdr:cNvSpPr txBox="1"/>
      </xdr:nvSpPr>
      <xdr:spPr>
        <a:xfrm>
          <a:off x="9391727" y="14184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119142</xdr:rowOff>
    </xdr:from>
    <xdr:ext cx="469744" cy="259045"/>
    <xdr:sp macro="" textlink="">
      <xdr:nvSpPr>
        <xdr:cNvPr id="353" name="n_2aveValue【公営住宅】&#10;一人当たり面積">
          <a:extLst>
            <a:ext uri="{FF2B5EF4-FFF2-40B4-BE49-F238E27FC236}">
              <a16:creationId xmlns:a16="http://schemas.microsoft.com/office/drawing/2014/main" xmlns="" id="{0E39125A-A900-4AB0-AF18-7C6CE0FD677C}"/>
            </a:ext>
          </a:extLst>
        </xdr:cNvPr>
        <xdr:cNvSpPr txBox="1"/>
      </xdr:nvSpPr>
      <xdr:spPr>
        <a:xfrm>
          <a:off x="8515427" y="14178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106190</xdr:rowOff>
    </xdr:from>
    <xdr:ext cx="469744" cy="259045"/>
    <xdr:sp macro="" textlink="">
      <xdr:nvSpPr>
        <xdr:cNvPr id="354" name="n_3aveValue【公営住宅】&#10;一人当たり面積">
          <a:extLst>
            <a:ext uri="{FF2B5EF4-FFF2-40B4-BE49-F238E27FC236}">
              <a16:creationId xmlns:a16="http://schemas.microsoft.com/office/drawing/2014/main" xmlns="" id="{34176313-A940-464E-B202-28B1CB10DF39}"/>
            </a:ext>
          </a:extLst>
        </xdr:cNvPr>
        <xdr:cNvSpPr txBox="1"/>
      </xdr:nvSpPr>
      <xdr:spPr>
        <a:xfrm>
          <a:off x="7626427" y="14165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119905</xdr:rowOff>
    </xdr:from>
    <xdr:ext cx="469744" cy="259045"/>
    <xdr:sp macro="" textlink="">
      <xdr:nvSpPr>
        <xdr:cNvPr id="355" name="n_4aveValue【公営住宅】&#10;一人当たり面積">
          <a:extLst>
            <a:ext uri="{FF2B5EF4-FFF2-40B4-BE49-F238E27FC236}">
              <a16:creationId xmlns:a16="http://schemas.microsoft.com/office/drawing/2014/main" xmlns="" id="{578DCE98-92CD-417C-A247-58D951E62D0D}"/>
            </a:ext>
          </a:extLst>
        </xdr:cNvPr>
        <xdr:cNvSpPr txBox="1"/>
      </xdr:nvSpPr>
      <xdr:spPr>
        <a:xfrm>
          <a:off x="6737427" y="14178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22877</xdr:rowOff>
    </xdr:from>
    <xdr:ext cx="469744" cy="259045"/>
    <xdr:sp macro="" textlink="">
      <xdr:nvSpPr>
        <xdr:cNvPr id="356" name="n_1mainValue【公営住宅】&#10;一人当たり面積">
          <a:extLst>
            <a:ext uri="{FF2B5EF4-FFF2-40B4-BE49-F238E27FC236}">
              <a16:creationId xmlns:a16="http://schemas.microsoft.com/office/drawing/2014/main" xmlns="" id="{0586DE84-36BC-4C3A-8CA6-0E4339B4F405}"/>
            </a:ext>
          </a:extLst>
        </xdr:cNvPr>
        <xdr:cNvSpPr txBox="1"/>
      </xdr:nvSpPr>
      <xdr:spPr>
        <a:xfrm>
          <a:off x="9391727" y="1476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23640</xdr:rowOff>
    </xdr:from>
    <xdr:ext cx="469744" cy="259045"/>
    <xdr:sp macro="" textlink="">
      <xdr:nvSpPr>
        <xdr:cNvPr id="357" name="n_2mainValue【公営住宅】&#10;一人当たり面積">
          <a:extLst>
            <a:ext uri="{FF2B5EF4-FFF2-40B4-BE49-F238E27FC236}">
              <a16:creationId xmlns:a16="http://schemas.microsoft.com/office/drawing/2014/main" xmlns="" id="{50A2BF27-1558-4909-B192-8694A7C34A92}"/>
            </a:ext>
          </a:extLst>
        </xdr:cNvPr>
        <xdr:cNvSpPr txBox="1"/>
      </xdr:nvSpPr>
      <xdr:spPr>
        <a:xfrm>
          <a:off x="8515427" y="14768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23640</xdr:rowOff>
    </xdr:from>
    <xdr:ext cx="469744" cy="259045"/>
    <xdr:sp macro="" textlink="">
      <xdr:nvSpPr>
        <xdr:cNvPr id="358" name="n_3mainValue【公営住宅】&#10;一人当たり面積">
          <a:extLst>
            <a:ext uri="{FF2B5EF4-FFF2-40B4-BE49-F238E27FC236}">
              <a16:creationId xmlns:a16="http://schemas.microsoft.com/office/drawing/2014/main" xmlns="" id="{1B58A6D3-0E71-494E-A6C6-410031AC8A31}"/>
            </a:ext>
          </a:extLst>
        </xdr:cNvPr>
        <xdr:cNvSpPr txBox="1"/>
      </xdr:nvSpPr>
      <xdr:spPr>
        <a:xfrm>
          <a:off x="7626427" y="14768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9" name="正方形/長方形 358">
          <a:extLst>
            <a:ext uri="{FF2B5EF4-FFF2-40B4-BE49-F238E27FC236}">
              <a16:creationId xmlns:a16="http://schemas.microsoft.com/office/drawing/2014/main" xmlns="" id="{975EA336-105C-4FE9-95A9-2F2D585619D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60" name="正方形/長方形 359">
          <a:extLst>
            <a:ext uri="{FF2B5EF4-FFF2-40B4-BE49-F238E27FC236}">
              <a16:creationId xmlns:a16="http://schemas.microsoft.com/office/drawing/2014/main" xmlns="" id="{C23EAC4B-84FC-4C70-ABF3-D60B39611C63}"/>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61" name="正方形/長方形 360">
          <a:extLst>
            <a:ext uri="{FF2B5EF4-FFF2-40B4-BE49-F238E27FC236}">
              <a16:creationId xmlns:a16="http://schemas.microsoft.com/office/drawing/2014/main" xmlns="" id="{DC8C204A-1AB4-4CB6-AE8D-F573339D6F39}"/>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62" name="正方形/長方形 361">
          <a:extLst>
            <a:ext uri="{FF2B5EF4-FFF2-40B4-BE49-F238E27FC236}">
              <a16:creationId xmlns:a16="http://schemas.microsoft.com/office/drawing/2014/main" xmlns="" id="{888D8F54-B1AD-4419-AF57-2476A2BE4186}"/>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63" name="正方形/長方形 362">
          <a:extLst>
            <a:ext uri="{FF2B5EF4-FFF2-40B4-BE49-F238E27FC236}">
              <a16:creationId xmlns:a16="http://schemas.microsoft.com/office/drawing/2014/main" xmlns="" id="{7F100309-9E55-4F85-B865-B7C379C20FB2}"/>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64" name="正方形/長方形 363">
          <a:extLst>
            <a:ext uri="{FF2B5EF4-FFF2-40B4-BE49-F238E27FC236}">
              <a16:creationId xmlns:a16="http://schemas.microsoft.com/office/drawing/2014/main" xmlns="" id="{056D3169-1F4C-4782-8DEA-B59EFA8EC828}"/>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5" name="正方形/長方形 364">
          <a:extLst>
            <a:ext uri="{FF2B5EF4-FFF2-40B4-BE49-F238E27FC236}">
              <a16:creationId xmlns:a16="http://schemas.microsoft.com/office/drawing/2014/main" xmlns="" id="{D26801BC-E0E0-45D1-BC9A-846D9F2CC19C}"/>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6" name="正方形/長方形 365">
          <a:extLst>
            <a:ext uri="{FF2B5EF4-FFF2-40B4-BE49-F238E27FC236}">
              <a16:creationId xmlns:a16="http://schemas.microsoft.com/office/drawing/2014/main" xmlns="" id="{4FCB7D3B-098C-4C8B-957D-430AECD89158}"/>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67" name="正方形/長方形 366">
          <a:extLst>
            <a:ext uri="{FF2B5EF4-FFF2-40B4-BE49-F238E27FC236}">
              <a16:creationId xmlns:a16="http://schemas.microsoft.com/office/drawing/2014/main" xmlns="" id="{235E6772-0C12-477A-94F5-BE0381291995}"/>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68" name="正方形/長方形 367">
          <a:extLst>
            <a:ext uri="{FF2B5EF4-FFF2-40B4-BE49-F238E27FC236}">
              <a16:creationId xmlns:a16="http://schemas.microsoft.com/office/drawing/2014/main" xmlns="" id="{BC626CED-91D3-4C59-8B83-B8AFD24471B2}"/>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69" name="正方形/長方形 368">
          <a:extLst>
            <a:ext uri="{FF2B5EF4-FFF2-40B4-BE49-F238E27FC236}">
              <a16:creationId xmlns:a16="http://schemas.microsoft.com/office/drawing/2014/main" xmlns="" id="{C1D7486A-C644-4C07-AEAA-5F9CD86FD466}"/>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70" name="正方形/長方形 369">
          <a:extLst>
            <a:ext uri="{FF2B5EF4-FFF2-40B4-BE49-F238E27FC236}">
              <a16:creationId xmlns:a16="http://schemas.microsoft.com/office/drawing/2014/main" xmlns="" id="{E1967645-FF7A-4229-AFF2-E8FE1707C4B9}"/>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71" name="正方形/長方形 370">
          <a:extLst>
            <a:ext uri="{FF2B5EF4-FFF2-40B4-BE49-F238E27FC236}">
              <a16:creationId xmlns:a16="http://schemas.microsoft.com/office/drawing/2014/main" xmlns="" id="{B1F1673E-A613-4D5E-8A58-086E0360D5AB}"/>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72" name="正方形/長方形 371">
          <a:extLst>
            <a:ext uri="{FF2B5EF4-FFF2-40B4-BE49-F238E27FC236}">
              <a16:creationId xmlns:a16="http://schemas.microsoft.com/office/drawing/2014/main" xmlns="" id="{3D0F9B7C-C70F-447E-A90C-B1AF3B55AFFE}"/>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73" name="正方形/長方形 372">
          <a:extLst>
            <a:ext uri="{FF2B5EF4-FFF2-40B4-BE49-F238E27FC236}">
              <a16:creationId xmlns:a16="http://schemas.microsoft.com/office/drawing/2014/main" xmlns="" id="{67D9C04A-9D91-4FD4-95AB-8E083108AB95}"/>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4" name="正方形/長方形 373">
          <a:extLst>
            <a:ext uri="{FF2B5EF4-FFF2-40B4-BE49-F238E27FC236}">
              <a16:creationId xmlns:a16="http://schemas.microsoft.com/office/drawing/2014/main" xmlns="" id="{90DEC59E-C034-4B42-A4F5-B231B93A0BBE}"/>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75" name="正方形/長方形 374">
          <a:extLst>
            <a:ext uri="{FF2B5EF4-FFF2-40B4-BE49-F238E27FC236}">
              <a16:creationId xmlns:a16="http://schemas.microsoft.com/office/drawing/2014/main" xmlns="" id="{AC47477D-04E7-4574-BC7D-0D2A24919AAA}"/>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76" name="正方形/長方形 375">
          <a:extLst>
            <a:ext uri="{FF2B5EF4-FFF2-40B4-BE49-F238E27FC236}">
              <a16:creationId xmlns:a16="http://schemas.microsoft.com/office/drawing/2014/main" xmlns="" id="{0B623CE0-3FE4-44C4-90C7-2187618A9BE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77" name="正方形/長方形 376">
          <a:extLst>
            <a:ext uri="{FF2B5EF4-FFF2-40B4-BE49-F238E27FC236}">
              <a16:creationId xmlns:a16="http://schemas.microsoft.com/office/drawing/2014/main" xmlns="" id="{CC4564FB-1347-47A3-9799-0F9248A830ED}"/>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78" name="正方形/長方形 377">
          <a:extLst>
            <a:ext uri="{FF2B5EF4-FFF2-40B4-BE49-F238E27FC236}">
              <a16:creationId xmlns:a16="http://schemas.microsoft.com/office/drawing/2014/main" xmlns="" id="{67B6291F-BAF3-4C8D-A61D-04666E7FF50D}"/>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79" name="正方形/長方形 378">
          <a:extLst>
            <a:ext uri="{FF2B5EF4-FFF2-40B4-BE49-F238E27FC236}">
              <a16:creationId xmlns:a16="http://schemas.microsoft.com/office/drawing/2014/main" xmlns="" id="{0441FA85-5A92-4F51-B4C6-F277C6B5AE93}"/>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80" name="正方形/長方形 379">
          <a:extLst>
            <a:ext uri="{FF2B5EF4-FFF2-40B4-BE49-F238E27FC236}">
              <a16:creationId xmlns:a16="http://schemas.microsoft.com/office/drawing/2014/main" xmlns="" id="{A9CFD541-EEC5-471B-9093-FDBA40675982}"/>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81" name="正方形/長方形 380">
          <a:extLst>
            <a:ext uri="{FF2B5EF4-FFF2-40B4-BE49-F238E27FC236}">
              <a16:creationId xmlns:a16="http://schemas.microsoft.com/office/drawing/2014/main" xmlns="" id="{46E55471-60A8-4136-B30E-F52D51D80BE9}"/>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82" name="正方形/長方形 381">
          <a:extLst>
            <a:ext uri="{FF2B5EF4-FFF2-40B4-BE49-F238E27FC236}">
              <a16:creationId xmlns:a16="http://schemas.microsoft.com/office/drawing/2014/main" xmlns="" id="{9CE8BC31-39AD-4972-BB14-5CA4436E8456}"/>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83" name="テキスト ボックス 382">
          <a:extLst>
            <a:ext uri="{FF2B5EF4-FFF2-40B4-BE49-F238E27FC236}">
              <a16:creationId xmlns:a16="http://schemas.microsoft.com/office/drawing/2014/main" xmlns="" id="{F202FE28-F2FA-4F47-AD37-7956CA8A42D8}"/>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84" name="直線コネクタ 383">
          <a:extLst>
            <a:ext uri="{FF2B5EF4-FFF2-40B4-BE49-F238E27FC236}">
              <a16:creationId xmlns:a16="http://schemas.microsoft.com/office/drawing/2014/main" xmlns="" id="{4885D61A-0981-48F2-9F32-1E5FA5D6ABA8}"/>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85" name="テキスト ボックス 384">
          <a:extLst>
            <a:ext uri="{FF2B5EF4-FFF2-40B4-BE49-F238E27FC236}">
              <a16:creationId xmlns:a16="http://schemas.microsoft.com/office/drawing/2014/main" xmlns="" id="{991E539A-BBAD-456A-B031-C73A7120942D}"/>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86" name="直線コネクタ 385">
          <a:extLst>
            <a:ext uri="{FF2B5EF4-FFF2-40B4-BE49-F238E27FC236}">
              <a16:creationId xmlns:a16="http://schemas.microsoft.com/office/drawing/2014/main" xmlns="" id="{AC23B636-0CF0-4931-958D-506CC5E5D6E6}"/>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87" name="テキスト ボックス 386">
          <a:extLst>
            <a:ext uri="{FF2B5EF4-FFF2-40B4-BE49-F238E27FC236}">
              <a16:creationId xmlns:a16="http://schemas.microsoft.com/office/drawing/2014/main" xmlns="" id="{BCC0C1CD-5933-4D23-B32B-3B3D83E14FA2}"/>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88" name="直線コネクタ 387">
          <a:extLst>
            <a:ext uri="{FF2B5EF4-FFF2-40B4-BE49-F238E27FC236}">
              <a16:creationId xmlns:a16="http://schemas.microsoft.com/office/drawing/2014/main" xmlns="" id="{3BD50089-B158-4059-A7A2-0D34881A8A78}"/>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89" name="テキスト ボックス 388">
          <a:extLst>
            <a:ext uri="{FF2B5EF4-FFF2-40B4-BE49-F238E27FC236}">
              <a16:creationId xmlns:a16="http://schemas.microsoft.com/office/drawing/2014/main" xmlns="" id="{ECEF1809-10D4-48A3-88C9-EC8F9482A9AB}"/>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90" name="直線コネクタ 389">
          <a:extLst>
            <a:ext uri="{FF2B5EF4-FFF2-40B4-BE49-F238E27FC236}">
              <a16:creationId xmlns:a16="http://schemas.microsoft.com/office/drawing/2014/main" xmlns="" id="{C2ACB947-1D96-4863-8AC3-B63AAD7C8ECD}"/>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91" name="テキスト ボックス 390">
          <a:extLst>
            <a:ext uri="{FF2B5EF4-FFF2-40B4-BE49-F238E27FC236}">
              <a16:creationId xmlns:a16="http://schemas.microsoft.com/office/drawing/2014/main" xmlns="" id="{84638A80-34BB-4264-83CC-9CAAB8CD7D8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92" name="直線コネクタ 391">
          <a:extLst>
            <a:ext uri="{FF2B5EF4-FFF2-40B4-BE49-F238E27FC236}">
              <a16:creationId xmlns:a16="http://schemas.microsoft.com/office/drawing/2014/main" xmlns="" id="{D59F89DF-E3BD-4712-8AB2-32B776BCEFAB}"/>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93" name="テキスト ボックス 392">
          <a:extLst>
            <a:ext uri="{FF2B5EF4-FFF2-40B4-BE49-F238E27FC236}">
              <a16:creationId xmlns:a16="http://schemas.microsoft.com/office/drawing/2014/main" xmlns="" id="{903E781E-9694-4F3F-B935-99F84498137E}"/>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94" name="直線コネクタ 393">
          <a:extLst>
            <a:ext uri="{FF2B5EF4-FFF2-40B4-BE49-F238E27FC236}">
              <a16:creationId xmlns:a16="http://schemas.microsoft.com/office/drawing/2014/main" xmlns="" id="{CD2BF041-5B2F-48DD-82C4-A77D8D307498}"/>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95" name="テキスト ボックス 394">
          <a:extLst>
            <a:ext uri="{FF2B5EF4-FFF2-40B4-BE49-F238E27FC236}">
              <a16:creationId xmlns:a16="http://schemas.microsoft.com/office/drawing/2014/main" xmlns="" id="{3FD2F084-D67E-42AA-9461-84CF4D5F5BB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96" name="直線コネクタ 395">
          <a:extLst>
            <a:ext uri="{FF2B5EF4-FFF2-40B4-BE49-F238E27FC236}">
              <a16:creationId xmlns:a16="http://schemas.microsoft.com/office/drawing/2014/main" xmlns="" id="{D7543C9F-0BE6-4BBA-93FB-18498B122D4E}"/>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97" name="テキスト ボックス 396">
          <a:extLst>
            <a:ext uri="{FF2B5EF4-FFF2-40B4-BE49-F238E27FC236}">
              <a16:creationId xmlns:a16="http://schemas.microsoft.com/office/drawing/2014/main" xmlns="" id="{1C3EC616-464A-4415-A089-A2543ECCE476}"/>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98" name="【認定こども園・幼稚園・保育所】&#10;有形固定資産減価償却率グラフ枠">
          <a:extLst>
            <a:ext uri="{FF2B5EF4-FFF2-40B4-BE49-F238E27FC236}">
              <a16:creationId xmlns:a16="http://schemas.microsoft.com/office/drawing/2014/main" xmlns="" id="{9373D2CC-EA6D-4FA4-A592-AB8ACE1A710A}"/>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36195</xdr:rowOff>
    </xdr:from>
    <xdr:to>
      <xdr:col>85</xdr:col>
      <xdr:colOff>126364</xdr:colOff>
      <xdr:row>41</xdr:row>
      <xdr:rowOff>120015</xdr:rowOff>
    </xdr:to>
    <xdr:cxnSp macro="">
      <xdr:nvCxnSpPr>
        <xdr:cNvPr id="399" name="直線コネクタ 398">
          <a:extLst>
            <a:ext uri="{FF2B5EF4-FFF2-40B4-BE49-F238E27FC236}">
              <a16:creationId xmlns:a16="http://schemas.microsoft.com/office/drawing/2014/main" xmlns="" id="{56FD63D2-9340-43C4-ACCD-E4C2800983B4}"/>
            </a:ext>
          </a:extLst>
        </xdr:cNvPr>
        <xdr:cNvCxnSpPr/>
      </xdr:nvCxnSpPr>
      <xdr:spPr>
        <a:xfrm flipV="1">
          <a:off x="16318864" y="5865495"/>
          <a:ext cx="0" cy="1283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123842</xdr:rowOff>
    </xdr:from>
    <xdr:ext cx="405111" cy="259045"/>
    <xdr:sp macro="" textlink="">
      <xdr:nvSpPr>
        <xdr:cNvPr id="400" name="【認定こども園・幼稚園・保育所】&#10;有形固定資産減価償却率最小値テキスト">
          <a:extLst>
            <a:ext uri="{FF2B5EF4-FFF2-40B4-BE49-F238E27FC236}">
              <a16:creationId xmlns:a16="http://schemas.microsoft.com/office/drawing/2014/main" xmlns="" id="{23B413F5-6324-46E0-BB20-CC857AAB0B1A}"/>
            </a:ext>
          </a:extLst>
        </xdr:cNvPr>
        <xdr:cNvSpPr txBox="1"/>
      </xdr:nvSpPr>
      <xdr:spPr>
        <a:xfrm>
          <a:off x="16357600" y="7153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120015</xdr:rowOff>
    </xdr:from>
    <xdr:to>
      <xdr:col>86</xdr:col>
      <xdr:colOff>25400</xdr:colOff>
      <xdr:row>41</xdr:row>
      <xdr:rowOff>120015</xdr:rowOff>
    </xdr:to>
    <xdr:cxnSp macro="">
      <xdr:nvCxnSpPr>
        <xdr:cNvPr id="401" name="直線コネクタ 400">
          <a:extLst>
            <a:ext uri="{FF2B5EF4-FFF2-40B4-BE49-F238E27FC236}">
              <a16:creationId xmlns:a16="http://schemas.microsoft.com/office/drawing/2014/main" xmlns="" id="{D04BB37D-7B90-4383-8EDE-EDD9C2FF91E0}"/>
            </a:ext>
          </a:extLst>
        </xdr:cNvPr>
        <xdr:cNvCxnSpPr/>
      </xdr:nvCxnSpPr>
      <xdr:spPr>
        <a:xfrm>
          <a:off x="16230600" y="71494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154322</xdr:rowOff>
    </xdr:from>
    <xdr:ext cx="405111" cy="259045"/>
    <xdr:sp macro="" textlink="">
      <xdr:nvSpPr>
        <xdr:cNvPr id="402" name="【認定こども園・幼稚園・保育所】&#10;有形固定資産減価償却率最大値テキスト">
          <a:extLst>
            <a:ext uri="{FF2B5EF4-FFF2-40B4-BE49-F238E27FC236}">
              <a16:creationId xmlns:a16="http://schemas.microsoft.com/office/drawing/2014/main" xmlns="" id="{569122D5-D1B2-4142-B268-DB288013152E}"/>
            </a:ext>
          </a:extLst>
        </xdr:cNvPr>
        <xdr:cNvSpPr txBox="1"/>
      </xdr:nvSpPr>
      <xdr:spPr>
        <a:xfrm>
          <a:off x="16357600" y="5640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36195</xdr:rowOff>
    </xdr:from>
    <xdr:to>
      <xdr:col>86</xdr:col>
      <xdr:colOff>25400</xdr:colOff>
      <xdr:row>34</xdr:row>
      <xdr:rowOff>36195</xdr:rowOff>
    </xdr:to>
    <xdr:cxnSp macro="">
      <xdr:nvCxnSpPr>
        <xdr:cNvPr id="403" name="直線コネクタ 402">
          <a:extLst>
            <a:ext uri="{FF2B5EF4-FFF2-40B4-BE49-F238E27FC236}">
              <a16:creationId xmlns:a16="http://schemas.microsoft.com/office/drawing/2014/main" xmlns="" id="{A10F3665-C488-49E4-B6F5-70F4964F0E7A}"/>
            </a:ext>
          </a:extLst>
        </xdr:cNvPr>
        <xdr:cNvCxnSpPr/>
      </xdr:nvCxnSpPr>
      <xdr:spPr>
        <a:xfrm>
          <a:off x="16230600" y="5865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33037</xdr:rowOff>
    </xdr:from>
    <xdr:ext cx="405111" cy="259045"/>
    <xdr:sp macro="" textlink="">
      <xdr:nvSpPr>
        <xdr:cNvPr id="404" name="【認定こども園・幼稚園・保育所】&#10;有形固定資産減価償却率平均値テキスト">
          <a:extLst>
            <a:ext uri="{FF2B5EF4-FFF2-40B4-BE49-F238E27FC236}">
              <a16:creationId xmlns:a16="http://schemas.microsoft.com/office/drawing/2014/main" xmlns="" id="{B93EAB04-5454-45F0-A26C-ABBC8F431345}"/>
            </a:ext>
          </a:extLst>
        </xdr:cNvPr>
        <xdr:cNvSpPr txBox="1"/>
      </xdr:nvSpPr>
      <xdr:spPr>
        <a:xfrm>
          <a:off x="16357600" y="62052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10160</xdr:rowOff>
    </xdr:from>
    <xdr:to>
      <xdr:col>85</xdr:col>
      <xdr:colOff>177800</xdr:colOff>
      <xdr:row>37</xdr:row>
      <xdr:rowOff>111760</xdr:rowOff>
    </xdr:to>
    <xdr:sp macro="" textlink="">
      <xdr:nvSpPr>
        <xdr:cNvPr id="405" name="フローチャート: 判断 404">
          <a:extLst>
            <a:ext uri="{FF2B5EF4-FFF2-40B4-BE49-F238E27FC236}">
              <a16:creationId xmlns:a16="http://schemas.microsoft.com/office/drawing/2014/main" xmlns="" id="{A31C8B7A-D923-4AAE-A837-EF197890C564}"/>
            </a:ext>
          </a:extLst>
        </xdr:cNvPr>
        <xdr:cNvSpPr/>
      </xdr:nvSpPr>
      <xdr:spPr>
        <a:xfrm>
          <a:off x="16268700" y="635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166370</xdr:rowOff>
    </xdr:from>
    <xdr:to>
      <xdr:col>81</xdr:col>
      <xdr:colOff>101600</xdr:colOff>
      <xdr:row>37</xdr:row>
      <xdr:rowOff>96520</xdr:rowOff>
    </xdr:to>
    <xdr:sp macro="" textlink="">
      <xdr:nvSpPr>
        <xdr:cNvPr id="406" name="フローチャート: 判断 405">
          <a:extLst>
            <a:ext uri="{FF2B5EF4-FFF2-40B4-BE49-F238E27FC236}">
              <a16:creationId xmlns:a16="http://schemas.microsoft.com/office/drawing/2014/main" xmlns="" id="{F78F506C-7891-443A-8B84-2D6C52A0B30E}"/>
            </a:ext>
          </a:extLst>
        </xdr:cNvPr>
        <xdr:cNvSpPr/>
      </xdr:nvSpPr>
      <xdr:spPr>
        <a:xfrm>
          <a:off x="15430500" y="633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635</xdr:rowOff>
    </xdr:from>
    <xdr:to>
      <xdr:col>76</xdr:col>
      <xdr:colOff>165100</xdr:colOff>
      <xdr:row>37</xdr:row>
      <xdr:rowOff>102235</xdr:rowOff>
    </xdr:to>
    <xdr:sp macro="" textlink="">
      <xdr:nvSpPr>
        <xdr:cNvPr id="407" name="フローチャート: 判断 406">
          <a:extLst>
            <a:ext uri="{FF2B5EF4-FFF2-40B4-BE49-F238E27FC236}">
              <a16:creationId xmlns:a16="http://schemas.microsoft.com/office/drawing/2014/main" xmlns="" id="{9CAE4565-9974-424D-9BBE-05141EEF2BA0}"/>
            </a:ext>
          </a:extLst>
        </xdr:cNvPr>
        <xdr:cNvSpPr/>
      </xdr:nvSpPr>
      <xdr:spPr>
        <a:xfrm>
          <a:off x="14541500" y="6344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149225</xdr:rowOff>
    </xdr:from>
    <xdr:to>
      <xdr:col>72</xdr:col>
      <xdr:colOff>38100</xdr:colOff>
      <xdr:row>37</xdr:row>
      <xdr:rowOff>79375</xdr:rowOff>
    </xdr:to>
    <xdr:sp macro="" textlink="">
      <xdr:nvSpPr>
        <xdr:cNvPr id="408" name="フローチャート: 判断 407">
          <a:extLst>
            <a:ext uri="{FF2B5EF4-FFF2-40B4-BE49-F238E27FC236}">
              <a16:creationId xmlns:a16="http://schemas.microsoft.com/office/drawing/2014/main" xmlns="" id="{E141D513-5559-49F8-82EA-D06512234C71}"/>
            </a:ext>
          </a:extLst>
        </xdr:cNvPr>
        <xdr:cNvSpPr/>
      </xdr:nvSpPr>
      <xdr:spPr>
        <a:xfrm>
          <a:off x="13652500" y="6321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168275</xdr:rowOff>
    </xdr:from>
    <xdr:to>
      <xdr:col>67</xdr:col>
      <xdr:colOff>101600</xdr:colOff>
      <xdr:row>37</xdr:row>
      <xdr:rowOff>98425</xdr:rowOff>
    </xdr:to>
    <xdr:sp macro="" textlink="">
      <xdr:nvSpPr>
        <xdr:cNvPr id="409" name="フローチャート: 判断 408">
          <a:extLst>
            <a:ext uri="{FF2B5EF4-FFF2-40B4-BE49-F238E27FC236}">
              <a16:creationId xmlns:a16="http://schemas.microsoft.com/office/drawing/2014/main" xmlns="" id="{E50C14A8-AE1D-4190-96B6-279D60E5137C}"/>
            </a:ext>
          </a:extLst>
        </xdr:cNvPr>
        <xdr:cNvSpPr/>
      </xdr:nvSpPr>
      <xdr:spPr>
        <a:xfrm>
          <a:off x="12763500" y="634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10" name="テキスト ボックス 409">
          <a:extLst>
            <a:ext uri="{FF2B5EF4-FFF2-40B4-BE49-F238E27FC236}">
              <a16:creationId xmlns:a16="http://schemas.microsoft.com/office/drawing/2014/main" xmlns="" id="{674ABEE8-3219-4E14-9E9A-48B68B280A0D}"/>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11" name="テキスト ボックス 410">
          <a:extLst>
            <a:ext uri="{FF2B5EF4-FFF2-40B4-BE49-F238E27FC236}">
              <a16:creationId xmlns:a16="http://schemas.microsoft.com/office/drawing/2014/main" xmlns="" id="{FA455246-ACD9-4967-8068-F1FFA2D88B8C}"/>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12" name="テキスト ボックス 411">
          <a:extLst>
            <a:ext uri="{FF2B5EF4-FFF2-40B4-BE49-F238E27FC236}">
              <a16:creationId xmlns:a16="http://schemas.microsoft.com/office/drawing/2014/main" xmlns="" id="{C021240B-1A6C-4176-9F11-960019C85088}"/>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13" name="テキスト ボックス 412">
          <a:extLst>
            <a:ext uri="{FF2B5EF4-FFF2-40B4-BE49-F238E27FC236}">
              <a16:creationId xmlns:a16="http://schemas.microsoft.com/office/drawing/2014/main" xmlns="" id="{652C83F2-4EAC-44E2-BD76-687B13D18773}"/>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14" name="テキスト ボックス 413">
          <a:extLst>
            <a:ext uri="{FF2B5EF4-FFF2-40B4-BE49-F238E27FC236}">
              <a16:creationId xmlns:a16="http://schemas.microsoft.com/office/drawing/2014/main" xmlns="" id="{0D10B256-0E80-424D-A73B-B561D9D4C064}"/>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27305</xdr:rowOff>
    </xdr:from>
    <xdr:to>
      <xdr:col>85</xdr:col>
      <xdr:colOff>177800</xdr:colOff>
      <xdr:row>37</xdr:row>
      <xdr:rowOff>128905</xdr:rowOff>
    </xdr:to>
    <xdr:sp macro="" textlink="">
      <xdr:nvSpPr>
        <xdr:cNvPr id="415" name="楕円 414">
          <a:extLst>
            <a:ext uri="{FF2B5EF4-FFF2-40B4-BE49-F238E27FC236}">
              <a16:creationId xmlns:a16="http://schemas.microsoft.com/office/drawing/2014/main" xmlns="" id="{0F9C580F-51BE-41A8-81E5-A4C0D9B247C0}"/>
            </a:ext>
          </a:extLst>
        </xdr:cNvPr>
        <xdr:cNvSpPr/>
      </xdr:nvSpPr>
      <xdr:spPr>
        <a:xfrm>
          <a:off x="16268700" y="637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5732</xdr:rowOff>
    </xdr:from>
    <xdr:ext cx="405111" cy="259045"/>
    <xdr:sp macro="" textlink="">
      <xdr:nvSpPr>
        <xdr:cNvPr id="416" name="【認定こども園・幼稚園・保育所】&#10;有形固定資産減価償却率該当値テキスト">
          <a:extLst>
            <a:ext uri="{FF2B5EF4-FFF2-40B4-BE49-F238E27FC236}">
              <a16:creationId xmlns:a16="http://schemas.microsoft.com/office/drawing/2014/main" xmlns="" id="{04C3B7A7-5828-475C-A6F5-895DEABDFF26}"/>
            </a:ext>
          </a:extLst>
        </xdr:cNvPr>
        <xdr:cNvSpPr txBox="1"/>
      </xdr:nvSpPr>
      <xdr:spPr>
        <a:xfrm>
          <a:off x="16357600" y="6349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145415</xdr:rowOff>
    </xdr:from>
    <xdr:to>
      <xdr:col>81</xdr:col>
      <xdr:colOff>101600</xdr:colOff>
      <xdr:row>37</xdr:row>
      <xdr:rowOff>75565</xdr:rowOff>
    </xdr:to>
    <xdr:sp macro="" textlink="">
      <xdr:nvSpPr>
        <xdr:cNvPr id="417" name="楕円 416">
          <a:extLst>
            <a:ext uri="{FF2B5EF4-FFF2-40B4-BE49-F238E27FC236}">
              <a16:creationId xmlns:a16="http://schemas.microsoft.com/office/drawing/2014/main" xmlns="" id="{0D79DB94-3E3F-4D52-A5F1-B8C409FF78D5}"/>
            </a:ext>
          </a:extLst>
        </xdr:cNvPr>
        <xdr:cNvSpPr/>
      </xdr:nvSpPr>
      <xdr:spPr>
        <a:xfrm>
          <a:off x="15430500" y="631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24765</xdr:rowOff>
    </xdr:from>
    <xdr:to>
      <xdr:col>85</xdr:col>
      <xdr:colOff>127000</xdr:colOff>
      <xdr:row>37</xdr:row>
      <xdr:rowOff>78105</xdr:rowOff>
    </xdr:to>
    <xdr:cxnSp macro="">
      <xdr:nvCxnSpPr>
        <xdr:cNvPr id="418" name="直線コネクタ 417">
          <a:extLst>
            <a:ext uri="{FF2B5EF4-FFF2-40B4-BE49-F238E27FC236}">
              <a16:creationId xmlns:a16="http://schemas.microsoft.com/office/drawing/2014/main" xmlns="" id="{A13F5AC3-1F35-4CBC-B1F4-7A87FE8C4959}"/>
            </a:ext>
          </a:extLst>
        </xdr:cNvPr>
        <xdr:cNvCxnSpPr/>
      </xdr:nvCxnSpPr>
      <xdr:spPr>
        <a:xfrm>
          <a:off x="15481300" y="6368415"/>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92075</xdr:rowOff>
    </xdr:from>
    <xdr:to>
      <xdr:col>76</xdr:col>
      <xdr:colOff>165100</xdr:colOff>
      <xdr:row>37</xdr:row>
      <xdr:rowOff>22225</xdr:rowOff>
    </xdr:to>
    <xdr:sp macro="" textlink="">
      <xdr:nvSpPr>
        <xdr:cNvPr id="419" name="楕円 418">
          <a:extLst>
            <a:ext uri="{FF2B5EF4-FFF2-40B4-BE49-F238E27FC236}">
              <a16:creationId xmlns:a16="http://schemas.microsoft.com/office/drawing/2014/main" xmlns="" id="{E7B07D28-D1CE-4C00-96B3-331BE2783FA2}"/>
            </a:ext>
          </a:extLst>
        </xdr:cNvPr>
        <xdr:cNvSpPr/>
      </xdr:nvSpPr>
      <xdr:spPr>
        <a:xfrm>
          <a:off x="14541500" y="6264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142875</xdr:rowOff>
    </xdr:from>
    <xdr:to>
      <xdr:col>81</xdr:col>
      <xdr:colOff>50800</xdr:colOff>
      <xdr:row>37</xdr:row>
      <xdr:rowOff>24765</xdr:rowOff>
    </xdr:to>
    <xdr:cxnSp macro="">
      <xdr:nvCxnSpPr>
        <xdr:cNvPr id="420" name="直線コネクタ 419">
          <a:extLst>
            <a:ext uri="{FF2B5EF4-FFF2-40B4-BE49-F238E27FC236}">
              <a16:creationId xmlns:a16="http://schemas.microsoft.com/office/drawing/2014/main" xmlns="" id="{72652CAF-8860-4DEC-9102-3A93E089EBDC}"/>
            </a:ext>
          </a:extLst>
        </xdr:cNvPr>
        <xdr:cNvCxnSpPr/>
      </xdr:nvCxnSpPr>
      <xdr:spPr>
        <a:xfrm>
          <a:off x="14592300" y="6315075"/>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34925</xdr:rowOff>
    </xdr:from>
    <xdr:to>
      <xdr:col>72</xdr:col>
      <xdr:colOff>38100</xdr:colOff>
      <xdr:row>36</xdr:row>
      <xdr:rowOff>136525</xdr:rowOff>
    </xdr:to>
    <xdr:sp macro="" textlink="">
      <xdr:nvSpPr>
        <xdr:cNvPr id="421" name="楕円 420">
          <a:extLst>
            <a:ext uri="{FF2B5EF4-FFF2-40B4-BE49-F238E27FC236}">
              <a16:creationId xmlns:a16="http://schemas.microsoft.com/office/drawing/2014/main" xmlns="" id="{85C3C4C0-40EC-4D67-83F6-27A2271A0425}"/>
            </a:ext>
          </a:extLst>
        </xdr:cNvPr>
        <xdr:cNvSpPr/>
      </xdr:nvSpPr>
      <xdr:spPr>
        <a:xfrm>
          <a:off x="13652500" y="620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85725</xdr:rowOff>
    </xdr:from>
    <xdr:to>
      <xdr:col>76</xdr:col>
      <xdr:colOff>114300</xdr:colOff>
      <xdr:row>36</xdr:row>
      <xdr:rowOff>142875</xdr:rowOff>
    </xdr:to>
    <xdr:cxnSp macro="">
      <xdr:nvCxnSpPr>
        <xdr:cNvPr id="422" name="直線コネクタ 421">
          <a:extLst>
            <a:ext uri="{FF2B5EF4-FFF2-40B4-BE49-F238E27FC236}">
              <a16:creationId xmlns:a16="http://schemas.microsoft.com/office/drawing/2014/main" xmlns="" id="{9B0940E9-5CC2-4873-85CB-4BBD12D1249B}"/>
            </a:ext>
          </a:extLst>
        </xdr:cNvPr>
        <xdr:cNvCxnSpPr/>
      </xdr:nvCxnSpPr>
      <xdr:spPr>
        <a:xfrm>
          <a:off x="13703300" y="625792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87647</xdr:rowOff>
    </xdr:from>
    <xdr:ext cx="405111" cy="259045"/>
    <xdr:sp macro="" textlink="">
      <xdr:nvSpPr>
        <xdr:cNvPr id="423" name="n_1aveValue【認定こども園・幼稚園・保育所】&#10;有形固定資産減価償却率">
          <a:extLst>
            <a:ext uri="{FF2B5EF4-FFF2-40B4-BE49-F238E27FC236}">
              <a16:creationId xmlns:a16="http://schemas.microsoft.com/office/drawing/2014/main" xmlns="" id="{1ADDEFAF-B0B9-4335-B0D7-04095620A8DD}"/>
            </a:ext>
          </a:extLst>
        </xdr:cNvPr>
        <xdr:cNvSpPr txBox="1"/>
      </xdr:nvSpPr>
      <xdr:spPr>
        <a:xfrm>
          <a:off x="15266044" y="6431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93362</xdr:rowOff>
    </xdr:from>
    <xdr:ext cx="405111" cy="259045"/>
    <xdr:sp macro="" textlink="">
      <xdr:nvSpPr>
        <xdr:cNvPr id="424" name="n_2aveValue【認定こども園・幼稚園・保育所】&#10;有形固定資産減価償却率">
          <a:extLst>
            <a:ext uri="{FF2B5EF4-FFF2-40B4-BE49-F238E27FC236}">
              <a16:creationId xmlns:a16="http://schemas.microsoft.com/office/drawing/2014/main" xmlns="" id="{5BF43A3E-3D32-468B-9CED-C8F1B11BDE3F}"/>
            </a:ext>
          </a:extLst>
        </xdr:cNvPr>
        <xdr:cNvSpPr txBox="1"/>
      </xdr:nvSpPr>
      <xdr:spPr>
        <a:xfrm>
          <a:off x="14389744" y="6437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70502</xdr:rowOff>
    </xdr:from>
    <xdr:ext cx="405111" cy="259045"/>
    <xdr:sp macro="" textlink="">
      <xdr:nvSpPr>
        <xdr:cNvPr id="425" name="n_3aveValue【認定こども園・幼稚園・保育所】&#10;有形固定資産減価償却率">
          <a:extLst>
            <a:ext uri="{FF2B5EF4-FFF2-40B4-BE49-F238E27FC236}">
              <a16:creationId xmlns:a16="http://schemas.microsoft.com/office/drawing/2014/main" xmlns="" id="{74935BF2-B2CC-48DF-B9DD-1B22A86F5BB1}"/>
            </a:ext>
          </a:extLst>
        </xdr:cNvPr>
        <xdr:cNvSpPr txBox="1"/>
      </xdr:nvSpPr>
      <xdr:spPr>
        <a:xfrm>
          <a:off x="13500744" y="6414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114952</xdr:rowOff>
    </xdr:from>
    <xdr:ext cx="405111" cy="259045"/>
    <xdr:sp macro="" textlink="">
      <xdr:nvSpPr>
        <xdr:cNvPr id="426" name="n_4aveValue【認定こども園・幼稚園・保育所】&#10;有形固定資産減価償却率">
          <a:extLst>
            <a:ext uri="{FF2B5EF4-FFF2-40B4-BE49-F238E27FC236}">
              <a16:creationId xmlns:a16="http://schemas.microsoft.com/office/drawing/2014/main" xmlns="" id="{1BDAE827-D69C-4267-9F36-5CFFC532D75F}"/>
            </a:ext>
          </a:extLst>
        </xdr:cNvPr>
        <xdr:cNvSpPr txBox="1"/>
      </xdr:nvSpPr>
      <xdr:spPr>
        <a:xfrm>
          <a:off x="12611744" y="611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92092</xdr:rowOff>
    </xdr:from>
    <xdr:ext cx="405111" cy="259045"/>
    <xdr:sp macro="" textlink="">
      <xdr:nvSpPr>
        <xdr:cNvPr id="427" name="n_1mainValue【認定こども園・幼稚園・保育所】&#10;有形固定資産減価償却率">
          <a:extLst>
            <a:ext uri="{FF2B5EF4-FFF2-40B4-BE49-F238E27FC236}">
              <a16:creationId xmlns:a16="http://schemas.microsoft.com/office/drawing/2014/main" xmlns="" id="{89DC8D79-4974-4607-9248-C06E1075AB7F}"/>
            </a:ext>
          </a:extLst>
        </xdr:cNvPr>
        <xdr:cNvSpPr txBox="1"/>
      </xdr:nvSpPr>
      <xdr:spPr>
        <a:xfrm>
          <a:off x="15266044" y="6092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38752</xdr:rowOff>
    </xdr:from>
    <xdr:ext cx="405111" cy="259045"/>
    <xdr:sp macro="" textlink="">
      <xdr:nvSpPr>
        <xdr:cNvPr id="428" name="n_2mainValue【認定こども園・幼稚園・保育所】&#10;有形固定資産減価償却率">
          <a:extLst>
            <a:ext uri="{FF2B5EF4-FFF2-40B4-BE49-F238E27FC236}">
              <a16:creationId xmlns:a16="http://schemas.microsoft.com/office/drawing/2014/main" xmlns="" id="{82B54309-3F52-4943-BD93-B44EE37B01D3}"/>
            </a:ext>
          </a:extLst>
        </xdr:cNvPr>
        <xdr:cNvSpPr txBox="1"/>
      </xdr:nvSpPr>
      <xdr:spPr>
        <a:xfrm>
          <a:off x="14389744" y="6039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153052</xdr:rowOff>
    </xdr:from>
    <xdr:ext cx="405111" cy="259045"/>
    <xdr:sp macro="" textlink="">
      <xdr:nvSpPr>
        <xdr:cNvPr id="429" name="n_3mainValue【認定こども園・幼稚園・保育所】&#10;有形固定資産減価償却率">
          <a:extLst>
            <a:ext uri="{FF2B5EF4-FFF2-40B4-BE49-F238E27FC236}">
              <a16:creationId xmlns:a16="http://schemas.microsoft.com/office/drawing/2014/main" xmlns="" id="{B5CE61D1-4AF4-42CB-87E7-93A00C1282C2}"/>
            </a:ext>
          </a:extLst>
        </xdr:cNvPr>
        <xdr:cNvSpPr txBox="1"/>
      </xdr:nvSpPr>
      <xdr:spPr>
        <a:xfrm>
          <a:off x="13500744" y="5982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30" name="正方形/長方形 429">
          <a:extLst>
            <a:ext uri="{FF2B5EF4-FFF2-40B4-BE49-F238E27FC236}">
              <a16:creationId xmlns:a16="http://schemas.microsoft.com/office/drawing/2014/main" xmlns="" id="{40B19EA4-41E1-4EDF-AEEE-97BA137999C1}"/>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31" name="正方形/長方形 430">
          <a:extLst>
            <a:ext uri="{FF2B5EF4-FFF2-40B4-BE49-F238E27FC236}">
              <a16:creationId xmlns:a16="http://schemas.microsoft.com/office/drawing/2014/main" xmlns="" id="{F08050C5-F83F-4E9D-8C64-38772240D4D1}"/>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32" name="正方形/長方形 431">
          <a:extLst>
            <a:ext uri="{FF2B5EF4-FFF2-40B4-BE49-F238E27FC236}">
              <a16:creationId xmlns:a16="http://schemas.microsoft.com/office/drawing/2014/main" xmlns="" id="{C122730E-D32F-458B-A9B0-E403973A34EE}"/>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33" name="正方形/長方形 432">
          <a:extLst>
            <a:ext uri="{FF2B5EF4-FFF2-40B4-BE49-F238E27FC236}">
              <a16:creationId xmlns:a16="http://schemas.microsoft.com/office/drawing/2014/main" xmlns="" id="{34F62E3A-631B-4989-9C5F-95F0675372B6}"/>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34" name="正方形/長方形 433">
          <a:extLst>
            <a:ext uri="{FF2B5EF4-FFF2-40B4-BE49-F238E27FC236}">
              <a16:creationId xmlns:a16="http://schemas.microsoft.com/office/drawing/2014/main" xmlns="" id="{BDD061FC-2743-4365-808D-18549052D34E}"/>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35" name="正方形/長方形 434">
          <a:extLst>
            <a:ext uri="{FF2B5EF4-FFF2-40B4-BE49-F238E27FC236}">
              <a16:creationId xmlns:a16="http://schemas.microsoft.com/office/drawing/2014/main" xmlns="" id="{D48A6C40-DD97-4890-968A-CB3E2A0CB0D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36" name="正方形/長方形 435">
          <a:extLst>
            <a:ext uri="{FF2B5EF4-FFF2-40B4-BE49-F238E27FC236}">
              <a16:creationId xmlns:a16="http://schemas.microsoft.com/office/drawing/2014/main" xmlns="" id="{6BA7DADD-4E62-46E5-A54C-61AED5BAEE26}"/>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37" name="正方形/長方形 436">
          <a:extLst>
            <a:ext uri="{FF2B5EF4-FFF2-40B4-BE49-F238E27FC236}">
              <a16:creationId xmlns:a16="http://schemas.microsoft.com/office/drawing/2014/main" xmlns="" id="{855C87DD-1A7C-49D9-B4BC-471B4FF2670C}"/>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38" name="テキスト ボックス 437">
          <a:extLst>
            <a:ext uri="{FF2B5EF4-FFF2-40B4-BE49-F238E27FC236}">
              <a16:creationId xmlns:a16="http://schemas.microsoft.com/office/drawing/2014/main" xmlns="" id="{8534D501-513A-404B-9E52-7FBEC9C06EF9}"/>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39" name="直線コネクタ 438">
          <a:extLst>
            <a:ext uri="{FF2B5EF4-FFF2-40B4-BE49-F238E27FC236}">
              <a16:creationId xmlns:a16="http://schemas.microsoft.com/office/drawing/2014/main" xmlns="" id="{6075CD3A-0C7D-4624-8CE2-63B7A107D4B4}"/>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40" name="直線コネクタ 439">
          <a:extLst>
            <a:ext uri="{FF2B5EF4-FFF2-40B4-BE49-F238E27FC236}">
              <a16:creationId xmlns:a16="http://schemas.microsoft.com/office/drawing/2014/main" xmlns="" id="{CAEB5CAE-533B-4EA8-9635-E7B3D5899987}"/>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41" name="テキスト ボックス 440">
          <a:extLst>
            <a:ext uri="{FF2B5EF4-FFF2-40B4-BE49-F238E27FC236}">
              <a16:creationId xmlns:a16="http://schemas.microsoft.com/office/drawing/2014/main" xmlns="" id="{75B06093-0732-40EE-A8E4-A08B8CD32258}"/>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42" name="直線コネクタ 441">
          <a:extLst>
            <a:ext uri="{FF2B5EF4-FFF2-40B4-BE49-F238E27FC236}">
              <a16:creationId xmlns:a16="http://schemas.microsoft.com/office/drawing/2014/main" xmlns="" id="{9E4B7A67-E7D2-4115-8199-3225C506999B}"/>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43" name="テキスト ボックス 442">
          <a:extLst>
            <a:ext uri="{FF2B5EF4-FFF2-40B4-BE49-F238E27FC236}">
              <a16:creationId xmlns:a16="http://schemas.microsoft.com/office/drawing/2014/main" xmlns="" id="{74190F41-EDD8-4C5F-9922-E572E151AD6D}"/>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44" name="直線コネクタ 443">
          <a:extLst>
            <a:ext uri="{FF2B5EF4-FFF2-40B4-BE49-F238E27FC236}">
              <a16:creationId xmlns:a16="http://schemas.microsoft.com/office/drawing/2014/main" xmlns="" id="{68B81592-4A3C-43B4-AE08-F509793CB41B}"/>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45" name="テキスト ボックス 444">
          <a:extLst>
            <a:ext uri="{FF2B5EF4-FFF2-40B4-BE49-F238E27FC236}">
              <a16:creationId xmlns:a16="http://schemas.microsoft.com/office/drawing/2014/main" xmlns="" id="{1A646D89-C2ED-42B4-BB68-EB7024E07129}"/>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46" name="直線コネクタ 445">
          <a:extLst>
            <a:ext uri="{FF2B5EF4-FFF2-40B4-BE49-F238E27FC236}">
              <a16:creationId xmlns:a16="http://schemas.microsoft.com/office/drawing/2014/main" xmlns="" id="{65B6A698-7602-45D6-9065-7559A6288212}"/>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47" name="テキスト ボックス 446">
          <a:extLst>
            <a:ext uri="{FF2B5EF4-FFF2-40B4-BE49-F238E27FC236}">
              <a16:creationId xmlns:a16="http://schemas.microsoft.com/office/drawing/2014/main" xmlns="" id="{10166613-5C89-4FEB-A011-1B26BC0304E4}"/>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48" name="直線コネクタ 447">
          <a:extLst>
            <a:ext uri="{FF2B5EF4-FFF2-40B4-BE49-F238E27FC236}">
              <a16:creationId xmlns:a16="http://schemas.microsoft.com/office/drawing/2014/main" xmlns="" id="{9EAE33BA-B446-4FFB-8085-5EB08E9E3BCA}"/>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49" name="テキスト ボックス 448">
          <a:extLst>
            <a:ext uri="{FF2B5EF4-FFF2-40B4-BE49-F238E27FC236}">
              <a16:creationId xmlns:a16="http://schemas.microsoft.com/office/drawing/2014/main" xmlns="" id="{7A0DC7A0-8D4B-4DC3-AA43-C5790581C733}"/>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50" name="【認定こども園・幼稚園・保育所】&#10;一人当たり面積グラフ枠">
          <a:extLst>
            <a:ext uri="{FF2B5EF4-FFF2-40B4-BE49-F238E27FC236}">
              <a16:creationId xmlns:a16="http://schemas.microsoft.com/office/drawing/2014/main" xmlns="" id="{105AEA8A-9E45-418F-AE86-50F1D043B231}"/>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108204</xdr:rowOff>
    </xdr:from>
    <xdr:to>
      <xdr:col>116</xdr:col>
      <xdr:colOff>62864</xdr:colOff>
      <xdr:row>41</xdr:row>
      <xdr:rowOff>64770</xdr:rowOff>
    </xdr:to>
    <xdr:cxnSp macro="">
      <xdr:nvCxnSpPr>
        <xdr:cNvPr id="451" name="直線コネクタ 450">
          <a:extLst>
            <a:ext uri="{FF2B5EF4-FFF2-40B4-BE49-F238E27FC236}">
              <a16:creationId xmlns:a16="http://schemas.microsoft.com/office/drawing/2014/main" xmlns="" id="{9CE903DC-9FF0-47C2-BE27-C53E384F4370}"/>
            </a:ext>
          </a:extLst>
        </xdr:cNvPr>
        <xdr:cNvCxnSpPr/>
      </xdr:nvCxnSpPr>
      <xdr:spPr>
        <a:xfrm flipV="1">
          <a:off x="22160864" y="5766054"/>
          <a:ext cx="0" cy="13281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68597</xdr:rowOff>
    </xdr:from>
    <xdr:ext cx="469744" cy="259045"/>
    <xdr:sp macro="" textlink="">
      <xdr:nvSpPr>
        <xdr:cNvPr id="452" name="【認定こども園・幼稚園・保育所】&#10;一人当たり面積最小値テキスト">
          <a:extLst>
            <a:ext uri="{FF2B5EF4-FFF2-40B4-BE49-F238E27FC236}">
              <a16:creationId xmlns:a16="http://schemas.microsoft.com/office/drawing/2014/main" xmlns="" id="{736DD59C-4E50-4536-B4C0-BDF4968CEDB3}"/>
            </a:ext>
          </a:extLst>
        </xdr:cNvPr>
        <xdr:cNvSpPr txBox="1"/>
      </xdr:nvSpPr>
      <xdr:spPr>
        <a:xfrm>
          <a:off x="22199600" y="709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64770</xdr:rowOff>
    </xdr:from>
    <xdr:to>
      <xdr:col>116</xdr:col>
      <xdr:colOff>152400</xdr:colOff>
      <xdr:row>41</xdr:row>
      <xdr:rowOff>64770</xdr:rowOff>
    </xdr:to>
    <xdr:cxnSp macro="">
      <xdr:nvCxnSpPr>
        <xdr:cNvPr id="453" name="直線コネクタ 452">
          <a:extLst>
            <a:ext uri="{FF2B5EF4-FFF2-40B4-BE49-F238E27FC236}">
              <a16:creationId xmlns:a16="http://schemas.microsoft.com/office/drawing/2014/main" xmlns="" id="{0DE2C130-5BD8-40C0-9B80-4A5A5EC6C15C}"/>
            </a:ext>
          </a:extLst>
        </xdr:cNvPr>
        <xdr:cNvCxnSpPr/>
      </xdr:nvCxnSpPr>
      <xdr:spPr>
        <a:xfrm>
          <a:off x="22072600" y="7094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54881</xdr:rowOff>
    </xdr:from>
    <xdr:ext cx="469744" cy="259045"/>
    <xdr:sp macro="" textlink="">
      <xdr:nvSpPr>
        <xdr:cNvPr id="454" name="【認定こども園・幼稚園・保育所】&#10;一人当たり面積最大値テキスト">
          <a:extLst>
            <a:ext uri="{FF2B5EF4-FFF2-40B4-BE49-F238E27FC236}">
              <a16:creationId xmlns:a16="http://schemas.microsoft.com/office/drawing/2014/main" xmlns="" id="{CB0A36D8-4809-4B88-8075-6F8D265FB594}"/>
            </a:ext>
          </a:extLst>
        </xdr:cNvPr>
        <xdr:cNvSpPr txBox="1"/>
      </xdr:nvSpPr>
      <xdr:spPr>
        <a:xfrm>
          <a:off x="22199600" y="5541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108204</xdr:rowOff>
    </xdr:from>
    <xdr:to>
      <xdr:col>116</xdr:col>
      <xdr:colOff>152400</xdr:colOff>
      <xdr:row>33</xdr:row>
      <xdr:rowOff>108204</xdr:rowOff>
    </xdr:to>
    <xdr:cxnSp macro="">
      <xdr:nvCxnSpPr>
        <xdr:cNvPr id="455" name="直線コネクタ 454">
          <a:extLst>
            <a:ext uri="{FF2B5EF4-FFF2-40B4-BE49-F238E27FC236}">
              <a16:creationId xmlns:a16="http://schemas.microsoft.com/office/drawing/2014/main" xmlns="" id="{961E42F5-DF37-4045-A428-5F2F48BC5BED}"/>
            </a:ext>
          </a:extLst>
        </xdr:cNvPr>
        <xdr:cNvCxnSpPr/>
      </xdr:nvCxnSpPr>
      <xdr:spPr>
        <a:xfrm>
          <a:off x="22072600" y="5766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72407</xdr:rowOff>
    </xdr:from>
    <xdr:ext cx="469744" cy="259045"/>
    <xdr:sp macro="" textlink="">
      <xdr:nvSpPr>
        <xdr:cNvPr id="456" name="【認定こども園・幼稚園・保育所】&#10;一人当たり面積平均値テキスト">
          <a:extLst>
            <a:ext uri="{FF2B5EF4-FFF2-40B4-BE49-F238E27FC236}">
              <a16:creationId xmlns:a16="http://schemas.microsoft.com/office/drawing/2014/main" xmlns="" id="{2CE53342-38C1-4A94-BE54-C8A41DA1C5F0}"/>
            </a:ext>
          </a:extLst>
        </xdr:cNvPr>
        <xdr:cNvSpPr txBox="1"/>
      </xdr:nvSpPr>
      <xdr:spPr>
        <a:xfrm>
          <a:off x="22199600" y="6587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93980</xdr:rowOff>
    </xdr:from>
    <xdr:to>
      <xdr:col>116</xdr:col>
      <xdr:colOff>114300</xdr:colOff>
      <xdr:row>39</xdr:row>
      <xdr:rowOff>24130</xdr:rowOff>
    </xdr:to>
    <xdr:sp macro="" textlink="">
      <xdr:nvSpPr>
        <xdr:cNvPr id="457" name="フローチャート: 判断 456">
          <a:extLst>
            <a:ext uri="{FF2B5EF4-FFF2-40B4-BE49-F238E27FC236}">
              <a16:creationId xmlns:a16="http://schemas.microsoft.com/office/drawing/2014/main" xmlns="" id="{78982594-6D3F-4896-AC9A-FD74DEAE598A}"/>
            </a:ext>
          </a:extLst>
        </xdr:cNvPr>
        <xdr:cNvSpPr/>
      </xdr:nvSpPr>
      <xdr:spPr>
        <a:xfrm>
          <a:off x="22110700" y="660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109982</xdr:rowOff>
    </xdr:from>
    <xdr:to>
      <xdr:col>112</xdr:col>
      <xdr:colOff>38100</xdr:colOff>
      <xdr:row>39</xdr:row>
      <xdr:rowOff>40132</xdr:rowOff>
    </xdr:to>
    <xdr:sp macro="" textlink="">
      <xdr:nvSpPr>
        <xdr:cNvPr id="458" name="フローチャート: 判断 457">
          <a:extLst>
            <a:ext uri="{FF2B5EF4-FFF2-40B4-BE49-F238E27FC236}">
              <a16:creationId xmlns:a16="http://schemas.microsoft.com/office/drawing/2014/main" xmlns="" id="{94004EE4-6885-4E4D-A993-58E02701BE52}"/>
            </a:ext>
          </a:extLst>
        </xdr:cNvPr>
        <xdr:cNvSpPr/>
      </xdr:nvSpPr>
      <xdr:spPr>
        <a:xfrm>
          <a:off x="21272500" y="662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114554</xdr:rowOff>
    </xdr:from>
    <xdr:to>
      <xdr:col>107</xdr:col>
      <xdr:colOff>101600</xdr:colOff>
      <xdr:row>39</xdr:row>
      <xdr:rowOff>44704</xdr:rowOff>
    </xdr:to>
    <xdr:sp macro="" textlink="">
      <xdr:nvSpPr>
        <xdr:cNvPr id="459" name="フローチャート: 判断 458">
          <a:extLst>
            <a:ext uri="{FF2B5EF4-FFF2-40B4-BE49-F238E27FC236}">
              <a16:creationId xmlns:a16="http://schemas.microsoft.com/office/drawing/2014/main" xmlns="" id="{598C56CE-7B7B-4332-9AF1-C1138109F2E1}"/>
            </a:ext>
          </a:extLst>
        </xdr:cNvPr>
        <xdr:cNvSpPr/>
      </xdr:nvSpPr>
      <xdr:spPr>
        <a:xfrm>
          <a:off x="20383500" y="662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109982</xdr:rowOff>
    </xdr:from>
    <xdr:to>
      <xdr:col>102</xdr:col>
      <xdr:colOff>165100</xdr:colOff>
      <xdr:row>39</xdr:row>
      <xdr:rowOff>40132</xdr:rowOff>
    </xdr:to>
    <xdr:sp macro="" textlink="">
      <xdr:nvSpPr>
        <xdr:cNvPr id="460" name="フローチャート: 判断 459">
          <a:extLst>
            <a:ext uri="{FF2B5EF4-FFF2-40B4-BE49-F238E27FC236}">
              <a16:creationId xmlns:a16="http://schemas.microsoft.com/office/drawing/2014/main" xmlns="" id="{9ADC4D54-FD85-477B-981F-84FAB01D1CCB}"/>
            </a:ext>
          </a:extLst>
        </xdr:cNvPr>
        <xdr:cNvSpPr/>
      </xdr:nvSpPr>
      <xdr:spPr>
        <a:xfrm>
          <a:off x="19494500" y="662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100838</xdr:rowOff>
    </xdr:from>
    <xdr:to>
      <xdr:col>98</xdr:col>
      <xdr:colOff>38100</xdr:colOff>
      <xdr:row>39</xdr:row>
      <xdr:rowOff>30988</xdr:rowOff>
    </xdr:to>
    <xdr:sp macro="" textlink="">
      <xdr:nvSpPr>
        <xdr:cNvPr id="461" name="フローチャート: 判断 460">
          <a:extLst>
            <a:ext uri="{FF2B5EF4-FFF2-40B4-BE49-F238E27FC236}">
              <a16:creationId xmlns:a16="http://schemas.microsoft.com/office/drawing/2014/main" xmlns="" id="{1584D991-8E52-44F5-8277-A9BE04FF0D1B}"/>
            </a:ext>
          </a:extLst>
        </xdr:cNvPr>
        <xdr:cNvSpPr/>
      </xdr:nvSpPr>
      <xdr:spPr>
        <a:xfrm>
          <a:off x="18605500" y="6615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62" name="テキスト ボックス 461">
          <a:extLst>
            <a:ext uri="{FF2B5EF4-FFF2-40B4-BE49-F238E27FC236}">
              <a16:creationId xmlns:a16="http://schemas.microsoft.com/office/drawing/2014/main" xmlns="" id="{6B982119-4FE4-497B-90B5-5C65804A0E48}"/>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63" name="テキスト ボックス 462">
          <a:extLst>
            <a:ext uri="{FF2B5EF4-FFF2-40B4-BE49-F238E27FC236}">
              <a16:creationId xmlns:a16="http://schemas.microsoft.com/office/drawing/2014/main" xmlns="" id="{8CA0BCF2-CB5D-4F60-A709-1BF45478F04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64" name="テキスト ボックス 463">
          <a:extLst>
            <a:ext uri="{FF2B5EF4-FFF2-40B4-BE49-F238E27FC236}">
              <a16:creationId xmlns:a16="http://schemas.microsoft.com/office/drawing/2014/main" xmlns="" id="{FC12F24E-4AC4-4B3A-9915-802B9995FD5E}"/>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65" name="テキスト ボックス 464">
          <a:extLst>
            <a:ext uri="{FF2B5EF4-FFF2-40B4-BE49-F238E27FC236}">
              <a16:creationId xmlns:a16="http://schemas.microsoft.com/office/drawing/2014/main" xmlns="" id="{46E0E269-826E-4BB3-8BC6-3664FB31037C}"/>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66" name="テキスト ボックス 465">
          <a:extLst>
            <a:ext uri="{FF2B5EF4-FFF2-40B4-BE49-F238E27FC236}">
              <a16:creationId xmlns:a16="http://schemas.microsoft.com/office/drawing/2014/main" xmlns="" id="{1EFC1501-7CD6-4CD8-BB37-D727A4E29524}"/>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13970</xdr:rowOff>
    </xdr:from>
    <xdr:to>
      <xdr:col>116</xdr:col>
      <xdr:colOff>114300</xdr:colOff>
      <xdr:row>37</xdr:row>
      <xdr:rowOff>115570</xdr:rowOff>
    </xdr:to>
    <xdr:sp macro="" textlink="">
      <xdr:nvSpPr>
        <xdr:cNvPr id="467" name="楕円 466">
          <a:extLst>
            <a:ext uri="{FF2B5EF4-FFF2-40B4-BE49-F238E27FC236}">
              <a16:creationId xmlns:a16="http://schemas.microsoft.com/office/drawing/2014/main" xmlns="" id="{EB988155-D92A-4F74-8048-52D2D3C84E92}"/>
            </a:ext>
          </a:extLst>
        </xdr:cNvPr>
        <xdr:cNvSpPr/>
      </xdr:nvSpPr>
      <xdr:spPr>
        <a:xfrm>
          <a:off x="22110700" y="635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36847</xdr:rowOff>
    </xdr:from>
    <xdr:ext cx="469744" cy="259045"/>
    <xdr:sp macro="" textlink="">
      <xdr:nvSpPr>
        <xdr:cNvPr id="468" name="【認定こども園・幼稚園・保育所】&#10;一人当たり面積該当値テキスト">
          <a:extLst>
            <a:ext uri="{FF2B5EF4-FFF2-40B4-BE49-F238E27FC236}">
              <a16:creationId xmlns:a16="http://schemas.microsoft.com/office/drawing/2014/main" xmlns="" id="{E644B76B-6B77-4802-BF06-C1361042491C}"/>
            </a:ext>
          </a:extLst>
        </xdr:cNvPr>
        <xdr:cNvSpPr txBox="1"/>
      </xdr:nvSpPr>
      <xdr:spPr>
        <a:xfrm>
          <a:off x="22199600" y="6209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11684</xdr:rowOff>
    </xdr:from>
    <xdr:to>
      <xdr:col>112</xdr:col>
      <xdr:colOff>38100</xdr:colOff>
      <xdr:row>37</xdr:row>
      <xdr:rowOff>113284</xdr:rowOff>
    </xdr:to>
    <xdr:sp macro="" textlink="">
      <xdr:nvSpPr>
        <xdr:cNvPr id="469" name="楕円 468">
          <a:extLst>
            <a:ext uri="{FF2B5EF4-FFF2-40B4-BE49-F238E27FC236}">
              <a16:creationId xmlns:a16="http://schemas.microsoft.com/office/drawing/2014/main" xmlns="" id="{4499FE03-8B80-411A-B8E4-7FBB277F6CB4}"/>
            </a:ext>
          </a:extLst>
        </xdr:cNvPr>
        <xdr:cNvSpPr/>
      </xdr:nvSpPr>
      <xdr:spPr>
        <a:xfrm>
          <a:off x="21272500" y="6355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62484</xdr:rowOff>
    </xdr:from>
    <xdr:to>
      <xdr:col>116</xdr:col>
      <xdr:colOff>63500</xdr:colOff>
      <xdr:row>37</xdr:row>
      <xdr:rowOff>64770</xdr:rowOff>
    </xdr:to>
    <xdr:cxnSp macro="">
      <xdr:nvCxnSpPr>
        <xdr:cNvPr id="470" name="直線コネクタ 469">
          <a:extLst>
            <a:ext uri="{FF2B5EF4-FFF2-40B4-BE49-F238E27FC236}">
              <a16:creationId xmlns:a16="http://schemas.microsoft.com/office/drawing/2014/main" xmlns="" id="{38B9FBB0-1637-4998-938B-15CCB5DECAB6}"/>
            </a:ext>
          </a:extLst>
        </xdr:cNvPr>
        <xdr:cNvCxnSpPr/>
      </xdr:nvCxnSpPr>
      <xdr:spPr>
        <a:xfrm>
          <a:off x="21323300" y="6406134"/>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11684</xdr:rowOff>
    </xdr:from>
    <xdr:to>
      <xdr:col>107</xdr:col>
      <xdr:colOff>101600</xdr:colOff>
      <xdr:row>37</xdr:row>
      <xdr:rowOff>113284</xdr:rowOff>
    </xdr:to>
    <xdr:sp macro="" textlink="">
      <xdr:nvSpPr>
        <xdr:cNvPr id="471" name="楕円 470">
          <a:extLst>
            <a:ext uri="{FF2B5EF4-FFF2-40B4-BE49-F238E27FC236}">
              <a16:creationId xmlns:a16="http://schemas.microsoft.com/office/drawing/2014/main" xmlns="" id="{E2F3795C-69E5-4CDB-B0CA-DF733F6E34CB}"/>
            </a:ext>
          </a:extLst>
        </xdr:cNvPr>
        <xdr:cNvSpPr/>
      </xdr:nvSpPr>
      <xdr:spPr>
        <a:xfrm>
          <a:off x="20383500" y="6355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62484</xdr:rowOff>
    </xdr:from>
    <xdr:to>
      <xdr:col>111</xdr:col>
      <xdr:colOff>177800</xdr:colOff>
      <xdr:row>37</xdr:row>
      <xdr:rowOff>62484</xdr:rowOff>
    </xdr:to>
    <xdr:cxnSp macro="">
      <xdr:nvCxnSpPr>
        <xdr:cNvPr id="472" name="直線コネクタ 471">
          <a:extLst>
            <a:ext uri="{FF2B5EF4-FFF2-40B4-BE49-F238E27FC236}">
              <a16:creationId xmlns:a16="http://schemas.microsoft.com/office/drawing/2014/main" xmlns="" id="{F52BE43B-6B0B-4EF1-A598-3F47C21E7074}"/>
            </a:ext>
          </a:extLst>
        </xdr:cNvPr>
        <xdr:cNvCxnSpPr/>
      </xdr:nvCxnSpPr>
      <xdr:spPr>
        <a:xfrm>
          <a:off x="20434300" y="640613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13970</xdr:rowOff>
    </xdr:from>
    <xdr:to>
      <xdr:col>102</xdr:col>
      <xdr:colOff>165100</xdr:colOff>
      <xdr:row>37</xdr:row>
      <xdr:rowOff>115570</xdr:rowOff>
    </xdr:to>
    <xdr:sp macro="" textlink="">
      <xdr:nvSpPr>
        <xdr:cNvPr id="473" name="楕円 472">
          <a:extLst>
            <a:ext uri="{FF2B5EF4-FFF2-40B4-BE49-F238E27FC236}">
              <a16:creationId xmlns:a16="http://schemas.microsoft.com/office/drawing/2014/main" xmlns="" id="{8EBC2DD9-B424-4C2C-80AB-FB291E9F28D1}"/>
            </a:ext>
          </a:extLst>
        </xdr:cNvPr>
        <xdr:cNvSpPr/>
      </xdr:nvSpPr>
      <xdr:spPr>
        <a:xfrm>
          <a:off x="19494500" y="635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62484</xdr:rowOff>
    </xdr:from>
    <xdr:to>
      <xdr:col>107</xdr:col>
      <xdr:colOff>50800</xdr:colOff>
      <xdr:row>37</xdr:row>
      <xdr:rowOff>64770</xdr:rowOff>
    </xdr:to>
    <xdr:cxnSp macro="">
      <xdr:nvCxnSpPr>
        <xdr:cNvPr id="474" name="直線コネクタ 473">
          <a:extLst>
            <a:ext uri="{FF2B5EF4-FFF2-40B4-BE49-F238E27FC236}">
              <a16:creationId xmlns:a16="http://schemas.microsoft.com/office/drawing/2014/main" xmlns="" id="{026F8494-0F86-47FE-9F03-E00C837B4B14}"/>
            </a:ext>
          </a:extLst>
        </xdr:cNvPr>
        <xdr:cNvCxnSpPr/>
      </xdr:nvCxnSpPr>
      <xdr:spPr>
        <a:xfrm flipV="1">
          <a:off x="19545300" y="6406134"/>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31259</xdr:rowOff>
    </xdr:from>
    <xdr:ext cx="469744" cy="259045"/>
    <xdr:sp macro="" textlink="">
      <xdr:nvSpPr>
        <xdr:cNvPr id="475" name="n_1aveValue【認定こども園・幼稚園・保育所】&#10;一人当たり面積">
          <a:extLst>
            <a:ext uri="{FF2B5EF4-FFF2-40B4-BE49-F238E27FC236}">
              <a16:creationId xmlns:a16="http://schemas.microsoft.com/office/drawing/2014/main" xmlns="" id="{84FB9CC9-E9E3-4AFF-A7F7-CC1C545E1EAF}"/>
            </a:ext>
          </a:extLst>
        </xdr:cNvPr>
        <xdr:cNvSpPr txBox="1"/>
      </xdr:nvSpPr>
      <xdr:spPr>
        <a:xfrm>
          <a:off x="21075727" y="6717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35831</xdr:rowOff>
    </xdr:from>
    <xdr:ext cx="469744" cy="259045"/>
    <xdr:sp macro="" textlink="">
      <xdr:nvSpPr>
        <xdr:cNvPr id="476" name="n_2aveValue【認定こども園・幼稚園・保育所】&#10;一人当たり面積">
          <a:extLst>
            <a:ext uri="{FF2B5EF4-FFF2-40B4-BE49-F238E27FC236}">
              <a16:creationId xmlns:a16="http://schemas.microsoft.com/office/drawing/2014/main" xmlns="" id="{2EF4EB13-5F74-44E3-8155-C64E7CB0A770}"/>
            </a:ext>
          </a:extLst>
        </xdr:cNvPr>
        <xdr:cNvSpPr txBox="1"/>
      </xdr:nvSpPr>
      <xdr:spPr>
        <a:xfrm>
          <a:off x="20199427" y="6722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31259</xdr:rowOff>
    </xdr:from>
    <xdr:ext cx="469744" cy="259045"/>
    <xdr:sp macro="" textlink="">
      <xdr:nvSpPr>
        <xdr:cNvPr id="477" name="n_3aveValue【認定こども園・幼稚園・保育所】&#10;一人当たり面積">
          <a:extLst>
            <a:ext uri="{FF2B5EF4-FFF2-40B4-BE49-F238E27FC236}">
              <a16:creationId xmlns:a16="http://schemas.microsoft.com/office/drawing/2014/main" xmlns="" id="{A972973F-F828-460D-9A70-A48013CD403F}"/>
            </a:ext>
          </a:extLst>
        </xdr:cNvPr>
        <xdr:cNvSpPr txBox="1"/>
      </xdr:nvSpPr>
      <xdr:spPr>
        <a:xfrm>
          <a:off x="19310427" y="6717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47515</xdr:rowOff>
    </xdr:from>
    <xdr:ext cx="469744" cy="259045"/>
    <xdr:sp macro="" textlink="">
      <xdr:nvSpPr>
        <xdr:cNvPr id="478" name="n_4aveValue【認定こども園・幼稚園・保育所】&#10;一人当たり面積">
          <a:extLst>
            <a:ext uri="{FF2B5EF4-FFF2-40B4-BE49-F238E27FC236}">
              <a16:creationId xmlns:a16="http://schemas.microsoft.com/office/drawing/2014/main" xmlns="" id="{C6428CEA-489F-4768-95C8-E4B323D9F474}"/>
            </a:ext>
          </a:extLst>
        </xdr:cNvPr>
        <xdr:cNvSpPr txBox="1"/>
      </xdr:nvSpPr>
      <xdr:spPr>
        <a:xfrm>
          <a:off x="18421427" y="6391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129811</xdr:rowOff>
    </xdr:from>
    <xdr:ext cx="469744" cy="259045"/>
    <xdr:sp macro="" textlink="">
      <xdr:nvSpPr>
        <xdr:cNvPr id="479" name="n_1mainValue【認定こども園・幼稚園・保育所】&#10;一人当たり面積">
          <a:extLst>
            <a:ext uri="{FF2B5EF4-FFF2-40B4-BE49-F238E27FC236}">
              <a16:creationId xmlns:a16="http://schemas.microsoft.com/office/drawing/2014/main" xmlns="" id="{C6608818-ABA1-4C0C-9BDD-B9AAB3DF1142}"/>
            </a:ext>
          </a:extLst>
        </xdr:cNvPr>
        <xdr:cNvSpPr txBox="1"/>
      </xdr:nvSpPr>
      <xdr:spPr>
        <a:xfrm>
          <a:off x="21075727" y="6130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35</xdr:row>
      <xdr:rowOff>129811</xdr:rowOff>
    </xdr:from>
    <xdr:ext cx="469744" cy="259045"/>
    <xdr:sp macro="" textlink="">
      <xdr:nvSpPr>
        <xdr:cNvPr id="480" name="n_2mainValue【認定こども園・幼稚園・保育所】&#10;一人当たり面積">
          <a:extLst>
            <a:ext uri="{FF2B5EF4-FFF2-40B4-BE49-F238E27FC236}">
              <a16:creationId xmlns:a16="http://schemas.microsoft.com/office/drawing/2014/main" xmlns="" id="{F901D17E-0ECD-402E-AE05-98FABD733A62}"/>
            </a:ext>
          </a:extLst>
        </xdr:cNvPr>
        <xdr:cNvSpPr txBox="1"/>
      </xdr:nvSpPr>
      <xdr:spPr>
        <a:xfrm>
          <a:off x="20199427" y="6130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35</xdr:row>
      <xdr:rowOff>132097</xdr:rowOff>
    </xdr:from>
    <xdr:ext cx="469744" cy="259045"/>
    <xdr:sp macro="" textlink="">
      <xdr:nvSpPr>
        <xdr:cNvPr id="481" name="n_3mainValue【認定こども園・幼稚園・保育所】&#10;一人当たり面積">
          <a:extLst>
            <a:ext uri="{FF2B5EF4-FFF2-40B4-BE49-F238E27FC236}">
              <a16:creationId xmlns:a16="http://schemas.microsoft.com/office/drawing/2014/main" xmlns="" id="{DC5A71F3-75E1-46AF-AD20-6BAF12CF1EEB}"/>
            </a:ext>
          </a:extLst>
        </xdr:cNvPr>
        <xdr:cNvSpPr txBox="1"/>
      </xdr:nvSpPr>
      <xdr:spPr>
        <a:xfrm>
          <a:off x="19310427" y="6132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82" name="正方形/長方形 481">
          <a:extLst>
            <a:ext uri="{FF2B5EF4-FFF2-40B4-BE49-F238E27FC236}">
              <a16:creationId xmlns:a16="http://schemas.microsoft.com/office/drawing/2014/main" xmlns="" id="{C7194C07-0644-4327-A081-8822D27482F5}"/>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83" name="正方形/長方形 482">
          <a:extLst>
            <a:ext uri="{FF2B5EF4-FFF2-40B4-BE49-F238E27FC236}">
              <a16:creationId xmlns:a16="http://schemas.microsoft.com/office/drawing/2014/main" xmlns="" id="{B05C3946-E71D-4091-B4F3-697EDE6F8C7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84" name="正方形/長方形 483">
          <a:extLst>
            <a:ext uri="{FF2B5EF4-FFF2-40B4-BE49-F238E27FC236}">
              <a16:creationId xmlns:a16="http://schemas.microsoft.com/office/drawing/2014/main" xmlns="" id="{0E13DFA3-2713-4084-B723-06FDE873D328}"/>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85" name="正方形/長方形 484">
          <a:extLst>
            <a:ext uri="{FF2B5EF4-FFF2-40B4-BE49-F238E27FC236}">
              <a16:creationId xmlns:a16="http://schemas.microsoft.com/office/drawing/2014/main" xmlns="" id="{03DB2E92-BF6F-41C5-948C-9AF2DCBCC804}"/>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86" name="正方形/長方形 485">
          <a:extLst>
            <a:ext uri="{FF2B5EF4-FFF2-40B4-BE49-F238E27FC236}">
              <a16:creationId xmlns:a16="http://schemas.microsoft.com/office/drawing/2014/main" xmlns="" id="{A900AC2A-98E3-4DB1-ADCE-AC4D9FD40281}"/>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87" name="正方形/長方形 486">
          <a:extLst>
            <a:ext uri="{FF2B5EF4-FFF2-40B4-BE49-F238E27FC236}">
              <a16:creationId xmlns:a16="http://schemas.microsoft.com/office/drawing/2014/main" xmlns="" id="{30C1C713-3057-4358-97EF-3D9A5DA7917A}"/>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88" name="正方形/長方形 487">
          <a:extLst>
            <a:ext uri="{FF2B5EF4-FFF2-40B4-BE49-F238E27FC236}">
              <a16:creationId xmlns:a16="http://schemas.microsoft.com/office/drawing/2014/main" xmlns="" id="{F2169C26-783A-4B98-B0B4-B9238D93279D}"/>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89" name="正方形/長方形 488">
          <a:extLst>
            <a:ext uri="{FF2B5EF4-FFF2-40B4-BE49-F238E27FC236}">
              <a16:creationId xmlns:a16="http://schemas.microsoft.com/office/drawing/2014/main" xmlns="" id="{4DB9DCC6-FEDC-4098-A1EC-FDF4CCE8D47E}"/>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90" name="テキスト ボックス 489">
          <a:extLst>
            <a:ext uri="{FF2B5EF4-FFF2-40B4-BE49-F238E27FC236}">
              <a16:creationId xmlns:a16="http://schemas.microsoft.com/office/drawing/2014/main" xmlns="" id="{B41B35FD-175A-4569-853C-CF6F895B7018}"/>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91" name="直線コネクタ 490">
          <a:extLst>
            <a:ext uri="{FF2B5EF4-FFF2-40B4-BE49-F238E27FC236}">
              <a16:creationId xmlns:a16="http://schemas.microsoft.com/office/drawing/2014/main" xmlns="" id="{0A1ED4A1-CBCD-4C03-8BE9-D896CC54B677}"/>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92" name="テキスト ボックス 491">
          <a:extLst>
            <a:ext uri="{FF2B5EF4-FFF2-40B4-BE49-F238E27FC236}">
              <a16:creationId xmlns:a16="http://schemas.microsoft.com/office/drawing/2014/main" xmlns="" id="{78231B82-2D0F-46A4-BCBE-C9767B8C5FDB}"/>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93" name="直線コネクタ 492">
          <a:extLst>
            <a:ext uri="{FF2B5EF4-FFF2-40B4-BE49-F238E27FC236}">
              <a16:creationId xmlns:a16="http://schemas.microsoft.com/office/drawing/2014/main" xmlns="" id="{D1041A33-BEE0-4D7C-ADE9-5944B2CE5277}"/>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494" name="テキスト ボックス 493">
          <a:extLst>
            <a:ext uri="{FF2B5EF4-FFF2-40B4-BE49-F238E27FC236}">
              <a16:creationId xmlns:a16="http://schemas.microsoft.com/office/drawing/2014/main" xmlns="" id="{81B9226B-9E59-4601-8FED-EA994EE34240}"/>
            </a:ext>
          </a:extLst>
        </xdr:cNvPr>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95" name="直線コネクタ 494">
          <a:extLst>
            <a:ext uri="{FF2B5EF4-FFF2-40B4-BE49-F238E27FC236}">
              <a16:creationId xmlns:a16="http://schemas.microsoft.com/office/drawing/2014/main" xmlns="" id="{33A97A30-4A5A-44C9-A4F2-ABF283DA3AEA}"/>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96" name="テキスト ボックス 495">
          <a:extLst>
            <a:ext uri="{FF2B5EF4-FFF2-40B4-BE49-F238E27FC236}">
              <a16:creationId xmlns:a16="http://schemas.microsoft.com/office/drawing/2014/main" xmlns="" id="{8E56298B-DE4E-422F-BE19-7944485DCA5F}"/>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97" name="直線コネクタ 496">
          <a:extLst>
            <a:ext uri="{FF2B5EF4-FFF2-40B4-BE49-F238E27FC236}">
              <a16:creationId xmlns:a16="http://schemas.microsoft.com/office/drawing/2014/main" xmlns="" id="{6D305EE7-E2D3-4C7E-89F8-1DC164C13FB5}"/>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98" name="テキスト ボックス 497">
          <a:extLst>
            <a:ext uri="{FF2B5EF4-FFF2-40B4-BE49-F238E27FC236}">
              <a16:creationId xmlns:a16="http://schemas.microsoft.com/office/drawing/2014/main" xmlns="" id="{DDFCBC7E-28A2-473C-9CC8-6E7B17B9E1BE}"/>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99" name="直線コネクタ 498">
          <a:extLst>
            <a:ext uri="{FF2B5EF4-FFF2-40B4-BE49-F238E27FC236}">
              <a16:creationId xmlns:a16="http://schemas.microsoft.com/office/drawing/2014/main" xmlns="" id="{AD7E5CBE-9959-4B09-B92E-557C810C9A88}"/>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00" name="テキスト ボックス 499">
          <a:extLst>
            <a:ext uri="{FF2B5EF4-FFF2-40B4-BE49-F238E27FC236}">
              <a16:creationId xmlns:a16="http://schemas.microsoft.com/office/drawing/2014/main" xmlns="" id="{2086E32C-5483-4947-961D-143E2B44C6EF}"/>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01" name="直線コネクタ 500">
          <a:extLst>
            <a:ext uri="{FF2B5EF4-FFF2-40B4-BE49-F238E27FC236}">
              <a16:creationId xmlns:a16="http://schemas.microsoft.com/office/drawing/2014/main" xmlns="" id="{769C78D8-9877-41EA-9FA5-F4641B59A654}"/>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02" name="テキスト ボックス 501">
          <a:extLst>
            <a:ext uri="{FF2B5EF4-FFF2-40B4-BE49-F238E27FC236}">
              <a16:creationId xmlns:a16="http://schemas.microsoft.com/office/drawing/2014/main" xmlns="" id="{A30436A0-D32A-4A9B-B716-131783955280}"/>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03" name="直線コネクタ 502">
          <a:extLst>
            <a:ext uri="{FF2B5EF4-FFF2-40B4-BE49-F238E27FC236}">
              <a16:creationId xmlns:a16="http://schemas.microsoft.com/office/drawing/2014/main" xmlns="" id="{DDE42996-84CD-477D-B11E-B48AE749F887}"/>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04" name="テキスト ボックス 503">
          <a:extLst>
            <a:ext uri="{FF2B5EF4-FFF2-40B4-BE49-F238E27FC236}">
              <a16:creationId xmlns:a16="http://schemas.microsoft.com/office/drawing/2014/main" xmlns="" id="{3722C6D1-C252-42C1-81B2-9BDB97FC388B}"/>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05" name="【学校施設】&#10;有形固定資産減価償却率グラフ枠">
          <a:extLst>
            <a:ext uri="{FF2B5EF4-FFF2-40B4-BE49-F238E27FC236}">
              <a16:creationId xmlns:a16="http://schemas.microsoft.com/office/drawing/2014/main" xmlns="" id="{12814848-DE0F-4A40-86E8-30038A2872B4}"/>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54</xdr:row>
      <xdr:rowOff>167640</xdr:rowOff>
    </xdr:from>
    <xdr:to>
      <xdr:col>85</xdr:col>
      <xdr:colOff>126364</xdr:colOff>
      <xdr:row>64</xdr:row>
      <xdr:rowOff>53340</xdr:rowOff>
    </xdr:to>
    <xdr:cxnSp macro="">
      <xdr:nvCxnSpPr>
        <xdr:cNvPr id="506" name="直線コネクタ 505">
          <a:extLst>
            <a:ext uri="{FF2B5EF4-FFF2-40B4-BE49-F238E27FC236}">
              <a16:creationId xmlns:a16="http://schemas.microsoft.com/office/drawing/2014/main" xmlns="" id="{3E93F584-1384-4389-A70D-828648DFC3DB}"/>
            </a:ext>
          </a:extLst>
        </xdr:cNvPr>
        <xdr:cNvCxnSpPr/>
      </xdr:nvCxnSpPr>
      <xdr:spPr>
        <a:xfrm flipV="1">
          <a:off x="16318864" y="942594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57167</xdr:rowOff>
    </xdr:from>
    <xdr:ext cx="405111" cy="259045"/>
    <xdr:sp macro="" textlink="">
      <xdr:nvSpPr>
        <xdr:cNvPr id="507" name="【学校施設】&#10;有形固定資産減価償却率最小値テキスト">
          <a:extLst>
            <a:ext uri="{FF2B5EF4-FFF2-40B4-BE49-F238E27FC236}">
              <a16:creationId xmlns:a16="http://schemas.microsoft.com/office/drawing/2014/main" xmlns="" id="{E3657F43-5AEB-4789-9DAC-41C0EA31D8E3}"/>
            </a:ext>
          </a:extLst>
        </xdr:cNvPr>
        <xdr:cNvSpPr txBox="1"/>
      </xdr:nvSpPr>
      <xdr:spPr>
        <a:xfrm>
          <a:off x="16357600" y="1102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53340</xdr:rowOff>
    </xdr:from>
    <xdr:to>
      <xdr:col>86</xdr:col>
      <xdr:colOff>25400</xdr:colOff>
      <xdr:row>64</xdr:row>
      <xdr:rowOff>53340</xdr:rowOff>
    </xdr:to>
    <xdr:cxnSp macro="">
      <xdr:nvCxnSpPr>
        <xdr:cNvPr id="508" name="直線コネクタ 507">
          <a:extLst>
            <a:ext uri="{FF2B5EF4-FFF2-40B4-BE49-F238E27FC236}">
              <a16:creationId xmlns:a16="http://schemas.microsoft.com/office/drawing/2014/main" xmlns="" id="{29A15720-FEB3-4F2D-BAA4-25025BCC0FF8}"/>
            </a:ext>
          </a:extLst>
        </xdr:cNvPr>
        <xdr:cNvCxnSpPr/>
      </xdr:nvCxnSpPr>
      <xdr:spPr>
        <a:xfrm>
          <a:off x="16230600" y="11026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114317</xdr:rowOff>
    </xdr:from>
    <xdr:ext cx="405111" cy="259045"/>
    <xdr:sp macro="" textlink="">
      <xdr:nvSpPr>
        <xdr:cNvPr id="509" name="【学校施設】&#10;有形固定資産減価償却率最大値テキスト">
          <a:extLst>
            <a:ext uri="{FF2B5EF4-FFF2-40B4-BE49-F238E27FC236}">
              <a16:creationId xmlns:a16="http://schemas.microsoft.com/office/drawing/2014/main" xmlns="" id="{62982738-B79B-4B23-9C67-F41AE4FA4003}"/>
            </a:ext>
          </a:extLst>
        </xdr:cNvPr>
        <xdr:cNvSpPr txBox="1"/>
      </xdr:nvSpPr>
      <xdr:spPr>
        <a:xfrm>
          <a:off x="16357600" y="9201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167640</xdr:rowOff>
    </xdr:from>
    <xdr:to>
      <xdr:col>86</xdr:col>
      <xdr:colOff>25400</xdr:colOff>
      <xdr:row>54</xdr:row>
      <xdr:rowOff>167640</xdr:rowOff>
    </xdr:to>
    <xdr:cxnSp macro="">
      <xdr:nvCxnSpPr>
        <xdr:cNvPr id="510" name="直線コネクタ 509">
          <a:extLst>
            <a:ext uri="{FF2B5EF4-FFF2-40B4-BE49-F238E27FC236}">
              <a16:creationId xmlns:a16="http://schemas.microsoft.com/office/drawing/2014/main" xmlns="" id="{FD8FE09B-3E39-41D0-9DE6-5096F1F0CB02}"/>
            </a:ext>
          </a:extLst>
        </xdr:cNvPr>
        <xdr:cNvCxnSpPr/>
      </xdr:nvCxnSpPr>
      <xdr:spPr>
        <a:xfrm>
          <a:off x="16230600" y="9425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156227</xdr:rowOff>
    </xdr:from>
    <xdr:ext cx="405111" cy="259045"/>
    <xdr:sp macro="" textlink="">
      <xdr:nvSpPr>
        <xdr:cNvPr id="511" name="【学校施設】&#10;有形固定資産減価償却率平均値テキスト">
          <a:extLst>
            <a:ext uri="{FF2B5EF4-FFF2-40B4-BE49-F238E27FC236}">
              <a16:creationId xmlns:a16="http://schemas.microsoft.com/office/drawing/2014/main" xmlns="" id="{2E414E89-20E7-43FF-9E7F-B2244BF4B97E}"/>
            </a:ext>
          </a:extLst>
        </xdr:cNvPr>
        <xdr:cNvSpPr txBox="1"/>
      </xdr:nvSpPr>
      <xdr:spPr>
        <a:xfrm>
          <a:off x="16357600" y="101003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6350</xdr:rowOff>
    </xdr:from>
    <xdr:to>
      <xdr:col>85</xdr:col>
      <xdr:colOff>177800</xdr:colOff>
      <xdr:row>59</xdr:row>
      <xdr:rowOff>107950</xdr:rowOff>
    </xdr:to>
    <xdr:sp macro="" textlink="">
      <xdr:nvSpPr>
        <xdr:cNvPr id="512" name="フローチャート: 判断 511">
          <a:extLst>
            <a:ext uri="{FF2B5EF4-FFF2-40B4-BE49-F238E27FC236}">
              <a16:creationId xmlns:a16="http://schemas.microsoft.com/office/drawing/2014/main" xmlns="" id="{8AD4FBC1-A122-4D4E-82D8-696851579B92}"/>
            </a:ext>
          </a:extLst>
        </xdr:cNvPr>
        <xdr:cNvSpPr/>
      </xdr:nvSpPr>
      <xdr:spPr>
        <a:xfrm>
          <a:off x="16268700" y="1012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90170</xdr:rowOff>
    </xdr:from>
    <xdr:to>
      <xdr:col>81</xdr:col>
      <xdr:colOff>101600</xdr:colOff>
      <xdr:row>59</xdr:row>
      <xdr:rowOff>20320</xdr:rowOff>
    </xdr:to>
    <xdr:sp macro="" textlink="">
      <xdr:nvSpPr>
        <xdr:cNvPr id="513" name="フローチャート: 判断 512">
          <a:extLst>
            <a:ext uri="{FF2B5EF4-FFF2-40B4-BE49-F238E27FC236}">
              <a16:creationId xmlns:a16="http://schemas.microsoft.com/office/drawing/2014/main" xmlns="" id="{45000649-4D41-4E0A-9844-13F37FB2F3FD}"/>
            </a:ext>
          </a:extLst>
        </xdr:cNvPr>
        <xdr:cNvSpPr/>
      </xdr:nvSpPr>
      <xdr:spPr>
        <a:xfrm>
          <a:off x="15430500" y="1003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82550</xdr:rowOff>
    </xdr:from>
    <xdr:to>
      <xdr:col>76</xdr:col>
      <xdr:colOff>165100</xdr:colOff>
      <xdr:row>59</xdr:row>
      <xdr:rowOff>12700</xdr:rowOff>
    </xdr:to>
    <xdr:sp macro="" textlink="">
      <xdr:nvSpPr>
        <xdr:cNvPr id="514" name="フローチャート: 判断 513">
          <a:extLst>
            <a:ext uri="{FF2B5EF4-FFF2-40B4-BE49-F238E27FC236}">
              <a16:creationId xmlns:a16="http://schemas.microsoft.com/office/drawing/2014/main" xmlns="" id="{E8253EC2-BB54-429B-9036-9168D07C88C1}"/>
            </a:ext>
          </a:extLst>
        </xdr:cNvPr>
        <xdr:cNvSpPr/>
      </xdr:nvSpPr>
      <xdr:spPr>
        <a:xfrm>
          <a:off x="14541500" y="1002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40640</xdr:rowOff>
    </xdr:from>
    <xdr:to>
      <xdr:col>72</xdr:col>
      <xdr:colOff>38100</xdr:colOff>
      <xdr:row>58</xdr:row>
      <xdr:rowOff>142240</xdr:rowOff>
    </xdr:to>
    <xdr:sp macro="" textlink="">
      <xdr:nvSpPr>
        <xdr:cNvPr id="515" name="フローチャート: 判断 514">
          <a:extLst>
            <a:ext uri="{FF2B5EF4-FFF2-40B4-BE49-F238E27FC236}">
              <a16:creationId xmlns:a16="http://schemas.microsoft.com/office/drawing/2014/main" xmlns="" id="{98E02EE8-AC5A-413A-8C7D-01C64CB47D1C}"/>
            </a:ext>
          </a:extLst>
        </xdr:cNvPr>
        <xdr:cNvSpPr/>
      </xdr:nvSpPr>
      <xdr:spPr>
        <a:xfrm>
          <a:off x="13652500" y="998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57</xdr:row>
      <xdr:rowOff>151130</xdr:rowOff>
    </xdr:from>
    <xdr:to>
      <xdr:col>67</xdr:col>
      <xdr:colOff>101600</xdr:colOff>
      <xdr:row>58</xdr:row>
      <xdr:rowOff>81280</xdr:rowOff>
    </xdr:to>
    <xdr:sp macro="" textlink="">
      <xdr:nvSpPr>
        <xdr:cNvPr id="516" name="フローチャート: 判断 515">
          <a:extLst>
            <a:ext uri="{FF2B5EF4-FFF2-40B4-BE49-F238E27FC236}">
              <a16:creationId xmlns:a16="http://schemas.microsoft.com/office/drawing/2014/main" xmlns="" id="{83153CA5-50BA-4869-AAF1-24EF3693B425}"/>
            </a:ext>
          </a:extLst>
        </xdr:cNvPr>
        <xdr:cNvSpPr/>
      </xdr:nvSpPr>
      <xdr:spPr>
        <a:xfrm>
          <a:off x="12763500" y="9923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17" name="テキスト ボックス 516">
          <a:extLst>
            <a:ext uri="{FF2B5EF4-FFF2-40B4-BE49-F238E27FC236}">
              <a16:creationId xmlns:a16="http://schemas.microsoft.com/office/drawing/2014/main" xmlns="" id="{4570309E-B0C7-4A1A-B0B2-42BA5E5ACAFE}"/>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18" name="テキスト ボックス 517">
          <a:extLst>
            <a:ext uri="{FF2B5EF4-FFF2-40B4-BE49-F238E27FC236}">
              <a16:creationId xmlns:a16="http://schemas.microsoft.com/office/drawing/2014/main" xmlns="" id="{B73274E3-4ED1-4142-AF52-46A2BF094986}"/>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19" name="テキスト ボックス 518">
          <a:extLst>
            <a:ext uri="{FF2B5EF4-FFF2-40B4-BE49-F238E27FC236}">
              <a16:creationId xmlns:a16="http://schemas.microsoft.com/office/drawing/2014/main" xmlns="" id="{34424B19-E53D-415E-BA84-309A679E8812}"/>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20" name="テキスト ボックス 519">
          <a:extLst>
            <a:ext uri="{FF2B5EF4-FFF2-40B4-BE49-F238E27FC236}">
              <a16:creationId xmlns:a16="http://schemas.microsoft.com/office/drawing/2014/main" xmlns="" id="{3110A17A-F1DB-4433-B966-40DF7007D842}"/>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21" name="テキスト ボックス 520">
          <a:extLst>
            <a:ext uri="{FF2B5EF4-FFF2-40B4-BE49-F238E27FC236}">
              <a16:creationId xmlns:a16="http://schemas.microsoft.com/office/drawing/2014/main" xmlns="" id="{5946CC83-75C6-4F8D-A2CA-1B4B455E47DC}"/>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116840</xdr:rowOff>
    </xdr:from>
    <xdr:to>
      <xdr:col>85</xdr:col>
      <xdr:colOff>177800</xdr:colOff>
      <xdr:row>59</xdr:row>
      <xdr:rowOff>46990</xdr:rowOff>
    </xdr:to>
    <xdr:sp macro="" textlink="">
      <xdr:nvSpPr>
        <xdr:cNvPr id="522" name="楕円 521">
          <a:extLst>
            <a:ext uri="{FF2B5EF4-FFF2-40B4-BE49-F238E27FC236}">
              <a16:creationId xmlns:a16="http://schemas.microsoft.com/office/drawing/2014/main" xmlns="" id="{D9347EED-FF5C-4805-9D4F-6FFC79206289}"/>
            </a:ext>
          </a:extLst>
        </xdr:cNvPr>
        <xdr:cNvSpPr/>
      </xdr:nvSpPr>
      <xdr:spPr>
        <a:xfrm>
          <a:off x="16268700" y="10060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139717</xdr:rowOff>
    </xdr:from>
    <xdr:ext cx="405111" cy="259045"/>
    <xdr:sp macro="" textlink="">
      <xdr:nvSpPr>
        <xdr:cNvPr id="523" name="【学校施設】&#10;有形固定資産減価償却率該当値テキスト">
          <a:extLst>
            <a:ext uri="{FF2B5EF4-FFF2-40B4-BE49-F238E27FC236}">
              <a16:creationId xmlns:a16="http://schemas.microsoft.com/office/drawing/2014/main" xmlns="" id="{C919D4F9-C0FF-40C3-8447-396A4C4F3322}"/>
            </a:ext>
          </a:extLst>
        </xdr:cNvPr>
        <xdr:cNvSpPr txBox="1"/>
      </xdr:nvSpPr>
      <xdr:spPr>
        <a:xfrm>
          <a:off x="16357600" y="9912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71120</xdr:rowOff>
    </xdr:from>
    <xdr:to>
      <xdr:col>81</xdr:col>
      <xdr:colOff>101600</xdr:colOff>
      <xdr:row>59</xdr:row>
      <xdr:rowOff>1270</xdr:rowOff>
    </xdr:to>
    <xdr:sp macro="" textlink="">
      <xdr:nvSpPr>
        <xdr:cNvPr id="524" name="楕円 523">
          <a:extLst>
            <a:ext uri="{FF2B5EF4-FFF2-40B4-BE49-F238E27FC236}">
              <a16:creationId xmlns:a16="http://schemas.microsoft.com/office/drawing/2014/main" xmlns="" id="{EA1639E3-08C4-4EF3-8EF0-125B8C2C13C4}"/>
            </a:ext>
          </a:extLst>
        </xdr:cNvPr>
        <xdr:cNvSpPr/>
      </xdr:nvSpPr>
      <xdr:spPr>
        <a:xfrm>
          <a:off x="15430500" y="10015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121920</xdr:rowOff>
    </xdr:from>
    <xdr:to>
      <xdr:col>85</xdr:col>
      <xdr:colOff>127000</xdr:colOff>
      <xdr:row>58</xdr:row>
      <xdr:rowOff>167640</xdr:rowOff>
    </xdr:to>
    <xdr:cxnSp macro="">
      <xdr:nvCxnSpPr>
        <xdr:cNvPr id="525" name="直線コネクタ 524">
          <a:extLst>
            <a:ext uri="{FF2B5EF4-FFF2-40B4-BE49-F238E27FC236}">
              <a16:creationId xmlns:a16="http://schemas.microsoft.com/office/drawing/2014/main" xmlns="" id="{EC9DD3E6-35AB-4FEE-A523-43FB8D000AC7}"/>
            </a:ext>
          </a:extLst>
        </xdr:cNvPr>
        <xdr:cNvCxnSpPr/>
      </xdr:nvCxnSpPr>
      <xdr:spPr>
        <a:xfrm>
          <a:off x="15481300" y="1006602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154940</xdr:rowOff>
    </xdr:from>
    <xdr:to>
      <xdr:col>76</xdr:col>
      <xdr:colOff>165100</xdr:colOff>
      <xdr:row>58</xdr:row>
      <xdr:rowOff>85090</xdr:rowOff>
    </xdr:to>
    <xdr:sp macro="" textlink="">
      <xdr:nvSpPr>
        <xdr:cNvPr id="526" name="楕円 525">
          <a:extLst>
            <a:ext uri="{FF2B5EF4-FFF2-40B4-BE49-F238E27FC236}">
              <a16:creationId xmlns:a16="http://schemas.microsoft.com/office/drawing/2014/main" xmlns="" id="{5C1BA3CB-0083-48F9-B968-8669B99CAB9A}"/>
            </a:ext>
          </a:extLst>
        </xdr:cNvPr>
        <xdr:cNvSpPr/>
      </xdr:nvSpPr>
      <xdr:spPr>
        <a:xfrm>
          <a:off x="14541500" y="9927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34290</xdr:rowOff>
    </xdr:from>
    <xdr:to>
      <xdr:col>81</xdr:col>
      <xdr:colOff>50800</xdr:colOff>
      <xdr:row>58</xdr:row>
      <xdr:rowOff>121920</xdr:rowOff>
    </xdr:to>
    <xdr:cxnSp macro="">
      <xdr:nvCxnSpPr>
        <xdr:cNvPr id="527" name="直線コネクタ 526">
          <a:extLst>
            <a:ext uri="{FF2B5EF4-FFF2-40B4-BE49-F238E27FC236}">
              <a16:creationId xmlns:a16="http://schemas.microsoft.com/office/drawing/2014/main" xmlns="" id="{E96E985C-4F00-4B65-96A7-1B790A3E134C}"/>
            </a:ext>
          </a:extLst>
        </xdr:cNvPr>
        <xdr:cNvCxnSpPr/>
      </xdr:nvCxnSpPr>
      <xdr:spPr>
        <a:xfrm>
          <a:off x="14592300" y="9978390"/>
          <a:ext cx="8890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97790</xdr:rowOff>
    </xdr:from>
    <xdr:to>
      <xdr:col>72</xdr:col>
      <xdr:colOff>38100</xdr:colOff>
      <xdr:row>59</xdr:row>
      <xdr:rowOff>27940</xdr:rowOff>
    </xdr:to>
    <xdr:sp macro="" textlink="">
      <xdr:nvSpPr>
        <xdr:cNvPr id="528" name="楕円 527">
          <a:extLst>
            <a:ext uri="{FF2B5EF4-FFF2-40B4-BE49-F238E27FC236}">
              <a16:creationId xmlns:a16="http://schemas.microsoft.com/office/drawing/2014/main" xmlns="" id="{3FE1FF95-F752-4BD7-BC75-C929F54E363B}"/>
            </a:ext>
          </a:extLst>
        </xdr:cNvPr>
        <xdr:cNvSpPr/>
      </xdr:nvSpPr>
      <xdr:spPr>
        <a:xfrm>
          <a:off x="13652500" y="10041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34290</xdr:rowOff>
    </xdr:from>
    <xdr:to>
      <xdr:col>76</xdr:col>
      <xdr:colOff>114300</xdr:colOff>
      <xdr:row>58</xdr:row>
      <xdr:rowOff>148590</xdr:rowOff>
    </xdr:to>
    <xdr:cxnSp macro="">
      <xdr:nvCxnSpPr>
        <xdr:cNvPr id="529" name="直線コネクタ 528">
          <a:extLst>
            <a:ext uri="{FF2B5EF4-FFF2-40B4-BE49-F238E27FC236}">
              <a16:creationId xmlns:a16="http://schemas.microsoft.com/office/drawing/2014/main" xmlns="" id="{57A856FD-6F24-420D-A491-2B3550866336}"/>
            </a:ext>
          </a:extLst>
        </xdr:cNvPr>
        <xdr:cNvCxnSpPr/>
      </xdr:nvCxnSpPr>
      <xdr:spPr>
        <a:xfrm flipV="1">
          <a:off x="13703300" y="997839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11447</xdr:rowOff>
    </xdr:from>
    <xdr:ext cx="405111" cy="259045"/>
    <xdr:sp macro="" textlink="">
      <xdr:nvSpPr>
        <xdr:cNvPr id="530" name="n_1aveValue【学校施設】&#10;有形固定資産減価償却率">
          <a:extLst>
            <a:ext uri="{FF2B5EF4-FFF2-40B4-BE49-F238E27FC236}">
              <a16:creationId xmlns:a16="http://schemas.microsoft.com/office/drawing/2014/main" xmlns="" id="{F5E0BE6D-DAAA-41B7-8AB0-5A35F29769E3}"/>
            </a:ext>
          </a:extLst>
        </xdr:cNvPr>
        <xdr:cNvSpPr txBox="1"/>
      </xdr:nvSpPr>
      <xdr:spPr>
        <a:xfrm>
          <a:off x="15266044" y="10126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3827</xdr:rowOff>
    </xdr:from>
    <xdr:ext cx="405111" cy="259045"/>
    <xdr:sp macro="" textlink="">
      <xdr:nvSpPr>
        <xdr:cNvPr id="531" name="n_2aveValue【学校施設】&#10;有形固定資産減価償却率">
          <a:extLst>
            <a:ext uri="{FF2B5EF4-FFF2-40B4-BE49-F238E27FC236}">
              <a16:creationId xmlns:a16="http://schemas.microsoft.com/office/drawing/2014/main" xmlns="" id="{624627EB-CCF0-4794-A453-96A1AA3B6F0A}"/>
            </a:ext>
          </a:extLst>
        </xdr:cNvPr>
        <xdr:cNvSpPr txBox="1"/>
      </xdr:nvSpPr>
      <xdr:spPr>
        <a:xfrm>
          <a:off x="14389744" y="10119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158767</xdr:rowOff>
    </xdr:from>
    <xdr:ext cx="405111" cy="259045"/>
    <xdr:sp macro="" textlink="">
      <xdr:nvSpPr>
        <xdr:cNvPr id="532" name="n_3aveValue【学校施設】&#10;有形固定資産減価償却率">
          <a:extLst>
            <a:ext uri="{FF2B5EF4-FFF2-40B4-BE49-F238E27FC236}">
              <a16:creationId xmlns:a16="http://schemas.microsoft.com/office/drawing/2014/main" xmlns="" id="{2A2509E8-DC87-4452-A2C8-10A93C088DD3}"/>
            </a:ext>
          </a:extLst>
        </xdr:cNvPr>
        <xdr:cNvSpPr txBox="1"/>
      </xdr:nvSpPr>
      <xdr:spPr>
        <a:xfrm>
          <a:off x="13500744" y="975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97807</xdr:rowOff>
    </xdr:from>
    <xdr:ext cx="405111" cy="259045"/>
    <xdr:sp macro="" textlink="">
      <xdr:nvSpPr>
        <xdr:cNvPr id="533" name="n_4aveValue【学校施設】&#10;有形固定資産減価償却率">
          <a:extLst>
            <a:ext uri="{FF2B5EF4-FFF2-40B4-BE49-F238E27FC236}">
              <a16:creationId xmlns:a16="http://schemas.microsoft.com/office/drawing/2014/main" xmlns="" id="{35BE590C-9401-4A36-ABFB-B06A97B326AD}"/>
            </a:ext>
          </a:extLst>
        </xdr:cNvPr>
        <xdr:cNvSpPr txBox="1"/>
      </xdr:nvSpPr>
      <xdr:spPr>
        <a:xfrm>
          <a:off x="12611744" y="969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17797</xdr:rowOff>
    </xdr:from>
    <xdr:ext cx="405111" cy="259045"/>
    <xdr:sp macro="" textlink="">
      <xdr:nvSpPr>
        <xdr:cNvPr id="534" name="n_1mainValue【学校施設】&#10;有形固定資産減価償却率">
          <a:extLst>
            <a:ext uri="{FF2B5EF4-FFF2-40B4-BE49-F238E27FC236}">
              <a16:creationId xmlns:a16="http://schemas.microsoft.com/office/drawing/2014/main" xmlns="" id="{DDB0FF36-08B6-4462-9468-738BEA5D2947}"/>
            </a:ext>
          </a:extLst>
        </xdr:cNvPr>
        <xdr:cNvSpPr txBox="1"/>
      </xdr:nvSpPr>
      <xdr:spPr>
        <a:xfrm>
          <a:off x="15266044" y="979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101617</xdr:rowOff>
    </xdr:from>
    <xdr:ext cx="405111" cy="259045"/>
    <xdr:sp macro="" textlink="">
      <xdr:nvSpPr>
        <xdr:cNvPr id="535" name="n_2mainValue【学校施設】&#10;有形固定資産減価償却率">
          <a:extLst>
            <a:ext uri="{FF2B5EF4-FFF2-40B4-BE49-F238E27FC236}">
              <a16:creationId xmlns:a16="http://schemas.microsoft.com/office/drawing/2014/main" xmlns="" id="{BF44409A-9492-4255-90BF-105CCC233F48}"/>
            </a:ext>
          </a:extLst>
        </xdr:cNvPr>
        <xdr:cNvSpPr txBox="1"/>
      </xdr:nvSpPr>
      <xdr:spPr>
        <a:xfrm>
          <a:off x="14389744" y="9702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19067</xdr:rowOff>
    </xdr:from>
    <xdr:ext cx="405111" cy="259045"/>
    <xdr:sp macro="" textlink="">
      <xdr:nvSpPr>
        <xdr:cNvPr id="536" name="n_3mainValue【学校施設】&#10;有形固定資産減価償却率">
          <a:extLst>
            <a:ext uri="{FF2B5EF4-FFF2-40B4-BE49-F238E27FC236}">
              <a16:creationId xmlns:a16="http://schemas.microsoft.com/office/drawing/2014/main" xmlns="" id="{A730DAB9-8EF6-43B8-B081-3EFE99362EB6}"/>
            </a:ext>
          </a:extLst>
        </xdr:cNvPr>
        <xdr:cNvSpPr txBox="1"/>
      </xdr:nvSpPr>
      <xdr:spPr>
        <a:xfrm>
          <a:off x="13500744" y="10134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37" name="正方形/長方形 536">
          <a:extLst>
            <a:ext uri="{FF2B5EF4-FFF2-40B4-BE49-F238E27FC236}">
              <a16:creationId xmlns:a16="http://schemas.microsoft.com/office/drawing/2014/main" xmlns="" id="{D1938D8A-8FDD-4AB7-84F1-68AC44C967C2}"/>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38" name="正方形/長方形 537">
          <a:extLst>
            <a:ext uri="{FF2B5EF4-FFF2-40B4-BE49-F238E27FC236}">
              <a16:creationId xmlns:a16="http://schemas.microsoft.com/office/drawing/2014/main" xmlns="" id="{BCFB2539-9A5A-48C0-A33F-920BA76798A5}"/>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39" name="正方形/長方形 538">
          <a:extLst>
            <a:ext uri="{FF2B5EF4-FFF2-40B4-BE49-F238E27FC236}">
              <a16:creationId xmlns:a16="http://schemas.microsoft.com/office/drawing/2014/main" xmlns="" id="{A641C1C7-FA88-4391-B271-CEB2D4CBC72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40" name="正方形/長方形 539">
          <a:extLst>
            <a:ext uri="{FF2B5EF4-FFF2-40B4-BE49-F238E27FC236}">
              <a16:creationId xmlns:a16="http://schemas.microsoft.com/office/drawing/2014/main" xmlns="" id="{6FC990C2-D931-4456-8B67-9AF4357AB8D1}"/>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41" name="正方形/長方形 540">
          <a:extLst>
            <a:ext uri="{FF2B5EF4-FFF2-40B4-BE49-F238E27FC236}">
              <a16:creationId xmlns:a16="http://schemas.microsoft.com/office/drawing/2014/main" xmlns="" id="{27C41464-A2C0-4A1D-A1DE-B07268C4BF1C}"/>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42" name="正方形/長方形 541">
          <a:extLst>
            <a:ext uri="{FF2B5EF4-FFF2-40B4-BE49-F238E27FC236}">
              <a16:creationId xmlns:a16="http://schemas.microsoft.com/office/drawing/2014/main" xmlns="" id="{AD19F7ED-83BF-4CA9-8C18-413AAFAEE4F6}"/>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43" name="正方形/長方形 542">
          <a:extLst>
            <a:ext uri="{FF2B5EF4-FFF2-40B4-BE49-F238E27FC236}">
              <a16:creationId xmlns:a16="http://schemas.microsoft.com/office/drawing/2014/main" xmlns="" id="{187930FB-3A16-4F18-A4ED-2B853E02F392}"/>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44" name="正方形/長方形 543">
          <a:extLst>
            <a:ext uri="{FF2B5EF4-FFF2-40B4-BE49-F238E27FC236}">
              <a16:creationId xmlns:a16="http://schemas.microsoft.com/office/drawing/2014/main" xmlns="" id="{705621A1-3503-4D7F-ABA2-8A2B90710E0B}"/>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45" name="テキスト ボックス 544">
          <a:extLst>
            <a:ext uri="{FF2B5EF4-FFF2-40B4-BE49-F238E27FC236}">
              <a16:creationId xmlns:a16="http://schemas.microsoft.com/office/drawing/2014/main" xmlns="" id="{4277C09E-9AC4-4629-B31E-A0309EFF99A7}"/>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46" name="直線コネクタ 545">
          <a:extLst>
            <a:ext uri="{FF2B5EF4-FFF2-40B4-BE49-F238E27FC236}">
              <a16:creationId xmlns:a16="http://schemas.microsoft.com/office/drawing/2014/main" xmlns="" id="{3A72F7FB-790E-4830-87F0-3A0A3AF225D9}"/>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547" name="直線コネクタ 546">
          <a:extLst>
            <a:ext uri="{FF2B5EF4-FFF2-40B4-BE49-F238E27FC236}">
              <a16:creationId xmlns:a16="http://schemas.microsoft.com/office/drawing/2014/main" xmlns="" id="{CB1F8B7B-8AF6-49A9-B23D-90E4B75712ED}"/>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48" name="テキスト ボックス 547">
          <a:extLst>
            <a:ext uri="{FF2B5EF4-FFF2-40B4-BE49-F238E27FC236}">
              <a16:creationId xmlns:a16="http://schemas.microsoft.com/office/drawing/2014/main" xmlns="" id="{D2083659-CF47-49A3-94DE-20871F1DFE3D}"/>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49" name="直線コネクタ 548">
          <a:extLst>
            <a:ext uri="{FF2B5EF4-FFF2-40B4-BE49-F238E27FC236}">
              <a16:creationId xmlns:a16="http://schemas.microsoft.com/office/drawing/2014/main" xmlns="" id="{74814719-FC92-45DA-9E36-38FA4739C104}"/>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50" name="テキスト ボックス 549">
          <a:extLst>
            <a:ext uri="{FF2B5EF4-FFF2-40B4-BE49-F238E27FC236}">
              <a16:creationId xmlns:a16="http://schemas.microsoft.com/office/drawing/2014/main" xmlns="" id="{57DBBA8B-4364-481C-872E-F357249A9A4C}"/>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51" name="直線コネクタ 550">
          <a:extLst>
            <a:ext uri="{FF2B5EF4-FFF2-40B4-BE49-F238E27FC236}">
              <a16:creationId xmlns:a16="http://schemas.microsoft.com/office/drawing/2014/main" xmlns="" id="{00AAFA1F-5AE7-4633-9F8B-6B1B9EEEB8C8}"/>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52" name="テキスト ボックス 551">
          <a:extLst>
            <a:ext uri="{FF2B5EF4-FFF2-40B4-BE49-F238E27FC236}">
              <a16:creationId xmlns:a16="http://schemas.microsoft.com/office/drawing/2014/main" xmlns="" id="{69C4366D-F3A7-42BE-BDA2-93473C34216F}"/>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53" name="直線コネクタ 552">
          <a:extLst>
            <a:ext uri="{FF2B5EF4-FFF2-40B4-BE49-F238E27FC236}">
              <a16:creationId xmlns:a16="http://schemas.microsoft.com/office/drawing/2014/main" xmlns="" id="{5F7CD596-F864-4D11-A648-CF5D9ED4C1CC}"/>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54" name="テキスト ボックス 553">
          <a:extLst>
            <a:ext uri="{FF2B5EF4-FFF2-40B4-BE49-F238E27FC236}">
              <a16:creationId xmlns:a16="http://schemas.microsoft.com/office/drawing/2014/main" xmlns="" id="{6E512D9F-507A-4983-AC9A-694D818E2DC2}"/>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55" name="直線コネクタ 554">
          <a:extLst>
            <a:ext uri="{FF2B5EF4-FFF2-40B4-BE49-F238E27FC236}">
              <a16:creationId xmlns:a16="http://schemas.microsoft.com/office/drawing/2014/main" xmlns="" id="{87130684-38CC-4FD3-8973-74663E6AD73A}"/>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56" name="テキスト ボックス 555">
          <a:extLst>
            <a:ext uri="{FF2B5EF4-FFF2-40B4-BE49-F238E27FC236}">
              <a16:creationId xmlns:a16="http://schemas.microsoft.com/office/drawing/2014/main" xmlns="" id="{E391D0BB-C9D3-4520-BEF4-2F56C66FBEA6}"/>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57" name="【学校施設】&#10;一人当たり面積グラフ枠">
          <a:extLst>
            <a:ext uri="{FF2B5EF4-FFF2-40B4-BE49-F238E27FC236}">
              <a16:creationId xmlns:a16="http://schemas.microsoft.com/office/drawing/2014/main" xmlns="" id="{275765ED-3A39-4A61-8C1B-A3B3B7F840B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122072</xdr:rowOff>
    </xdr:from>
    <xdr:to>
      <xdr:col>116</xdr:col>
      <xdr:colOff>62864</xdr:colOff>
      <xdr:row>62</xdr:row>
      <xdr:rowOff>106985</xdr:rowOff>
    </xdr:to>
    <xdr:cxnSp macro="">
      <xdr:nvCxnSpPr>
        <xdr:cNvPr id="558" name="直線コネクタ 557">
          <a:extLst>
            <a:ext uri="{FF2B5EF4-FFF2-40B4-BE49-F238E27FC236}">
              <a16:creationId xmlns:a16="http://schemas.microsoft.com/office/drawing/2014/main" xmlns="" id="{43836C13-F057-4891-A608-CA0F88CB17AF}"/>
            </a:ext>
          </a:extLst>
        </xdr:cNvPr>
        <xdr:cNvCxnSpPr/>
      </xdr:nvCxnSpPr>
      <xdr:spPr>
        <a:xfrm flipV="1">
          <a:off x="22160864" y="9551822"/>
          <a:ext cx="0" cy="11850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110812</xdr:rowOff>
    </xdr:from>
    <xdr:ext cx="469744" cy="259045"/>
    <xdr:sp macro="" textlink="">
      <xdr:nvSpPr>
        <xdr:cNvPr id="559" name="【学校施設】&#10;一人当たり面積最小値テキスト">
          <a:extLst>
            <a:ext uri="{FF2B5EF4-FFF2-40B4-BE49-F238E27FC236}">
              <a16:creationId xmlns:a16="http://schemas.microsoft.com/office/drawing/2014/main" xmlns="" id="{C680A609-0CCD-4CB6-93DF-6195AABBA2E9}"/>
            </a:ext>
          </a:extLst>
        </xdr:cNvPr>
        <xdr:cNvSpPr txBox="1"/>
      </xdr:nvSpPr>
      <xdr:spPr>
        <a:xfrm>
          <a:off x="22199600" y="10740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62</xdr:row>
      <xdr:rowOff>106985</xdr:rowOff>
    </xdr:from>
    <xdr:to>
      <xdr:col>116</xdr:col>
      <xdr:colOff>152400</xdr:colOff>
      <xdr:row>62</xdr:row>
      <xdr:rowOff>106985</xdr:rowOff>
    </xdr:to>
    <xdr:cxnSp macro="">
      <xdr:nvCxnSpPr>
        <xdr:cNvPr id="560" name="直線コネクタ 559">
          <a:extLst>
            <a:ext uri="{FF2B5EF4-FFF2-40B4-BE49-F238E27FC236}">
              <a16:creationId xmlns:a16="http://schemas.microsoft.com/office/drawing/2014/main" xmlns="" id="{4C75CC60-1A48-451A-BB2C-CBF5ECCFCB45}"/>
            </a:ext>
          </a:extLst>
        </xdr:cNvPr>
        <xdr:cNvCxnSpPr/>
      </xdr:nvCxnSpPr>
      <xdr:spPr>
        <a:xfrm>
          <a:off x="22072600" y="10736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68749</xdr:rowOff>
    </xdr:from>
    <xdr:ext cx="469744" cy="259045"/>
    <xdr:sp macro="" textlink="">
      <xdr:nvSpPr>
        <xdr:cNvPr id="561" name="【学校施設】&#10;一人当たり面積最大値テキスト">
          <a:extLst>
            <a:ext uri="{FF2B5EF4-FFF2-40B4-BE49-F238E27FC236}">
              <a16:creationId xmlns:a16="http://schemas.microsoft.com/office/drawing/2014/main" xmlns="" id="{778E8FCA-D7A0-4FF1-8031-D4B899A2A214}"/>
            </a:ext>
          </a:extLst>
        </xdr:cNvPr>
        <xdr:cNvSpPr txBox="1"/>
      </xdr:nvSpPr>
      <xdr:spPr>
        <a:xfrm>
          <a:off x="22199600" y="9327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122072</xdr:rowOff>
    </xdr:from>
    <xdr:to>
      <xdr:col>116</xdr:col>
      <xdr:colOff>152400</xdr:colOff>
      <xdr:row>55</xdr:row>
      <xdr:rowOff>122072</xdr:rowOff>
    </xdr:to>
    <xdr:cxnSp macro="">
      <xdr:nvCxnSpPr>
        <xdr:cNvPr id="562" name="直線コネクタ 561">
          <a:extLst>
            <a:ext uri="{FF2B5EF4-FFF2-40B4-BE49-F238E27FC236}">
              <a16:creationId xmlns:a16="http://schemas.microsoft.com/office/drawing/2014/main" xmlns="" id="{8FCBE0ED-04BF-4516-A0B1-C1BBC269DC46}"/>
            </a:ext>
          </a:extLst>
        </xdr:cNvPr>
        <xdr:cNvCxnSpPr/>
      </xdr:nvCxnSpPr>
      <xdr:spPr>
        <a:xfrm>
          <a:off x="22072600" y="95518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32783</xdr:rowOff>
    </xdr:from>
    <xdr:ext cx="469744" cy="259045"/>
    <xdr:sp macro="" textlink="">
      <xdr:nvSpPr>
        <xdr:cNvPr id="563" name="【学校施設】&#10;一人当たり面積平均値テキスト">
          <a:extLst>
            <a:ext uri="{FF2B5EF4-FFF2-40B4-BE49-F238E27FC236}">
              <a16:creationId xmlns:a16="http://schemas.microsoft.com/office/drawing/2014/main" xmlns="" id="{76D0512B-3E88-4978-8337-58E56991A4FC}"/>
            </a:ext>
          </a:extLst>
        </xdr:cNvPr>
        <xdr:cNvSpPr txBox="1"/>
      </xdr:nvSpPr>
      <xdr:spPr>
        <a:xfrm>
          <a:off x="22199600" y="101483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54356</xdr:rowOff>
    </xdr:from>
    <xdr:to>
      <xdr:col>116</xdr:col>
      <xdr:colOff>114300</xdr:colOff>
      <xdr:row>59</xdr:row>
      <xdr:rowOff>155956</xdr:rowOff>
    </xdr:to>
    <xdr:sp macro="" textlink="">
      <xdr:nvSpPr>
        <xdr:cNvPr id="564" name="フローチャート: 判断 563">
          <a:extLst>
            <a:ext uri="{FF2B5EF4-FFF2-40B4-BE49-F238E27FC236}">
              <a16:creationId xmlns:a16="http://schemas.microsoft.com/office/drawing/2014/main" xmlns="" id="{BB1C9756-B74F-46DC-A9F4-D1A79B8BFDFA}"/>
            </a:ext>
          </a:extLst>
        </xdr:cNvPr>
        <xdr:cNvSpPr/>
      </xdr:nvSpPr>
      <xdr:spPr>
        <a:xfrm>
          <a:off x="22110700" y="1016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31496</xdr:rowOff>
    </xdr:from>
    <xdr:to>
      <xdr:col>112</xdr:col>
      <xdr:colOff>38100</xdr:colOff>
      <xdr:row>59</xdr:row>
      <xdr:rowOff>133096</xdr:rowOff>
    </xdr:to>
    <xdr:sp macro="" textlink="">
      <xdr:nvSpPr>
        <xdr:cNvPr id="565" name="フローチャート: 判断 564">
          <a:extLst>
            <a:ext uri="{FF2B5EF4-FFF2-40B4-BE49-F238E27FC236}">
              <a16:creationId xmlns:a16="http://schemas.microsoft.com/office/drawing/2014/main" xmlns="" id="{AB2547C4-0DAD-4CD4-A545-960869F27656}"/>
            </a:ext>
          </a:extLst>
        </xdr:cNvPr>
        <xdr:cNvSpPr/>
      </xdr:nvSpPr>
      <xdr:spPr>
        <a:xfrm>
          <a:off x="21272500" y="10147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23723</xdr:rowOff>
    </xdr:from>
    <xdr:to>
      <xdr:col>107</xdr:col>
      <xdr:colOff>101600</xdr:colOff>
      <xdr:row>59</xdr:row>
      <xdr:rowOff>125323</xdr:rowOff>
    </xdr:to>
    <xdr:sp macro="" textlink="">
      <xdr:nvSpPr>
        <xdr:cNvPr id="566" name="フローチャート: 判断 565">
          <a:extLst>
            <a:ext uri="{FF2B5EF4-FFF2-40B4-BE49-F238E27FC236}">
              <a16:creationId xmlns:a16="http://schemas.microsoft.com/office/drawing/2014/main" xmlns="" id="{6E0E57EC-DB6B-4A20-B131-922DB4B2B09E}"/>
            </a:ext>
          </a:extLst>
        </xdr:cNvPr>
        <xdr:cNvSpPr/>
      </xdr:nvSpPr>
      <xdr:spPr>
        <a:xfrm>
          <a:off x="20383500" y="10139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59</xdr:row>
      <xdr:rowOff>20980</xdr:rowOff>
    </xdr:from>
    <xdr:to>
      <xdr:col>102</xdr:col>
      <xdr:colOff>165100</xdr:colOff>
      <xdr:row>59</xdr:row>
      <xdr:rowOff>122580</xdr:rowOff>
    </xdr:to>
    <xdr:sp macro="" textlink="">
      <xdr:nvSpPr>
        <xdr:cNvPr id="567" name="フローチャート: 判断 566">
          <a:extLst>
            <a:ext uri="{FF2B5EF4-FFF2-40B4-BE49-F238E27FC236}">
              <a16:creationId xmlns:a16="http://schemas.microsoft.com/office/drawing/2014/main" xmlns="" id="{15D8F3A4-9A58-46E0-8349-1F2729D78CBC}"/>
            </a:ext>
          </a:extLst>
        </xdr:cNvPr>
        <xdr:cNvSpPr/>
      </xdr:nvSpPr>
      <xdr:spPr>
        <a:xfrm>
          <a:off x="19494500" y="10136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59</xdr:row>
      <xdr:rowOff>45669</xdr:rowOff>
    </xdr:from>
    <xdr:to>
      <xdr:col>98</xdr:col>
      <xdr:colOff>38100</xdr:colOff>
      <xdr:row>59</xdr:row>
      <xdr:rowOff>147269</xdr:rowOff>
    </xdr:to>
    <xdr:sp macro="" textlink="">
      <xdr:nvSpPr>
        <xdr:cNvPr id="568" name="フローチャート: 判断 567">
          <a:extLst>
            <a:ext uri="{FF2B5EF4-FFF2-40B4-BE49-F238E27FC236}">
              <a16:creationId xmlns:a16="http://schemas.microsoft.com/office/drawing/2014/main" xmlns="" id="{816585AD-53E8-430C-8F0B-D8787CA27B92}"/>
            </a:ext>
          </a:extLst>
        </xdr:cNvPr>
        <xdr:cNvSpPr/>
      </xdr:nvSpPr>
      <xdr:spPr>
        <a:xfrm>
          <a:off x="18605500" y="10161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69" name="テキスト ボックス 568">
          <a:extLst>
            <a:ext uri="{FF2B5EF4-FFF2-40B4-BE49-F238E27FC236}">
              <a16:creationId xmlns:a16="http://schemas.microsoft.com/office/drawing/2014/main" xmlns="" id="{A406849B-FD60-41E9-BD4B-C92E572AB6A9}"/>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70" name="テキスト ボックス 569">
          <a:extLst>
            <a:ext uri="{FF2B5EF4-FFF2-40B4-BE49-F238E27FC236}">
              <a16:creationId xmlns:a16="http://schemas.microsoft.com/office/drawing/2014/main" xmlns="" id="{A8168AF7-72D0-4AE9-ACFF-D869EACC5134}"/>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71" name="テキスト ボックス 570">
          <a:extLst>
            <a:ext uri="{FF2B5EF4-FFF2-40B4-BE49-F238E27FC236}">
              <a16:creationId xmlns:a16="http://schemas.microsoft.com/office/drawing/2014/main" xmlns="" id="{05F3DB6B-DC8D-4ADA-BD63-0D4C8289042B}"/>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72" name="テキスト ボックス 571">
          <a:extLst>
            <a:ext uri="{FF2B5EF4-FFF2-40B4-BE49-F238E27FC236}">
              <a16:creationId xmlns:a16="http://schemas.microsoft.com/office/drawing/2014/main" xmlns="" id="{E940F263-ACB7-4A13-A233-98BC71DE1248}"/>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73" name="テキスト ボックス 572">
          <a:extLst>
            <a:ext uri="{FF2B5EF4-FFF2-40B4-BE49-F238E27FC236}">
              <a16:creationId xmlns:a16="http://schemas.microsoft.com/office/drawing/2014/main" xmlns="" id="{7983EBA3-E41F-4B4F-AB89-FF6C7B6D4148}"/>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111963</xdr:rowOff>
    </xdr:from>
    <xdr:to>
      <xdr:col>116</xdr:col>
      <xdr:colOff>114300</xdr:colOff>
      <xdr:row>59</xdr:row>
      <xdr:rowOff>42113</xdr:rowOff>
    </xdr:to>
    <xdr:sp macro="" textlink="">
      <xdr:nvSpPr>
        <xdr:cNvPr id="574" name="楕円 573">
          <a:extLst>
            <a:ext uri="{FF2B5EF4-FFF2-40B4-BE49-F238E27FC236}">
              <a16:creationId xmlns:a16="http://schemas.microsoft.com/office/drawing/2014/main" xmlns="" id="{08FD1CC2-587E-410C-B01E-CAD0BB3A4733}"/>
            </a:ext>
          </a:extLst>
        </xdr:cNvPr>
        <xdr:cNvSpPr/>
      </xdr:nvSpPr>
      <xdr:spPr>
        <a:xfrm>
          <a:off x="22110700" y="10056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57</xdr:row>
      <xdr:rowOff>134840</xdr:rowOff>
    </xdr:from>
    <xdr:ext cx="469744" cy="259045"/>
    <xdr:sp macro="" textlink="">
      <xdr:nvSpPr>
        <xdr:cNvPr id="575" name="【学校施設】&#10;一人当たり面積該当値テキスト">
          <a:extLst>
            <a:ext uri="{FF2B5EF4-FFF2-40B4-BE49-F238E27FC236}">
              <a16:creationId xmlns:a16="http://schemas.microsoft.com/office/drawing/2014/main" xmlns="" id="{70554385-531C-4EAD-A2DD-0EEBA71C8595}"/>
            </a:ext>
          </a:extLst>
        </xdr:cNvPr>
        <xdr:cNvSpPr txBox="1"/>
      </xdr:nvSpPr>
      <xdr:spPr>
        <a:xfrm>
          <a:off x="22199600" y="9907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107391</xdr:rowOff>
    </xdr:from>
    <xdr:to>
      <xdr:col>112</xdr:col>
      <xdr:colOff>38100</xdr:colOff>
      <xdr:row>59</xdr:row>
      <xdr:rowOff>37541</xdr:rowOff>
    </xdr:to>
    <xdr:sp macro="" textlink="">
      <xdr:nvSpPr>
        <xdr:cNvPr id="576" name="楕円 575">
          <a:extLst>
            <a:ext uri="{FF2B5EF4-FFF2-40B4-BE49-F238E27FC236}">
              <a16:creationId xmlns:a16="http://schemas.microsoft.com/office/drawing/2014/main" xmlns="" id="{2E3C4E31-BE09-4C80-AA64-2FAAA06F64BD}"/>
            </a:ext>
          </a:extLst>
        </xdr:cNvPr>
        <xdr:cNvSpPr/>
      </xdr:nvSpPr>
      <xdr:spPr>
        <a:xfrm>
          <a:off x="21272500" y="10051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58</xdr:row>
      <xdr:rowOff>158191</xdr:rowOff>
    </xdr:from>
    <xdr:to>
      <xdr:col>116</xdr:col>
      <xdr:colOff>63500</xdr:colOff>
      <xdr:row>58</xdr:row>
      <xdr:rowOff>162763</xdr:rowOff>
    </xdr:to>
    <xdr:cxnSp macro="">
      <xdr:nvCxnSpPr>
        <xdr:cNvPr id="577" name="直線コネクタ 576">
          <a:extLst>
            <a:ext uri="{FF2B5EF4-FFF2-40B4-BE49-F238E27FC236}">
              <a16:creationId xmlns:a16="http://schemas.microsoft.com/office/drawing/2014/main" xmlns="" id="{FD2CF008-B5B0-48CB-99D4-151835A47189}"/>
            </a:ext>
          </a:extLst>
        </xdr:cNvPr>
        <xdr:cNvCxnSpPr/>
      </xdr:nvCxnSpPr>
      <xdr:spPr>
        <a:xfrm>
          <a:off x="21323300" y="10102291"/>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109220</xdr:rowOff>
    </xdr:from>
    <xdr:to>
      <xdr:col>107</xdr:col>
      <xdr:colOff>101600</xdr:colOff>
      <xdr:row>59</xdr:row>
      <xdr:rowOff>39370</xdr:rowOff>
    </xdr:to>
    <xdr:sp macro="" textlink="">
      <xdr:nvSpPr>
        <xdr:cNvPr id="578" name="楕円 577">
          <a:extLst>
            <a:ext uri="{FF2B5EF4-FFF2-40B4-BE49-F238E27FC236}">
              <a16:creationId xmlns:a16="http://schemas.microsoft.com/office/drawing/2014/main" xmlns="" id="{06947923-B617-4A7F-8E5F-DBE256BEBF03}"/>
            </a:ext>
          </a:extLst>
        </xdr:cNvPr>
        <xdr:cNvSpPr/>
      </xdr:nvSpPr>
      <xdr:spPr>
        <a:xfrm>
          <a:off x="20383500" y="1005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158191</xdr:rowOff>
    </xdr:from>
    <xdr:to>
      <xdr:col>111</xdr:col>
      <xdr:colOff>177800</xdr:colOff>
      <xdr:row>58</xdr:row>
      <xdr:rowOff>160020</xdr:rowOff>
    </xdr:to>
    <xdr:cxnSp macro="">
      <xdr:nvCxnSpPr>
        <xdr:cNvPr id="579" name="直線コネクタ 578">
          <a:extLst>
            <a:ext uri="{FF2B5EF4-FFF2-40B4-BE49-F238E27FC236}">
              <a16:creationId xmlns:a16="http://schemas.microsoft.com/office/drawing/2014/main" xmlns="" id="{7A600FEE-4E4E-4F42-86E6-C8C0D661F854}"/>
            </a:ext>
          </a:extLst>
        </xdr:cNvPr>
        <xdr:cNvCxnSpPr/>
      </xdr:nvCxnSpPr>
      <xdr:spPr>
        <a:xfrm flipV="1">
          <a:off x="20434300" y="10102291"/>
          <a:ext cx="8890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111506</xdr:rowOff>
    </xdr:from>
    <xdr:to>
      <xdr:col>102</xdr:col>
      <xdr:colOff>165100</xdr:colOff>
      <xdr:row>59</xdr:row>
      <xdr:rowOff>41656</xdr:rowOff>
    </xdr:to>
    <xdr:sp macro="" textlink="">
      <xdr:nvSpPr>
        <xdr:cNvPr id="580" name="楕円 579">
          <a:extLst>
            <a:ext uri="{FF2B5EF4-FFF2-40B4-BE49-F238E27FC236}">
              <a16:creationId xmlns:a16="http://schemas.microsoft.com/office/drawing/2014/main" xmlns="" id="{9F1D17BB-C3F1-4D67-9FBC-E4C6F06EB041}"/>
            </a:ext>
          </a:extLst>
        </xdr:cNvPr>
        <xdr:cNvSpPr/>
      </xdr:nvSpPr>
      <xdr:spPr>
        <a:xfrm>
          <a:off x="19494500" y="10055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58</xdr:row>
      <xdr:rowOff>160020</xdr:rowOff>
    </xdr:from>
    <xdr:to>
      <xdr:col>107</xdr:col>
      <xdr:colOff>50800</xdr:colOff>
      <xdr:row>58</xdr:row>
      <xdr:rowOff>162306</xdr:rowOff>
    </xdr:to>
    <xdr:cxnSp macro="">
      <xdr:nvCxnSpPr>
        <xdr:cNvPr id="581" name="直線コネクタ 580">
          <a:extLst>
            <a:ext uri="{FF2B5EF4-FFF2-40B4-BE49-F238E27FC236}">
              <a16:creationId xmlns:a16="http://schemas.microsoft.com/office/drawing/2014/main" xmlns="" id="{7684E5B8-2A31-4981-9F9B-14153C1175BA}"/>
            </a:ext>
          </a:extLst>
        </xdr:cNvPr>
        <xdr:cNvCxnSpPr/>
      </xdr:nvCxnSpPr>
      <xdr:spPr>
        <a:xfrm flipV="1">
          <a:off x="19545300" y="10104120"/>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124223</xdr:rowOff>
    </xdr:from>
    <xdr:ext cx="469744" cy="259045"/>
    <xdr:sp macro="" textlink="">
      <xdr:nvSpPr>
        <xdr:cNvPr id="582" name="n_1aveValue【学校施設】&#10;一人当たり面積">
          <a:extLst>
            <a:ext uri="{FF2B5EF4-FFF2-40B4-BE49-F238E27FC236}">
              <a16:creationId xmlns:a16="http://schemas.microsoft.com/office/drawing/2014/main" xmlns="" id="{E89C5FEA-797C-414D-BC06-6162D8521ABA}"/>
            </a:ext>
          </a:extLst>
        </xdr:cNvPr>
        <xdr:cNvSpPr txBox="1"/>
      </xdr:nvSpPr>
      <xdr:spPr>
        <a:xfrm>
          <a:off x="21075727" y="10239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116450</xdr:rowOff>
    </xdr:from>
    <xdr:ext cx="469744" cy="259045"/>
    <xdr:sp macro="" textlink="">
      <xdr:nvSpPr>
        <xdr:cNvPr id="583" name="n_2aveValue【学校施設】&#10;一人当たり面積">
          <a:extLst>
            <a:ext uri="{FF2B5EF4-FFF2-40B4-BE49-F238E27FC236}">
              <a16:creationId xmlns:a16="http://schemas.microsoft.com/office/drawing/2014/main" xmlns="" id="{CC6FDB0B-905B-4ACB-BAF7-AE59B82F5893}"/>
            </a:ext>
          </a:extLst>
        </xdr:cNvPr>
        <xdr:cNvSpPr txBox="1"/>
      </xdr:nvSpPr>
      <xdr:spPr>
        <a:xfrm>
          <a:off x="20199427" y="102320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113707</xdr:rowOff>
    </xdr:from>
    <xdr:ext cx="469744" cy="259045"/>
    <xdr:sp macro="" textlink="">
      <xdr:nvSpPr>
        <xdr:cNvPr id="584" name="n_3aveValue【学校施設】&#10;一人当たり面積">
          <a:extLst>
            <a:ext uri="{FF2B5EF4-FFF2-40B4-BE49-F238E27FC236}">
              <a16:creationId xmlns:a16="http://schemas.microsoft.com/office/drawing/2014/main" xmlns="" id="{651B504E-DE49-407F-8762-04073042100F}"/>
            </a:ext>
          </a:extLst>
        </xdr:cNvPr>
        <xdr:cNvSpPr txBox="1"/>
      </xdr:nvSpPr>
      <xdr:spPr>
        <a:xfrm>
          <a:off x="19310427" y="10229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57</xdr:row>
      <xdr:rowOff>163796</xdr:rowOff>
    </xdr:from>
    <xdr:ext cx="469744" cy="259045"/>
    <xdr:sp macro="" textlink="">
      <xdr:nvSpPr>
        <xdr:cNvPr id="585" name="n_4aveValue【学校施設】&#10;一人当たり面積">
          <a:extLst>
            <a:ext uri="{FF2B5EF4-FFF2-40B4-BE49-F238E27FC236}">
              <a16:creationId xmlns:a16="http://schemas.microsoft.com/office/drawing/2014/main" xmlns="" id="{1E257A4E-7A94-47E1-81F2-D6837CE64973}"/>
            </a:ext>
          </a:extLst>
        </xdr:cNvPr>
        <xdr:cNvSpPr txBox="1"/>
      </xdr:nvSpPr>
      <xdr:spPr>
        <a:xfrm>
          <a:off x="18421427" y="9936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57</xdr:row>
      <xdr:rowOff>54068</xdr:rowOff>
    </xdr:from>
    <xdr:ext cx="469744" cy="259045"/>
    <xdr:sp macro="" textlink="">
      <xdr:nvSpPr>
        <xdr:cNvPr id="586" name="n_1mainValue【学校施設】&#10;一人当たり面積">
          <a:extLst>
            <a:ext uri="{FF2B5EF4-FFF2-40B4-BE49-F238E27FC236}">
              <a16:creationId xmlns:a16="http://schemas.microsoft.com/office/drawing/2014/main" xmlns="" id="{95125C2E-592D-45FD-9334-D427BE783C75}"/>
            </a:ext>
          </a:extLst>
        </xdr:cNvPr>
        <xdr:cNvSpPr txBox="1"/>
      </xdr:nvSpPr>
      <xdr:spPr>
        <a:xfrm>
          <a:off x="21075727" y="9826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57</xdr:row>
      <xdr:rowOff>55897</xdr:rowOff>
    </xdr:from>
    <xdr:ext cx="469744" cy="259045"/>
    <xdr:sp macro="" textlink="">
      <xdr:nvSpPr>
        <xdr:cNvPr id="587" name="n_2mainValue【学校施設】&#10;一人当たり面積">
          <a:extLst>
            <a:ext uri="{FF2B5EF4-FFF2-40B4-BE49-F238E27FC236}">
              <a16:creationId xmlns:a16="http://schemas.microsoft.com/office/drawing/2014/main" xmlns="" id="{CA6BF7C7-D5E5-4FA1-B880-365D7A813CAF}"/>
            </a:ext>
          </a:extLst>
        </xdr:cNvPr>
        <xdr:cNvSpPr txBox="1"/>
      </xdr:nvSpPr>
      <xdr:spPr>
        <a:xfrm>
          <a:off x="20199427" y="9828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57</xdr:row>
      <xdr:rowOff>58183</xdr:rowOff>
    </xdr:from>
    <xdr:ext cx="469744" cy="259045"/>
    <xdr:sp macro="" textlink="">
      <xdr:nvSpPr>
        <xdr:cNvPr id="588" name="n_3mainValue【学校施設】&#10;一人当たり面積">
          <a:extLst>
            <a:ext uri="{FF2B5EF4-FFF2-40B4-BE49-F238E27FC236}">
              <a16:creationId xmlns:a16="http://schemas.microsoft.com/office/drawing/2014/main" xmlns="" id="{3943E38B-E412-420F-9608-A717A2E6A913}"/>
            </a:ext>
          </a:extLst>
        </xdr:cNvPr>
        <xdr:cNvSpPr txBox="1"/>
      </xdr:nvSpPr>
      <xdr:spPr>
        <a:xfrm>
          <a:off x="19310427" y="9830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89" name="正方形/長方形 588">
          <a:extLst>
            <a:ext uri="{FF2B5EF4-FFF2-40B4-BE49-F238E27FC236}">
              <a16:creationId xmlns:a16="http://schemas.microsoft.com/office/drawing/2014/main" xmlns="" id="{193A4FC5-FA80-49E6-A4D7-04D5EF4ED369}"/>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90" name="正方形/長方形 589">
          <a:extLst>
            <a:ext uri="{FF2B5EF4-FFF2-40B4-BE49-F238E27FC236}">
              <a16:creationId xmlns:a16="http://schemas.microsoft.com/office/drawing/2014/main" xmlns="" id="{E7C6D1BE-5FDB-4C5E-904E-2E8B4B73E231}"/>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91" name="正方形/長方形 590">
          <a:extLst>
            <a:ext uri="{FF2B5EF4-FFF2-40B4-BE49-F238E27FC236}">
              <a16:creationId xmlns:a16="http://schemas.microsoft.com/office/drawing/2014/main" xmlns="" id="{32D7CCD4-F521-4A1E-AF6E-0443099A6F6E}"/>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92" name="正方形/長方形 591">
          <a:extLst>
            <a:ext uri="{FF2B5EF4-FFF2-40B4-BE49-F238E27FC236}">
              <a16:creationId xmlns:a16="http://schemas.microsoft.com/office/drawing/2014/main" xmlns="" id="{B836C385-DA50-4606-AAD7-A7706A45928B}"/>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93" name="正方形/長方形 592">
          <a:extLst>
            <a:ext uri="{FF2B5EF4-FFF2-40B4-BE49-F238E27FC236}">
              <a16:creationId xmlns:a16="http://schemas.microsoft.com/office/drawing/2014/main" xmlns="" id="{BB7B70F8-F0E9-4707-9BF8-FA8597B8F46A}"/>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94" name="正方形/長方形 593">
          <a:extLst>
            <a:ext uri="{FF2B5EF4-FFF2-40B4-BE49-F238E27FC236}">
              <a16:creationId xmlns:a16="http://schemas.microsoft.com/office/drawing/2014/main" xmlns="" id="{90926751-653D-4889-BBE0-4B5988ABAF18}"/>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95" name="正方形/長方形 594">
          <a:extLst>
            <a:ext uri="{FF2B5EF4-FFF2-40B4-BE49-F238E27FC236}">
              <a16:creationId xmlns:a16="http://schemas.microsoft.com/office/drawing/2014/main" xmlns="" id="{46568084-74C6-4D4E-822A-7A185A728B88}"/>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96" name="正方形/長方形 595">
          <a:extLst>
            <a:ext uri="{FF2B5EF4-FFF2-40B4-BE49-F238E27FC236}">
              <a16:creationId xmlns:a16="http://schemas.microsoft.com/office/drawing/2014/main" xmlns="" id="{5B6D457A-4FA7-42E9-8F7B-E9586C826DE4}"/>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97" name="テキスト ボックス 596">
          <a:extLst>
            <a:ext uri="{FF2B5EF4-FFF2-40B4-BE49-F238E27FC236}">
              <a16:creationId xmlns:a16="http://schemas.microsoft.com/office/drawing/2014/main" xmlns="" id="{B2FC405D-ED37-4E7D-A97D-1B98D583CD49}"/>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98" name="直線コネクタ 597">
          <a:extLst>
            <a:ext uri="{FF2B5EF4-FFF2-40B4-BE49-F238E27FC236}">
              <a16:creationId xmlns:a16="http://schemas.microsoft.com/office/drawing/2014/main" xmlns="" id="{C8FBBE01-5031-4BD9-88AF-E07D725D370B}"/>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99" name="テキスト ボックス 598">
          <a:extLst>
            <a:ext uri="{FF2B5EF4-FFF2-40B4-BE49-F238E27FC236}">
              <a16:creationId xmlns:a16="http://schemas.microsoft.com/office/drawing/2014/main" xmlns="" id="{E30599FA-672C-4211-ABC0-599D346544CC}"/>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38100</xdr:rowOff>
    </xdr:from>
    <xdr:to>
      <xdr:col>89</xdr:col>
      <xdr:colOff>177800</xdr:colOff>
      <xdr:row>86</xdr:row>
      <xdr:rowOff>38100</xdr:rowOff>
    </xdr:to>
    <xdr:cxnSp macro="">
      <xdr:nvCxnSpPr>
        <xdr:cNvPr id="600" name="直線コネクタ 599">
          <a:extLst>
            <a:ext uri="{FF2B5EF4-FFF2-40B4-BE49-F238E27FC236}">
              <a16:creationId xmlns:a16="http://schemas.microsoft.com/office/drawing/2014/main" xmlns="" id="{3DEB5845-9189-4487-B238-D9C1C1144832}"/>
            </a:ext>
          </a:extLst>
        </xdr:cNvPr>
        <xdr:cNvCxnSpPr/>
      </xdr:nvCxnSpPr>
      <xdr:spPr>
        <a:xfrm>
          <a:off x="12446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67327</xdr:rowOff>
    </xdr:from>
    <xdr:ext cx="467179" cy="259045"/>
    <xdr:sp macro="" textlink="">
      <xdr:nvSpPr>
        <xdr:cNvPr id="601" name="テキスト ボックス 600">
          <a:extLst>
            <a:ext uri="{FF2B5EF4-FFF2-40B4-BE49-F238E27FC236}">
              <a16:creationId xmlns:a16="http://schemas.microsoft.com/office/drawing/2014/main" xmlns="" id="{30B856BD-67D3-4D9D-8546-7C225A8A8DD8}"/>
            </a:ext>
          </a:extLst>
        </xdr:cNvPr>
        <xdr:cNvSpPr txBox="1"/>
      </xdr:nvSpPr>
      <xdr:spPr>
        <a:xfrm>
          <a:off x="11978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95250</xdr:rowOff>
    </xdr:from>
    <xdr:to>
      <xdr:col>89</xdr:col>
      <xdr:colOff>177800</xdr:colOff>
      <xdr:row>83</xdr:row>
      <xdr:rowOff>95250</xdr:rowOff>
    </xdr:to>
    <xdr:cxnSp macro="">
      <xdr:nvCxnSpPr>
        <xdr:cNvPr id="602" name="直線コネクタ 601">
          <a:extLst>
            <a:ext uri="{FF2B5EF4-FFF2-40B4-BE49-F238E27FC236}">
              <a16:creationId xmlns:a16="http://schemas.microsoft.com/office/drawing/2014/main" xmlns="" id="{2BCC9C89-7289-4E1C-BEB2-D597CDFA3680}"/>
            </a:ext>
          </a:extLst>
        </xdr:cNvPr>
        <xdr:cNvCxnSpPr/>
      </xdr:nvCxnSpPr>
      <xdr:spPr>
        <a:xfrm>
          <a:off x="12446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124477</xdr:rowOff>
    </xdr:from>
    <xdr:ext cx="403059" cy="259045"/>
    <xdr:sp macro="" textlink="">
      <xdr:nvSpPr>
        <xdr:cNvPr id="603" name="テキスト ボックス 602">
          <a:extLst>
            <a:ext uri="{FF2B5EF4-FFF2-40B4-BE49-F238E27FC236}">
              <a16:creationId xmlns:a16="http://schemas.microsoft.com/office/drawing/2014/main" xmlns="" id="{F91217B7-9E96-4F2C-8A8D-0C0CBDAC8D32}"/>
            </a:ext>
          </a:extLst>
        </xdr:cNvPr>
        <xdr:cNvSpPr txBox="1"/>
      </xdr:nvSpPr>
      <xdr:spPr>
        <a:xfrm>
          <a:off x="12042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152400</xdr:rowOff>
    </xdr:from>
    <xdr:to>
      <xdr:col>89</xdr:col>
      <xdr:colOff>177800</xdr:colOff>
      <xdr:row>80</xdr:row>
      <xdr:rowOff>152400</xdr:rowOff>
    </xdr:to>
    <xdr:cxnSp macro="">
      <xdr:nvCxnSpPr>
        <xdr:cNvPr id="604" name="直線コネクタ 603">
          <a:extLst>
            <a:ext uri="{FF2B5EF4-FFF2-40B4-BE49-F238E27FC236}">
              <a16:creationId xmlns:a16="http://schemas.microsoft.com/office/drawing/2014/main" xmlns="" id="{A27C0DDE-E99B-4362-9165-69A53B0FD275}"/>
            </a:ext>
          </a:extLst>
        </xdr:cNvPr>
        <xdr:cNvCxnSpPr/>
      </xdr:nvCxnSpPr>
      <xdr:spPr>
        <a:xfrm>
          <a:off x="12446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10177</xdr:rowOff>
    </xdr:from>
    <xdr:ext cx="403059" cy="259045"/>
    <xdr:sp macro="" textlink="">
      <xdr:nvSpPr>
        <xdr:cNvPr id="605" name="テキスト ボックス 604">
          <a:extLst>
            <a:ext uri="{FF2B5EF4-FFF2-40B4-BE49-F238E27FC236}">
              <a16:creationId xmlns:a16="http://schemas.microsoft.com/office/drawing/2014/main" xmlns="" id="{73787A68-F126-47A5-8792-9437CD9CE1B9}"/>
            </a:ext>
          </a:extLst>
        </xdr:cNvPr>
        <xdr:cNvSpPr txBox="1"/>
      </xdr:nvSpPr>
      <xdr:spPr>
        <a:xfrm>
          <a:off x="12042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38100</xdr:rowOff>
    </xdr:from>
    <xdr:to>
      <xdr:col>89</xdr:col>
      <xdr:colOff>177800</xdr:colOff>
      <xdr:row>78</xdr:row>
      <xdr:rowOff>38100</xdr:rowOff>
    </xdr:to>
    <xdr:cxnSp macro="">
      <xdr:nvCxnSpPr>
        <xdr:cNvPr id="606" name="直線コネクタ 605">
          <a:extLst>
            <a:ext uri="{FF2B5EF4-FFF2-40B4-BE49-F238E27FC236}">
              <a16:creationId xmlns:a16="http://schemas.microsoft.com/office/drawing/2014/main" xmlns="" id="{BFE95F52-88A4-40D2-B9CA-C6D10A75E978}"/>
            </a:ext>
          </a:extLst>
        </xdr:cNvPr>
        <xdr:cNvCxnSpPr/>
      </xdr:nvCxnSpPr>
      <xdr:spPr>
        <a:xfrm>
          <a:off x="12446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77</xdr:row>
      <xdr:rowOff>67327</xdr:rowOff>
    </xdr:from>
    <xdr:ext cx="403059" cy="259045"/>
    <xdr:sp macro="" textlink="">
      <xdr:nvSpPr>
        <xdr:cNvPr id="607" name="テキスト ボックス 606">
          <a:extLst>
            <a:ext uri="{FF2B5EF4-FFF2-40B4-BE49-F238E27FC236}">
              <a16:creationId xmlns:a16="http://schemas.microsoft.com/office/drawing/2014/main" xmlns="" id="{1AF05EE5-CF61-4959-9AE2-4828AA7A4D4F}"/>
            </a:ext>
          </a:extLst>
        </xdr:cNvPr>
        <xdr:cNvSpPr txBox="1"/>
      </xdr:nvSpPr>
      <xdr:spPr>
        <a:xfrm>
          <a:off x="12042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08" name="直線コネクタ 607">
          <a:extLst>
            <a:ext uri="{FF2B5EF4-FFF2-40B4-BE49-F238E27FC236}">
              <a16:creationId xmlns:a16="http://schemas.microsoft.com/office/drawing/2014/main" xmlns="" id="{F1C7FBB2-F183-4714-ABB6-D7BB7C6BF1F6}"/>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74</xdr:row>
      <xdr:rowOff>124477</xdr:rowOff>
    </xdr:from>
    <xdr:ext cx="403059" cy="259045"/>
    <xdr:sp macro="" textlink="">
      <xdr:nvSpPr>
        <xdr:cNvPr id="609" name="テキスト ボックス 608">
          <a:extLst>
            <a:ext uri="{FF2B5EF4-FFF2-40B4-BE49-F238E27FC236}">
              <a16:creationId xmlns:a16="http://schemas.microsoft.com/office/drawing/2014/main" xmlns="" id="{B84F4C30-98C1-4A0F-9665-4A4FE7BBA1D8}"/>
            </a:ext>
          </a:extLst>
        </xdr:cNvPr>
        <xdr:cNvSpPr txBox="1"/>
      </xdr:nvSpPr>
      <xdr:spPr>
        <a:xfrm>
          <a:off x="12042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10" name="【児童館】&#10;有形固定資産減価償却率グラフ枠">
          <a:extLst>
            <a:ext uri="{FF2B5EF4-FFF2-40B4-BE49-F238E27FC236}">
              <a16:creationId xmlns:a16="http://schemas.microsoft.com/office/drawing/2014/main" xmlns="" id="{6681959A-087C-4767-B6EF-D8487A487BB1}"/>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111252</xdr:rowOff>
    </xdr:from>
    <xdr:to>
      <xdr:col>85</xdr:col>
      <xdr:colOff>126364</xdr:colOff>
      <xdr:row>85</xdr:row>
      <xdr:rowOff>147828</xdr:rowOff>
    </xdr:to>
    <xdr:cxnSp macro="">
      <xdr:nvCxnSpPr>
        <xdr:cNvPr id="611" name="直線コネクタ 610">
          <a:extLst>
            <a:ext uri="{FF2B5EF4-FFF2-40B4-BE49-F238E27FC236}">
              <a16:creationId xmlns:a16="http://schemas.microsoft.com/office/drawing/2014/main" xmlns="" id="{F453DAE7-ED97-4C98-9355-34B169630993}"/>
            </a:ext>
          </a:extLst>
        </xdr:cNvPr>
        <xdr:cNvCxnSpPr/>
      </xdr:nvCxnSpPr>
      <xdr:spPr>
        <a:xfrm flipV="1">
          <a:off x="16318864" y="13312902"/>
          <a:ext cx="0" cy="1408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151655</xdr:rowOff>
    </xdr:from>
    <xdr:ext cx="405111" cy="259045"/>
    <xdr:sp macro="" textlink="">
      <xdr:nvSpPr>
        <xdr:cNvPr id="612" name="【児童館】&#10;有形固定資産減価償却率最小値テキスト">
          <a:extLst>
            <a:ext uri="{FF2B5EF4-FFF2-40B4-BE49-F238E27FC236}">
              <a16:creationId xmlns:a16="http://schemas.microsoft.com/office/drawing/2014/main" xmlns="" id="{16DFA8C5-A87F-4A7A-9428-D82FB98BAEB5}"/>
            </a:ext>
          </a:extLst>
        </xdr:cNvPr>
        <xdr:cNvSpPr txBox="1"/>
      </xdr:nvSpPr>
      <xdr:spPr>
        <a:xfrm>
          <a:off x="16357600" y="14724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147828</xdr:rowOff>
    </xdr:from>
    <xdr:to>
      <xdr:col>86</xdr:col>
      <xdr:colOff>25400</xdr:colOff>
      <xdr:row>85</xdr:row>
      <xdr:rowOff>147828</xdr:rowOff>
    </xdr:to>
    <xdr:cxnSp macro="">
      <xdr:nvCxnSpPr>
        <xdr:cNvPr id="613" name="直線コネクタ 612">
          <a:extLst>
            <a:ext uri="{FF2B5EF4-FFF2-40B4-BE49-F238E27FC236}">
              <a16:creationId xmlns:a16="http://schemas.microsoft.com/office/drawing/2014/main" xmlns="" id="{C7D396AC-E6CC-430B-B1F7-17A46C3AA6DD}"/>
            </a:ext>
          </a:extLst>
        </xdr:cNvPr>
        <xdr:cNvCxnSpPr/>
      </xdr:nvCxnSpPr>
      <xdr:spPr>
        <a:xfrm>
          <a:off x="16230600" y="14721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57929</xdr:rowOff>
    </xdr:from>
    <xdr:ext cx="405111" cy="259045"/>
    <xdr:sp macro="" textlink="">
      <xdr:nvSpPr>
        <xdr:cNvPr id="614" name="【児童館】&#10;有形固定資産減価償却率最大値テキスト">
          <a:extLst>
            <a:ext uri="{FF2B5EF4-FFF2-40B4-BE49-F238E27FC236}">
              <a16:creationId xmlns:a16="http://schemas.microsoft.com/office/drawing/2014/main" xmlns="" id="{32B44AFB-BBC9-479C-9482-7558D77CF920}"/>
            </a:ext>
          </a:extLst>
        </xdr:cNvPr>
        <xdr:cNvSpPr txBox="1"/>
      </xdr:nvSpPr>
      <xdr:spPr>
        <a:xfrm>
          <a:off x="16357600" y="13088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111252</xdr:rowOff>
    </xdr:from>
    <xdr:to>
      <xdr:col>86</xdr:col>
      <xdr:colOff>25400</xdr:colOff>
      <xdr:row>77</xdr:row>
      <xdr:rowOff>111252</xdr:rowOff>
    </xdr:to>
    <xdr:cxnSp macro="">
      <xdr:nvCxnSpPr>
        <xdr:cNvPr id="615" name="直線コネクタ 614">
          <a:extLst>
            <a:ext uri="{FF2B5EF4-FFF2-40B4-BE49-F238E27FC236}">
              <a16:creationId xmlns:a16="http://schemas.microsoft.com/office/drawing/2014/main" xmlns="" id="{50C0EECD-DB28-47C4-8B8C-66EA46A185C3}"/>
            </a:ext>
          </a:extLst>
        </xdr:cNvPr>
        <xdr:cNvCxnSpPr/>
      </xdr:nvCxnSpPr>
      <xdr:spPr>
        <a:xfrm>
          <a:off x="16230600" y="13312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73169</xdr:rowOff>
    </xdr:from>
    <xdr:ext cx="405111" cy="259045"/>
    <xdr:sp macro="" textlink="">
      <xdr:nvSpPr>
        <xdr:cNvPr id="616" name="【児童館】&#10;有形固定資産減価償却率平均値テキスト">
          <a:extLst>
            <a:ext uri="{FF2B5EF4-FFF2-40B4-BE49-F238E27FC236}">
              <a16:creationId xmlns:a16="http://schemas.microsoft.com/office/drawing/2014/main" xmlns="" id="{13FE764B-BB24-4A33-97F2-34B30681724D}"/>
            </a:ext>
          </a:extLst>
        </xdr:cNvPr>
        <xdr:cNvSpPr txBox="1"/>
      </xdr:nvSpPr>
      <xdr:spPr>
        <a:xfrm>
          <a:off x="16357600" y="137891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94742</xdr:rowOff>
    </xdr:from>
    <xdr:to>
      <xdr:col>85</xdr:col>
      <xdr:colOff>177800</xdr:colOff>
      <xdr:row>81</xdr:row>
      <xdr:rowOff>24892</xdr:rowOff>
    </xdr:to>
    <xdr:sp macro="" textlink="">
      <xdr:nvSpPr>
        <xdr:cNvPr id="617" name="フローチャート: 判断 616">
          <a:extLst>
            <a:ext uri="{FF2B5EF4-FFF2-40B4-BE49-F238E27FC236}">
              <a16:creationId xmlns:a16="http://schemas.microsoft.com/office/drawing/2014/main" xmlns="" id="{9ECA6791-C961-4183-96CA-21163A86D24F}"/>
            </a:ext>
          </a:extLst>
        </xdr:cNvPr>
        <xdr:cNvSpPr/>
      </xdr:nvSpPr>
      <xdr:spPr>
        <a:xfrm>
          <a:off x="16268700" y="13810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80</xdr:row>
      <xdr:rowOff>62737</xdr:rowOff>
    </xdr:from>
    <xdr:to>
      <xdr:col>81</xdr:col>
      <xdr:colOff>101600</xdr:colOff>
      <xdr:row>80</xdr:row>
      <xdr:rowOff>164337</xdr:rowOff>
    </xdr:to>
    <xdr:sp macro="" textlink="">
      <xdr:nvSpPr>
        <xdr:cNvPr id="618" name="フローチャート: 判断 617">
          <a:extLst>
            <a:ext uri="{FF2B5EF4-FFF2-40B4-BE49-F238E27FC236}">
              <a16:creationId xmlns:a16="http://schemas.microsoft.com/office/drawing/2014/main" xmlns="" id="{C1700C52-E226-451D-8872-B16967784045}"/>
            </a:ext>
          </a:extLst>
        </xdr:cNvPr>
        <xdr:cNvSpPr/>
      </xdr:nvSpPr>
      <xdr:spPr>
        <a:xfrm>
          <a:off x="15430500" y="13778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80</xdr:row>
      <xdr:rowOff>7874</xdr:rowOff>
    </xdr:from>
    <xdr:to>
      <xdr:col>76</xdr:col>
      <xdr:colOff>165100</xdr:colOff>
      <xdr:row>80</xdr:row>
      <xdr:rowOff>109474</xdr:rowOff>
    </xdr:to>
    <xdr:sp macro="" textlink="">
      <xdr:nvSpPr>
        <xdr:cNvPr id="619" name="フローチャート: 判断 618">
          <a:extLst>
            <a:ext uri="{FF2B5EF4-FFF2-40B4-BE49-F238E27FC236}">
              <a16:creationId xmlns:a16="http://schemas.microsoft.com/office/drawing/2014/main" xmlns="" id="{91108000-9C0C-4C7D-A6ED-F0E864770453}"/>
            </a:ext>
          </a:extLst>
        </xdr:cNvPr>
        <xdr:cNvSpPr/>
      </xdr:nvSpPr>
      <xdr:spPr>
        <a:xfrm>
          <a:off x="14541500" y="13723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80</xdr:row>
      <xdr:rowOff>10161</xdr:rowOff>
    </xdr:from>
    <xdr:to>
      <xdr:col>72</xdr:col>
      <xdr:colOff>38100</xdr:colOff>
      <xdr:row>80</xdr:row>
      <xdr:rowOff>111761</xdr:rowOff>
    </xdr:to>
    <xdr:sp macro="" textlink="">
      <xdr:nvSpPr>
        <xdr:cNvPr id="620" name="フローチャート: 判断 619">
          <a:extLst>
            <a:ext uri="{FF2B5EF4-FFF2-40B4-BE49-F238E27FC236}">
              <a16:creationId xmlns:a16="http://schemas.microsoft.com/office/drawing/2014/main" xmlns="" id="{3E0434B1-F9ED-4946-8E0D-480190A873D2}"/>
            </a:ext>
          </a:extLst>
        </xdr:cNvPr>
        <xdr:cNvSpPr/>
      </xdr:nvSpPr>
      <xdr:spPr>
        <a:xfrm>
          <a:off x="13652500" y="13726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80</xdr:row>
      <xdr:rowOff>10161</xdr:rowOff>
    </xdr:from>
    <xdr:to>
      <xdr:col>67</xdr:col>
      <xdr:colOff>101600</xdr:colOff>
      <xdr:row>80</xdr:row>
      <xdr:rowOff>111761</xdr:rowOff>
    </xdr:to>
    <xdr:sp macro="" textlink="">
      <xdr:nvSpPr>
        <xdr:cNvPr id="621" name="フローチャート: 判断 620">
          <a:extLst>
            <a:ext uri="{FF2B5EF4-FFF2-40B4-BE49-F238E27FC236}">
              <a16:creationId xmlns:a16="http://schemas.microsoft.com/office/drawing/2014/main" xmlns="" id="{D3A9CA33-7598-4E1B-B68B-32D084038162}"/>
            </a:ext>
          </a:extLst>
        </xdr:cNvPr>
        <xdr:cNvSpPr/>
      </xdr:nvSpPr>
      <xdr:spPr>
        <a:xfrm>
          <a:off x="12763500" y="13726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22" name="テキスト ボックス 621">
          <a:extLst>
            <a:ext uri="{FF2B5EF4-FFF2-40B4-BE49-F238E27FC236}">
              <a16:creationId xmlns:a16="http://schemas.microsoft.com/office/drawing/2014/main" xmlns="" id="{30603039-E15E-420F-91C7-0F4BA832E02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23" name="テキスト ボックス 622">
          <a:extLst>
            <a:ext uri="{FF2B5EF4-FFF2-40B4-BE49-F238E27FC236}">
              <a16:creationId xmlns:a16="http://schemas.microsoft.com/office/drawing/2014/main" xmlns="" id="{DE1C56EB-5B87-4D88-8D66-B552B04C11C7}"/>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24" name="テキスト ボックス 623">
          <a:extLst>
            <a:ext uri="{FF2B5EF4-FFF2-40B4-BE49-F238E27FC236}">
              <a16:creationId xmlns:a16="http://schemas.microsoft.com/office/drawing/2014/main" xmlns="" id="{5CFC8B43-69C9-4C06-8E4E-1791E2DBCE41}"/>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25" name="テキスト ボックス 624">
          <a:extLst>
            <a:ext uri="{FF2B5EF4-FFF2-40B4-BE49-F238E27FC236}">
              <a16:creationId xmlns:a16="http://schemas.microsoft.com/office/drawing/2014/main" xmlns="" id="{82A53820-880A-4F61-8F48-C9972E7065F2}"/>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26" name="テキスト ボックス 625">
          <a:extLst>
            <a:ext uri="{FF2B5EF4-FFF2-40B4-BE49-F238E27FC236}">
              <a16:creationId xmlns:a16="http://schemas.microsoft.com/office/drawing/2014/main" xmlns="" id="{CB6AFFF4-30B0-4E09-B9F0-714FC0064A61}"/>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17018</xdr:rowOff>
    </xdr:from>
    <xdr:to>
      <xdr:col>85</xdr:col>
      <xdr:colOff>177800</xdr:colOff>
      <xdr:row>79</xdr:row>
      <xdr:rowOff>118618</xdr:rowOff>
    </xdr:to>
    <xdr:sp macro="" textlink="">
      <xdr:nvSpPr>
        <xdr:cNvPr id="627" name="楕円 626">
          <a:extLst>
            <a:ext uri="{FF2B5EF4-FFF2-40B4-BE49-F238E27FC236}">
              <a16:creationId xmlns:a16="http://schemas.microsoft.com/office/drawing/2014/main" xmlns="" id="{05F9DA2F-0A33-42B0-BB51-6CC3D30F7E70}"/>
            </a:ext>
          </a:extLst>
        </xdr:cNvPr>
        <xdr:cNvSpPr/>
      </xdr:nvSpPr>
      <xdr:spPr>
        <a:xfrm>
          <a:off x="16268700" y="13561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39895</xdr:rowOff>
    </xdr:from>
    <xdr:ext cx="405111" cy="259045"/>
    <xdr:sp macro="" textlink="">
      <xdr:nvSpPr>
        <xdr:cNvPr id="628" name="【児童館】&#10;有形固定資産減価償却率該当値テキスト">
          <a:extLst>
            <a:ext uri="{FF2B5EF4-FFF2-40B4-BE49-F238E27FC236}">
              <a16:creationId xmlns:a16="http://schemas.microsoft.com/office/drawing/2014/main" xmlns="" id="{570C25C5-62EB-4CA5-99A4-8460083BCDCC}"/>
            </a:ext>
          </a:extLst>
        </xdr:cNvPr>
        <xdr:cNvSpPr txBox="1"/>
      </xdr:nvSpPr>
      <xdr:spPr>
        <a:xfrm>
          <a:off x="16357600" y="134129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124461</xdr:rowOff>
    </xdr:from>
    <xdr:to>
      <xdr:col>81</xdr:col>
      <xdr:colOff>101600</xdr:colOff>
      <xdr:row>79</xdr:row>
      <xdr:rowOff>54611</xdr:rowOff>
    </xdr:to>
    <xdr:sp macro="" textlink="">
      <xdr:nvSpPr>
        <xdr:cNvPr id="629" name="楕円 628">
          <a:extLst>
            <a:ext uri="{FF2B5EF4-FFF2-40B4-BE49-F238E27FC236}">
              <a16:creationId xmlns:a16="http://schemas.microsoft.com/office/drawing/2014/main" xmlns="" id="{3425B133-30AA-4CF6-B8C3-FEDC85FBD93B}"/>
            </a:ext>
          </a:extLst>
        </xdr:cNvPr>
        <xdr:cNvSpPr/>
      </xdr:nvSpPr>
      <xdr:spPr>
        <a:xfrm>
          <a:off x="15430500" y="13497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3811</xdr:rowOff>
    </xdr:from>
    <xdr:to>
      <xdr:col>85</xdr:col>
      <xdr:colOff>127000</xdr:colOff>
      <xdr:row>79</xdr:row>
      <xdr:rowOff>67818</xdr:rowOff>
    </xdr:to>
    <xdr:cxnSp macro="">
      <xdr:nvCxnSpPr>
        <xdr:cNvPr id="630" name="直線コネクタ 629">
          <a:extLst>
            <a:ext uri="{FF2B5EF4-FFF2-40B4-BE49-F238E27FC236}">
              <a16:creationId xmlns:a16="http://schemas.microsoft.com/office/drawing/2014/main" xmlns="" id="{18194B2A-0C76-453B-94DC-CE27F9F15B9B}"/>
            </a:ext>
          </a:extLst>
        </xdr:cNvPr>
        <xdr:cNvCxnSpPr/>
      </xdr:nvCxnSpPr>
      <xdr:spPr>
        <a:xfrm>
          <a:off x="15481300" y="13548361"/>
          <a:ext cx="838200" cy="64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149606</xdr:rowOff>
    </xdr:from>
    <xdr:to>
      <xdr:col>76</xdr:col>
      <xdr:colOff>165100</xdr:colOff>
      <xdr:row>81</xdr:row>
      <xdr:rowOff>79756</xdr:rowOff>
    </xdr:to>
    <xdr:sp macro="" textlink="">
      <xdr:nvSpPr>
        <xdr:cNvPr id="631" name="楕円 630">
          <a:extLst>
            <a:ext uri="{FF2B5EF4-FFF2-40B4-BE49-F238E27FC236}">
              <a16:creationId xmlns:a16="http://schemas.microsoft.com/office/drawing/2014/main" xmlns="" id="{E1E75BE4-BD2D-450E-AC7E-886A97C28C97}"/>
            </a:ext>
          </a:extLst>
        </xdr:cNvPr>
        <xdr:cNvSpPr/>
      </xdr:nvSpPr>
      <xdr:spPr>
        <a:xfrm>
          <a:off x="14541500" y="13865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3811</xdr:rowOff>
    </xdr:from>
    <xdr:to>
      <xdr:col>81</xdr:col>
      <xdr:colOff>50800</xdr:colOff>
      <xdr:row>81</xdr:row>
      <xdr:rowOff>28956</xdr:rowOff>
    </xdr:to>
    <xdr:cxnSp macro="">
      <xdr:nvCxnSpPr>
        <xdr:cNvPr id="632" name="直線コネクタ 631">
          <a:extLst>
            <a:ext uri="{FF2B5EF4-FFF2-40B4-BE49-F238E27FC236}">
              <a16:creationId xmlns:a16="http://schemas.microsoft.com/office/drawing/2014/main" xmlns="" id="{6F3B428D-5221-4BEB-B779-AC14CEBC86CF}"/>
            </a:ext>
          </a:extLst>
        </xdr:cNvPr>
        <xdr:cNvCxnSpPr/>
      </xdr:nvCxnSpPr>
      <xdr:spPr>
        <a:xfrm flipV="1">
          <a:off x="14592300" y="13548361"/>
          <a:ext cx="889000" cy="368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87885</xdr:rowOff>
    </xdr:from>
    <xdr:to>
      <xdr:col>72</xdr:col>
      <xdr:colOff>38100</xdr:colOff>
      <xdr:row>81</xdr:row>
      <xdr:rowOff>18035</xdr:rowOff>
    </xdr:to>
    <xdr:sp macro="" textlink="">
      <xdr:nvSpPr>
        <xdr:cNvPr id="633" name="楕円 632">
          <a:extLst>
            <a:ext uri="{FF2B5EF4-FFF2-40B4-BE49-F238E27FC236}">
              <a16:creationId xmlns:a16="http://schemas.microsoft.com/office/drawing/2014/main" xmlns="" id="{CAE4DAB6-CC97-4AB5-A834-584A5CB81EDF}"/>
            </a:ext>
          </a:extLst>
        </xdr:cNvPr>
        <xdr:cNvSpPr/>
      </xdr:nvSpPr>
      <xdr:spPr>
        <a:xfrm>
          <a:off x="13652500" y="13803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138685</xdr:rowOff>
    </xdr:from>
    <xdr:to>
      <xdr:col>76</xdr:col>
      <xdr:colOff>114300</xdr:colOff>
      <xdr:row>81</xdr:row>
      <xdr:rowOff>28956</xdr:rowOff>
    </xdr:to>
    <xdr:cxnSp macro="">
      <xdr:nvCxnSpPr>
        <xdr:cNvPr id="634" name="直線コネクタ 633">
          <a:extLst>
            <a:ext uri="{FF2B5EF4-FFF2-40B4-BE49-F238E27FC236}">
              <a16:creationId xmlns:a16="http://schemas.microsoft.com/office/drawing/2014/main" xmlns="" id="{1EB52DAA-AA7B-4F61-9461-9A4282D2BFCB}"/>
            </a:ext>
          </a:extLst>
        </xdr:cNvPr>
        <xdr:cNvCxnSpPr/>
      </xdr:nvCxnSpPr>
      <xdr:spPr>
        <a:xfrm>
          <a:off x="13703300" y="13854685"/>
          <a:ext cx="889000" cy="61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155464</xdr:rowOff>
    </xdr:from>
    <xdr:ext cx="405111" cy="259045"/>
    <xdr:sp macro="" textlink="">
      <xdr:nvSpPr>
        <xdr:cNvPr id="635" name="n_1aveValue【児童館】&#10;有形固定資産減価償却率">
          <a:extLst>
            <a:ext uri="{FF2B5EF4-FFF2-40B4-BE49-F238E27FC236}">
              <a16:creationId xmlns:a16="http://schemas.microsoft.com/office/drawing/2014/main" xmlns="" id="{DA1D94FE-A5D9-4D88-9FE0-B7FEF7DCF641}"/>
            </a:ext>
          </a:extLst>
        </xdr:cNvPr>
        <xdr:cNvSpPr txBox="1"/>
      </xdr:nvSpPr>
      <xdr:spPr>
        <a:xfrm>
          <a:off x="15266044" y="13871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126001</xdr:rowOff>
    </xdr:from>
    <xdr:ext cx="405111" cy="259045"/>
    <xdr:sp macro="" textlink="">
      <xdr:nvSpPr>
        <xdr:cNvPr id="636" name="n_2aveValue【児童館】&#10;有形固定資産減価償却率">
          <a:extLst>
            <a:ext uri="{FF2B5EF4-FFF2-40B4-BE49-F238E27FC236}">
              <a16:creationId xmlns:a16="http://schemas.microsoft.com/office/drawing/2014/main" xmlns="" id="{5217AE48-30FF-4C2F-A48C-82A0699B9654}"/>
            </a:ext>
          </a:extLst>
        </xdr:cNvPr>
        <xdr:cNvSpPr txBox="1"/>
      </xdr:nvSpPr>
      <xdr:spPr>
        <a:xfrm>
          <a:off x="14389744" y="13499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128288</xdr:rowOff>
    </xdr:from>
    <xdr:ext cx="405111" cy="259045"/>
    <xdr:sp macro="" textlink="">
      <xdr:nvSpPr>
        <xdr:cNvPr id="637" name="n_3aveValue【児童館】&#10;有形固定資産減価償却率">
          <a:extLst>
            <a:ext uri="{FF2B5EF4-FFF2-40B4-BE49-F238E27FC236}">
              <a16:creationId xmlns:a16="http://schemas.microsoft.com/office/drawing/2014/main" xmlns="" id="{6CD8241D-A1AE-45DD-B16B-BF2FC8AE4AAC}"/>
            </a:ext>
          </a:extLst>
        </xdr:cNvPr>
        <xdr:cNvSpPr txBox="1"/>
      </xdr:nvSpPr>
      <xdr:spPr>
        <a:xfrm>
          <a:off x="13500744" y="13501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128288</xdr:rowOff>
    </xdr:from>
    <xdr:ext cx="405111" cy="259045"/>
    <xdr:sp macro="" textlink="">
      <xdr:nvSpPr>
        <xdr:cNvPr id="638" name="n_4aveValue【児童館】&#10;有形固定資産減価償却率">
          <a:extLst>
            <a:ext uri="{FF2B5EF4-FFF2-40B4-BE49-F238E27FC236}">
              <a16:creationId xmlns:a16="http://schemas.microsoft.com/office/drawing/2014/main" xmlns="" id="{9A199C54-7C4D-4DBA-98BE-9E1003156112}"/>
            </a:ext>
          </a:extLst>
        </xdr:cNvPr>
        <xdr:cNvSpPr txBox="1"/>
      </xdr:nvSpPr>
      <xdr:spPr>
        <a:xfrm>
          <a:off x="12611744" y="13501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71138</xdr:rowOff>
    </xdr:from>
    <xdr:ext cx="405111" cy="259045"/>
    <xdr:sp macro="" textlink="">
      <xdr:nvSpPr>
        <xdr:cNvPr id="639" name="n_1mainValue【児童館】&#10;有形固定資産減価償却率">
          <a:extLst>
            <a:ext uri="{FF2B5EF4-FFF2-40B4-BE49-F238E27FC236}">
              <a16:creationId xmlns:a16="http://schemas.microsoft.com/office/drawing/2014/main" xmlns="" id="{C2AFBC41-F003-415A-9155-EC911195A424}"/>
            </a:ext>
          </a:extLst>
        </xdr:cNvPr>
        <xdr:cNvSpPr txBox="1"/>
      </xdr:nvSpPr>
      <xdr:spPr>
        <a:xfrm>
          <a:off x="15266044" y="13272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70883</xdr:rowOff>
    </xdr:from>
    <xdr:ext cx="405111" cy="259045"/>
    <xdr:sp macro="" textlink="">
      <xdr:nvSpPr>
        <xdr:cNvPr id="640" name="n_2mainValue【児童館】&#10;有形固定資産減価償却率">
          <a:extLst>
            <a:ext uri="{FF2B5EF4-FFF2-40B4-BE49-F238E27FC236}">
              <a16:creationId xmlns:a16="http://schemas.microsoft.com/office/drawing/2014/main" xmlns="" id="{DD118A1A-D2D3-47E8-BDF6-B7D80642A24C}"/>
            </a:ext>
          </a:extLst>
        </xdr:cNvPr>
        <xdr:cNvSpPr txBox="1"/>
      </xdr:nvSpPr>
      <xdr:spPr>
        <a:xfrm>
          <a:off x="14389744" y="13958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9162</xdr:rowOff>
    </xdr:from>
    <xdr:ext cx="405111" cy="259045"/>
    <xdr:sp macro="" textlink="">
      <xdr:nvSpPr>
        <xdr:cNvPr id="641" name="n_3mainValue【児童館】&#10;有形固定資産減価償却率">
          <a:extLst>
            <a:ext uri="{FF2B5EF4-FFF2-40B4-BE49-F238E27FC236}">
              <a16:creationId xmlns:a16="http://schemas.microsoft.com/office/drawing/2014/main" xmlns="" id="{C4A31C67-3A68-4C1E-A68C-39E29E857193}"/>
            </a:ext>
          </a:extLst>
        </xdr:cNvPr>
        <xdr:cNvSpPr txBox="1"/>
      </xdr:nvSpPr>
      <xdr:spPr>
        <a:xfrm>
          <a:off x="13500744" y="13896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42" name="正方形/長方形 641">
          <a:extLst>
            <a:ext uri="{FF2B5EF4-FFF2-40B4-BE49-F238E27FC236}">
              <a16:creationId xmlns:a16="http://schemas.microsoft.com/office/drawing/2014/main" xmlns="" id="{348EE0A8-3E39-4F9C-A72C-2B5121121B5C}"/>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43" name="正方形/長方形 642">
          <a:extLst>
            <a:ext uri="{FF2B5EF4-FFF2-40B4-BE49-F238E27FC236}">
              <a16:creationId xmlns:a16="http://schemas.microsoft.com/office/drawing/2014/main" xmlns="" id="{3512B380-FDCB-4972-ADD0-3BD9EFC6F0AD}"/>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44" name="正方形/長方形 643">
          <a:extLst>
            <a:ext uri="{FF2B5EF4-FFF2-40B4-BE49-F238E27FC236}">
              <a16:creationId xmlns:a16="http://schemas.microsoft.com/office/drawing/2014/main" xmlns="" id="{326F4606-92CE-49E5-A4F0-31367455B66E}"/>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45" name="正方形/長方形 644">
          <a:extLst>
            <a:ext uri="{FF2B5EF4-FFF2-40B4-BE49-F238E27FC236}">
              <a16:creationId xmlns:a16="http://schemas.microsoft.com/office/drawing/2014/main" xmlns="" id="{48E91017-6D6F-4406-8069-0EB1533B2FEC}"/>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46" name="正方形/長方形 645">
          <a:extLst>
            <a:ext uri="{FF2B5EF4-FFF2-40B4-BE49-F238E27FC236}">
              <a16:creationId xmlns:a16="http://schemas.microsoft.com/office/drawing/2014/main" xmlns="" id="{0A70E216-5C30-4AB6-95F8-439993FFE7B4}"/>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47" name="正方形/長方形 646">
          <a:extLst>
            <a:ext uri="{FF2B5EF4-FFF2-40B4-BE49-F238E27FC236}">
              <a16:creationId xmlns:a16="http://schemas.microsoft.com/office/drawing/2014/main" xmlns="" id="{F401E3E1-B0F1-452A-949D-DCBFCD9D879C}"/>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48" name="正方形/長方形 647">
          <a:extLst>
            <a:ext uri="{FF2B5EF4-FFF2-40B4-BE49-F238E27FC236}">
              <a16:creationId xmlns:a16="http://schemas.microsoft.com/office/drawing/2014/main" xmlns="" id="{D8C8961A-1712-45C8-8B3A-3ACBB0FCD0FD}"/>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49" name="正方形/長方形 648">
          <a:extLst>
            <a:ext uri="{FF2B5EF4-FFF2-40B4-BE49-F238E27FC236}">
              <a16:creationId xmlns:a16="http://schemas.microsoft.com/office/drawing/2014/main" xmlns="" id="{C7554D8A-6B62-438B-94FE-D97040E977A1}"/>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50" name="テキスト ボックス 649">
          <a:extLst>
            <a:ext uri="{FF2B5EF4-FFF2-40B4-BE49-F238E27FC236}">
              <a16:creationId xmlns:a16="http://schemas.microsoft.com/office/drawing/2014/main" xmlns="" id="{E5B705D1-D46E-47AB-AA61-6F58CB4834B8}"/>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51" name="直線コネクタ 650">
          <a:extLst>
            <a:ext uri="{FF2B5EF4-FFF2-40B4-BE49-F238E27FC236}">
              <a16:creationId xmlns:a16="http://schemas.microsoft.com/office/drawing/2014/main" xmlns="" id="{3ED6C8AE-8697-49AE-A00A-8AD924B2943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52" name="直線コネクタ 651">
          <a:extLst>
            <a:ext uri="{FF2B5EF4-FFF2-40B4-BE49-F238E27FC236}">
              <a16:creationId xmlns:a16="http://schemas.microsoft.com/office/drawing/2014/main" xmlns="" id="{8AEB41D9-BC16-4BB5-9AAC-AB6922491BA9}"/>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53" name="テキスト ボックス 652">
          <a:extLst>
            <a:ext uri="{FF2B5EF4-FFF2-40B4-BE49-F238E27FC236}">
              <a16:creationId xmlns:a16="http://schemas.microsoft.com/office/drawing/2014/main" xmlns="" id="{927AE00E-8189-4F8F-80DE-5A9347239FB9}"/>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54" name="直線コネクタ 653">
          <a:extLst>
            <a:ext uri="{FF2B5EF4-FFF2-40B4-BE49-F238E27FC236}">
              <a16:creationId xmlns:a16="http://schemas.microsoft.com/office/drawing/2014/main" xmlns="" id="{69AE8AA3-AA48-43A1-AA6C-0006F4FF70CE}"/>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55" name="テキスト ボックス 654">
          <a:extLst>
            <a:ext uri="{FF2B5EF4-FFF2-40B4-BE49-F238E27FC236}">
              <a16:creationId xmlns:a16="http://schemas.microsoft.com/office/drawing/2014/main" xmlns="" id="{DDF133D1-9C5C-44FB-9777-D5310FD1DEE9}"/>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56" name="直線コネクタ 655">
          <a:extLst>
            <a:ext uri="{FF2B5EF4-FFF2-40B4-BE49-F238E27FC236}">
              <a16:creationId xmlns:a16="http://schemas.microsoft.com/office/drawing/2014/main" xmlns="" id="{91693E62-EB13-4126-815E-FA0DD2C3F7C9}"/>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57" name="テキスト ボックス 656">
          <a:extLst>
            <a:ext uri="{FF2B5EF4-FFF2-40B4-BE49-F238E27FC236}">
              <a16:creationId xmlns:a16="http://schemas.microsoft.com/office/drawing/2014/main" xmlns="" id="{E8495E14-9F68-402B-81E8-503926A142B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58" name="直線コネクタ 657">
          <a:extLst>
            <a:ext uri="{FF2B5EF4-FFF2-40B4-BE49-F238E27FC236}">
              <a16:creationId xmlns:a16="http://schemas.microsoft.com/office/drawing/2014/main" xmlns="" id="{CE4AD0CA-1D9B-4F78-8B31-CA383D61AC03}"/>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59" name="テキスト ボックス 658">
          <a:extLst>
            <a:ext uri="{FF2B5EF4-FFF2-40B4-BE49-F238E27FC236}">
              <a16:creationId xmlns:a16="http://schemas.microsoft.com/office/drawing/2014/main" xmlns="" id="{8D159500-15D2-45A8-82BC-8CEF7B9E1B86}"/>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60" name="直線コネクタ 659">
          <a:extLst>
            <a:ext uri="{FF2B5EF4-FFF2-40B4-BE49-F238E27FC236}">
              <a16:creationId xmlns:a16="http://schemas.microsoft.com/office/drawing/2014/main" xmlns="" id="{41483C0C-F409-404E-888E-D0CE3426AC8F}"/>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61" name="テキスト ボックス 660">
          <a:extLst>
            <a:ext uri="{FF2B5EF4-FFF2-40B4-BE49-F238E27FC236}">
              <a16:creationId xmlns:a16="http://schemas.microsoft.com/office/drawing/2014/main" xmlns="" id="{C9E24BEC-5A88-4020-A4F5-E8D9F87CAC3E}"/>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62" name="直線コネクタ 661">
          <a:extLst>
            <a:ext uri="{FF2B5EF4-FFF2-40B4-BE49-F238E27FC236}">
              <a16:creationId xmlns:a16="http://schemas.microsoft.com/office/drawing/2014/main" xmlns="" id="{1E803E8F-ABEE-4FFF-B476-A3D6805EEE13}"/>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63" name="テキスト ボックス 662">
          <a:extLst>
            <a:ext uri="{FF2B5EF4-FFF2-40B4-BE49-F238E27FC236}">
              <a16:creationId xmlns:a16="http://schemas.microsoft.com/office/drawing/2014/main" xmlns="" id="{934C23BA-BF68-401F-BFDA-5BD04972B3BA}"/>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64" name="【児童館】&#10;一人当たり面積グラフ枠">
          <a:extLst>
            <a:ext uri="{FF2B5EF4-FFF2-40B4-BE49-F238E27FC236}">
              <a16:creationId xmlns:a16="http://schemas.microsoft.com/office/drawing/2014/main" xmlns="" id="{5600017F-F428-4646-9C46-1BC38B7FF29C}"/>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107950</xdr:rowOff>
    </xdr:from>
    <xdr:to>
      <xdr:col>116</xdr:col>
      <xdr:colOff>62864</xdr:colOff>
      <xdr:row>86</xdr:row>
      <xdr:rowOff>88900</xdr:rowOff>
    </xdr:to>
    <xdr:cxnSp macro="">
      <xdr:nvCxnSpPr>
        <xdr:cNvPr id="665" name="直線コネクタ 664">
          <a:extLst>
            <a:ext uri="{FF2B5EF4-FFF2-40B4-BE49-F238E27FC236}">
              <a16:creationId xmlns:a16="http://schemas.microsoft.com/office/drawing/2014/main" xmlns="" id="{A0D3FA4B-2D1D-4AF2-9848-982B2BE5E358}"/>
            </a:ext>
          </a:extLst>
        </xdr:cNvPr>
        <xdr:cNvCxnSpPr/>
      </xdr:nvCxnSpPr>
      <xdr:spPr>
        <a:xfrm flipV="1">
          <a:off x="22160864" y="133096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92727</xdr:rowOff>
    </xdr:from>
    <xdr:ext cx="469744" cy="259045"/>
    <xdr:sp macro="" textlink="">
      <xdr:nvSpPr>
        <xdr:cNvPr id="666" name="【児童館】&#10;一人当たり面積最小値テキスト">
          <a:extLst>
            <a:ext uri="{FF2B5EF4-FFF2-40B4-BE49-F238E27FC236}">
              <a16:creationId xmlns:a16="http://schemas.microsoft.com/office/drawing/2014/main" xmlns="" id="{F7503D35-13C3-4163-845F-B88F92BCAD8E}"/>
            </a:ext>
          </a:extLst>
        </xdr:cNvPr>
        <xdr:cNvSpPr txBox="1"/>
      </xdr:nvSpPr>
      <xdr:spPr>
        <a:xfrm>
          <a:off x="22199600" y="1483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88900</xdr:rowOff>
    </xdr:from>
    <xdr:to>
      <xdr:col>116</xdr:col>
      <xdr:colOff>152400</xdr:colOff>
      <xdr:row>86</xdr:row>
      <xdr:rowOff>88900</xdr:rowOff>
    </xdr:to>
    <xdr:cxnSp macro="">
      <xdr:nvCxnSpPr>
        <xdr:cNvPr id="667" name="直線コネクタ 666">
          <a:extLst>
            <a:ext uri="{FF2B5EF4-FFF2-40B4-BE49-F238E27FC236}">
              <a16:creationId xmlns:a16="http://schemas.microsoft.com/office/drawing/2014/main" xmlns="" id="{FD629EF9-7C0E-401F-B96A-2317439A519C}"/>
            </a:ext>
          </a:extLst>
        </xdr:cNvPr>
        <xdr:cNvCxnSpPr/>
      </xdr:nvCxnSpPr>
      <xdr:spPr>
        <a:xfrm>
          <a:off x="22072600" y="1483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54627</xdr:rowOff>
    </xdr:from>
    <xdr:ext cx="469744" cy="259045"/>
    <xdr:sp macro="" textlink="">
      <xdr:nvSpPr>
        <xdr:cNvPr id="668" name="【児童館】&#10;一人当たり面積最大値テキスト">
          <a:extLst>
            <a:ext uri="{FF2B5EF4-FFF2-40B4-BE49-F238E27FC236}">
              <a16:creationId xmlns:a16="http://schemas.microsoft.com/office/drawing/2014/main" xmlns="" id="{A1B39EF3-7E47-43B5-9628-71D32A269354}"/>
            </a:ext>
          </a:extLst>
        </xdr:cNvPr>
        <xdr:cNvSpPr txBox="1"/>
      </xdr:nvSpPr>
      <xdr:spPr>
        <a:xfrm>
          <a:off x="22199600" y="1308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107950</xdr:rowOff>
    </xdr:from>
    <xdr:to>
      <xdr:col>116</xdr:col>
      <xdr:colOff>152400</xdr:colOff>
      <xdr:row>77</xdr:row>
      <xdr:rowOff>107950</xdr:rowOff>
    </xdr:to>
    <xdr:cxnSp macro="">
      <xdr:nvCxnSpPr>
        <xdr:cNvPr id="669" name="直線コネクタ 668">
          <a:extLst>
            <a:ext uri="{FF2B5EF4-FFF2-40B4-BE49-F238E27FC236}">
              <a16:creationId xmlns:a16="http://schemas.microsoft.com/office/drawing/2014/main" xmlns="" id="{0CC880B4-651A-42D5-84BE-AB952A734B98}"/>
            </a:ext>
          </a:extLst>
        </xdr:cNvPr>
        <xdr:cNvCxnSpPr/>
      </xdr:nvCxnSpPr>
      <xdr:spPr>
        <a:xfrm>
          <a:off x="22072600" y="13309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3827</xdr:rowOff>
    </xdr:from>
    <xdr:ext cx="469744" cy="259045"/>
    <xdr:sp macro="" textlink="">
      <xdr:nvSpPr>
        <xdr:cNvPr id="670" name="【児童館】&#10;一人当たり面積平均値テキスト">
          <a:extLst>
            <a:ext uri="{FF2B5EF4-FFF2-40B4-BE49-F238E27FC236}">
              <a16:creationId xmlns:a16="http://schemas.microsoft.com/office/drawing/2014/main" xmlns="" id="{086E77B5-F527-4F10-9361-4134376D170F}"/>
            </a:ext>
          </a:extLst>
        </xdr:cNvPr>
        <xdr:cNvSpPr txBox="1"/>
      </xdr:nvSpPr>
      <xdr:spPr>
        <a:xfrm>
          <a:off x="22199600" y="14062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152400</xdr:rowOff>
    </xdr:from>
    <xdr:to>
      <xdr:col>116</xdr:col>
      <xdr:colOff>114300</xdr:colOff>
      <xdr:row>83</xdr:row>
      <xdr:rowOff>82550</xdr:rowOff>
    </xdr:to>
    <xdr:sp macro="" textlink="">
      <xdr:nvSpPr>
        <xdr:cNvPr id="671" name="フローチャート: 判断 670">
          <a:extLst>
            <a:ext uri="{FF2B5EF4-FFF2-40B4-BE49-F238E27FC236}">
              <a16:creationId xmlns:a16="http://schemas.microsoft.com/office/drawing/2014/main" xmlns="" id="{BF063A43-8F23-4A01-92F5-D2F7817FE933}"/>
            </a:ext>
          </a:extLst>
        </xdr:cNvPr>
        <xdr:cNvSpPr/>
      </xdr:nvSpPr>
      <xdr:spPr>
        <a:xfrm>
          <a:off x="22110700" y="1421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44450</xdr:rowOff>
    </xdr:from>
    <xdr:to>
      <xdr:col>112</xdr:col>
      <xdr:colOff>38100</xdr:colOff>
      <xdr:row>83</xdr:row>
      <xdr:rowOff>146050</xdr:rowOff>
    </xdr:to>
    <xdr:sp macro="" textlink="">
      <xdr:nvSpPr>
        <xdr:cNvPr id="672" name="フローチャート: 判断 671">
          <a:extLst>
            <a:ext uri="{FF2B5EF4-FFF2-40B4-BE49-F238E27FC236}">
              <a16:creationId xmlns:a16="http://schemas.microsoft.com/office/drawing/2014/main" xmlns="" id="{543F6C67-54BD-41FB-B180-A8BE37EC2163}"/>
            </a:ext>
          </a:extLst>
        </xdr:cNvPr>
        <xdr:cNvSpPr/>
      </xdr:nvSpPr>
      <xdr:spPr>
        <a:xfrm>
          <a:off x="21272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57150</xdr:rowOff>
    </xdr:from>
    <xdr:to>
      <xdr:col>107</xdr:col>
      <xdr:colOff>101600</xdr:colOff>
      <xdr:row>83</xdr:row>
      <xdr:rowOff>158750</xdr:rowOff>
    </xdr:to>
    <xdr:sp macro="" textlink="">
      <xdr:nvSpPr>
        <xdr:cNvPr id="673" name="フローチャート: 判断 672">
          <a:extLst>
            <a:ext uri="{FF2B5EF4-FFF2-40B4-BE49-F238E27FC236}">
              <a16:creationId xmlns:a16="http://schemas.microsoft.com/office/drawing/2014/main" xmlns="" id="{91B295C2-9A90-4EE5-8085-7B43E3BE766C}"/>
            </a:ext>
          </a:extLst>
        </xdr:cNvPr>
        <xdr:cNvSpPr/>
      </xdr:nvSpPr>
      <xdr:spPr>
        <a:xfrm>
          <a:off x="20383500" y="1428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165100</xdr:rowOff>
    </xdr:from>
    <xdr:to>
      <xdr:col>102</xdr:col>
      <xdr:colOff>165100</xdr:colOff>
      <xdr:row>83</xdr:row>
      <xdr:rowOff>95250</xdr:rowOff>
    </xdr:to>
    <xdr:sp macro="" textlink="">
      <xdr:nvSpPr>
        <xdr:cNvPr id="674" name="フローチャート: 判断 673">
          <a:extLst>
            <a:ext uri="{FF2B5EF4-FFF2-40B4-BE49-F238E27FC236}">
              <a16:creationId xmlns:a16="http://schemas.microsoft.com/office/drawing/2014/main" xmlns="" id="{3886102A-E39C-4CFB-BDD7-C518485B1469}"/>
            </a:ext>
          </a:extLst>
        </xdr:cNvPr>
        <xdr:cNvSpPr/>
      </xdr:nvSpPr>
      <xdr:spPr>
        <a:xfrm>
          <a:off x="19494500" y="1422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165100</xdr:rowOff>
    </xdr:from>
    <xdr:to>
      <xdr:col>98</xdr:col>
      <xdr:colOff>38100</xdr:colOff>
      <xdr:row>83</xdr:row>
      <xdr:rowOff>95250</xdr:rowOff>
    </xdr:to>
    <xdr:sp macro="" textlink="">
      <xdr:nvSpPr>
        <xdr:cNvPr id="675" name="フローチャート: 判断 674">
          <a:extLst>
            <a:ext uri="{FF2B5EF4-FFF2-40B4-BE49-F238E27FC236}">
              <a16:creationId xmlns:a16="http://schemas.microsoft.com/office/drawing/2014/main" xmlns="" id="{E941F8DB-89EF-4555-94DC-C8004D4F696D}"/>
            </a:ext>
          </a:extLst>
        </xdr:cNvPr>
        <xdr:cNvSpPr/>
      </xdr:nvSpPr>
      <xdr:spPr>
        <a:xfrm>
          <a:off x="18605500" y="1422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76" name="テキスト ボックス 675">
          <a:extLst>
            <a:ext uri="{FF2B5EF4-FFF2-40B4-BE49-F238E27FC236}">
              <a16:creationId xmlns:a16="http://schemas.microsoft.com/office/drawing/2014/main" xmlns="" id="{D0CF61DC-0379-4B3C-815A-D1344BD180E9}"/>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77" name="テキスト ボックス 676">
          <a:extLst>
            <a:ext uri="{FF2B5EF4-FFF2-40B4-BE49-F238E27FC236}">
              <a16:creationId xmlns:a16="http://schemas.microsoft.com/office/drawing/2014/main" xmlns="" id="{C54E366A-232B-4449-943E-51A0F542F879}"/>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78" name="テキスト ボックス 677">
          <a:extLst>
            <a:ext uri="{FF2B5EF4-FFF2-40B4-BE49-F238E27FC236}">
              <a16:creationId xmlns:a16="http://schemas.microsoft.com/office/drawing/2014/main" xmlns="" id="{84865C7D-A1A3-4AFC-B7DF-687723B07C1D}"/>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79" name="テキスト ボックス 678">
          <a:extLst>
            <a:ext uri="{FF2B5EF4-FFF2-40B4-BE49-F238E27FC236}">
              <a16:creationId xmlns:a16="http://schemas.microsoft.com/office/drawing/2014/main" xmlns="" id="{85BDD189-0AC1-4200-BB62-31312B9F5065}"/>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80" name="テキスト ボックス 679">
          <a:extLst>
            <a:ext uri="{FF2B5EF4-FFF2-40B4-BE49-F238E27FC236}">
              <a16:creationId xmlns:a16="http://schemas.microsoft.com/office/drawing/2014/main" xmlns="" id="{F5BF9B3A-4C12-438B-86C5-53FCD0D03E13}"/>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38100</xdr:rowOff>
    </xdr:from>
    <xdr:to>
      <xdr:col>116</xdr:col>
      <xdr:colOff>114300</xdr:colOff>
      <xdr:row>86</xdr:row>
      <xdr:rowOff>139700</xdr:rowOff>
    </xdr:to>
    <xdr:sp macro="" textlink="">
      <xdr:nvSpPr>
        <xdr:cNvPr id="681" name="楕円 680">
          <a:extLst>
            <a:ext uri="{FF2B5EF4-FFF2-40B4-BE49-F238E27FC236}">
              <a16:creationId xmlns:a16="http://schemas.microsoft.com/office/drawing/2014/main" xmlns="" id="{F301E279-4761-474A-84BB-D328EE43DC4E}"/>
            </a:ext>
          </a:extLst>
        </xdr:cNvPr>
        <xdr:cNvSpPr/>
      </xdr:nvSpPr>
      <xdr:spPr>
        <a:xfrm>
          <a:off x="22110700" y="1478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124477</xdr:rowOff>
    </xdr:from>
    <xdr:ext cx="469744" cy="259045"/>
    <xdr:sp macro="" textlink="">
      <xdr:nvSpPr>
        <xdr:cNvPr id="682" name="【児童館】&#10;一人当たり面積該当値テキスト">
          <a:extLst>
            <a:ext uri="{FF2B5EF4-FFF2-40B4-BE49-F238E27FC236}">
              <a16:creationId xmlns:a16="http://schemas.microsoft.com/office/drawing/2014/main" xmlns="" id="{D6A3F08D-A19D-43B0-ADC2-74BAC9973DAC}"/>
            </a:ext>
          </a:extLst>
        </xdr:cNvPr>
        <xdr:cNvSpPr txBox="1"/>
      </xdr:nvSpPr>
      <xdr:spPr>
        <a:xfrm>
          <a:off x="22199600" y="14697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38100</xdr:rowOff>
    </xdr:from>
    <xdr:to>
      <xdr:col>112</xdr:col>
      <xdr:colOff>38100</xdr:colOff>
      <xdr:row>86</xdr:row>
      <xdr:rowOff>139700</xdr:rowOff>
    </xdr:to>
    <xdr:sp macro="" textlink="">
      <xdr:nvSpPr>
        <xdr:cNvPr id="683" name="楕円 682">
          <a:extLst>
            <a:ext uri="{FF2B5EF4-FFF2-40B4-BE49-F238E27FC236}">
              <a16:creationId xmlns:a16="http://schemas.microsoft.com/office/drawing/2014/main" xmlns="" id="{D6C0F102-353C-4E51-BECD-87FEAA4180BE}"/>
            </a:ext>
          </a:extLst>
        </xdr:cNvPr>
        <xdr:cNvSpPr/>
      </xdr:nvSpPr>
      <xdr:spPr>
        <a:xfrm>
          <a:off x="21272500" y="1478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88900</xdr:rowOff>
    </xdr:from>
    <xdr:to>
      <xdr:col>116</xdr:col>
      <xdr:colOff>63500</xdr:colOff>
      <xdr:row>86</xdr:row>
      <xdr:rowOff>88900</xdr:rowOff>
    </xdr:to>
    <xdr:cxnSp macro="">
      <xdr:nvCxnSpPr>
        <xdr:cNvPr id="684" name="直線コネクタ 683">
          <a:extLst>
            <a:ext uri="{FF2B5EF4-FFF2-40B4-BE49-F238E27FC236}">
              <a16:creationId xmlns:a16="http://schemas.microsoft.com/office/drawing/2014/main" xmlns="" id="{96544614-2DA0-49E8-80A4-A5B3A627DB9F}"/>
            </a:ext>
          </a:extLst>
        </xdr:cNvPr>
        <xdr:cNvCxnSpPr/>
      </xdr:nvCxnSpPr>
      <xdr:spPr>
        <a:xfrm>
          <a:off x="21323300" y="14833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38100</xdr:rowOff>
    </xdr:from>
    <xdr:to>
      <xdr:col>107</xdr:col>
      <xdr:colOff>101600</xdr:colOff>
      <xdr:row>86</xdr:row>
      <xdr:rowOff>139700</xdr:rowOff>
    </xdr:to>
    <xdr:sp macro="" textlink="">
      <xdr:nvSpPr>
        <xdr:cNvPr id="685" name="楕円 684">
          <a:extLst>
            <a:ext uri="{FF2B5EF4-FFF2-40B4-BE49-F238E27FC236}">
              <a16:creationId xmlns:a16="http://schemas.microsoft.com/office/drawing/2014/main" xmlns="" id="{F62DBA48-2997-4EE6-A24E-BCEAC583B37A}"/>
            </a:ext>
          </a:extLst>
        </xdr:cNvPr>
        <xdr:cNvSpPr/>
      </xdr:nvSpPr>
      <xdr:spPr>
        <a:xfrm>
          <a:off x="20383500" y="1478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88900</xdr:rowOff>
    </xdr:from>
    <xdr:to>
      <xdr:col>111</xdr:col>
      <xdr:colOff>177800</xdr:colOff>
      <xdr:row>86</xdr:row>
      <xdr:rowOff>88900</xdr:rowOff>
    </xdr:to>
    <xdr:cxnSp macro="">
      <xdr:nvCxnSpPr>
        <xdr:cNvPr id="686" name="直線コネクタ 685">
          <a:extLst>
            <a:ext uri="{FF2B5EF4-FFF2-40B4-BE49-F238E27FC236}">
              <a16:creationId xmlns:a16="http://schemas.microsoft.com/office/drawing/2014/main" xmlns="" id="{D597B623-7522-4931-8A9A-F586462BE275}"/>
            </a:ext>
          </a:extLst>
        </xdr:cNvPr>
        <xdr:cNvCxnSpPr/>
      </xdr:nvCxnSpPr>
      <xdr:spPr>
        <a:xfrm>
          <a:off x="20434300" y="14833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38100</xdr:rowOff>
    </xdr:from>
    <xdr:to>
      <xdr:col>102</xdr:col>
      <xdr:colOff>165100</xdr:colOff>
      <xdr:row>86</xdr:row>
      <xdr:rowOff>139700</xdr:rowOff>
    </xdr:to>
    <xdr:sp macro="" textlink="">
      <xdr:nvSpPr>
        <xdr:cNvPr id="687" name="楕円 686">
          <a:extLst>
            <a:ext uri="{FF2B5EF4-FFF2-40B4-BE49-F238E27FC236}">
              <a16:creationId xmlns:a16="http://schemas.microsoft.com/office/drawing/2014/main" xmlns="" id="{FAEA9C57-7099-45A4-94E3-CA30B8AD5E78}"/>
            </a:ext>
          </a:extLst>
        </xdr:cNvPr>
        <xdr:cNvSpPr/>
      </xdr:nvSpPr>
      <xdr:spPr>
        <a:xfrm>
          <a:off x="19494500" y="1478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88900</xdr:rowOff>
    </xdr:from>
    <xdr:to>
      <xdr:col>107</xdr:col>
      <xdr:colOff>50800</xdr:colOff>
      <xdr:row>86</xdr:row>
      <xdr:rowOff>88900</xdr:rowOff>
    </xdr:to>
    <xdr:cxnSp macro="">
      <xdr:nvCxnSpPr>
        <xdr:cNvPr id="688" name="直線コネクタ 687">
          <a:extLst>
            <a:ext uri="{FF2B5EF4-FFF2-40B4-BE49-F238E27FC236}">
              <a16:creationId xmlns:a16="http://schemas.microsoft.com/office/drawing/2014/main" xmlns="" id="{4CE805B7-A20C-4DA6-804D-6BD7A000FD3E}"/>
            </a:ext>
          </a:extLst>
        </xdr:cNvPr>
        <xdr:cNvCxnSpPr/>
      </xdr:nvCxnSpPr>
      <xdr:spPr>
        <a:xfrm>
          <a:off x="19545300" y="14833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162577</xdr:rowOff>
    </xdr:from>
    <xdr:ext cx="469744" cy="259045"/>
    <xdr:sp macro="" textlink="">
      <xdr:nvSpPr>
        <xdr:cNvPr id="689" name="n_1aveValue【児童館】&#10;一人当たり面積">
          <a:extLst>
            <a:ext uri="{FF2B5EF4-FFF2-40B4-BE49-F238E27FC236}">
              <a16:creationId xmlns:a16="http://schemas.microsoft.com/office/drawing/2014/main" xmlns="" id="{C7A3EE3C-BDC6-494A-B3DD-9F7F6644D69B}"/>
            </a:ext>
          </a:extLst>
        </xdr:cNvPr>
        <xdr:cNvSpPr txBox="1"/>
      </xdr:nvSpPr>
      <xdr:spPr>
        <a:xfrm>
          <a:off x="210757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3827</xdr:rowOff>
    </xdr:from>
    <xdr:ext cx="469744" cy="259045"/>
    <xdr:sp macro="" textlink="">
      <xdr:nvSpPr>
        <xdr:cNvPr id="690" name="n_2aveValue【児童館】&#10;一人当たり面積">
          <a:extLst>
            <a:ext uri="{FF2B5EF4-FFF2-40B4-BE49-F238E27FC236}">
              <a16:creationId xmlns:a16="http://schemas.microsoft.com/office/drawing/2014/main" xmlns="" id="{C12E5F1D-1561-41E0-8CDF-4F52703EE2CC}"/>
            </a:ext>
          </a:extLst>
        </xdr:cNvPr>
        <xdr:cNvSpPr txBox="1"/>
      </xdr:nvSpPr>
      <xdr:spPr>
        <a:xfrm>
          <a:off x="20199427" y="1406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111777</xdr:rowOff>
    </xdr:from>
    <xdr:ext cx="469744" cy="259045"/>
    <xdr:sp macro="" textlink="">
      <xdr:nvSpPr>
        <xdr:cNvPr id="691" name="n_3aveValue【児童館】&#10;一人当たり面積">
          <a:extLst>
            <a:ext uri="{FF2B5EF4-FFF2-40B4-BE49-F238E27FC236}">
              <a16:creationId xmlns:a16="http://schemas.microsoft.com/office/drawing/2014/main" xmlns="" id="{C4E1811F-F347-4227-848A-C255E52AAD2A}"/>
            </a:ext>
          </a:extLst>
        </xdr:cNvPr>
        <xdr:cNvSpPr txBox="1"/>
      </xdr:nvSpPr>
      <xdr:spPr>
        <a:xfrm>
          <a:off x="19310427" y="13999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111777</xdr:rowOff>
    </xdr:from>
    <xdr:ext cx="469744" cy="259045"/>
    <xdr:sp macro="" textlink="">
      <xdr:nvSpPr>
        <xdr:cNvPr id="692" name="n_4aveValue【児童館】&#10;一人当たり面積">
          <a:extLst>
            <a:ext uri="{FF2B5EF4-FFF2-40B4-BE49-F238E27FC236}">
              <a16:creationId xmlns:a16="http://schemas.microsoft.com/office/drawing/2014/main" xmlns="" id="{066E03C3-0C9F-4A5F-B071-BD1B3810B109}"/>
            </a:ext>
          </a:extLst>
        </xdr:cNvPr>
        <xdr:cNvSpPr txBox="1"/>
      </xdr:nvSpPr>
      <xdr:spPr>
        <a:xfrm>
          <a:off x="18421427" y="13999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130827</xdr:rowOff>
    </xdr:from>
    <xdr:ext cx="469744" cy="259045"/>
    <xdr:sp macro="" textlink="">
      <xdr:nvSpPr>
        <xdr:cNvPr id="693" name="n_1mainValue【児童館】&#10;一人当たり面積">
          <a:extLst>
            <a:ext uri="{FF2B5EF4-FFF2-40B4-BE49-F238E27FC236}">
              <a16:creationId xmlns:a16="http://schemas.microsoft.com/office/drawing/2014/main" xmlns="" id="{5FCFBDD4-5AED-4729-AB19-CC9C3964F50A}"/>
            </a:ext>
          </a:extLst>
        </xdr:cNvPr>
        <xdr:cNvSpPr txBox="1"/>
      </xdr:nvSpPr>
      <xdr:spPr>
        <a:xfrm>
          <a:off x="21075727" y="14875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130827</xdr:rowOff>
    </xdr:from>
    <xdr:ext cx="469744" cy="259045"/>
    <xdr:sp macro="" textlink="">
      <xdr:nvSpPr>
        <xdr:cNvPr id="694" name="n_2mainValue【児童館】&#10;一人当たり面積">
          <a:extLst>
            <a:ext uri="{FF2B5EF4-FFF2-40B4-BE49-F238E27FC236}">
              <a16:creationId xmlns:a16="http://schemas.microsoft.com/office/drawing/2014/main" xmlns="" id="{7E6C8028-2BCA-4C84-89EE-41050880752A}"/>
            </a:ext>
          </a:extLst>
        </xdr:cNvPr>
        <xdr:cNvSpPr txBox="1"/>
      </xdr:nvSpPr>
      <xdr:spPr>
        <a:xfrm>
          <a:off x="20199427" y="14875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130827</xdr:rowOff>
    </xdr:from>
    <xdr:ext cx="469744" cy="259045"/>
    <xdr:sp macro="" textlink="">
      <xdr:nvSpPr>
        <xdr:cNvPr id="695" name="n_3mainValue【児童館】&#10;一人当たり面積">
          <a:extLst>
            <a:ext uri="{FF2B5EF4-FFF2-40B4-BE49-F238E27FC236}">
              <a16:creationId xmlns:a16="http://schemas.microsoft.com/office/drawing/2014/main" xmlns="" id="{BA169572-C8D7-4FE5-9E22-E5DAFD7A5CAD}"/>
            </a:ext>
          </a:extLst>
        </xdr:cNvPr>
        <xdr:cNvSpPr txBox="1"/>
      </xdr:nvSpPr>
      <xdr:spPr>
        <a:xfrm>
          <a:off x="19310427" y="14875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96" name="正方形/長方形 695">
          <a:extLst>
            <a:ext uri="{FF2B5EF4-FFF2-40B4-BE49-F238E27FC236}">
              <a16:creationId xmlns:a16="http://schemas.microsoft.com/office/drawing/2014/main" xmlns="" id="{C97E0840-D9D2-43C2-8DEF-C270B2BC3A2C}"/>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97" name="正方形/長方形 696">
          <a:extLst>
            <a:ext uri="{FF2B5EF4-FFF2-40B4-BE49-F238E27FC236}">
              <a16:creationId xmlns:a16="http://schemas.microsoft.com/office/drawing/2014/main" xmlns="" id="{ACF01F0E-F329-4AEA-A99F-D962B6BA1A79}"/>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98" name="正方形/長方形 697">
          <a:extLst>
            <a:ext uri="{FF2B5EF4-FFF2-40B4-BE49-F238E27FC236}">
              <a16:creationId xmlns:a16="http://schemas.microsoft.com/office/drawing/2014/main" xmlns="" id="{C1018D6D-AB36-438E-BF23-CE0B107941B6}"/>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99" name="正方形/長方形 698">
          <a:extLst>
            <a:ext uri="{FF2B5EF4-FFF2-40B4-BE49-F238E27FC236}">
              <a16:creationId xmlns:a16="http://schemas.microsoft.com/office/drawing/2014/main" xmlns="" id="{789D07F6-7B1A-4F71-BA21-5036D47F0F93}"/>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00" name="正方形/長方形 699">
          <a:extLst>
            <a:ext uri="{FF2B5EF4-FFF2-40B4-BE49-F238E27FC236}">
              <a16:creationId xmlns:a16="http://schemas.microsoft.com/office/drawing/2014/main" xmlns="" id="{95621967-F3E1-4A37-9A60-BAD9BC3A649E}"/>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01" name="正方形/長方形 700">
          <a:extLst>
            <a:ext uri="{FF2B5EF4-FFF2-40B4-BE49-F238E27FC236}">
              <a16:creationId xmlns:a16="http://schemas.microsoft.com/office/drawing/2014/main" xmlns="" id="{2FA9AC32-24C9-4322-8051-9857496FFE1C}"/>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02" name="正方形/長方形 701">
          <a:extLst>
            <a:ext uri="{FF2B5EF4-FFF2-40B4-BE49-F238E27FC236}">
              <a16:creationId xmlns:a16="http://schemas.microsoft.com/office/drawing/2014/main" xmlns="" id="{7EC50440-E69A-4F97-BF9A-6BA2BF36C9B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03" name="正方形/長方形 702">
          <a:extLst>
            <a:ext uri="{FF2B5EF4-FFF2-40B4-BE49-F238E27FC236}">
              <a16:creationId xmlns:a16="http://schemas.microsoft.com/office/drawing/2014/main" xmlns="" id="{E2A11F01-9A1B-4163-91AE-81A3DB75D3D1}"/>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04" name="テキスト ボックス 703">
          <a:extLst>
            <a:ext uri="{FF2B5EF4-FFF2-40B4-BE49-F238E27FC236}">
              <a16:creationId xmlns:a16="http://schemas.microsoft.com/office/drawing/2014/main" xmlns="" id="{35DA87E4-C888-4545-9EE1-DDE94A079D75}"/>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05" name="直線コネクタ 704">
          <a:extLst>
            <a:ext uri="{FF2B5EF4-FFF2-40B4-BE49-F238E27FC236}">
              <a16:creationId xmlns:a16="http://schemas.microsoft.com/office/drawing/2014/main" xmlns="" id="{8CB9F8C2-852C-456D-97EA-479A46EBAF7E}"/>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06" name="テキスト ボックス 705">
          <a:extLst>
            <a:ext uri="{FF2B5EF4-FFF2-40B4-BE49-F238E27FC236}">
              <a16:creationId xmlns:a16="http://schemas.microsoft.com/office/drawing/2014/main" xmlns="" id="{416A380D-DF70-497C-923D-F5777598FF1C}"/>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07" name="直線コネクタ 706">
          <a:extLst>
            <a:ext uri="{FF2B5EF4-FFF2-40B4-BE49-F238E27FC236}">
              <a16:creationId xmlns:a16="http://schemas.microsoft.com/office/drawing/2014/main" xmlns="" id="{939CA8F6-04BC-4FE8-B0BB-D84D8BB7C396}"/>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08" name="テキスト ボックス 707">
          <a:extLst>
            <a:ext uri="{FF2B5EF4-FFF2-40B4-BE49-F238E27FC236}">
              <a16:creationId xmlns:a16="http://schemas.microsoft.com/office/drawing/2014/main" xmlns="" id="{5B09B204-2E50-43A5-B891-464EECE6DB2A}"/>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09" name="直線コネクタ 708">
          <a:extLst>
            <a:ext uri="{FF2B5EF4-FFF2-40B4-BE49-F238E27FC236}">
              <a16:creationId xmlns:a16="http://schemas.microsoft.com/office/drawing/2014/main" xmlns="" id="{6DF6F66C-9E40-427C-BAEA-D86FEF862D50}"/>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10" name="テキスト ボックス 709">
          <a:extLst>
            <a:ext uri="{FF2B5EF4-FFF2-40B4-BE49-F238E27FC236}">
              <a16:creationId xmlns:a16="http://schemas.microsoft.com/office/drawing/2014/main" xmlns="" id="{F3038795-18FA-4AFA-A439-5EB4811BCF12}"/>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11" name="直線コネクタ 710">
          <a:extLst>
            <a:ext uri="{FF2B5EF4-FFF2-40B4-BE49-F238E27FC236}">
              <a16:creationId xmlns:a16="http://schemas.microsoft.com/office/drawing/2014/main" xmlns="" id="{3FC31E64-81AF-4EF6-8AF1-3E0F578308B7}"/>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12" name="テキスト ボックス 711">
          <a:extLst>
            <a:ext uri="{FF2B5EF4-FFF2-40B4-BE49-F238E27FC236}">
              <a16:creationId xmlns:a16="http://schemas.microsoft.com/office/drawing/2014/main" xmlns="" id="{C685C451-00DD-413B-BF0F-08FA5F22F406}"/>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13" name="直線コネクタ 712">
          <a:extLst>
            <a:ext uri="{FF2B5EF4-FFF2-40B4-BE49-F238E27FC236}">
              <a16:creationId xmlns:a16="http://schemas.microsoft.com/office/drawing/2014/main" xmlns="" id="{EF9B6160-86E3-4DEF-ABC2-B2F183715C19}"/>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14" name="テキスト ボックス 713">
          <a:extLst>
            <a:ext uri="{FF2B5EF4-FFF2-40B4-BE49-F238E27FC236}">
              <a16:creationId xmlns:a16="http://schemas.microsoft.com/office/drawing/2014/main" xmlns="" id="{3FA8BE9F-996D-43A3-8BF4-9222C5358F7D}"/>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15" name="直線コネクタ 714">
          <a:extLst>
            <a:ext uri="{FF2B5EF4-FFF2-40B4-BE49-F238E27FC236}">
              <a16:creationId xmlns:a16="http://schemas.microsoft.com/office/drawing/2014/main" xmlns="" id="{ADFAFD24-93C8-4C9B-8CE7-CA49ED82CB13}"/>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16" name="テキスト ボックス 715">
          <a:extLst>
            <a:ext uri="{FF2B5EF4-FFF2-40B4-BE49-F238E27FC236}">
              <a16:creationId xmlns:a16="http://schemas.microsoft.com/office/drawing/2014/main" xmlns="" id="{4D2025A3-495D-4DE9-9584-E5B93BEB797B}"/>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17" name="直線コネクタ 716">
          <a:extLst>
            <a:ext uri="{FF2B5EF4-FFF2-40B4-BE49-F238E27FC236}">
              <a16:creationId xmlns:a16="http://schemas.microsoft.com/office/drawing/2014/main" xmlns="" id="{66CF386B-C108-4015-8DDC-16AB03A68265}"/>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18" name="テキスト ボックス 717">
          <a:extLst>
            <a:ext uri="{FF2B5EF4-FFF2-40B4-BE49-F238E27FC236}">
              <a16:creationId xmlns:a16="http://schemas.microsoft.com/office/drawing/2014/main" xmlns="" id="{8E2ED81F-90A0-400A-B523-BFBB91652E26}"/>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19" name="【公民館】&#10;有形固定資産減価償却率グラフ枠">
          <a:extLst>
            <a:ext uri="{FF2B5EF4-FFF2-40B4-BE49-F238E27FC236}">
              <a16:creationId xmlns:a16="http://schemas.microsoft.com/office/drawing/2014/main" xmlns="" id="{81274DF4-83AB-4E6B-87D8-22A3592CFC1C}"/>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43814</xdr:rowOff>
    </xdr:from>
    <xdr:to>
      <xdr:col>85</xdr:col>
      <xdr:colOff>126364</xdr:colOff>
      <xdr:row>108</xdr:row>
      <xdr:rowOff>152400</xdr:rowOff>
    </xdr:to>
    <xdr:cxnSp macro="">
      <xdr:nvCxnSpPr>
        <xdr:cNvPr id="720" name="直線コネクタ 719">
          <a:extLst>
            <a:ext uri="{FF2B5EF4-FFF2-40B4-BE49-F238E27FC236}">
              <a16:creationId xmlns:a16="http://schemas.microsoft.com/office/drawing/2014/main" xmlns="" id="{37AE0DCD-9895-4634-A8B7-C30EAAE48444}"/>
            </a:ext>
          </a:extLst>
        </xdr:cNvPr>
        <xdr:cNvCxnSpPr/>
      </xdr:nvCxnSpPr>
      <xdr:spPr>
        <a:xfrm flipV="1">
          <a:off x="16318864" y="17188814"/>
          <a:ext cx="0" cy="1480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721" name="【公民館】&#10;有形固定資産減価償却率最小値テキスト">
          <a:extLst>
            <a:ext uri="{FF2B5EF4-FFF2-40B4-BE49-F238E27FC236}">
              <a16:creationId xmlns:a16="http://schemas.microsoft.com/office/drawing/2014/main" xmlns="" id="{C14AB907-4849-4FBF-A5CE-50E32724B3AB}"/>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22" name="直線コネクタ 721">
          <a:extLst>
            <a:ext uri="{FF2B5EF4-FFF2-40B4-BE49-F238E27FC236}">
              <a16:creationId xmlns:a16="http://schemas.microsoft.com/office/drawing/2014/main" xmlns="" id="{03AFF71D-6A44-4581-8FF7-4E8D269CD50F}"/>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161941</xdr:rowOff>
    </xdr:from>
    <xdr:ext cx="405111" cy="259045"/>
    <xdr:sp macro="" textlink="">
      <xdr:nvSpPr>
        <xdr:cNvPr id="723" name="【公民館】&#10;有形固定資産減価償却率最大値テキスト">
          <a:extLst>
            <a:ext uri="{FF2B5EF4-FFF2-40B4-BE49-F238E27FC236}">
              <a16:creationId xmlns:a16="http://schemas.microsoft.com/office/drawing/2014/main" xmlns="" id="{F1048151-D4E8-4CE5-A43D-371D710F13B7}"/>
            </a:ext>
          </a:extLst>
        </xdr:cNvPr>
        <xdr:cNvSpPr txBox="1"/>
      </xdr:nvSpPr>
      <xdr:spPr>
        <a:xfrm>
          <a:off x="16357600" y="16964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43814</xdr:rowOff>
    </xdr:from>
    <xdr:to>
      <xdr:col>86</xdr:col>
      <xdr:colOff>25400</xdr:colOff>
      <xdr:row>100</xdr:row>
      <xdr:rowOff>43814</xdr:rowOff>
    </xdr:to>
    <xdr:cxnSp macro="">
      <xdr:nvCxnSpPr>
        <xdr:cNvPr id="724" name="直線コネクタ 723">
          <a:extLst>
            <a:ext uri="{FF2B5EF4-FFF2-40B4-BE49-F238E27FC236}">
              <a16:creationId xmlns:a16="http://schemas.microsoft.com/office/drawing/2014/main" xmlns="" id="{778B4648-28E9-4589-BE21-7FAFA25E07DD}"/>
            </a:ext>
          </a:extLst>
        </xdr:cNvPr>
        <xdr:cNvCxnSpPr/>
      </xdr:nvCxnSpPr>
      <xdr:spPr>
        <a:xfrm>
          <a:off x="16230600" y="17188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84472</xdr:rowOff>
    </xdr:from>
    <xdr:ext cx="405111" cy="259045"/>
    <xdr:sp macro="" textlink="">
      <xdr:nvSpPr>
        <xdr:cNvPr id="725" name="【公民館】&#10;有形固定資産減価償却率平均値テキスト">
          <a:extLst>
            <a:ext uri="{FF2B5EF4-FFF2-40B4-BE49-F238E27FC236}">
              <a16:creationId xmlns:a16="http://schemas.microsoft.com/office/drawing/2014/main" xmlns="" id="{8BA283D9-D19C-4B34-A0E5-47C246C22AC5}"/>
            </a:ext>
          </a:extLst>
        </xdr:cNvPr>
        <xdr:cNvSpPr txBox="1"/>
      </xdr:nvSpPr>
      <xdr:spPr>
        <a:xfrm>
          <a:off x="16357600" y="177438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61595</xdr:rowOff>
    </xdr:from>
    <xdr:to>
      <xdr:col>85</xdr:col>
      <xdr:colOff>177800</xdr:colOff>
      <xdr:row>104</xdr:row>
      <xdr:rowOff>163195</xdr:rowOff>
    </xdr:to>
    <xdr:sp macro="" textlink="">
      <xdr:nvSpPr>
        <xdr:cNvPr id="726" name="フローチャート: 判断 725">
          <a:extLst>
            <a:ext uri="{FF2B5EF4-FFF2-40B4-BE49-F238E27FC236}">
              <a16:creationId xmlns:a16="http://schemas.microsoft.com/office/drawing/2014/main" xmlns="" id="{08F60445-EC15-4F4F-AA1B-821116529140}"/>
            </a:ext>
          </a:extLst>
        </xdr:cNvPr>
        <xdr:cNvSpPr/>
      </xdr:nvSpPr>
      <xdr:spPr>
        <a:xfrm>
          <a:off x="16268700" y="1789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34925</xdr:rowOff>
    </xdr:from>
    <xdr:to>
      <xdr:col>81</xdr:col>
      <xdr:colOff>101600</xdr:colOff>
      <xdr:row>104</xdr:row>
      <xdr:rowOff>136525</xdr:rowOff>
    </xdr:to>
    <xdr:sp macro="" textlink="">
      <xdr:nvSpPr>
        <xdr:cNvPr id="727" name="フローチャート: 判断 726">
          <a:extLst>
            <a:ext uri="{FF2B5EF4-FFF2-40B4-BE49-F238E27FC236}">
              <a16:creationId xmlns:a16="http://schemas.microsoft.com/office/drawing/2014/main" xmlns="" id="{5FBD84EA-4925-4A1E-97F9-EE00C1D28483}"/>
            </a:ext>
          </a:extLst>
        </xdr:cNvPr>
        <xdr:cNvSpPr/>
      </xdr:nvSpPr>
      <xdr:spPr>
        <a:xfrm>
          <a:off x="15430500" y="1786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17780</xdr:rowOff>
    </xdr:from>
    <xdr:to>
      <xdr:col>76</xdr:col>
      <xdr:colOff>165100</xdr:colOff>
      <xdr:row>104</xdr:row>
      <xdr:rowOff>119380</xdr:rowOff>
    </xdr:to>
    <xdr:sp macro="" textlink="">
      <xdr:nvSpPr>
        <xdr:cNvPr id="728" name="フローチャート: 判断 727">
          <a:extLst>
            <a:ext uri="{FF2B5EF4-FFF2-40B4-BE49-F238E27FC236}">
              <a16:creationId xmlns:a16="http://schemas.microsoft.com/office/drawing/2014/main" xmlns="" id="{A809F995-EAE8-42DE-B633-206DB764F4E4}"/>
            </a:ext>
          </a:extLst>
        </xdr:cNvPr>
        <xdr:cNvSpPr/>
      </xdr:nvSpPr>
      <xdr:spPr>
        <a:xfrm>
          <a:off x="14541500" y="1784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38736</xdr:rowOff>
    </xdr:from>
    <xdr:to>
      <xdr:col>72</xdr:col>
      <xdr:colOff>38100</xdr:colOff>
      <xdr:row>104</xdr:row>
      <xdr:rowOff>140336</xdr:rowOff>
    </xdr:to>
    <xdr:sp macro="" textlink="">
      <xdr:nvSpPr>
        <xdr:cNvPr id="729" name="フローチャート: 判断 728">
          <a:extLst>
            <a:ext uri="{FF2B5EF4-FFF2-40B4-BE49-F238E27FC236}">
              <a16:creationId xmlns:a16="http://schemas.microsoft.com/office/drawing/2014/main" xmlns="" id="{917DB28C-6256-4519-B893-D4AF388CD07C}"/>
            </a:ext>
          </a:extLst>
        </xdr:cNvPr>
        <xdr:cNvSpPr/>
      </xdr:nvSpPr>
      <xdr:spPr>
        <a:xfrm>
          <a:off x="13652500" y="17869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2539</xdr:rowOff>
    </xdr:from>
    <xdr:to>
      <xdr:col>67</xdr:col>
      <xdr:colOff>101600</xdr:colOff>
      <xdr:row>104</xdr:row>
      <xdr:rowOff>104139</xdr:rowOff>
    </xdr:to>
    <xdr:sp macro="" textlink="">
      <xdr:nvSpPr>
        <xdr:cNvPr id="730" name="フローチャート: 判断 729">
          <a:extLst>
            <a:ext uri="{FF2B5EF4-FFF2-40B4-BE49-F238E27FC236}">
              <a16:creationId xmlns:a16="http://schemas.microsoft.com/office/drawing/2014/main" xmlns="" id="{84DCC120-1D34-4B2C-800F-9A1F40B1FA55}"/>
            </a:ext>
          </a:extLst>
        </xdr:cNvPr>
        <xdr:cNvSpPr/>
      </xdr:nvSpPr>
      <xdr:spPr>
        <a:xfrm>
          <a:off x="12763500" y="1783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31" name="テキスト ボックス 730">
          <a:extLst>
            <a:ext uri="{FF2B5EF4-FFF2-40B4-BE49-F238E27FC236}">
              <a16:creationId xmlns:a16="http://schemas.microsoft.com/office/drawing/2014/main" xmlns="" id="{23CC864A-88A8-417C-B49C-8C94BE41588B}"/>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32" name="テキスト ボックス 731">
          <a:extLst>
            <a:ext uri="{FF2B5EF4-FFF2-40B4-BE49-F238E27FC236}">
              <a16:creationId xmlns:a16="http://schemas.microsoft.com/office/drawing/2014/main" xmlns="" id="{D911D7F0-9EE9-45E1-9D2E-6E5B31118C66}"/>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33" name="テキスト ボックス 732">
          <a:extLst>
            <a:ext uri="{FF2B5EF4-FFF2-40B4-BE49-F238E27FC236}">
              <a16:creationId xmlns:a16="http://schemas.microsoft.com/office/drawing/2014/main" xmlns="" id="{6F89A51C-188C-4824-9BF3-16C12A285909}"/>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34" name="テキスト ボックス 733">
          <a:extLst>
            <a:ext uri="{FF2B5EF4-FFF2-40B4-BE49-F238E27FC236}">
              <a16:creationId xmlns:a16="http://schemas.microsoft.com/office/drawing/2014/main" xmlns="" id="{1794F144-6A4A-4939-823F-A697075C60B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35" name="テキスト ボックス 734">
          <a:extLst>
            <a:ext uri="{FF2B5EF4-FFF2-40B4-BE49-F238E27FC236}">
              <a16:creationId xmlns:a16="http://schemas.microsoft.com/office/drawing/2014/main" xmlns="" id="{A3CC7270-FD23-4606-A484-FE9329E96C95}"/>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38736</xdr:rowOff>
    </xdr:from>
    <xdr:to>
      <xdr:col>85</xdr:col>
      <xdr:colOff>177800</xdr:colOff>
      <xdr:row>106</xdr:row>
      <xdr:rowOff>140336</xdr:rowOff>
    </xdr:to>
    <xdr:sp macro="" textlink="">
      <xdr:nvSpPr>
        <xdr:cNvPr id="736" name="楕円 735">
          <a:extLst>
            <a:ext uri="{FF2B5EF4-FFF2-40B4-BE49-F238E27FC236}">
              <a16:creationId xmlns:a16="http://schemas.microsoft.com/office/drawing/2014/main" xmlns="" id="{66E6887E-CA40-49A7-980F-7FAFC1405713}"/>
            </a:ext>
          </a:extLst>
        </xdr:cNvPr>
        <xdr:cNvSpPr/>
      </xdr:nvSpPr>
      <xdr:spPr>
        <a:xfrm>
          <a:off x="16268700" y="18212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17163</xdr:rowOff>
    </xdr:from>
    <xdr:ext cx="405111" cy="259045"/>
    <xdr:sp macro="" textlink="">
      <xdr:nvSpPr>
        <xdr:cNvPr id="737" name="【公民館】&#10;有形固定資産減価償却率該当値テキスト">
          <a:extLst>
            <a:ext uri="{FF2B5EF4-FFF2-40B4-BE49-F238E27FC236}">
              <a16:creationId xmlns:a16="http://schemas.microsoft.com/office/drawing/2014/main" xmlns="" id="{06A51D08-EF0D-48F3-BA83-6796F5FE688E}"/>
            </a:ext>
          </a:extLst>
        </xdr:cNvPr>
        <xdr:cNvSpPr txBox="1"/>
      </xdr:nvSpPr>
      <xdr:spPr>
        <a:xfrm>
          <a:off x="16357600" y="18190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170180</xdr:rowOff>
    </xdr:from>
    <xdr:to>
      <xdr:col>81</xdr:col>
      <xdr:colOff>101600</xdr:colOff>
      <xdr:row>106</xdr:row>
      <xdr:rowOff>100330</xdr:rowOff>
    </xdr:to>
    <xdr:sp macro="" textlink="">
      <xdr:nvSpPr>
        <xdr:cNvPr id="738" name="楕円 737">
          <a:extLst>
            <a:ext uri="{FF2B5EF4-FFF2-40B4-BE49-F238E27FC236}">
              <a16:creationId xmlns:a16="http://schemas.microsoft.com/office/drawing/2014/main" xmlns="" id="{10EDCFCA-1F47-46EA-9EE1-B1969A4996E3}"/>
            </a:ext>
          </a:extLst>
        </xdr:cNvPr>
        <xdr:cNvSpPr/>
      </xdr:nvSpPr>
      <xdr:spPr>
        <a:xfrm>
          <a:off x="15430500" y="18172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49530</xdr:rowOff>
    </xdr:from>
    <xdr:to>
      <xdr:col>85</xdr:col>
      <xdr:colOff>127000</xdr:colOff>
      <xdr:row>106</xdr:row>
      <xdr:rowOff>89536</xdr:rowOff>
    </xdr:to>
    <xdr:cxnSp macro="">
      <xdr:nvCxnSpPr>
        <xdr:cNvPr id="739" name="直線コネクタ 738">
          <a:extLst>
            <a:ext uri="{FF2B5EF4-FFF2-40B4-BE49-F238E27FC236}">
              <a16:creationId xmlns:a16="http://schemas.microsoft.com/office/drawing/2014/main" xmlns="" id="{C59A9543-27C8-46F4-BEBC-EFE9237096DF}"/>
            </a:ext>
          </a:extLst>
        </xdr:cNvPr>
        <xdr:cNvCxnSpPr/>
      </xdr:nvCxnSpPr>
      <xdr:spPr>
        <a:xfrm>
          <a:off x="15481300" y="18223230"/>
          <a:ext cx="8382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132080</xdr:rowOff>
    </xdr:from>
    <xdr:to>
      <xdr:col>76</xdr:col>
      <xdr:colOff>165100</xdr:colOff>
      <xdr:row>106</xdr:row>
      <xdr:rowOff>62230</xdr:rowOff>
    </xdr:to>
    <xdr:sp macro="" textlink="">
      <xdr:nvSpPr>
        <xdr:cNvPr id="740" name="楕円 739">
          <a:extLst>
            <a:ext uri="{FF2B5EF4-FFF2-40B4-BE49-F238E27FC236}">
              <a16:creationId xmlns:a16="http://schemas.microsoft.com/office/drawing/2014/main" xmlns="" id="{9DC2D29E-3626-4927-AE81-07FF9F2D57EA}"/>
            </a:ext>
          </a:extLst>
        </xdr:cNvPr>
        <xdr:cNvSpPr/>
      </xdr:nvSpPr>
      <xdr:spPr>
        <a:xfrm>
          <a:off x="14541500" y="18134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11430</xdr:rowOff>
    </xdr:from>
    <xdr:to>
      <xdr:col>81</xdr:col>
      <xdr:colOff>50800</xdr:colOff>
      <xdr:row>106</xdr:row>
      <xdr:rowOff>49530</xdr:rowOff>
    </xdr:to>
    <xdr:cxnSp macro="">
      <xdr:nvCxnSpPr>
        <xdr:cNvPr id="741" name="直線コネクタ 740">
          <a:extLst>
            <a:ext uri="{FF2B5EF4-FFF2-40B4-BE49-F238E27FC236}">
              <a16:creationId xmlns:a16="http://schemas.microsoft.com/office/drawing/2014/main" xmlns="" id="{DFAF9E2C-3988-4789-A0F2-AFD7FC9B998A}"/>
            </a:ext>
          </a:extLst>
        </xdr:cNvPr>
        <xdr:cNvCxnSpPr/>
      </xdr:nvCxnSpPr>
      <xdr:spPr>
        <a:xfrm>
          <a:off x="14592300" y="1818513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92075</xdr:rowOff>
    </xdr:from>
    <xdr:to>
      <xdr:col>72</xdr:col>
      <xdr:colOff>38100</xdr:colOff>
      <xdr:row>106</xdr:row>
      <xdr:rowOff>22225</xdr:rowOff>
    </xdr:to>
    <xdr:sp macro="" textlink="">
      <xdr:nvSpPr>
        <xdr:cNvPr id="742" name="楕円 741">
          <a:extLst>
            <a:ext uri="{FF2B5EF4-FFF2-40B4-BE49-F238E27FC236}">
              <a16:creationId xmlns:a16="http://schemas.microsoft.com/office/drawing/2014/main" xmlns="" id="{5692A810-9A8E-436F-87FF-DE64C0E20954}"/>
            </a:ext>
          </a:extLst>
        </xdr:cNvPr>
        <xdr:cNvSpPr/>
      </xdr:nvSpPr>
      <xdr:spPr>
        <a:xfrm>
          <a:off x="13652500" y="18094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142875</xdr:rowOff>
    </xdr:from>
    <xdr:to>
      <xdr:col>76</xdr:col>
      <xdr:colOff>114300</xdr:colOff>
      <xdr:row>106</xdr:row>
      <xdr:rowOff>11430</xdr:rowOff>
    </xdr:to>
    <xdr:cxnSp macro="">
      <xdr:nvCxnSpPr>
        <xdr:cNvPr id="743" name="直線コネクタ 742">
          <a:extLst>
            <a:ext uri="{FF2B5EF4-FFF2-40B4-BE49-F238E27FC236}">
              <a16:creationId xmlns:a16="http://schemas.microsoft.com/office/drawing/2014/main" xmlns="" id="{0EF206CA-7CB5-422C-82A5-D2DE846C970B}"/>
            </a:ext>
          </a:extLst>
        </xdr:cNvPr>
        <xdr:cNvCxnSpPr/>
      </xdr:nvCxnSpPr>
      <xdr:spPr>
        <a:xfrm>
          <a:off x="13703300" y="1814512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153052</xdr:rowOff>
    </xdr:from>
    <xdr:ext cx="405111" cy="259045"/>
    <xdr:sp macro="" textlink="">
      <xdr:nvSpPr>
        <xdr:cNvPr id="744" name="n_1aveValue【公民館】&#10;有形固定資産減価償却率">
          <a:extLst>
            <a:ext uri="{FF2B5EF4-FFF2-40B4-BE49-F238E27FC236}">
              <a16:creationId xmlns:a16="http://schemas.microsoft.com/office/drawing/2014/main" xmlns="" id="{0364D43F-6C5A-4E46-93C1-AD74B34A935D}"/>
            </a:ext>
          </a:extLst>
        </xdr:cNvPr>
        <xdr:cNvSpPr txBox="1"/>
      </xdr:nvSpPr>
      <xdr:spPr>
        <a:xfrm>
          <a:off x="15266044" y="1764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135907</xdr:rowOff>
    </xdr:from>
    <xdr:ext cx="405111" cy="259045"/>
    <xdr:sp macro="" textlink="">
      <xdr:nvSpPr>
        <xdr:cNvPr id="745" name="n_2aveValue【公民館】&#10;有形固定資産減価償却率">
          <a:extLst>
            <a:ext uri="{FF2B5EF4-FFF2-40B4-BE49-F238E27FC236}">
              <a16:creationId xmlns:a16="http://schemas.microsoft.com/office/drawing/2014/main" xmlns="" id="{676D74D0-7BB9-41DB-BE9C-765E8E43DA36}"/>
            </a:ext>
          </a:extLst>
        </xdr:cNvPr>
        <xdr:cNvSpPr txBox="1"/>
      </xdr:nvSpPr>
      <xdr:spPr>
        <a:xfrm>
          <a:off x="14389744" y="1762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156863</xdr:rowOff>
    </xdr:from>
    <xdr:ext cx="405111" cy="259045"/>
    <xdr:sp macro="" textlink="">
      <xdr:nvSpPr>
        <xdr:cNvPr id="746" name="n_3aveValue【公民館】&#10;有形固定資産減価償却率">
          <a:extLst>
            <a:ext uri="{FF2B5EF4-FFF2-40B4-BE49-F238E27FC236}">
              <a16:creationId xmlns:a16="http://schemas.microsoft.com/office/drawing/2014/main" xmlns="" id="{D2C5DA2D-46FB-4602-8DFE-D7EDB21D2871}"/>
            </a:ext>
          </a:extLst>
        </xdr:cNvPr>
        <xdr:cNvSpPr txBox="1"/>
      </xdr:nvSpPr>
      <xdr:spPr>
        <a:xfrm>
          <a:off x="13500744" y="17644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120666</xdr:rowOff>
    </xdr:from>
    <xdr:ext cx="405111" cy="259045"/>
    <xdr:sp macro="" textlink="">
      <xdr:nvSpPr>
        <xdr:cNvPr id="747" name="n_4aveValue【公民館】&#10;有形固定資産減価償却率">
          <a:extLst>
            <a:ext uri="{FF2B5EF4-FFF2-40B4-BE49-F238E27FC236}">
              <a16:creationId xmlns:a16="http://schemas.microsoft.com/office/drawing/2014/main" xmlns="" id="{AAFDA4CD-4889-41E7-9A15-D0329FEB885E}"/>
            </a:ext>
          </a:extLst>
        </xdr:cNvPr>
        <xdr:cNvSpPr txBox="1"/>
      </xdr:nvSpPr>
      <xdr:spPr>
        <a:xfrm>
          <a:off x="12611744" y="17608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91457</xdr:rowOff>
    </xdr:from>
    <xdr:ext cx="405111" cy="259045"/>
    <xdr:sp macro="" textlink="">
      <xdr:nvSpPr>
        <xdr:cNvPr id="748" name="n_1mainValue【公民館】&#10;有形固定資産減価償却率">
          <a:extLst>
            <a:ext uri="{FF2B5EF4-FFF2-40B4-BE49-F238E27FC236}">
              <a16:creationId xmlns:a16="http://schemas.microsoft.com/office/drawing/2014/main" xmlns="" id="{078AF6E8-C5A4-4665-83DE-EC5A12E8E2FC}"/>
            </a:ext>
          </a:extLst>
        </xdr:cNvPr>
        <xdr:cNvSpPr txBox="1"/>
      </xdr:nvSpPr>
      <xdr:spPr>
        <a:xfrm>
          <a:off x="15266044" y="18265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53357</xdr:rowOff>
    </xdr:from>
    <xdr:ext cx="405111" cy="259045"/>
    <xdr:sp macro="" textlink="">
      <xdr:nvSpPr>
        <xdr:cNvPr id="749" name="n_2mainValue【公民館】&#10;有形固定資産減価償却率">
          <a:extLst>
            <a:ext uri="{FF2B5EF4-FFF2-40B4-BE49-F238E27FC236}">
              <a16:creationId xmlns:a16="http://schemas.microsoft.com/office/drawing/2014/main" xmlns="" id="{E2D26BD1-F752-442E-A2FA-F267BDB72642}"/>
            </a:ext>
          </a:extLst>
        </xdr:cNvPr>
        <xdr:cNvSpPr txBox="1"/>
      </xdr:nvSpPr>
      <xdr:spPr>
        <a:xfrm>
          <a:off x="14389744" y="18227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13352</xdr:rowOff>
    </xdr:from>
    <xdr:ext cx="405111" cy="259045"/>
    <xdr:sp macro="" textlink="">
      <xdr:nvSpPr>
        <xdr:cNvPr id="750" name="n_3mainValue【公民館】&#10;有形固定資産減価償却率">
          <a:extLst>
            <a:ext uri="{FF2B5EF4-FFF2-40B4-BE49-F238E27FC236}">
              <a16:creationId xmlns:a16="http://schemas.microsoft.com/office/drawing/2014/main" xmlns="" id="{B2CDB066-E807-430F-B391-0ADA1A0D067E}"/>
            </a:ext>
          </a:extLst>
        </xdr:cNvPr>
        <xdr:cNvSpPr txBox="1"/>
      </xdr:nvSpPr>
      <xdr:spPr>
        <a:xfrm>
          <a:off x="13500744" y="18187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51" name="正方形/長方形 750">
          <a:extLst>
            <a:ext uri="{FF2B5EF4-FFF2-40B4-BE49-F238E27FC236}">
              <a16:creationId xmlns:a16="http://schemas.microsoft.com/office/drawing/2014/main" xmlns="" id="{3D09F9D3-51CE-4B24-8586-76822C972044}"/>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52" name="正方形/長方形 751">
          <a:extLst>
            <a:ext uri="{FF2B5EF4-FFF2-40B4-BE49-F238E27FC236}">
              <a16:creationId xmlns:a16="http://schemas.microsoft.com/office/drawing/2014/main" xmlns="" id="{3157DC24-33CB-49F4-BC55-3DD5D5B3104B}"/>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53" name="正方形/長方形 752">
          <a:extLst>
            <a:ext uri="{FF2B5EF4-FFF2-40B4-BE49-F238E27FC236}">
              <a16:creationId xmlns:a16="http://schemas.microsoft.com/office/drawing/2014/main" xmlns="" id="{9A83636A-2A83-4831-AE88-46E23FF3A023}"/>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54" name="正方形/長方形 753">
          <a:extLst>
            <a:ext uri="{FF2B5EF4-FFF2-40B4-BE49-F238E27FC236}">
              <a16:creationId xmlns:a16="http://schemas.microsoft.com/office/drawing/2014/main" xmlns="" id="{10310F2C-FCC2-404A-8B00-CFB972CB62F6}"/>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55" name="正方形/長方形 754">
          <a:extLst>
            <a:ext uri="{FF2B5EF4-FFF2-40B4-BE49-F238E27FC236}">
              <a16:creationId xmlns:a16="http://schemas.microsoft.com/office/drawing/2014/main" xmlns="" id="{D56B075A-D543-4A81-A20C-DC14185936A8}"/>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6" name="正方形/長方形 755">
          <a:extLst>
            <a:ext uri="{FF2B5EF4-FFF2-40B4-BE49-F238E27FC236}">
              <a16:creationId xmlns:a16="http://schemas.microsoft.com/office/drawing/2014/main" xmlns="" id="{FB79BD4E-372A-47FF-8F79-F2928FC1DEB7}"/>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7" name="正方形/長方形 756">
          <a:extLst>
            <a:ext uri="{FF2B5EF4-FFF2-40B4-BE49-F238E27FC236}">
              <a16:creationId xmlns:a16="http://schemas.microsoft.com/office/drawing/2014/main" xmlns="" id="{081C3ECB-635F-46D7-8B84-748411D8E13C}"/>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8" name="正方形/長方形 757">
          <a:extLst>
            <a:ext uri="{FF2B5EF4-FFF2-40B4-BE49-F238E27FC236}">
              <a16:creationId xmlns:a16="http://schemas.microsoft.com/office/drawing/2014/main" xmlns="" id="{0C618CB2-B877-4A6F-B538-5D8421CAE2D3}"/>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59" name="テキスト ボックス 758">
          <a:extLst>
            <a:ext uri="{FF2B5EF4-FFF2-40B4-BE49-F238E27FC236}">
              <a16:creationId xmlns:a16="http://schemas.microsoft.com/office/drawing/2014/main" xmlns="" id="{F6688402-5FCD-4C90-A9CA-423A41964FF7}"/>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60" name="直線コネクタ 759">
          <a:extLst>
            <a:ext uri="{FF2B5EF4-FFF2-40B4-BE49-F238E27FC236}">
              <a16:creationId xmlns:a16="http://schemas.microsoft.com/office/drawing/2014/main" xmlns="" id="{606BCC47-BBA9-4069-AA18-9B89996E7A4C}"/>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61" name="直線コネクタ 760">
          <a:extLst>
            <a:ext uri="{FF2B5EF4-FFF2-40B4-BE49-F238E27FC236}">
              <a16:creationId xmlns:a16="http://schemas.microsoft.com/office/drawing/2014/main" xmlns="" id="{72DA7143-AA7B-4FF3-B457-4FD5B8205B09}"/>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62" name="テキスト ボックス 761">
          <a:extLst>
            <a:ext uri="{FF2B5EF4-FFF2-40B4-BE49-F238E27FC236}">
              <a16:creationId xmlns:a16="http://schemas.microsoft.com/office/drawing/2014/main" xmlns="" id="{066209B0-30E3-47B9-846C-C39B918F60FA}"/>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63" name="直線コネクタ 762">
          <a:extLst>
            <a:ext uri="{FF2B5EF4-FFF2-40B4-BE49-F238E27FC236}">
              <a16:creationId xmlns:a16="http://schemas.microsoft.com/office/drawing/2014/main" xmlns="" id="{ECC9EB9D-F69C-4679-AD11-1EF4EEEFBA2D}"/>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64" name="テキスト ボックス 763">
          <a:extLst>
            <a:ext uri="{FF2B5EF4-FFF2-40B4-BE49-F238E27FC236}">
              <a16:creationId xmlns:a16="http://schemas.microsoft.com/office/drawing/2014/main" xmlns="" id="{DC255EDF-DC1B-4337-BE2B-5C8EE3287292}"/>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65" name="直線コネクタ 764">
          <a:extLst>
            <a:ext uri="{FF2B5EF4-FFF2-40B4-BE49-F238E27FC236}">
              <a16:creationId xmlns:a16="http://schemas.microsoft.com/office/drawing/2014/main" xmlns="" id="{5B55FAC6-2E27-4DE6-9392-DB07B31DE99E}"/>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66" name="テキスト ボックス 765">
          <a:extLst>
            <a:ext uri="{FF2B5EF4-FFF2-40B4-BE49-F238E27FC236}">
              <a16:creationId xmlns:a16="http://schemas.microsoft.com/office/drawing/2014/main" xmlns="" id="{AEE4C170-D358-49A9-9EA4-3AE854BAF9CF}"/>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67" name="直線コネクタ 766">
          <a:extLst>
            <a:ext uri="{FF2B5EF4-FFF2-40B4-BE49-F238E27FC236}">
              <a16:creationId xmlns:a16="http://schemas.microsoft.com/office/drawing/2014/main" xmlns="" id="{FB653E44-EC9B-4FC0-93F8-1D2B65BA05C8}"/>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68" name="テキスト ボックス 767">
          <a:extLst>
            <a:ext uri="{FF2B5EF4-FFF2-40B4-BE49-F238E27FC236}">
              <a16:creationId xmlns:a16="http://schemas.microsoft.com/office/drawing/2014/main" xmlns="" id="{AD4956CC-E687-4F7B-AB48-7C159BB3E3BA}"/>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69" name="直線コネクタ 768">
          <a:extLst>
            <a:ext uri="{FF2B5EF4-FFF2-40B4-BE49-F238E27FC236}">
              <a16:creationId xmlns:a16="http://schemas.microsoft.com/office/drawing/2014/main" xmlns="" id="{9703180F-ECD9-45EF-BC7C-AEF060F050E6}"/>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70" name="テキスト ボックス 769">
          <a:extLst>
            <a:ext uri="{FF2B5EF4-FFF2-40B4-BE49-F238E27FC236}">
              <a16:creationId xmlns:a16="http://schemas.microsoft.com/office/drawing/2014/main" xmlns="" id="{264A8E4C-7EEC-411D-B734-7A7802CDBF7C}"/>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71" name="直線コネクタ 770">
          <a:extLst>
            <a:ext uri="{FF2B5EF4-FFF2-40B4-BE49-F238E27FC236}">
              <a16:creationId xmlns:a16="http://schemas.microsoft.com/office/drawing/2014/main" xmlns="" id="{E67AC3B0-4403-4B0E-B0E8-45BFF9FAC9ED}"/>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72" name="テキスト ボックス 771">
          <a:extLst>
            <a:ext uri="{FF2B5EF4-FFF2-40B4-BE49-F238E27FC236}">
              <a16:creationId xmlns:a16="http://schemas.microsoft.com/office/drawing/2014/main" xmlns="" id="{9A92D2B9-C586-48F3-AF2A-EB68DAF0522E}"/>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73" name="直線コネクタ 772">
          <a:extLst>
            <a:ext uri="{FF2B5EF4-FFF2-40B4-BE49-F238E27FC236}">
              <a16:creationId xmlns:a16="http://schemas.microsoft.com/office/drawing/2014/main" xmlns="" id="{7FEC7212-CA56-4924-84EA-0156FEA21B93}"/>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74" name="テキスト ボックス 773">
          <a:extLst>
            <a:ext uri="{FF2B5EF4-FFF2-40B4-BE49-F238E27FC236}">
              <a16:creationId xmlns:a16="http://schemas.microsoft.com/office/drawing/2014/main" xmlns="" id="{8E067587-E10F-4525-950F-3951E44A020D}"/>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75" name="【公民館】&#10;一人当たり面積グラフ枠">
          <a:extLst>
            <a:ext uri="{FF2B5EF4-FFF2-40B4-BE49-F238E27FC236}">
              <a16:creationId xmlns:a16="http://schemas.microsoft.com/office/drawing/2014/main" xmlns="" id="{1448EEC0-D4E7-45B5-9DE3-ED388D84D40C}"/>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61505</xdr:rowOff>
    </xdr:from>
    <xdr:to>
      <xdr:col>116</xdr:col>
      <xdr:colOff>62864</xdr:colOff>
      <xdr:row>108</xdr:row>
      <xdr:rowOff>102326</xdr:rowOff>
    </xdr:to>
    <xdr:cxnSp macro="">
      <xdr:nvCxnSpPr>
        <xdr:cNvPr id="776" name="直線コネクタ 775">
          <a:extLst>
            <a:ext uri="{FF2B5EF4-FFF2-40B4-BE49-F238E27FC236}">
              <a16:creationId xmlns:a16="http://schemas.microsoft.com/office/drawing/2014/main" xmlns="" id="{4194C010-7021-4829-B680-623122E0DF20}"/>
            </a:ext>
          </a:extLst>
        </xdr:cNvPr>
        <xdr:cNvCxnSpPr/>
      </xdr:nvCxnSpPr>
      <xdr:spPr>
        <a:xfrm flipV="1">
          <a:off x="22160864" y="17035055"/>
          <a:ext cx="0" cy="15838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106153</xdr:rowOff>
    </xdr:from>
    <xdr:ext cx="469744" cy="259045"/>
    <xdr:sp macro="" textlink="">
      <xdr:nvSpPr>
        <xdr:cNvPr id="777" name="【公民館】&#10;一人当たり面積最小値テキスト">
          <a:extLst>
            <a:ext uri="{FF2B5EF4-FFF2-40B4-BE49-F238E27FC236}">
              <a16:creationId xmlns:a16="http://schemas.microsoft.com/office/drawing/2014/main" xmlns="" id="{C9870647-A898-4983-87C6-C9B238192B4A}"/>
            </a:ext>
          </a:extLst>
        </xdr:cNvPr>
        <xdr:cNvSpPr txBox="1"/>
      </xdr:nvSpPr>
      <xdr:spPr>
        <a:xfrm>
          <a:off x="22199600" y="18622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102326</xdr:rowOff>
    </xdr:from>
    <xdr:to>
      <xdr:col>116</xdr:col>
      <xdr:colOff>152400</xdr:colOff>
      <xdr:row>108</xdr:row>
      <xdr:rowOff>102326</xdr:rowOff>
    </xdr:to>
    <xdr:cxnSp macro="">
      <xdr:nvCxnSpPr>
        <xdr:cNvPr id="778" name="直線コネクタ 777">
          <a:extLst>
            <a:ext uri="{FF2B5EF4-FFF2-40B4-BE49-F238E27FC236}">
              <a16:creationId xmlns:a16="http://schemas.microsoft.com/office/drawing/2014/main" xmlns="" id="{B8FBDE57-662A-460E-A073-DD48EE93A62C}"/>
            </a:ext>
          </a:extLst>
        </xdr:cNvPr>
        <xdr:cNvCxnSpPr/>
      </xdr:nvCxnSpPr>
      <xdr:spPr>
        <a:xfrm>
          <a:off x="22072600" y="18618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8182</xdr:rowOff>
    </xdr:from>
    <xdr:ext cx="469744" cy="259045"/>
    <xdr:sp macro="" textlink="">
      <xdr:nvSpPr>
        <xdr:cNvPr id="779" name="【公民館】&#10;一人当たり面積最大値テキスト">
          <a:extLst>
            <a:ext uri="{FF2B5EF4-FFF2-40B4-BE49-F238E27FC236}">
              <a16:creationId xmlns:a16="http://schemas.microsoft.com/office/drawing/2014/main" xmlns="" id="{D0EFB8AD-9D65-4445-890B-451E200B1B7E}"/>
            </a:ext>
          </a:extLst>
        </xdr:cNvPr>
        <xdr:cNvSpPr txBox="1"/>
      </xdr:nvSpPr>
      <xdr:spPr>
        <a:xfrm>
          <a:off x="22199600" y="16810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61505</xdr:rowOff>
    </xdr:from>
    <xdr:to>
      <xdr:col>116</xdr:col>
      <xdr:colOff>152400</xdr:colOff>
      <xdr:row>99</xdr:row>
      <xdr:rowOff>61505</xdr:rowOff>
    </xdr:to>
    <xdr:cxnSp macro="">
      <xdr:nvCxnSpPr>
        <xdr:cNvPr id="780" name="直線コネクタ 779">
          <a:extLst>
            <a:ext uri="{FF2B5EF4-FFF2-40B4-BE49-F238E27FC236}">
              <a16:creationId xmlns:a16="http://schemas.microsoft.com/office/drawing/2014/main" xmlns="" id="{7C36155E-601C-4407-BE32-09F38DEED6A5}"/>
            </a:ext>
          </a:extLst>
        </xdr:cNvPr>
        <xdr:cNvCxnSpPr/>
      </xdr:nvCxnSpPr>
      <xdr:spPr>
        <a:xfrm>
          <a:off x="22072600" y="17035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128288</xdr:rowOff>
    </xdr:from>
    <xdr:ext cx="469744" cy="259045"/>
    <xdr:sp macro="" textlink="">
      <xdr:nvSpPr>
        <xdr:cNvPr id="781" name="【公民館】&#10;一人当たり面積平均値テキスト">
          <a:extLst>
            <a:ext uri="{FF2B5EF4-FFF2-40B4-BE49-F238E27FC236}">
              <a16:creationId xmlns:a16="http://schemas.microsoft.com/office/drawing/2014/main" xmlns="" id="{3594BC62-8575-4C8B-8DFB-88E273BD243E}"/>
            </a:ext>
          </a:extLst>
        </xdr:cNvPr>
        <xdr:cNvSpPr txBox="1"/>
      </xdr:nvSpPr>
      <xdr:spPr>
        <a:xfrm>
          <a:off x="22199600" y="179590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105411</xdr:rowOff>
    </xdr:from>
    <xdr:to>
      <xdr:col>116</xdr:col>
      <xdr:colOff>114300</xdr:colOff>
      <xdr:row>106</xdr:row>
      <xdr:rowOff>35561</xdr:rowOff>
    </xdr:to>
    <xdr:sp macro="" textlink="">
      <xdr:nvSpPr>
        <xdr:cNvPr id="782" name="フローチャート: 判断 781">
          <a:extLst>
            <a:ext uri="{FF2B5EF4-FFF2-40B4-BE49-F238E27FC236}">
              <a16:creationId xmlns:a16="http://schemas.microsoft.com/office/drawing/2014/main" xmlns="" id="{3CFBAD4D-1BEE-4086-A9BD-047201ADC690}"/>
            </a:ext>
          </a:extLst>
        </xdr:cNvPr>
        <xdr:cNvSpPr/>
      </xdr:nvSpPr>
      <xdr:spPr>
        <a:xfrm>
          <a:off x="22110700" y="1810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62956</xdr:rowOff>
    </xdr:from>
    <xdr:to>
      <xdr:col>112</xdr:col>
      <xdr:colOff>38100</xdr:colOff>
      <xdr:row>105</xdr:row>
      <xdr:rowOff>164556</xdr:rowOff>
    </xdr:to>
    <xdr:sp macro="" textlink="">
      <xdr:nvSpPr>
        <xdr:cNvPr id="783" name="フローチャート: 判断 782">
          <a:extLst>
            <a:ext uri="{FF2B5EF4-FFF2-40B4-BE49-F238E27FC236}">
              <a16:creationId xmlns:a16="http://schemas.microsoft.com/office/drawing/2014/main" xmlns="" id="{8E3FBCF1-3730-4C17-8433-1B49310C7129}"/>
            </a:ext>
          </a:extLst>
        </xdr:cNvPr>
        <xdr:cNvSpPr/>
      </xdr:nvSpPr>
      <xdr:spPr>
        <a:xfrm>
          <a:off x="21272500" y="1806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59689</xdr:rowOff>
    </xdr:from>
    <xdr:to>
      <xdr:col>107</xdr:col>
      <xdr:colOff>101600</xdr:colOff>
      <xdr:row>105</xdr:row>
      <xdr:rowOff>161289</xdr:rowOff>
    </xdr:to>
    <xdr:sp macro="" textlink="">
      <xdr:nvSpPr>
        <xdr:cNvPr id="784" name="フローチャート: 判断 783">
          <a:extLst>
            <a:ext uri="{FF2B5EF4-FFF2-40B4-BE49-F238E27FC236}">
              <a16:creationId xmlns:a16="http://schemas.microsoft.com/office/drawing/2014/main" xmlns="" id="{6A278A3E-E321-49CD-90B0-97E66EE355F6}"/>
            </a:ext>
          </a:extLst>
        </xdr:cNvPr>
        <xdr:cNvSpPr/>
      </xdr:nvSpPr>
      <xdr:spPr>
        <a:xfrm>
          <a:off x="20383500" y="1806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101</xdr:row>
      <xdr:rowOff>157662</xdr:rowOff>
    </xdr:from>
    <xdr:to>
      <xdr:col>102</xdr:col>
      <xdr:colOff>165100</xdr:colOff>
      <xdr:row>102</xdr:row>
      <xdr:rowOff>87812</xdr:rowOff>
    </xdr:to>
    <xdr:sp macro="" textlink="">
      <xdr:nvSpPr>
        <xdr:cNvPr id="785" name="フローチャート: 判断 784">
          <a:extLst>
            <a:ext uri="{FF2B5EF4-FFF2-40B4-BE49-F238E27FC236}">
              <a16:creationId xmlns:a16="http://schemas.microsoft.com/office/drawing/2014/main" xmlns="" id="{6FA43DA2-6E74-4236-AB61-170E09B644C1}"/>
            </a:ext>
          </a:extLst>
        </xdr:cNvPr>
        <xdr:cNvSpPr/>
      </xdr:nvSpPr>
      <xdr:spPr>
        <a:xfrm>
          <a:off x="19494500" y="17474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53158</xdr:rowOff>
    </xdr:from>
    <xdr:to>
      <xdr:col>98</xdr:col>
      <xdr:colOff>38100</xdr:colOff>
      <xdr:row>105</xdr:row>
      <xdr:rowOff>154758</xdr:rowOff>
    </xdr:to>
    <xdr:sp macro="" textlink="">
      <xdr:nvSpPr>
        <xdr:cNvPr id="786" name="フローチャート: 判断 785">
          <a:extLst>
            <a:ext uri="{FF2B5EF4-FFF2-40B4-BE49-F238E27FC236}">
              <a16:creationId xmlns:a16="http://schemas.microsoft.com/office/drawing/2014/main" xmlns="" id="{3AD3D768-46E2-4E97-87B4-250A75600FF8}"/>
            </a:ext>
          </a:extLst>
        </xdr:cNvPr>
        <xdr:cNvSpPr/>
      </xdr:nvSpPr>
      <xdr:spPr>
        <a:xfrm>
          <a:off x="18605500" y="180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87" name="テキスト ボックス 786">
          <a:extLst>
            <a:ext uri="{FF2B5EF4-FFF2-40B4-BE49-F238E27FC236}">
              <a16:creationId xmlns:a16="http://schemas.microsoft.com/office/drawing/2014/main" xmlns="" id="{44F73F39-7670-4C93-81BE-7D10AC2A0E0C}"/>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88" name="テキスト ボックス 787">
          <a:extLst>
            <a:ext uri="{FF2B5EF4-FFF2-40B4-BE49-F238E27FC236}">
              <a16:creationId xmlns:a16="http://schemas.microsoft.com/office/drawing/2014/main" xmlns="" id="{36CDE93C-9847-4FCD-AB08-8BF10F534CB3}"/>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89" name="テキスト ボックス 788">
          <a:extLst>
            <a:ext uri="{FF2B5EF4-FFF2-40B4-BE49-F238E27FC236}">
              <a16:creationId xmlns:a16="http://schemas.microsoft.com/office/drawing/2014/main" xmlns="" id="{4E4FC4B7-7486-4AF2-9462-32433726021C}"/>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90" name="テキスト ボックス 789">
          <a:extLst>
            <a:ext uri="{FF2B5EF4-FFF2-40B4-BE49-F238E27FC236}">
              <a16:creationId xmlns:a16="http://schemas.microsoft.com/office/drawing/2014/main" xmlns="" id="{7504D3A2-D473-474A-94C0-8DA011D73D8A}"/>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91" name="テキスト ボックス 790">
          <a:extLst>
            <a:ext uri="{FF2B5EF4-FFF2-40B4-BE49-F238E27FC236}">
              <a16:creationId xmlns:a16="http://schemas.microsoft.com/office/drawing/2014/main" xmlns="" id="{BF94CB14-B814-404B-8141-70EE0DAA1D75}"/>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154395</xdr:rowOff>
    </xdr:from>
    <xdr:to>
      <xdr:col>116</xdr:col>
      <xdr:colOff>114300</xdr:colOff>
      <xdr:row>106</xdr:row>
      <xdr:rowOff>84545</xdr:rowOff>
    </xdr:to>
    <xdr:sp macro="" textlink="">
      <xdr:nvSpPr>
        <xdr:cNvPr id="792" name="楕円 791">
          <a:extLst>
            <a:ext uri="{FF2B5EF4-FFF2-40B4-BE49-F238E27FC236}">
              <a16:creationId xmlns:a16="http://schemas.microsoft.com/office/drawing/2014/main" xmlns="" id="{E4DF4698-A7C7-4BA7-A07E-E10CCE2365E4}"/>
            </a:ext>
          </a:extLst>
        </xdr:cNvPr>
        <xdr:cNvSpPr/>
      </xdr:nvSpPr>
      <xdr:spPr>
        <a:xfrm>
          <a:off x="22110700" y="18156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132822</xdr:rowOff>
    </xdr:from>
    <xdr:ext cx="469744" cy="259045"/>
    <xdr:sp macro="" textlink="">
      <xdr:nvSpPr>
        <xdr:cNvPr id="793" name="【公民館】&#10;一人当たり面積該当値テキスト">
          <a:extLst>
            <a:ext uri="{FF2B5EF4-FFF2-40B4-BE49-F238E27FC236}">
              <a16:creationId xmlns:a16="http://schemas.microsoft.com/office/drawing/2014/main" xmlns="" id="{5E89BEE2-2C7B-4038-A1DE-6CA7E617AE5D}"/>
            </a:ext>
          </a:extLst>
        </xdr:cNvPr>
        <xdr:cNvSpPr txBox="1"/>
      </xdr:nvSpPr>
      <xdr:spPr>
        <a:xfrm>
          <a:off x="22199600" y="18135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151130</xdr:rowOff>
    </xdr:from>
    <xdr:to>
      <xdr:col>112</xdr:col>
      <xdr:colOff>38100</xdr:colOff>
      <xdr:row>106</xdr:row>
      <xdr:rowOff>81280</xdr:rowOff>
    </xdr:to>
    <xdr:sp macro="" textlink="">
      <xdr:nvSpPr>
        <xdr:cNvPr id="794" name="楕円 793">
          <a:extLst>
            <a:ext uri="{FF2B5EF4-FFF2-40B4-BE49-F238E27FC236}">
              <a16:creationId xmlns:a16="http://schemas.microsoft.com/office/drawing/2014/main" xmlns="" id="{826F8A3C-F106-45CE-96BF-F231694F96C3}"/>
            </a:ext>
          </a:extLst>
        </xdr:cNvPr>
        <xdr:cNvSpPr/>
      </xdr:nvSpPr>
      <xdr:spPr>
        <a:xfrm>
          <a:off x="21272500" y="1815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30480</xdr:rowOff>
    </xdr:from>
    <xdr:to>
      <xdr:col>116</xdr:col>
      <xdr:colOff>63500</xdr:colOff>
      <xdr:row>106</xdr:row>
      <xdr:rowOff>33745</xdr:rowOff>
    </xdr:to>
    <xdr:cxnSp macro="">
      <xdr:nvCxnSpPr>
        <xdr:cNvPr id="795" name="直線コネクタ 794">
          <a:extLst>
            <a:ext uri="{FF2B5EF4-FFF2-40B4-BE49-F238E27FC236}">
              <a16:creationId xmlns:a16="http://schemas.microsoft.com/office/drawing/2014/main" xmlns="" id="{21CBA9C0-F20B-4E7D-8E3D-49DF83FEF722}"/>
            </a:ext>
          </a:extLst>
        </xdr:cNvPr>
        <xdr:cNvCxnSpPr/>
      </xdr:nvCxnSpPr>
      <xdr:spPr>
        <a:xfrm>
          <a:off x="21323300" y="18204180"/>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154395</xdr:rowOff>
    </xdr:from>
    <xdr:to>
      <xdr:col>107</xdr:col>
      <xdr:colOff>101600</xdr:colOff>
      <xdr:row>106</xdr:row>
      <xdr:rowOff>84545</xdr:rowOff>
    </xdr:to>
    <xdr:sp macro="" textlink="">
      <xdr:nvSpPr>
        <xdr:cNvPr id="796" name="楕円 795">
          <a:extLst>
            <a:ext uri="{FF2B5EF4-FFF2-40B4-BE49-F238E27FC236}">
              <a16:creationId xmlns:a16="http://schemas.microsoft.com/office/drawing/2014/main" xmlns="" id="{EF2EAF46-F66C-4812-8080-4152EB178E97}"/>
            </a:ext>
          </a:extLst>
        </xdr:cNvPr>
        <xdr:cNvSpPr/>
      </xdr:nvSpPr>
      <xdr:spPr>
        <a:xfrm>
          <a:off x="20383500" y="18156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30480</xdr:rowOff>
    </xdr:from>
    <xdr:to>
      <xdr:col>111</xdr:col>
      <xdr:colOff>177800</xdr:colOff>
      <xdr:row>106</xdr:row>
      <xdr:rowOff>33745</xdr:rowOff>
    </xdr:to>
    <xdr:cxnSp macro="">
      <xdr:nvCxnSpPr>
        <xdr:cNvPr id="797" name="直線コネクタ 796">
          <a:extLst>
            <a:ext uri="{FF2B5EF4-FFF2-40B4-BE49-F238E27FC236}">
              <a16:creationId xmlns:a16="http://schemas.microsoft.com/office/drawing/2014/main" xmlns="" id="{EB2729A2-18DB-40DB-916F-1710339BD5C3}"/>
            </a:ext>
          </a:extLst>
        </xdr:cNvPr>
        <xdr:cNvCxnSpPr/>
      </xdr:nvCxnSpPr>
      <xdr:spPr>
        <a:xfrm flipV="1">
          <a:off x="20434300" y="18204180"/>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154395</xdr:rowOff>
    </xdr:from>
    <xdr:to>
      <xdr:col>102</xdr:col>
      <xdr:colOff>165100</xdr:colOff>
      <xdr:row>106</xdr:row>
      <xdr:rowOff>84545</xdr:rowOff>
    </xdr:to>
    <xdr:sp macro="" textlink="">
      <xdr:nvSpPr>
        <xdr:cNvPr id="798" name="楕円 797">
          <a:extLst>
            <a:ext uri="{FF2B5EF4-FFF2-40B4-BE49-F238E27FC236}">
              <a16:creationId xmlns:a16="http://schemas.microsoft.com/office/drawing/2014/main" xmlns="" id="{340A260A-E714-40FC-96AE-055A7A56B15D}"/>
            </a:ext>
          </a:extLst>
        </xdr:cNvPr>
        <xdr:cNvSpPr/>
      </xdr:nvSpPr>
      <xdr:spPr>
        <a:xfrm>
          <a:off x="19494500" y="18156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33745</xdr:rowOff>
    </xdr:from>
    <xdr:to>
      <xdr:col>107</xdr:col>
      <xdr:colOff>50800</xdr:colOff>
      <xdr:row>106</xdr:row>
      <xdr:rowOff>33745</xdr:rowOff>
    </xdr:to>
    <xdr:cxnSp macro="">
      <xdr:nvCxnSpPr>
        <xdr:cNvPr id="799" name="直線コネクタ 798">
          <a:extLst>
            <a:ext uri="{FF2B5EF4-FFF2-40B4-BE49-F238E27FC236}">
              <a16:creationId xmlns:a16="http://schemas.microsoft.com/office/drawing/2014/main" xmlns="" id="{7901CF19-55A8-42B1-9EFD-0A0812B077A4}"/>
            </a:ext>
          </a:extLst>
        </xdr:cNvPr>
        <xdr:cNvCxnSpPr/>
      </xdr:nvCxnSpPr>
      <xdr:spPr>
        <a:xfrm>
          <a:off x="19545300" y="1820744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9633</xdr:rowOff>
    </xdr:from>
    <xdr:ext cx="469744" cy="259045"/>
    <xdr:sp macro="" textlink="">
      <xdr:nvSpPr>
        <xdr:cNvPr id="800" name="n_1aveValue【公民館】&#10;一人当たり面積">
          <a:extLst>
            <a:ext uri="{FF2B5EF4-FFF2-40B4-BE49-F238E27FC236}">
              <a16:creationId xmlns:a16="http://schemas.microsoft.com/office/drawing/2014/main" xmlns="" id="{31F73B55-3D28-47F4-8E4A-B531E4C40D02}"/>
            </a:ext>
          </a:extLst>
        </xdr:cNvPr>
        <xdr:cNvSpPr txBox="1"/>
      </xdr:nvSpPr>
      <xdr:spPr>
        <a:xfrm>
          <a:off x="21075727" y="17840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6366</xdr:rowOff>
    </xdr:from>
    <xdr:ext cx="469744" cy="259045"/>
    <xdr:sp macro="" textlink="">
      <xdr:nvSpPr>
        <xdr:cNvPr id="801" name="n_2aveValue【公民館】&#10;一人当たり面積">
          <a:extLst>
            <a:ext uri="{FF2B5EF4-FFF2-40B4-BE49-F238E27FC236}">
              <a16:creationId xmlns:a16="http://schemas.microsoft.com/office/drawing/2014/main" xmlns="" id="{F5D3FA97-B370-4392-A504-F3E6427DAE56}"/>
            </a:ext>
          </a:extLst>
        </xdr:cNvPr>
        <xdr:cNvSpPr txBox="1"/>
      </xdr:nvSpPr>
      <xdr:spPr>
        <a:xfrm>
          <a:off x="20199427" y="17837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100</xdr:row>
      <xdr:rowOff>104339</xdr:rowOff>
    </xdr:from>
    <xdr:ext cx="469744" cy="259045"/>
    <xdr:sp macro="" textlink="">
      <xdr:nvSpPr>
        <xdr:cNvPr id="802" name="n_3aveValue【公民館】&#10;一人当たり面積">
          <a:extLst>
            <a:ext uri="{FF2B5EF4-FFF2-40B4-BE49-F238E27FC236}">
              <a16:creationId xmlns:a16="http://schemas.microsoft.com/office/drawing/2014/main" xmlns="" id="{AE8DE8A6-9716-429B-ACF6-A9C98FC50C4A}"/>
            </a:ext>
          </a:extLst>
        </xdr:cNvPr>
        <xdr:cNvSpPr txBox="1"/>
      </xdr:nvSpPr>
      <xdr:spPr>
        <a:xfrm>
          <a:off x="19310427" y="17249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171285</xdr:rowOff>
    </xdr:from>
    <xdr:ext cx="469744" cy="259045"/>
    <xdr:sp macro="" textlink="">
      <xdr:nvSpPr>
        <xdr:cNvPr id="803" name="n_4aveValue【公民館】&#10;一人当たり面積">
          <a:extLst>
            <a:ext uri="{FF2B5EF4-FFF2-40B4-BE49-F238E27FC236}">
              <a16:creationId xmlns:a16="http://schemas.microsoft.com/office/drawing/2014/main" xmlns="" id="{C33F56FA-F311-4128-B60B-8D178D518063}"/>
            </a:ext>
          </a:extLst>
        </xdr:cNvPr>
        <xdr:cNvSpPr txBox="1"/>
      </xdr:nvSpPr>
      <xdr:spPr>
        <a:xfrm>
          <a:off x="18421427" y="17830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72407</xdr:rowOff>
    </xdr:from>
    <xdr:ext cx="469744" cy="259045"/>
    <xdr:sp macro="" textlink="">
      <xdr:nvSpPr>
        <xdr:cNvPr id="804" name="n_1mainValue【公民館】&#10;一人当たり面積">
          <a:extLst>
            <a:ext uri="{FF2B5EF4-FFF2-40B4-BE49-F238E27FC236}">
              <a16:creationId xmlns:a16="http://schemas.microsoft.com/office/drawing/2014/main" xmlns="" id="{2237ADBA-457E-4C3D-BCA2-9642FE0926AC}"/>
            </a:ext>
          </a:extLst>
        </xdr:cNvPr>
        <xdr:cNvSpPr txBox="1"/>
      </xdr:nvSpPr>
      <xdr:spPr>
        <a:xfrm>
          <a:off x="21075727" y="1824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75672</xdr:rowOff>
    </xdr:from>
    <xdr:ext cx="469744" cy="259045"/>
    <xdr:sp macro="" textlink="">
      <xdr:nvSpPr>
        <xdr:cNvPr id="805" name="n_2mainValue【公民館】&#10;一人当たり面積">
          <a:extLst>
            <a:ext uri="{FF2B5EF4-FFF2-40B4-BE49-F238E27FC236}">
              <a16:creationId xmlns:a16="http://schemas.microsoft.com/office/drawing/2014/main" xmlns="" id="{9DDFBB4F-4A88-4EC4-9026-2A2473E7B26A}"/>
            </a:ext>
          </a:extLst>
        </xdr:cNvPr>
        <xdr:cNvSpPr txBox="1"/>
      </xdr:nvSpPr>
      <xdr:spPr>
        <a:xfrm>
          <a:off x="20199427" y="18249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75672</xdr:rowOff>
    </xdr:from>
    <xdr:ext cx="469744" cy="259045"/>
    <xdr:sp macro="" textlink="">
      <xdr:nvSpPr>
        <xdr:cNvPr id="806" name="n_3mainValue【公民館】&#10;一人当たり面積">
          <a:extLst>
            <a:ext uri="{FF2B5EF4-FFF2-40B4-BE49-F238E27FC236}">
              <a16:creationId xmlns:a16="http://schemas.microsoft.com/office/drawing/2014/main" xmlns="" id="{0308566A-65E3-42FB-A5CD-0372137DB778}"/>
            </a:ext>
          </a:extLst>
        </xdr:cNvPr>
        <xdr:cNvSpPr txBox="1"/>
      </xdr:nvSpPr>
      <xdr:spPr>
        <a:xfrm>
          <a:off x="19310427" y="18249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07" name="正方形/長方形 806">
          <a:extLst>
            <a:ext uri="{FF2B5EF4-FFF2-40B4-BE49-F238E27FC236}">
              <a16:creationId xmlns:a16="http://schemas.microsoft.com/office/drawing/2014/main" xmlns="" id="{0C2CDA46-5997-45C6-8947-855BDDE2F18A}"/>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08" name="正方形/長方形 807">
          <a:extLst>
            <a:ext uri="{FF2B5EF4-FFF2-40B4-BE49-F238E27FC236}">
              <a16:creationId xmlns:a16="http://schemas.microsoft.com/office/drawing/2014/main" xmlns="" id="{7198C438-7B82-49C0-A73D-26E129507486}"/>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09" name="テキスト ボックス 808">
          <a:extLst>
            <a:ext uri="{FF2B5EF4-FFF2-40B4-BE49-F238E27FC236}">
              <a16:creationId xmlns:a16="http://schemas.microsoft.com/office/drawing/2014/main" xmlns="" id="{E028FF59-AB73-422B-8288-CFD8713B52E5}"/>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有形固定資産減価償却率が高くなっている施設は道路、橋りょう、公民館であり、低くなっている施設は公営住宅、児童館である。橋りょうについては、有形固定資産減価償却率が７４．６％、公民館についても７８．７％と高くなっており、老朽化が進んでいる状況である。公営住宅については、老朽化していた公営住宅をすべて除却し、平成１７年度に新たなものを建設したため有形固定資産減価償却率はかなり低くなっている。幼稚園・保育所、学校施設についても計画的に新たな施設の建設や大規模改修を行っており、老朽化対策に取り組んで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有形固定資産減価償却率が高い橋りょうについては、令和４年３月に改訂した橋梁長寿命化修繕計画に基づき、老朽化対策を行い、また、施設については、令和４年３月に改訂した公共施設等総合管理計画に基づき、必要に応じて施設の統廃合等の公共施設の最適配置を推進していく必要があ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xmlns="" id="{B878F49C-AC5F-486B-915C-EC7EF08CD62A}"/>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xmlns="" id="{57E4009D-A6A7-411A-BFB7-D8B2AC484EB9}"/>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xmlns="" id="{3D994561-FC79-47B2-BA30-9CA7ACF74221}"/>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xmlns="" id="{1CA0E2E5-8C46-40B2-9DA9-62F953D4EB26}"/>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xmlns="" id="{6F88FDB8-0E78-49D2-8716-8622A301CD3A}"/>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xmlns="" id="{959A3B85-D230-485D-B040-F69F9205CD97}"/>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xmlns="" id="{4B5A8053-52CF-41FB-B6C0-7F3F468BD551}"/>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xmlns="" id="{33753EE7-7ADF-4E42-9059-553EB52DA92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xmlns="" id="{C6A5664B-B243-4D4A-A08A-2C40877FD19D}"/>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xmlns="" id="{6BF784B0-2C77-4B03-BFDE-E828F1DBEBCD}"/>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21,420
20,445
37.97
12,763,669
12,340,435
372,630
5,952,754
12,092,992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xmlns="" id="{7849DED6-B731-45DA-8F01-DD504BDD1FD7}"/>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xmlns="" id="{28C61534-577F-4186-B7A6-FC2755EFF928}"/>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xmlns="" id="{05D4D6AE-C223-449A-9FEE-31649F075EC3}"/>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15.5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xmlns="" id="{0D87D079-05AE-4FF1-BAF8-64330D9D249B}"/>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xmlns="" id="{E3C520F2-0532-46A8-AEAF-DE1518010059}"/>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xmlns="" id="{037F7402-AEC6-4451-9B21-6C954A3DB574}"/>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xmlns="" id="{A4BCC5ED-3D9E-40CE-B902-C42776786327}"/>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xmlns="" id="{8E75930E-70B4-4C58-9786-EB381776264C}"/>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xmlns="" id="{DCC0D39B-32B6-465E-93C0-03DBED77A7B8}"/>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xmlns="" id="{75B7B691-315D-45BE-8BBC-8E4366672262}"/>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xmlns="" id="{E89AD62F-92CF-4CAD-9FBE-D159EAA5D677}"/>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xmlns="" id="{862DBD5C-2105-4691-BED7-D3F69EB5F299}"/>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xmlns="" id="{83C3B227-775E-4D6F-9671-0D577D7C5239}"/>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xmlns="" id="{9DB0F942-6B4A-457D-B160-ECFE3CBAABF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xmlns="" id="{5D74875C-80D3-4DA5-8DA0-04FD2B441BC6}"/>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xmlns="" id="{DA0AAE3B-F1E6-4E7A-87B2-88D2873D0D06}"/>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xmlns="" id="{F092CD6E-CB4E-4BBB-A750-1C9F6D167815}"/>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xmlns="" id="{1C2AA54D-7E9B-47EB-99F9-10050F8D8E52}"/>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xmlns="" id="{AB883BF7-EB0F-43C0-99A9-2F6445C17381}"/>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xmlns="" id="{315FBE1D-0C29-46CB-A8BE-EE7CDA92B412}"/>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xmlns="" id="{5267B5A5-CCC5-4CC5-9604-F0F4503C1EF6}"/>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xmlns="" id="{ABAAC039-A899-4073-9C23-D80D951117E3}"/>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xmlns="" id="{A4761F93-FBB4-4228-9509-16DE455EA9C1}"/>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xmlns="" id="{F3E91F53-B99D-441C-8A7C-CD9FF1C386A4}"/>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xmlns="" id="{2AC6F295-7832-446D-ABCE-620556772037}"/>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xmlns="" id="{EC1DA998-FFBF-4BD8-A907-36311D3DB2AC}"/>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xmlns="" id="{5FF6CD3A-37A9-4A27-B7CB-0471B51E0DA9}"/>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xmlns="" id="{662C95A2-5B6A-4F57-9D03-1310D433DD7B}"/>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xmlns="" id="{65022802-6FD9-488A-8B05-73C1FA294DC2}"/>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xmlns="" id="{7726511C-C315-4E9C-ABBB-A9E22EF81B52}"/>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xmlns="" id="{36FE80E1-75A3-476F-BD9B-77732BA01A8E}"/>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xmlns="" id="{331C3246-820A-40DA-8B0D-2D8F00A4A52F}"/>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xmlns="" id="{6440EB74-3488-4872-8682-1FD62D00966F}"/>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xmlns="" id="{2666FC0B-1EAC-4354-9CF8-01CEBCC164FD}"/>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xmlns="" id="{919DD1E1-633A-41B7-BD76-D63CB935576B}"/>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xmlns="" id="{DBED8312-ECAD-4CD7-AC22-66473ED7245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xmlns="" id="{916613A0-94FC-4F62-93DF-0EF330928F01}"/>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xmlns="" id="{2973B975-738F-4EAC-9839-2D6C5F6888E9}"/>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xmlns="" id="{A4B6BFBE-4DE6-4BC6-91CE-6212EAC38ED9}"/>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xmlns="" id="{45651592-7723-404E-91B0-67CD100D2C3C}"/>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xmlns="" id="{A7EFEF2F-7C12-4AAB-85C5-C5BEDBC05D84}"/>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xmlns="" id="{3E3608C9-4417-4BB4-9308-D34CB1DA2272}"/>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xmlns="" id="{B28C9FF3-FD49-4184-91FB-AF07DAE30395}"/>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xmlns="" id="{1FF06D25-C31B-4B30-9FFC-2AA871489B9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xmlns="" id="{DB06444B-FC04-4772-B654-E339BF4ECD3C}"/>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xmlns="" id="{C5E4D132-B21E-444C-94BE-3DA08D0D49F6}"/>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134983</xdr:rowOff>
    </xdr:from>
    <xdr:to>
      <xdr:col>24</xdr:col>
      <xdr:colOff>62865</xdr:colOff>
      <xdr:row>41</xdr:row>
      <xdr:rowOff>138249</xdr:rowOff>
    </xdr:to>
    <xdr:cxnSp macro="">
      <xdr:nvCxnSpPr>
        <xdr:cNvPr id="58" name="直線コネクタ 57">
          <a:extLst>
            <a:ext uri="{FF2B5EF4-FFF2-40B4-BE49-F238E27FC236}">
              <a16:creationId xmlns:a16="http://schemas.microsoft.com/office/drawing/2014/main" xmlns="" id="{CBC67783-1FEF-4ADE-9B3D-DAC6EC50F4BA}"/>
            </a:ext>
          </a:extLst>
        </xdr:cNvPr>
        <xdr:cNvCxnSpPr/>
      </xdr:nvCxnSpPr>
      <xdr:spPr>
        <a:xfrm flipV="1">
          <a:off x="4634865" y="5792833"/>
          <a:ext cx="0" cy="13748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142076</xdr:rowOff>
    </xdr:from>
    <xdr:ext cx="405111" cy="259045"/>
    <xdr:sp macro="" textlink="">
      <xdr:nvSpPr>
        <xdr:cNvPr id="59" name="【図書館】&#10;有形固定資産減価償却率最小値テキスト">
          <a:extLst>
            <a:ext uri="{FF2B5EF4-FFF2-40B4-BE49-F238E27FC236}">
              <a16:creationId xmlns:a16="http://schemas.microsoft.com/office/drawing/2014/main" xmlns="" id="{1992E98F-CB33-4728-BCC8-F127A409D000}"/>
            </a:ext>
          </a:extLst>
        </xdr:cNvPr>
        <xdr:cNvSpPr txBox="1"/>
      </xdr:nvSpPr>
      <xdr:spPr>
        <a:xfrm>
          <a:off x="4673600" y="71715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138249</xdr:rowOff>
    </xdr:from>
    <xdr:to>
      <xdr:col>24</xdr:col>
      <xdr:colOff>152400</xdr:colOff>
      <xdr:row>41</xdr:row>
      <xdr:rowOff>138249</xdr:rowOff>
    </xdr:to>
    <xdr:cxnSp macro="">
      <xdr:nvCxnSpPr>
        <xdr:cNvPr id="60" name="直線コネクタ 59">
          <a:extLst>
            <a:ext uri="{FF2B5EF4-FFF2-40B4-BE49-F238E27FC236}">
              <a16:creationId xmlns:a16="http://schemas.microsoft.com/office/drawing/2014/main" xmlns="" id="{E85F391D-6653-4E67-8D9C-E528355B6935}"/>
            </a:ext>
          </a:extLst>
        </xdr:cNvPr>
        <xdr:cNvCxnSpPr/>
      </xdr:nvCxnSpPr>
      <xdr:spPr>
        <a:xfrm>
          <a:off x="4546600" y="7167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81660</xdr:rowOff>
    </xdr:from>
    <xdr:ext cx="340478" cy="259045"/>
    <xdr:sp macro="" textlink="">
      <xdr:nvSpPr>
        <xdr:cNvPr id="61" name="【図書館】&#10;有形固定資産減価償却率最大値テキスト">
          <a:extLst>
            <a:ext uri="{FF2B5EF4-FFF2-40B4-BE49-F238E27FC236}">
              <a16:creationId xmlns:a16="http://schemas.microsoft.com/office/drawing/2014/main" xmlns="" id="{7751DD38-07CB-414B-B775-D6A1DD7809C5}"/>
            </a:ext>
          </a:extLst>
        </xdr:cNvPr>
        <xdr:cNvSpPr txBox="1"/>
      </xdr:nvSpPr>
      <xdr:spPr>
        <a:xfrm>
          <a:off x="4673600" y="556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134983</xdr:rowOff>
    </xdr:from>
    <xdr:to>
      <xdr:col>24</xdr:col>
      <xdr:colOff>152400</xdr:colOff>
      <xdr:row>33</xdr:row>
      <xdr:rowOff>134983</xdr:rowOff>
    </xdr:to>
    <xdr:cxnSp macro="">
      <xdr:nvCxnSpPr>
        <xdr:cNvPr id="62" name="直線コネクタ 61">
          <a:extLst>
            <a:ext uri="{FF2B5EF4-FFF2-40B4-BE49-F238E27FC236}">
              <a16:creationId xmlns:a16="http://schemas.microsoft.com/office/drawing/2014/main" xmlns="" id="{33164A67-FB48-428C-82D6-2386BFE5FC0D}"/>
            </a:ext>
          </a:extLst>
        </xdr:cNvPr>
        <xdr:cNvCxnSpPr/>
      </xdr:nvCxnSpPr>
      <xdr:spPr>
        <a:xfrm>
          <a:off x="4546600" y="579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126292</xdr:rowOff>
    </xdr:from>
    <xdr:ext cx="405111" cy="259045"/>
    <xdr:sp macro="" textlink="">
      <xdr:nvSpPr>
        <xdr:cNvPr id="63" name="【図書館】&#10;有形固定資産減価償却率平均値テキスト">
          <a:extLst>
            <a:ext uri="{FF2B5EF4-FFF2-40B4-BE49-F238E27FC236}">
              <a16:creationId xmlns:a16="http://schemas.microsoft.com/office/drawing/2014/main" xmlns="" id="{E8BB0326-952E-44FF-A560-EE8F12BCFB20}"/>
            </a:ext>
          </a:extLst>
        </xdr:cNvPr>
        <xdr:cNvSpPr txBox="1"/>
      </xdr:nvSpPr>
      <xdr:spPr>
        <a:xfrm>
          <a:off x="4673600" y="64699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147864</xdr:rowOff>
    </xdr:from>
    <xdr:to>
      <xdr:col>24</xdr:col>
      <xdr:colOff>114300</xdr:colOff>
      <xdr:row>38</xdr:row>
      <xdr:rowOff>78014</xdr:rowOff>
    </xdr:to>
    <xdr:sp macro="" textlink="">
      <xdr:nvSpPr>
        <xdr:cNvPr id="64" name="フローチャート: 判断 63">
          <a:extLst>
            <a:ext uri="{FF2B5EF4-FFF2-40B4-BE49-F238E27FC236}">
              <a16:creationId xmlns:a16="http://schemas.microsoft.com/office/drawing/2014/main" xmlns="" id="{FE33D3D7-3EA2-4F74-9349-F58CE385D6A8}"/>
            </a:ext>
          </a:extLst>
        </xdr:cNvPr>
        <xdr:cNvSpPr/>
      </xdr:nvSpPr>
      <xdr:spPr>
        <a:xfrm>
          <a:off x="4584700" y="649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103777</xdr:rowOff>
    </xdr:from>
    <xdr:to>
      <xdr:col>20</xdr:col>
      <xdr:colOff>38100</xdr:colOff>
      <xdr:row>38</xdr:row>
      <xdr:rowOff>33927</xdr:rowOff>
    </xdr:to>
    <xdr:sp macro="" textlink="">
      <xdr:nvSpPr>
        <xdr:cNvPr id="65" name="フローチャート: 判断 64">
          <a:extLst>
            <a:ext uri="{FF2B5EF4-FFF2-40B4-BE49-F238E27FC236}">
              <a16:creationId xmlns:a16="http://schemas.microsoft.com/office/drawing/2014/main" xmlns="" id="{2E7314C8-0E97-4419-96ED-C509B2F73FEE}"/>
            </a:ext>
          </a:extLst>
        </xdr:cNvPr>
        <xdr:cNvSpPr/>
      </xdr:nvSpPr>
      <xdr:spPr>
        <a:xfrm>
          <a:off x="3746500" y="644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93980</xdr:rowOff>
    </xdr:from>
    <xdr:to>
      <xdr:col>15</xdr:col>
      <xdr:colOff>101600</xdr:colOff>
      <xdr:row>38</xdr:row>
      <xdr:rowOff>24130</xdr:rowOff>
    </xdr:to>
    <xdr:sp macro="" textlink="">
      <xdr:nvSpPr>
        <xdr:cNvPr id="66" name="フローチャート: 判断 65">
          <a:extLst>
            <a:ext uri="{FF2B5EF4-FFF2-40B4-BE49-F238E27FC236}">
              <a16:creationId xmlns:a16="http://schemas.microsoft.com/office/drawing/2014/main" xmlns="" id="{69210915-BA0B-4858-97A6-A70DD284D04B}"/>
            </a:ext>
          </a:extLst>
        </xdr:cNvPr>
        <xdr:cNvSpPr/>
      </xdr:nvSpPr>
      <xdr:spPr>
        <a:xfrm>
          <a:off x="2857500" y="643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85816</xdr:rowOff>
    </xdr:from>
    <xdr:to>
      <xdr:col>10</xdr:col>
      <xdr:colOff>165100</xdr:colOff>
      <xdr:row>38</xdr:row>
      <xdr:rowOff>15966</xdr:rowOff>
    </xdr:to>
    <xdr:sp macro="" textlink="">
      <xdr:nvSpPr>
        <xdr:cNvPr id="67" name="フローチャート: 判断 66">
          <a:extLst>
            <a:ext uri="{FF2B5EF4-FFF2-40B4-BE49-F238E27FC236}">
              <a16:creationId xmlns:a16="http://schemas.microsoft.com/office/drawing/2014/main" xmlns="" id="{26D71272-F47E-473B-80ED-5D83455EC870}"/>
            </a:ext>
          </a:extLst>
        </xdr:cNvPr>
        <xdr:cNvSpPr/>
      </xdr:nvSpPr>
      <xdr:spPr>
        <a:xfrm>
          <a:off x="1968500" y="642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64589</xdr:rowOff>
    </xdr:from>
    <xdr:to>
      <xdr:col>6</xdr:col>
      <xdr:colOff>38100</xdr:colOff>
      <xdr:row>37</xdr:row>
      <xdr:rowOff>166188</xdr:rowOff>
    </xdr:to>
    <xdr:sp macro="" textlink="">
      <xdr:nvSpPr>
        <xdr:cNvPr id="68" name="フローチャート: 判断 67">
          <a:extLst>
            <a:ext uri="{FF2B5EF4-FFF2-40B4-BE49-F238E27FC236}">
              <a16:creationId xmlns:a16="http://schemas.microsoft.com/office/drawing/2014/main" xmlns="" id="{8B1A5DD7-DCB6-4887-9FD5-F45064713168}"/>
            </a:ext>
          </a:extLst>
        </xdr:cNvPr>
        <xdr:cNvSpPr/>
      </xdr:nvSpPr>
      <xdr:spPr>
        <a:xfrm>
          <a:off x="1079500" y="640823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xmlns="" id="{570E6F52-B4AC-489F-AF51-A81AABB91147}"/>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xmlns="" id="{32EF19E5-E569-41E9-88F5-EA1F3074528F}"/>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xmlns="" id="{08EF65A4-FD12-425A-9770-DE4F0BFCB563}"/>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xmlns="" id="{65D7AAFE-E51A-4444-846C-15E119C2E0E2}"/>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xmlns="" id="{0A547F9B-72C7-4209-B0CC-6E8321BDE1A8}"/>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131536</xdr:rowOff>
    </xdr:from>
    <xdr:to>
      <xdr:col>24</xdr:col>
      <xdr:colOff>114300</xdr:colOff>
      <xdr:row>37</xdr:row>
      <xdr:rowOff>61686</xdr:rowOff>
    </xdr:to>
    <xdr:sp macro="" textlink="">
      <xdr:nvSpPr>
        <xdr:cNvPr id="74" name="楕円 73">
          <a:extLst>
            <a:ext uri="{FF2B5EF4-FFF2-40B4-BE49-F238E27FC236}">
              <a16:creationId xmlns:a16="http://schemas.microsoft.com/office/drawing/2014/main" xmlns="" id="{16621FB0-AAC4-42BD-AC83-E8B32EE22F58}"/>
            </a:ext>
          </a:extLst>
        </xdr:cNvPr>
        <xdr:cNvSpPr/>
      </xdr:nvSpPr>
      <xdr:spPr>
        <a:xfrm>
          <a:off x="4584700" y="6303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154413</xdr:rowOff>
    </xdr:from>
    <xdr:ext cx="405111" cy="259045"/>
    <xdr:sp macro="" textlink="">
      <xdr:nvSpPr>
        <xdr:cNvPr id="75" name="【図書館】&#10;有形固定資産減価償却率該当値テキスト">
          <a:extLst>
            <a:ext uri="{FF2B5EF4-FFF2-40B4-BE49-F238E27FC236}">
              <a16:creationId xmlns:a16="http://schemas.microsoft.com/office/drawing/2014/main" xmlns="" id="{C1FE3943-11D1-455E-B052-5690A47F105A}"/>
            </a:ext>
          </a:extLst>
        </xdr:cNvPr>
        <xdr:cNvSpPr txBox="1"/>
      </xdr:nvSpPr>
      <xdr:spPr>
        <a:xfrm>
          <a:off x="4673600" y="6155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98878</xdr:rowOff>
    </xdr:from>
    <xdr:to>
      <xdr:col>20</xdr:col>
      <xdr:colOff>38100</xdr:colOff>
      <xdr:row>37</xdr:row>
      <xdr:rowOff>29028</xdr:rowOff>
    </xdr:to>
    <xdr:sp macro="" textlink="">
      <xdr:nvSpPr>
        <xdr:cNvPr id="76" name="楕円 75">
          <a:extLst>
            <a:ext uri="{FF2B5EF4-FFF2-40B4-BE49-F238E27FC236}">
              <a16:creationId xmlns:a16="http://schemas.microsoft.com/office/drawing/2014/main" xmlns="" id="{E2A0D305-1F05-44D4-AAE6-4DCF7A7D233E}"/>
            </a:ext>
          </a:extLst>
        </xdr:cNvPr>
        <xdr:cNvSpPr/>
      </xdr:nvSpPr>
      <xdr:spPr>
        <a:xfrm>
          <a:off x="3746500" y="6271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149678</xdr:rowOff>
    </xdr:from>
    <xdr:to>
      <xdr:col>24</xdr:col>
      <xdr:colOff>63500</xdr:colOff>
      <xdr:row>37</xdr:row>
      <xdr:rowOff>10886</xdr:rowOff>
    </xdr:to>
    <xdr:cxnSp macro="">
      <xdr:nvCxnSpPr>
        <xdr:cNvPr id="77" name="直線コネクタ 76">
          <a:extLst>
            <a:ext uri="{FF2B5EF4-FFF2-40B4-BE49-F238E27FC236}">
              <a16:creationId xmlns:a16="http://schemas.microsoft.com/office/drawing/2014/main" xmlns="" id="{0B75D7EA-DCCE-4EED-8EB3-E49708019C05}"/>
            </a:ext>
          </a:extLst>
        </xdr:cNvPr>
        <xdr:cNvCxnSpPr/>
      </xdr:nvCxnSpPr>
      <xdr:spPr>
        <a:xfrm>
          <a:off x="3797300" y="6321878"/>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66222</xdr:rowOff>
    </xdr:from>
    <xdr:to>
      <xdr:col>15</xdr:col>
      <xdr:colOff>101600</xdr:colOff>
      <xdr:row>36</xdr:row>
      <xdr:rowOff>167822</xdr:rowOff>
    </xdr:to>
    <xdr:sp macro="" textlink="">
      <xdr:nvSpPr>
        <xdr:cNvPr id="78" name="楕円 77">
          <a:extLst>
            <a:ext uri="{FF2B5EF4-FFF2-40B4-BE49-F238E27FC236}">
              <a16:creationId xmlns:a16="http://schemas.microsoft.com/office/drawing/2014/main" xmlns="" id="{9C7BC823-A6D5-420E-BD3B-29416DCCAAA7}"/>
            </a:ext>
          </a:extLst>
        </xdr:cNvPr>
        <xdr:cNvSpPr/>
      </xdr:nvSpPr>
      <xdr:spPr>
        <a:xfrm>
          <a:off x="2857500" y="6238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117022</xdr:rowOff>
    </xdr:from>
    <xdr:to>
      <xdr:col>19</xdr:col>
      <xdr:colOff>177800</xdr:colOff>
      <xdr:row>36</xdr:row>
      <xdr:rowOff>149678</xdr:rowOff>
    </xdr:to>
    <xdr:cxnSp macro="">
      <xdr:nvCxnSpPr>
        <xdr:cNvPr id="79" name="直線コネクタ 78">
          <a:extLst>
            <a:ext uri="{FF2B5EF4-FFF2-40B4-BE49-F238E27FC236}">
              <a16:creationId xmlns:a16="http://schemas.microsoft.com/office/drawing/2014/main" xmlns="" id="{3B325A13-B103-4FB2-8D2D-7C9D33974C1C}"/>
            </a:ext>
          </a:extLst>
        </xdr:cNvPr>
        <xdr:cNvCxnSpPr/>
      </xdr:nvCxnSpPr>
      <xdr:spPr>
        <a:xfrm>
          <a:off x="2908300" y="628922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33564</xdr:rowOff>
    </xdr:from>
    <xdr:to>
      <xdr:col>10</xdr:col>
      <xdr:colOff>165100</xdr:colOff>
      <xdr:row>36</xdr:row>
      <xdr:rowOff>135164</xdr:rowOff>
    </xdr:to>
    <xdr:sp macro="" textlink="">
      <xdr:nvSpPr>
        <xdr:cNvPr id="80" name="楕円 79">
          <a:extLst>
            <a:ext uri="{FF2B5EF4-FFF2-40B4-BE49-F238E27FC236}">
              <a16:creationId xmlns:a16="http://schemas.microsoft.com/office/drawing/2014/main" xmlns="" id="{325D2473-EFEE-4CA1-9C8F-B4AC36560326}"/>
            </a:ext>
          </a:extLst>
        </xdr:cNvPr>
        <xdr:cNvSpPr/>
      </xdr:nvSpPr>
      <xdr:spPr>
        <a:xfrm>
          <a:off x="1968500" y="6205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84364</xdr:rowOff>
    </xdr:from>
    <xdr:to>
      <xdr:col>15</xdr:col>
      <xdr:colOff>50800</xdr:colOff>
      <xdr:row>36</xdr:row>
      <xdr:rowOff>117022</xdr:rowOff>
    </xdr:to>
    <xdr:cxnSp macro="">
      <xdr:nvCxnSpPr>
        <xdr:cNvPr id="81" name="直線コネクタ 80">
          <a:extLst>
            <a:ext uri="{FF2B5EF4-FFF2-40B4-BE49-F238E27FC236}">
              <a16:creationId xmlns:a16="http://schemas.microsoft.com/office/drawing/2014/main" xmlns="" id="{CA64080A-1F6D-4ECB-A78A-81A75E77F65D}"/>
            </a:ext>
          </a:extLst>
        </xdr:cNvPr>
        <xdr:cNvCxnSpPr/>
      </xdr:nvCxnSpPr>
      <xdr:spPr>
        <a:xfrm>
          <a:off x="2019300" y="6256564"/>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25054</xdr:rowOff>
    </xdr:from>
    <xdr:ext cx="405111" cy="259045"/>
    <xdr:sp macro="" textlink="">
      <xdr:nvSpPr>
        <xdr:cNvPr id="82" name="n_1aveValue【図書館】&#10;有形固定資産減価償却率">
          <a:extLst>
            <a:ext uri="{FF2B5EF4-FFF2-40B4-BE49-F238E27FC236}">
              <a16:creationId xmlns:a16="http://schemas.microsoft.com/office/drawing/2014/main" xmlns="" id="{A23A4039-F71D-46EE-9D5A-616DD7B3001C}"/>
            </a:ext>
          </a:extLst>
        </xdr:cNvPr>
        <xdr:cNvSpPr txBox="1"/>
      </xdr:nvSpPr>
      <xdr:spPr>
        <a:xfrm>
          <a:off x="3582044" y="65401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15257</xdr:rowOff>
    </xdr:from>
    <xdr:ext cx="405111" cy="259045"/>
    <xdr:sp macro="" textlink="">
      <xdr:nvSpPr>
        <xdr:cNvPr id="83" name="n_2aveValue【図書館】&#10;有形固定資産減価償却率">
          <a:extLst>
            <a:ext uri="{FF2B5EF4-FFF2-40B4-BE49-F238E27FC236}">
              <a16:creationId xmlns:a16="http://schemas.microsoft.com/office/drawing/2014/main" xmlns="" id="{9AAF028A-3E71-47F1-BABB-A993A844121F}"/>
            </a:ext>
          </a:extLst>
        </xdr:cNvPr>
        <xdr:cNvSpPr txBox="1"/>
      </xdr:nvSpPr>
      <xdr:spPr>
        <a:xfrm>
          <a:off x="2705744" y="653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7093</xdr:rowOff>
    </xdr:from>
    <xdr:ext cx="405111" cy="259045"/>
    <xdr:sp macro="" textlink="">
      <xdr:nvSpPr>
        <xdr:cNvPr id="84" name="n_3aveValue【図書館】&#10;有形固定資産減価償却率">
          <a:extLst>
            <a:ext uri="{FF2B5EF4-FFF2-40B4-BE49-F238E27FC236}">
              <a16:creationId xmlns:a16="http://schemas.microsoft.com/office/drawing/2014/main" xmlns="" id="{73B0030A-B962-43AF-A9DF-0291507FFCFB}"/>
            </a:ext>
          </a:extLst>
        </xdr:cNvPr>
        <xdr:cNvSpPr txBox="1"/>
      </xdr:nvSpPr>
      <xdr:spPr>
        <a:xfrm>
          <a:off x="1816744" y="6522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11266</xdr:rowOff>
    </xdr:from>
    <xdr:ext cx="405111" cy="259045"/>
    <xdr:sp macro="" textlink="">
      <xdr:nvSpPr>
        <xdr:cNvPr id="85" name="n_4aveValue【図書館】&#10;有形固定資産減価償却率">
          <a:extLst>
            <a:ext uri="{FF2B5EF4-FFF2-40B4-BE49-F238E27FC236}">
              <a16:creationId xmlns:a16="http://schemas.microsoft.com/office/drawing/2014/main" xmlns="" id="{9FB731BB-0384-4C0D-951E-D82A3D6A236E}"/>
            </a:ext>
          </a:extLst>
        </xdr:cNvPr>
        <xdr:cNvSpPr txBox="1"/>
      </xdr:nvSpPr>
      <xdr:spPr>
        <a:xfrm>
          <a:off x="927744" y="6183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45555</xdr:rowOff>
    </xdr:from>
    <xdr:ext cx="405111" cy="259045"/>
    <xdr:sp macro="" textlink="">
      <xdr:nvSpPr>
        <xdr:cNvPr id="86" name="n_1mainValue【図書館】&#10;有形固定資産減価償却率">
          <a:extLst>
            <a:ext uri="{FF2B5EF4-FFF2-40B4-BE49-F238E27FC236}">
              <a16:creationId xmlns:a16="http://schemas.microsoft.com/office/drawing/2014/main" xmlns="" id="{55D6A4C6-385C-40AA-A059-16436FBD5D2E}"/>
            </a:ext>
          </a:extLst>
        </xdr:cNvPr>
        <xdr:cNvSpPr txBox="1"/>
      </xdr:nvSpPr>
      <xdr:spPr>
        <a:xfrm>
          <a:off x="3582044" y="60463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12899</xdr:rowOff>
    </xdr:from>
    <xdr:ext cx="405111" cy="259045"/>
    <xdr:sp macro="" textlink="">
      <xdr:nvSpPr>
        <xdr:cNvPr id="87" name="n_2mainValue【図書館】&#10;有形固定資産減価償却率">
          <a:extLst>
            <a:ext uri="{FF2B5EF4-FFF2-40B4-BE49-F238E27FC236}">
              <a16:creationId xmlns:a16="http://schemas.microsoft.com/office/drawing/2014/main" xmlns="" id="{16F93DD4-8FCF-45BA-B7F5-DD9C8A38777E}"/>
            </a:ext>
          </a:extLst>
        </xdr:cNvPr>
        <xdr:cNvSpPr txBox="1"/>
      </xdr:nvSpPr>
      <xdr:spPr>
        <a:xfrm>
          <a:off x="2705744" y="60136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151691</xdr:rowOff>
    </xdr:from>
    <xdr:ext cx="405111" cy="259045"/>
    <xdr:sp macro="" textlink="">
      <xdr:nvSpPr>
        <xdr:cNvPr id="88" name="n_3mainValue【図書館】&#10;有形固定資産減価償却率">
          <a:extLst>
            <a:ext uri="{FF2B5EF4-FFF2-40B4-BE49-F238E27FC236}">
              <a16:creationId xmlns:a16="http://schemas.microsoft.com/office/drawing/2014/main" xmlns="" id="{E6A2C898-66A6-4236-B338-515C386BBDE9}"/>
            </a:ext>
          </a:extLst>
        </xdr:cNvPr>
        <xdr:cNvSpPr txBox="1"/>
      </xdr:nvSpPr>
      <xdr:spPr>
        <a:xfrm>
          <a:off x="1816744" y="5980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xmlns="" id="{497C58F6-6761-495E-8CDE-BB8A30709C18}"/>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xmlns="" id="{FF5CC414-4343-4B11-936B-1F20D494C89C}"/>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xmlns="" id="{1D34C085-F553-40E2-B4EB-4DDF87A9F4E7}"/>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xmlns="" id="{C0CC675E-A6FC-4A33-846F-3E3975564FD3}"/>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xmlns="" id="{BC82FE36-A437-401F-82CA-95507AFBF811}"/>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xmlns="" id="{A23982CB-46BC-4EC2-AC9D-6D51A766279A}"/>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xmlns="" id="{F97BA96E-33A5-4DBD-9518-99F02FF707E6}"/>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xmlns="" id="{AFD001C9-CD88-4C26-8D29-372DBBEED11D}"/>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7" name="テキスト ボックス 96">
          <a:extLst>
            <a:ext uri="{FF2B5EF4-FFF2-40B4-BE49-F238E27FC236}">
              <a16:creationId xmlns:a16="http://schemas.microsoft.com/office/drawing/2014/main" xmlns="" id="{0C51D316-04F6-4F06-B509-C08542D23BA6}"/>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xmlns="" id="{A0D4FF01-CE82-4D08-937B-C5538F373BA9}"/>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xmlns="" id="{431BB8E4-FBCC-4273-BC3E-BA07FAC19CC6}"/>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xmlns="" id="{DB462DBE-ABBB-4679-BD56-3FA1B52DBAD8}"/>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xmlns="" id="{FBD3942A-5ED8-4E52-9599-7E56C2B9CCF7}"/>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2" name="テキスト ボックス 101">
          <a:extLst>
            <a:ext uri="{FF2B5EF4-FFF2-40B4-BE49-F238E27FC236}">
              <a16:creationId xmlns:a16="http://schemas.microsoft.com/office/drawing/2014/main" xmlns="" id="{266492C7-F86A-4A41-9D0C-D2098D530D2E}"/>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xmlns="" id="{75AFDCFD-0211-446B-AB72-1F41FD5E9C0D}"/>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4" name="テキスト ボックス 103">
          <a:extLst>
            <a:ext uri="{FF2B5EF4-FFF2-40B4-BE49-F238E27FC236}">
              <a16:creationId xmlns:a16="http://schemas.microsoft.com/office/drawing/2014/main" xmlns="" id="{3F34B4B1-C83C-47EE-B2F6-613ACC3D9592}"/>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xmlns="" id="{CAD9321C-B664-4B3F-8A1E-4ED1BDBABFF4}"/>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6" name="テキスト ボックス 105">
          <a:extLst>
            <a:ext uri="{FF2B5EF4-FFF2-40B4-BE49-F238E27FC236}">
              <a16:creationId xmlns:a16="http://schemas.microsoft.com/office/drawing/2014/main" xmlns="" id="{C7AD42A4-07BE-4179-AEE1-FF198C532CA8}"/>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xmlns="" id="{537463CC-D3A0-4989-A99E-3989501EF501}"/>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8" name="テキスト ボックス 107">
          <a:extLst>
            <a:ext uri="{FF2B5EF4-FFF2-40B4-BE49-F238E27FC236}">
              <a16:creationId xmlns:a16="http://schemas.microsoft.com/office/drawing/2014/main" xmlns="" id="{3F77D82B-33CC-4EEF-85B9-DC08204884D7}"/>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xmlns="" id="{36C46072-0AE7-42F8-AE67-8064837D88AE}"/>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0" name="テキスト ボックス 109">
          <a:extLst>
            <a:ext uri="{FF2B5EF4-FFF2-40B4-BE49-F238E27FC236}">
              <a16:creationId xmlns:a16="http://schemas.microsoft.com/office/drawing/2014/main" xmlns="" id="{0888741E-2214-4491-B57E-8DDD0DD759ED}"/>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図書館】&#10;一人当たり面積グラフ枠">
          <a:extLst>
            <a:ext uri="{FF2B5EF4-FFF2-40B4-BE49-F238E27FC236}">
              <a16:creationId xmlns:a16="http://schemas.microsoft.com/office/drawing/2014/main" xmlns="" id="{D6F55D21-E25E-4190-9F58-109295FADBFC}"/>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125730</xdr:rowOff>
    </xdr:from>
    <xdr:to>
      <xdr:col>54</xdr:col>
      <xdr:colOff>189865</xdr:colOff>
      <xdr:row>41</xdr:row>
      <xdr:rowOff>41910</xdr:rowOff>
    </xdr:to>
    <xdr:cxnSp macro="">
      <xdr:nvCxnSpPr>
        <xdr:cNvPr id="112" name="直線コネクタ 111">
          <a:extLst>
            <a:ext uri="{FF2B5EF4-FFF2-40B4-BE49-F238E27FC236}">
              <a16:creationId xmlns:a16="http://schemas.microsoft.com/office/drawing/2014/main" xmlns="" id="{B9075D3E-6D6E-4200-BF10-0449D1594334}"/>
            </a:ext>
          </a:extLst>
        </xdr:cNvPr>
        <xdr:cNvCxnSpPr/>
      </xdr:nvCxnSpPr>
      <xdr:spPr>
        <a:xfrm flipV="1">
          <a:off x="10476865" y="578358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45737</xdr:rowOff>
    </xdr:from>
    <xdr:ext cx="469744" cy="259045"/>
    <xdr:sp macro="" textlink="">
      <xdr:nvSpPr>
        <xdr:cNvPr id="113" name="【図書館】&#10;一人当たり面積最小値テキスト">
          <a:extLst>
            <a:ext uri="{FF2B5EF4-FFF2-40B4-BE49-F238E27FC236}">
              <a16:creationId xmlns:a16="http://schemas.microsoft.com/office/drawing/2014/main" xmlns="" id="{082B7716-FDCD-4240-AC31-8422110296F5}"/>
            </a:ext>
          </a:extLst>
        </xdr:cNvPr>
        <xdr:cNvSpPr txBox="1"/>
      </xdr:nvSpPr>
      <xdr:spPr>
        <a:xfrm>
          <a:off x="10515600" y="7075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41910</xdr:rowOff>
    </xdr:from>
    <xdr:to>
      <xdr:col>55</xdr:col>
      <xdr:colOff>88900</xdr:colOff>
      <xdr:row>41</xdr:row>
      <xdr:rowOff>41910</xdr:rowOff>
    </xdr:to>
    <xdr:cxnSp macro="">
      <xdr:nvCxnSpPr>
        <xdr:cNvPr id="114" name="直線コネクタ 113">
          <a:extLst>
            <a:ext uri="{FF2B5EF4-FFF2-40B4-BE49-F238E27FC236}">
              <a16:creationId xmlns:a16="http://schemas.microsoft.com/office/drawing/2014/main" xmlns="" id="{69D26841-9C0F-4AF2-AEB0-DF4ED3D13437}"/>
            </a:ext>
          </a:extLst>
        </xdr:cNvPr>
        <xdr:cNvCxnSpPr/>
      </xdr:nvCxnSpPr>
      <xdr:spPr>
        <a:xfrm>
          <a:off x="10388600" y="7071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72407</xdr:rowOff>
    </xdr:from>
    <xdr:ext cx="469744" cy="259045"/>
    <xdr:sp macro="" textlink="">
      <xdr:nvSpPr>
        <xdr:cNvPr id="115" name="【図書館】&#10;一人当たり面積最大値テキスト">
          <a:extLst>
            <a:ext uri="{FF2B5EF4-FFF2-40B4-BE49-F238E27FC236}">
              <a16:creationId xmlns:a16="http://schemas.microsoft.com/office/drawing/2014/main" xmlns="" id="{EA4BBD23-DCCE-4BB1-B3EB-436B7D91D82E}"/>
            </a:ext>
          </a:extLst>
        </xdr:cNvPr>
        <xdr:cNvSpPr txBox="1"/>
      </xdr:nvSpPr>
      <xdr:spPr>
        <a:xfrm>
          <a:off x="10515600" y="5558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125730</xdr:rowOff>
    </xdr:from>
    <xdr:to>
      <xdr:col>55</xdr:col>
      <xdr:colOff>88900</xdr:colOff>
      <xdr:row>33</xdr:row>
      <xdr:rowOff>125730</xdr:rowOff>
    </xdr:to>
    <xdr:cxnSp macro="">
      <xdr:nvCxnSpPr>
        <xdr:cNvPr id="116" name="直線コネクタ 115">
          <a:extLst>
            <a:ext uri="{FF2B5EF4-FFF2-40B4-BE49-F238E27FC236}">
              <a16:creationId xmlns:a16="http://schemas.microsoft.com/office/drawing/2014/main" xmlns="" id="{6745368A-AF0A-4A01-A2CB-0D98E262A194}"/>
            </a:ext>
          </a:extLst>
        </xdr:cNvPr>
        <xdr:cNvCxnSpPr/>
      </xdr:nvCxnSpPr>
      <xdr:spPr>
        <a:xfrm>
          <a:off x="10388600" y="578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133367</xdr:rowOff>
    </xdr:from>
    <xdr:ext cx="469744" cy="259045"/>
    <xdr:sp macro="" textlink="">
      <xdr:nvSpPr>
        <xdr:cNvPr id="117" name="【図書館】&#10;一人当たり面積平均値テキスト">
          <a:extLst>
            <a:ext uri="{FF2B5EF4-FFF2-40B4-BE49-F238E27FC236}">
              <a16:creationId xmlns:a16="http://schemas.microsoft.com/office/drawing/2014/main" xmlns="" id="{E70B073A-C5A7-4483-8CAA-B3132163EFB0}"/>
            </a:ext>
          </a:extLst>
        </xdr:cNvPr>
        <xdr:cNvSpPr txBox="1"/>
      </xdr:nvSpPr>
      <xdr:spPr>
        <a:xfrm>
          <a:off x="10515600" y="66484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154940</xdr:rowOff>
    </xdr:from>
    <xdr:to>
      <xdr:col>55</xdr:col>
      <xdr:colOff>50800</xdr:colOff>
      <xdr:row>39</xdr:row>
      <xdr:rowOff>85090</xdr:rowOff>
    </xdr:to>
    <xdr:sp macro="" textlink="">
      <xdr:nvSpPr>
        <xdr:cNvPr id="118" name="フローチャート: 判断 117">
          <a:extLst>
            <a:ext uri="{FF2B5EF4-FFF2-40B4-BE49-F238E27FC236}">
              <a16:creationId xmlns:a16="http://schemas.microsoft.com/office/drawing/2014/main" xmlns="" id="{2EAF888D-53B1-487E-B9EF-F385EED92F53}"/>
            </a:ext>
          </a:extLst>
        </xdr:cNvPr>
        <xdr:cNvSpPr/>
      </xdr:nvSpPr>
      <xdr:spPr>
        <a:xfrm>
          <a:off x="10426700" y="6670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6350</xdr:rowOff>
    </xdr:from>
    <xdr:to>
      <xdr:col>50</xdr:col>
      <xdr:colOff>165100</xdr:colOff>
      <xdr:row>39</xdr:row>
      <xdr:rowOff>107950</xdr:rowOff>
    </xdr:to>
    <xdr:sp macro="" textlink="">
      <xdr:nvSpPr>
        <xdr:cNvPr id="119" name="フローチャート: 判断 118">
          <a:extLst>
            <a:ext uri="{FF2B5EF4-FFF2-40B4-BE49-F238E27FC236}">
              <a16:creationId xmlns:a16="http://schemas.microsoft.com/office/drawing/2014/main" xmlns="" id="{6AD45464-DDCA-4E86-9A11-485BA82F889B}"/>
            </a:ext>
          </a:extLst>
        </xdr:cNvPr>
        <xdr:cNvSpPr/>
      </xdr:nvSpPr>
      <xdr:spPr>
        <a:xfrm>
          <a:off x="95885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170180</xdr:rowOff>
    </xdr:from>
    <xdr:to>
      <xdr:col>46</xdr:col>
      <xdr:colOff>38100</xdr:colOff>
      <xdr:row>39</xdr:row>
      <xdr:rowOff>100330</xdr:rowOff>
    </xdr:to>
    <xdr:sp macro="" textlink="">
      <xdr:nvSpPr>
        <xdr:cNvPr id="120" name="フローチャート: 判断 119">
          <a:extLst>
            <a:ext uri="{FF2B5EF4-FFF2-40B4-BE49-F238E27FC236}">
              <a16:creationId xmlns:a16="http://schemas.microsoft.com/office/drawing/2014/main" xmlns="" id="{37DC9759-3D67-48C1-9BBF-5DC4D95C663C}"/>
            </a:ext>
          </a:extLst>
        </xdr:cNvPr>
        <xdr:cNvSpPr/>
      </xdr:nvSpPr>
      <xdr:spPr>
        <a:xfrm>
          <a:off x="8699500" y="668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162560</xdr:rowOff>
    </xdr:from>
    <xdr:to>
      <xdr:col>41</xdr:col>
      <xdr:colOff>101600</xdr:colOff>
      <xdr:row>39</xdr:row>
      <xdr:rowOff>92710</xdr:rowOff>
    </xdr:to>
    <xdr:sp macro="" textlink="">
      <xdr:nvSpPr>
        <xdr:cNvPr id="121" name="フローチャート: 判断 120">
          <a:extLst>
            <a:ext uri="{FF2B5EF4-FFF2-40B4-BE49-F238E27FC236}">
              <a16:creationId xmlns:a16="http://schemas.microsoft.com/office/drawing/2014/main" xmlns="" id="{7E4F716F-DBB2-4724-B9A7-4B64FE13772B}"/>
            </a:ext>
          </a:extLst>
        </xdr:cNvPr>
        <xdr:cNvSpPr/>
      </xdr:nvSpPr>
      <xdr:spPr>
        <a:xfrm>
          <a:off x="78105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29210</xdr:rowOff>
    </xdr:from>
    <xdr:to>
      <xdr:col>36</xdr:col>
      <xdr:colOff>165100</xdr:colOff>
      <xdr:row>39</xdr:row>
      <xdr:rowOff>130810</xdr:rowOff>
    </xdr:to>
    <xdr:sp macro="" textlink="">
      <xdr:nvSpPr>
        <xdr:cNvPr id="122" name="フローチャート: 判断 121">
          <a:extLst>
            <a:ext uri="{FF2B5EF4-FFF2-40B4-BE49-F238E27FC236}">
              <a16:creationId xmlns:a16="http://schemas.microsoft.com/office/drawing/2014/main" xmlns="" id="{049A950F-FF95-4C32-B053-37BF20CEAFFB}"/>
            </a:ext>
          </a:extLst>
        </xdr:cNvPr>
        <xdr:cNvSpPr/>
      </xdr:nvSpPr>
      <xdr:spPr>
        <a:xfrm>
          <a:off x="692150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xmlns="" id="{634961F0-1BB6-40A4-B8FD-42DC1BCA167D}"/>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xmlns="" id="{18E27B24-782A-46E0-846F-F0C49EC2C74F}"/>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xmlns="" id="{4CB82C05-3F3B-4856-8479-EC6182FF255C}"/>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xmlns="" id="{3036CFCE-E379-4E94-951F-4D54D79D5152}"/>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xmlns="" id="{B2645305-4B07-40CE-A2B0-58E2AC9709D9}"/>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74930</xdr:rowOff>
    </xdr:from>
    <xdr:to>
      <xdr:col>55</xdr:col>
      <xdr:colOff>50800</xdr:colOff>
      <xdr:row>34</xdr:row>
      <xdr:rowOff>5080</xdr:rowOff>
    </xdr:to>
    <xdr:sp macro="" textlink="">
      <xdr:nvSpPr>
        <xdr:cNvPr id="128" name="楕円 127">
          <a:extLst>
            <a:ext uri="{FF2B5EF4-FFF2-40B4-BE49-F238E27FC236}">
              <a16:creationId xmlns:a16="http://schemas.microsoft.com/office/drawing/2014/main" xmlns="" id="{46C6CE97-B280-4B54-B9FA-72B5F1A93A9F}"/>
            </a:ext>
          </a:extLst>
        </xdr:cNvPr>
        <xdr:cNvSpPr/>
      </xdr:nvSpPr>
      <xdr:spPr>
        <a:xfrm>
          <a:off x="10426700" y="5732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33</xdr:row>
      <xdr:rowOff>27957</xdr:rowOff>
    </xdr:from>
    <xdr:ext cx="469744" cy="259045"/>
    <xdr:sp macro="" textlink="">
      <xdr:nvSpPr>
        <xdr:cNvPr id="129" name="【図書館】&#10;一人当たり面積該当値テキスト">
          <a:extLst>
            <a:ext uri="{FF2B5EF4-FFF2-40B4-BE49-F238E27FC236}">
              <a16:creationId xmlns:a16="http://schemas.microsoft.com/office/drawing/2014/main" xmlns="" id="{48C6CAE7-EA14-463C-95DB-5E66863C3623}"/>
            </a:ext>
          </a:extLst>
        </xdr:cNvPr>
        <xdr:cNvSpPr txBox="1"/>
      </xdr:nvSpPr>
      <xdr:spPr>
        <a:xfrm>
          <a:off x="10515600" y="5685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67310</xdr:rowOff>
    </xdr:from>
    <xdr:to>
      <xdr:col>50</xdr:col>
      <xdr:colOff>165100</xdr:colOff>
      <xdr:row>33</xdr:row>
      <xdr:rowOff>168910</xdr:rowOff>
    </xdr:to>
    <xdr:sp macro="" textlink="">
      <xdr:nvSpPr>
        <xdr:cNvPr id="130" name="楕円 129">
          <a:extLst>
            <a:ext uri="{FF2B5EF4-FFF2-40B4-BE49-F238E27FC236}">
              <a16:creationId xmlns:a16="http://schemas.microsoft.com/office/drawing/2014/main" xmlns="" id="{E84823DF-A62C-4C6D-9646-FFB6AB4378E2}"/>
            </a:ext>
          </a:extLst>
        </xdr:cNvPr>
        <xdr:cNvSpPr/>
      </xdr:nvSpPr>
      <xdr:spPr>
        <a:xfrm>
          <a:off x="9588500" y="5725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33</xdr:row>
      <xdr:rowOff>118110</xdr:rowOff>
    </xdr:from>
    <xdr:to>
      <xdr:col>55</xdr:col>
      <xdr:colOff>0</xdr:colOff>
      <xdr:row>33</xdr:row>
      <xdr:rowOff>125730</xdr:rowOff>
    </xdr:to>
    <xdr:cxnSp macro="">
      <xdr:nvCxnSpPr>
        <xdr:cNvPr id="131" name="直線コネクタ 130">
          <a:extLst>
            <a:ext uri="{FF2B5EF4-FFF2-40B4-BE49-F238E27FC236}">
              <a16:creationId xmlns:a16="http://schemas.microsoft.com/office/drawing/2014/main" xmlns="" id="{B3D12EB1-04A5-46C7-B34A-2F08D129FFBF}"/>
            </a:ext>
          </a:extLst>
        </xdr:cNvPr>
        <xdr:cNvCxnSpPr/>
      </xdr:nvCxnSpPr>
      <xdr:spPr>
        <a:xfrm>
          <a:off x="9639300" y="577596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33</xdr:row>
      <xdr:rowOff>67310</xdr:rowOff>
    </xdr:from>
    <xdr:to>
      <xdr:col>46</xdr:col>
      <xdr:colOff>38100</xdr:colOff>
      <xdr:row>33</xdr:row>
      <xdr:rowOff>168910</xdr:rowOff>
    </xdr:to>
    <xdr:sp macro="" textlink="">
      <xdr:nvSpPr>
        <xdr:cNvPr id="132" name="楕円 131">
          <a:extLst>
            <a:ext uri="{FF2B5EF4-FFF2-40B4-BE49-F238E27FC236}">
              <a16:creationId xmlns:a16="http://schemas.microsoft.com/office/drawing/2014/main" xmlns="" id="{2F163B9C-ABCC-48D7-931B-44DE0FD38A02}"/>
            </a:ext>
          </a:extLst>
        </xdr:cNvPr>
        <xdr:cNvSpPr/>
      </xdr:nvSpPr>
      <xdr:spPr>
        <a:xfrm>
          <a:off x="8699500" y="5725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118110</xdr:rowOff>
    </xdr:from>
    <xdr:to>
      <xdr:col>50</xdr:col>
      <xdr:colOff>114300</xdr:colOff>
      <xdr:row>33</xdr:row>
      <xdr:rowOff>118110</xdr:rowOff>
    </xdr:to>
    <xdr:cxnSp macro="">
      <xdr:nvCxnSpPr>
        <xdr:cNvPr id="133" name="直線コネクタ 132">
          <a:extLst>
            <a:ext uri="{FF2B5EF4-FFF2-40B4-BE49-F238E27FC236}">
              <a16:creationId xmlns:a16="http://schemas.microsoft.com/office/drawing/2014/main" xmlns="" id="{C29D99D5-D467-43CE-B55F-5C17485E8F83}"/>
            </a:ext>
          </a:extLst>
        </xdr:cNvPr>
        <xdr:cNvCxnSpPr/>
      </xdr:nvCxnSpPr>
      <xdr:spPr>
        <a:xfrm>
          <a:off x="8750300" y="57759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33</xdr:row>
      <xdr:rowOff>67310</xdr:rowOff>
    </xdr:from>
    <xdr:to>
      <xdr:col>41</xdr:col>
      <xdr:colOff>101600</xdr:colOff>
      <xdr:row>33</xdr:row>
      <xdr:rowOff>168910</xdr:rowOff>
    </xdr:to>
    <xdr:sp macro="" textlink="">
      <xdr:nvSpPr>
        <xdr:cNvPr id="134" name="楕円 133">
          <a:extLst>
            <a:ext uri="{FF2B5EF4-FFF2-40B4-BE49-F238E27FC236}">
              <a16:creationId xmlns:a16="http://schemas.microsoft.com/office/drawing/2014/main" xmlns="" id="{9926EA01-12AD-4F79-809E-F8960A573132}"/>
            </a:ext>
          </a:extLst>
        </xdr:cNvPr>
        <xdr:cNvSpPr/>
      </xdr:nvSpPr>
      <xdr:spPr>
        <a:xfrm>
          <a:off x="7810500" y="5725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33</xdr:row>
      <xdr:rowOff>118110</xdr:rowOff>
    </xdr:from>
    <xdr:to>
      <xdr:col>45</xdr:col>
      <xdr:colOff>177800</xdr:colOff>
      <xdr:row>33</xdr:row>
      <xdr:rowOff>118110</xdr:rowOff>
    </xdr:to>
    <xdr:cxnSp macro="">
      <xdr:nvCxnSpPr>
        <xdr:cNvPr id="135" name="直線コネクタ 134">
          <a:extLst>
            <a:ext uri="{FF2B5EF4-FFF2-40B4-BE49-F238E27FC236}">
              <a16:creationId xmlns:a16="http://schemas.microsoft.com/office/drawing/2014/main" xmlns="" id="{E2851840-9249-4708-9737-80541348F405}"/>
            </a:ext>
          </a:extLst>
        </xdr:cNvPr>
        <xdr:cNvCxnSpPr/>
      </xdr:nvCxnSpPr>
      <xdr:spPr>
        <a:xfrm>
          <a:off x="7861300" y="57759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99077</xdr:rowOff>
    </xdr:from>
    <xdr:ext cx="469744" cy="259045"/>
    <xdr:sp macro="" textlink="">
      <xdr:nvSpPr>
        <xdr:cNvPr id="136" name="n_1aveValue【図書館】&#10;一人当たり面積">
          <a:extLst>
            <a:ext uri="{FF2B5EF4-FFF2-40B4-BE49-F238E27FC236}">
              <a16:creationId xmlns:a16="http://schemas.microsoft.com/office/drawing/2014/main" xmlns="" id="{E3FF9060-E85B-4D6B-A723-2C37D55E793F}"/>
            </a:ext>
          </a:extLst>
        </xdr:cNvPr>
        <xdr:cNvSpPr txBox="1"/>
      </xdr:nvSpPr>
      <xdr:spPr>
        <a:xfrm>
          <a:off x="9391727" y="678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91457</xdr:rowOff>
    </xdr:from>
    <xdr:ext cx="469744" cy="259045"/>
    <xdr:sp macro="" textlink="">
      <xdr:nvSpPr>
        <xdr:cNvPr id="137" name="n_2aveValue【図書館】&#10;一人当たり面積">
          <a:extLst>
            <a:ext uri="{FF2B5EF4-FFF2-40B4-BE49-F238E27FC236}">
              <a16:creationId xmlns:a16="http://schemas.microsoft.com/office/drawing/2014/main" xmlns="" id="{55CE309D-9358-411A-AD4B-90A157948239}"/>
            </a:ext>
          </a:extLst>
        </xdr:cNvPr>
        <xdr:cNvSpPr txBox="1"/>
      </xdr:nvSpPr>
      <xdr:spPr>
        <a:xfrm>
          <a:off x="8515427" y="677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83837</xdr:rowOff>
    </xdr:from>
    <xdr:ext cx="469744" cy="259045"/>
    <xdr:sp macro="" textlink="">
      <xdr:nvSpPr>
        <xdr:cNvPr id="138" name="n_3aveValue【図書館】&#10;一人当たり面積">
          <a:extLst>
            <a:ext uri="{FF2B5EF4-FFF2-40B4-BE49-F238E27FC236}">
              <a16:creationId xmlns:a16="http://schemas.microsoft.com/office/drawing/2014/main" xmlns="" id="{A34C4D30-AD33-46CD-BA46-0702DE62A260}"/>
            </a:ext>
          </a:extLst>
        </xdr:cNvPr>
        <xdr:cNvSpPr txBox="1"/>
      </xdr:nvSpPr>
      <xdr:spPr>
        <a:xfrm>
          <a:off x="7626427" y="677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147337</xdr:rowOff>
    </xdr:from>
    <xdr:ext cx="469744" cy="259045"/>
    <xdr:sp macro="" textlink="">
      <xdr:nvSpPr>
        <xdr:cNvPr id="139" name="n_4aveValue【図書館】&#10;一人当たり面積">
          <a:extLst>
            <a:ext uri="{FF2B5EF4-FFF2-40B4-BE49-F238E27FC236}">
              <a16:creationId xmlns:a16="http://schemas.microsoft.com/office/drawing/2014/main" xmlns="" id="{70FF06A1-DD19-4514-B15D-7F7D55F1A7B8}"/>
            </a:ext>
          </a:extLst>
        </xdr:cNvPr>
        <xdr:cNvSpPr txBox="1"/>
      </xdr:nvSpPr>
      <xdr:spPr>
        <a:xfrm>
          <a:off x="6737427" y="6490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32</xdr:row>
      <xdr:rowOff>13987</xdr:rowOff>
    </xdr:from>
    <xdr:ext cx="469744" cy="259045"/>
    <xdr:sp macro="" textlink="">
      <xdr:nvSpPr>
        <xdr:cNvPr id="140" name="n_1mainValue【図書館】&#10;一人当たり面積">
          <a:extLst>
            <a:ext uri="{FF2B5EF4-FFF2-40B4-BE49-F238E27FC236}">
              <a16:creationId xmlns:a16="http://schemas.microsoft.com/office/drawing/2014/main" xmlns="" id="{1044DBEB-3460-401E-BAAC-23E5EB35324D}"/>
            </a:ext>
          </a:extLst>
        </xdr:cNvPr>
        <xdr:cNvSpPr txBox="1"/>
      </xdr:nvSpPr>
      <xdr:spPr>
        <a:xfrm>
          <a:off x="9391727" y="550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32</xdr:row>
      <xdr:rowOff>13987</xdr:rowOff>
    </xdr:from>
    <xdr:ext cx="469744" cy="259045"/>
    <xdr:sp macro="" textlink="">
      <xdr:nvSpPr>
        <xdr:cNvPr id="141" name="n_2mainValue【図書館】&#10;一人当たり面積">
          <a:extLst>
            <a:ext uri="{FF2B5EF4-FFF2-40B4-BE49-F238E27FC236}">
              <a16:creationId xmlns:a16="http://schemas.microsoft.com/office/drawing/2014/main" xmlns="" id="{A9D81426-9E6B-42C9-A859-BE2D0D0B4B1C}"/>
            </a:ext>
          </a:extLst>
        </xdr:cNvPr>
        <xdr:cNvSpPr txBox="1"/>
      </xdr:nvSpPr>
      <xdr:spPr>
        <a:xfrm>
          <a:off x="8515427" y="550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32</xdr:row>
      <xdr:rowOff>13987</xdr:rowOff>
    </xdr:from>
    <xdr:ext cx="469744" cy="259045"/>
    <xdr:sp macro="" textlink="">
      <xdr:nvSpPr>
        <xdr:cNvPr id="142" name="n_3mainValue【図書館】&#10;一人当たり面積">
          <a:extLst>
            <a:ext uri="{FF2B5EF4-FFF2-40B4-BE49-F238E27FC236}">
              <a16:creationId xmlns:a16="http://schemas.microsoft.com/office/drawing/2014/main" xmlns="" id="{C4D8F131-6A40-4FE8-9838-C62B5BC12069}"/>
            </a:ext>
          </a:extLst>
        </xdr:cNvPr>
        <xdr:cNvSpPr txBox="1"/>
      </xdr:nvSpPr>
      <xdr:spPr>
        <a:xfrm>
          <a:off x="7626427" y="550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3" name="正方形/長方形 142">
          <a:extLst>
            <a:ext uri="{FF2B5EF4-FFF2-40B4-BE49-F238E27FC236}">
              <a16:creationId xmlns:a16="http://schemas.microsoft.com/office/drawing/2014/main" xmlns="" id="{A6A00876-F043-42A0-B4D6-85460A16D1C6}"/>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4" name="正方形/長方形 143">
          <a:extLst>
            <a:ext uri="{FF2B5EF4-FFF2-40B4-BE49-F238E27FC236}">
              <a16:creationId xmlns:a16="http://schemas.microsoft.com/office/drawing/2014/main" xmlns="" id="{148C8BDB-92D5-4222-8A73-1D3CAD32E305}"/>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5" name="正方形/長方形 144">
          <a:extLst>
            <a:ext uri="{FF2B5EF4-FFF2-40B4-BE49-F238E27FC236}">
              <a16:creationId xmlns:a16="http://schemas.microsoft.com/office/drawing/2014/main" xmlns="" id="{421169AC-BBB9-4EE1-AE34-7BB2F5DA96B6}"/>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6" name="正方形/長方形 145">
          <a:extLst>
            <a:ext uri="{FF2B5EF4-FFF2-40B4-BE49-F238E27FC236}">
              <a16:creationId xmlns:a16="http://schemas.microsoft.com/office/drawing/2014/main" xmlns="" id="{CF0A3B2C-1CC8-4071-8073-74B287264E37}"/>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7" name="正方形/長方形 146">
          <a:extLst>
            <a:ext uri="{FF2B5EF4-FFF2-40B4-BE49-F238E27FC236}">
              <a16:creationId xmlns:a16="http://schemas.microsoft.com/office/drawing/2014/main" xmlns="" id="{1808820E-54BA-427D-ACF4-34E0A44645E9}"/>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8" name="正方形/長方形 147">
          <a:extLst>
            <a:ext uri="{FF2B5EF4-FFF2-40B4-BE49-F238E27FC236}">
              <a16:creationId xmlns:a16="http://schemas.microsoft.com/office/drawing/2014/main" xmlns="" id="{E2D46645-1D45-434C-A13D-A1750D0E11D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9" name="正方形/長方形 148">
          <a:extLst>
            <a:ext uri="{FF2B5EF4-FFF2-40B4-BE49-F238E27FC236}">
              <a16:creationId xmlns:a16="http://schemas.microsoft.com/office/drawing/2014/main" xmlns="" id="{149BCB7D-051F-460C-B2A1-C01779D4EB62}"/>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0" name="正方形/長方形 149">
          <a:extLst>
            <a:ext uri="{FF2B5EF4-FFF2-40B4-BE49-F238E27FC236}">
              <a16:creationId xmlns:a16="http://schemas.microsoft.com/office/drawing/2014/main" xmlns="" id="{B45B6D8F-5B34-4BFB-80A8-F21D60C3AB2C}"/>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1" name="テキスト ボックス 150">
          <a:extLst>
            <a:ext uri="{FF2B5EF4-FFF2-40B4-BE49-F238E27FC236}">
              <a16:creationId xmlns:a16="http://schemas.microsoft.com/office/drawing/2014/main" xmlns="" id="{BD862C51-9577-4CAA-83AD-AE2C5BE04D6A}"/>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2" name="直線コネクタ 151">
          <a:extLst>
            <a:ext uri="{FF2B5EF4-FFF2-40B4-BE49-F238E27FC236}">
              <a16:creationId xmlns:a16="http://schemas.microsoft.com/office/drawing/2014/main" xmlns="" id="{44F3DB2B-FE05-4253-960A-392797F2EC2D}"/>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3" name="テキスト ボックス 152">
          <a:extLst>
            <a:ext uri="{FF2B5EF4-FFF2-40B4-BE49-F238E27FC236}">
              <a16:creationId xmlns:a16="http://schemas.microsoft.com/office/drawing/2014/main" xmlns="" id="{9F05BE7A-A156-47F9-A1F6-7A345B014DE1}"/>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4" name="直線コネクタ 153">
          <a:extLst>
            <a:ext uri="{FF2B5EF4-FFF2-40B4-BE49-F238E27FC236}">
              <a16:creationId xmlns:a16="http://schemas.microsoft.com/office/drawing/2014/main" xmlns="" id="{1D9BD0BC-4EE8-4D0F-B591-BF265D5F78C5}"/>
            </a:ext>
          </a:extLst>
        </xdr:cNvPr>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29227</xdr:rowOff>
    </xdr:from>
    <xdr:ext cx="467179" cy="259045"/>
    <xdr:sp macro="" textlink="">
      <xdr:nvSpPr>
        <xdr:cNvPr id="155" name="テキスト ボックス 154">
          <a:extLst>
            <a:ext uri="{FF2B5EF4-FFF2-40B4-BE49-F238E27FC236}">
              <a16:creationId xmlns:a16="http://schemas.microsoft.com/office/drawing/2014/main" xmlns="" id="{F453AE4B-C6EF-4778-B17F-4924F7FC186A}"/>
            </a:ext>
          </a:extLst>
        </xdr:cNvPr>
        <xdr:cNvSpPr txBox="1"/>
      </xdr:nvSpPr>
      <xdr:spPr>
        <a:xfrm>
          <a:off x="294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6" name="直線コネクタ 155">
          <a:extLst>
            <a:ext uri="{FF2B5EF4-FFF2-40B4-BE49-F238E27FC236}">
              <a16:creationId xmlns:a16="http://schemas.microsoft.com/office/drawing/2014/main" xmlns="" id="{BF184E02-086B-450C-B363-781EB10C1AAC}"/>
            </a:ext>
          </a:extLst>
        </xdr:cNvPr>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7" name="テキスト ボックス 156">
          <a:extLst>
            <a:ext uri="{FF2B5EF4-FFF2-40B4-BE49-F238E27FC236}">
              <a16:creationId xmlns:a16="http://schemas.microsoft.com/office/drawing/2014/main" xmlns="" id="{2836405E-7717-4B90-B53B-D56EAE5882DE}"/>
            </a:ext>
          </a:extLst>
        </xdr:cNvPr>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8" name="直線コネクタ 157">
          <a:extLst>
            <a:ext uri="{FF2B5EF4-FFF2-40B4-BE49-F238E27FC236}">
              <a16:creationId xmlns:a16="http://schemas.microsoft.com/office/drawing/2014/main" xmlns="" id="{64695433-EACE-4B45-A136-D24E4FD59B19}"/>
            </a:ext>
          </a:extLst>
        </xdr:cNvPr>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59" name="テキスト ボックス 158">
          <a:extLst>
            <a:ext uri="{FF2B5EF4-FFF2-40B4-BE49-F238E27FC236}">
              <a16:creationId xmlns:a16="http://schemas.microsoft.com/office/drawing/2014/main" xmlns="" id="{CEA85FBC-FCD4-4B6B-A0F5-EC5EE8E4DAE8}"/>
            </a:ext>
          </a:extLst>
        </xdr:cNvPr>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0" name="直線コネクタ 159">
          <a:extLst>
            <a:ext uri="{FF2B5EF4-FFF2-40B4-BE49-F238E27FC236}">
              <a16:creationId xmlns:a16="http://schemas.microsoft.com/office/drawing/2014/main" xmlns="" id="{960D40EF-F415-4ADE-8B73-C3A135FB431F}"/>
            </a:ext>
          </a:extLst>
        </xdr:cNvPr>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1" name="テキスト ボックス 160">
          <a:extLst>
            <a:ext uri="{FF2B5EF4-FFF2-40B4-BE49-F238E27FC236}">
              <a16:creationId xmlns:a16="http://schemas.microsoft.com/office/drawing/2014/main" xmlns="" id="{B50E45BB-10E6-429A-86F3-2307CA785314}"/>
            </a:ext>
          </a:extLst>
        </xdr:cNvPr>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2" name="直線コネクタ 161">
          <a:extLst>
            <a:ext uri="{FF2B5EF4-FFF2-40B4-BE49-F238E27FC236}">
              <a16:creationId xmlns:a16="http://schemas.microsoft.com/office/drawing/2014/main" xmlns="" id="{0332FED5-D3CA-48CA-BBF5-8755E9A6DD74}"/>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63" name="テキスト ボックス 162">
          <a:extLst>
            <a:ext uri="{FF2B5EF4-FFF2-40B4-BE49-F238E27FC236}">
              <a16:creationId xmlns:a16="http://schemas.microsoft.com/office/drawing/2014/main" xmlns="" id="{9C05DBE1-FF2E-445D-8D15-F4981536D054}"/>
            </a:ext>
          </a:extLst>
        </xdr:cNvPr>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4" name="【体育館・プール】&#10;有形固定資産減価償却率グラフ枠">
          <a:extLst>
            <a:ext uri="{FF2B5EF4-FFF2-40B4-BE49-F238E27FC236}">
              <a16:creationId xmlns:a16="http://schemas.microsoft.com/office/drawing/2014/main" xmlns="" id="{0DB46133-5B69-422D-B845-0C919A1AA5D7}"/>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52578</xdr:rowOff>
    </xdr:from>
    <xdr:to>
      <xdr:col>24</xdr:col>
      <xdr:colOff>62865</xdr:colOff>
      <xdr:row>63</xdr:row>
      <xdr:rowOff>100584</xdr:rowOff>
    </xdr:to>
    <xdr:cxnSp macro="">
      <xdr:nvCxnSpPr>
        <xdr:cNvPr id="165" name="直線コネクタ 164">
          <a:extLst>
            <a:ext uri="{FF2B5EF4-FFF2-40B4-BE49-F238E27FC236}">
              <a16:creationId xmlns:a16="http://schemas.microsoft.com/office/drawing/2014/main" xmlns="" id="{302255D0-13FF-49D1-8EC0-E2733A5792CF}"/>
            </a:ext>
          </a:extLst>
        </xdr:cNvPr>
        <xdr:cNvCxnSpPr/>
      </xdr:nvCxnSpPr>
      <xdr:spPr>
        <a:xfrm flipV="1">
          <a:off x="4634865" y="9482328"/>
          <a:ext cx="0" cy="14196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104411</xdr:rowOff>
    </xdr:from>
    <xdr:ext cx="405111" cy="259045"/>
    <xdr:sp macro="" textlink="">
      <xdr:nvSpPr>
        <xdr:cNvPr id="166" name="【体育館・プール】&#10;有形固定資産減価償却率最小値テキスト">
          <a:extLst>
            <a:ext uri="{FF2B5EF4-FFF2-40B4-BE49-F238E27FC236}">
              <a16:creationId xmlns:a16="http://schemas.microsoft.com/office/drawing/2014/main" xmlns="" id="{D9580BD2-EA27-4C42-8E8D-FA867AB994F2}"/>
            </a:ext>
          </a:extLst>
        </xdr:cNvPr>
        <xdr:cNvSpPr txBox="1"/>
      </xdr:nvSpPr>
      <xdr:spPr>
        <a:xfrm>
          <a:off x="4673600" y="109057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100584</xdr:rowOff>
    </xdr:from>
    <xdr:to>
      <xdr:col>24</xdr:col>
      <xdr:colOff>152400</xdr:colOff>
      <xdr:row>63</xdr:row>
      <xdr:rowOff>100584</xdr:rowOff>
    </xdr:to>
    <xdr:cxnSp macro="">
      <xdr:nvCxnSpPr>
        <xdr:cNvPr id="167" name="直線コネクタ 166">
          <a:extLst>
            <a:ext uri="{FF2B5EF4-FFF2-40B4-BE49-F238E27FC236}">
              <a16:creationId xmlns:a16="http://schemas.microsoft.com/office/drawing/2014/main" xmlns="" id="{7BD0CAA3-BFCE-4CFD-BA98-893901256990}"/>
            </a:ext>
          </a:extLst>
        </xdr:cNvPr>
        <xdr:cNvCxnSpPr/>
      </xdr:nvCxnSpPr>
      <xdr:spPr>
        <a:xfrm>
          <a:off x="4546600" y="10901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170705</xdr:rowOff>
    </xdr:from>
    <xdr:ext cx="405111" cy="259045"/>
    <xdr:sp macro="" textlink="">
      <xdr:nvSpPr>
        <xdr:cNvPr id="168" name="【体育館・プール】&#10;有形固定資産減価償却率最大値テキスト">
          <a:extLst>
            <a:ext uri="{FF2B5EF4-FFF2-40B4-BE49-F238E27FC236}">
              <a16:creationId xmlns:a16="http://schemas.microsoft.com/office/drawing/2014/main" xmlns="" id="{F1CFFC37-2C4A-4A55-B08D-983370E76459}"/>
            </a:ext>
          </a:extLst>
        </xdr:cNvPr>
        <xdr:cNvSpPr txBox="1"/>
      </xdr:nvSpPr>
      <xdr:spPr>
        <a:xfrm>
          <a:off x="4673600" y="9257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52578</xdr:rowOff>
    </xdr:from>
    <xdr:to>
      <xdr:col>24</xdr:col>
      <xdr:colOff>152400</xdr:colOff>
      <xdr:row>55</xdr:row>
      <xdr:rowOff>52578</xdr:rowOff>
    </xdr:to>
    <xdr:cxnSp macro="">
      <xdr:nvCxnSpPr>
        <xdr:cNvPr id="169" name="直線コネクタ 168">
          <a:extLst>
            <a:ext uri="{FF2B5EF4-FFF2-40B4-BE49-F238E27FC236}">
              <a16:creationId xmlns:a16="http://schemas.microsoft.com/office/drawing/2014/main" xmlns="" id="{E9D9261D-2276-440A-B046-EBBB1577A5BA}"/>
            </a:ext>
          </a:extLst>
        </xdr:cNvPr>
        <xdr:cNvCxnSpPr/>
      </xdr:nvCxnSpPr>
      <xdr:spPr>
        <a:xfrm>
          <a:off x="4546600" y="9482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76217</xdr:rowOff>
    </xdr:from>
    <xdr:ext cx="405111" cy="259045"/>
    <xdr:sp macro="" textlink="">
      <xdr:nvSpPr>
        <xdr:cNvPr id="170" name="【体育館・プール】&#10;有形固定資産減価償却率平均値テキスト">
          <a:extLst>
            <a:ext uri="{FF2B5EF4-FFF2-40B4-BE49-F238E27FC236}">
              <a16:creationId xmlns:a16="http://schemas.microsoft.com/office/drawing/2014/main" xmlns="" id="{418BDE66-8F8D-45CE-AC90-AF1B42449791}"/>
            </a:ext>
          </a:extLst>
        </xdr:cNvPr>
        <xdr:cNvSpPr txBox="1"/>
      </xdr:nvSpPr>
      <xdr:spPr>
        <a:xfrm>
          <a:off x="4673600" y="101917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97790</xdr:rowOff>
    </xdr:from>
    <xdr:to>
      <xdr:col>24</xdr:col>
      <xdr:colOff>114300</xdr:colOff>
      <xdr:row>60</xdr:row>
      <xdr:rowOff>27940</xdr:rowOff>
    </xdr:to>
    <xdr:sp macro="" textlink="">
      <xdr:nvSpPr>
        <xdr:cNvPr id="171" name="フローチャート: 判断 170">
          <a:extLst>
            <a:ext uri="{FF2B5EF4-FFF2-40B4-BE49-F238E27FC236}">
              <a16:creationId xmlns:a16="http://schemas.microsoft.com/office/drawing/2014/main" xmlns="" id="{D43BC789-3FA9-4C2B-8F64-5F418C61885B}"/>
            </a:ext>
          </a:extLst>
        </xdr:cNvPr>
        <xdr:cNvSpPr/>
      </xdr:nvSpPr>
      <xdr:spPr>
        <a:xfrm>
          <a:off x="4584700" y="1021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33782</xdr:rowOff>
    </xdr:from>
    <xdr:to>
      <xdr:col>20</xdr:col>
      <xdr:colOff>38100</xdr:colOff>
      <xdr:row>59</xdr:row>
      <xdr:rowOff>135382</xdr:rowOff>
    </xdr:to>
    <xdr:sp macro="" textlink="">
      <xdr:nvSpPr>
        <xdr:cNvPr id="172" name="フローチャート: 判断 171">
          <a:extLst>
            <a:ext uri="{FF2B5EF4-FFF2-40B4-BE49-F238E27FC236}">
              <a16:creationId xmlns:a16="http://schemas.microsoft.com/office/drawing/2014/main" xmlns="" id="{F20CA749-88CB-4849-A72F-7A61B12FAF2C}"/>
            </a:ext>
          </a:extLst>
        </xdr:cNvPr>
        <xdr:cNvSpPr/>
      </xdr:nvSpPr>
      <xdr:spPr>
        <a:xfrm>
          <a:off x="3746500" y="10149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8636</xdr:rowOff>
    </xdr:from>
    <xdr:to>
      <xdr:col>15</xdr:col>
      <xdr:colOff>101600</xdr:colOff>
      <xdr:row>59</xdr:row>
      <xdr:rowOff>110236</xdr:rowOff>
    </xdr:to>
    <xdr:sp macro="" textlink="">
      <xdr:nvSpPr>
        <xdr:cNvPr id="173" name="フローチャート: 判断 172">
          <a:extLst>
            <a:ext uri="{FF2B5EF4-FFF2-40B4-BE49-F238E27FC236}">
              <a16:creationId xmlns:a16="http://schemas.microsoft.com/office/drawing/2014/main" xmlns="" id="{E56C968E-4577-4549-B4E4-7CB65634A4A3}"/>
            </a:ext>
          </a:extLst>
        </xdr:cNvPr>
        <xdr:cNvSpPr/>
      </xdr:nvSpPr>
      <xdr:spPr>
        <a:xfrm>
          <a:off x="2857500" y="101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118364</xdr:rowOff>
    </xdr:from>
    <xdr:to>
      <xdr:col>10</xdr:col>
      <xdr:colOff>165100</xdr:colOff>
      <xdr:row>59</xdr:row>
      <xdr:rowOff>48514</xdr:rowOff>
    </xdr:to>
    <xdr:sp macro="" textlink="">
      <xdr:nvSpPr>
        <xdr:cNvPr id="174" name="フローチャート: 判断 173">
          <a:extLst>
            <a:ext uri="{FF2B5EF4-FFF2-40B4-BE49-F238E27FC236}">
              <a16:creationId xmlns:a16="http://schemas.microsoft.com/office/drawing/2014/main" xmlns="" id="{FABCBCF7-439D-434E-9B3B-E5283C882127}"/>
            </a:ext>
          </a:extLst>
        </xdr:cNvPr>
        <xdr:cNvSpPr/>
      </xdr:nvSpPr>
      <xdr:spPr>
        <a:xfrm>
          <a:off x="1968500" y="10062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102362</xdr:rowOff>
    </xdr:from>
    <xdr:to>
      <xdr:col>6</xdr:col>
      <xdr:colOff>38100</xdr:colOff>
      <xdr:row>59</xdr:row>
      <xdr:rowOff>32512</xdr:rowOff>
    </xdr:to>
    <xdr:sp macro="" textlink="">
      <xdr:nvSpPr>
        <xdr:cNvPr id="175" name="フローチャート: 判断 174">
          <a:extLst>
            <a:ext uri="{FF2B5EF4-FFF2-40B4-BE49-F238E27FC236}">
              <a16:creationId xmlns:a16="http://schemas.microsoft.com/office/drawing/2014/main" xmlns="" id="{B7D1D4A0-F755-40CE-ABBB-3C6795FCE228}"/>
            </a:ext>
          </a:extLst>
        </xdr:cNvPr>
        <xdr:cNvSpPr/>
      </xdr:nvSpPr>
      <xdr:spPr>
        <a:xfrm>
          <a:off x="1079500" y="10046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6" name="テキスト ボックス 175">
          <a:extLst>
            <a:ext uri="{FF2B5EF4-FFF2-40B4-BE49-F238E27FC236}">
              <a16:creationId xmlns:a16="http://schemas.microsoft.com/office/drawing/2014/main" xmlns="" id="{C18AC87B-8360-4532-A2D8-7DDA91495964}"/>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xmlns="" id="{1BBBDE2D-5B63-45A4-A354-26F7C4EEA4CB}"/>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8" name="テキスト ボックス 177">
          <a:extLst>
            <a:ext uri="{FF2B5EF4-FFF2-40B4-BE49-F238E27FC236}">
              <a16:creationId xmlns:a16="http://schemas.microsoft.com/office/drawing/2014/main" xmlns="" id="{898DD8EF-50D1-4D83-990A-A07514656D1E}"/>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xmlns="" id="{6C19EEBD-B7C9-4615-94E4-36D148615BD7}"/>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xmlns="" id="{3BB014C1-7541-49FC-9E71-D68B866501AB}"/>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54356</xdr:rowOff>
    </xdr:from>
    <xdr:to>
      <xdr:col>24</xdr:col>
      <xdr:colOff>114300</xdr:colOff>
      <xdr:row>57</xdr:row>
      <xdr:rowOff>155956</xdr:rowOff>
    </xdr:to>
    <xdr:sp macro="" textlink="">
      <xdr:nvSpPr>
        <xdr:cNvPr id="181" name="楕円 180">
          <a:extLst>
            <a:ext uri="{FF2B5EF4-FFF2-40B4-BE49-F238E27FC236}">
              <a16:creationId xmlns:a16="http://schemas.microsoft.com/office/drawing/2014/main" xmlns="" id="{7B1D93F6-0663-43AC-AEBF-ECA6F3BBFDF8}"/>
            </a:ext>
          </a:extLst>
        </xdr:cNvPr>
        <xdr:cNvSpPr/>
      </xdr:nvSpPr>
      <xdr:spPr>
        <a:xfrm>
          <a:off x="4584700" y="9827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77233</xdr:rowOff>
    </xdr:from>
    <xdr:ext cx="405111" cy="259045"/>
    <xdr:sp macro="" textlink="">
      <xdr:nvSpPr>
        <xdr:cNvPr id="182" name="【体育館・プール】&#10;有形固定資産減価償却率該当値テキスト">
          <a:extLst>
            <a:ext uri="{FF2B5EF4-FFF2-40B4-BE49-F238E27FC236}">
              <a16:creationId xmlns:a16="http://schemas.microsoft.com/office/drawing/2014/main" xmlns="" id="{7A0B1AD2-6F7D-41C4-AB68-A91D6E006154}"/>
            </a:ext>
          </a:extLst>
        </xdr:cNvPr>
        <xdr:cNvSpPr txBox="1"/>
      </xdr:nvSpPr>
      <xdr:spPr>
        <a:xfrm>
          <a:off x="4673600" y="9678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13208</xdr:rowOff>
    </xdr:from>
    <xdr:to>
      <xdr:col>20</xdr:col>
      <xdr:colOff>38100</xdr:colOff>
      <xdr:row>57</xdr:row>
      <xdr:rowOff>114808</xdr:rowOff>
    </xdr:to>
    <xdr:sp macro="" textlink="">
      <xdr:nvSpPr>
        <xdr:cNvPr id="183" name="楕円 182">
          <a:extLst>
            <a:ext uri="{FF2B5EF4-FFF2-40B4-BE49-F238E27FC236}">
              <a16:creationId xmlns:a16="http://schemas.microsoft.com/office/drawing/2014/main" xmlns="" id="{A4A91395-F47E-435A-A521-504487313AA9}"/>
            </a:ext>
          </a:extLst>
        </xdr:cNvPr>
        <xdr:cNvSpPr/>
      </xdr:nvSpPr>
      <xdr:spPr>
        <a:xfrm>
          <a:off x="3746500" y="9785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64008</xdr:rowOff>
    </xdr:from>
    <xdr:to>
      <xdr:col>24</xdr:col>
      <xdr:colOff>63500</xdr:colOff>
      <xdr:row>57</xdr:row>
      <xdr:rowOff>105156</xdr:rowOff>
    </xdr:to>
    <xdr:cxnSp macro="">
      <xdr:nvCxnSpPr>
        <xdr:cNvPr id="184" name="直線コネクタ 183">
          <a:extLst>
            <a:ext uri="{FF2B5EF4-FFF2-40B4-BE49-F238E27FC236}">
              <a16:creationId xmlns:a16="http://schemas.microsoft.com/office/drawing/2014/main" xmlns="" id="{274AA018-6400-4E8F-A9B4-3299BF68E0AE}"/>
            </a:ext>
          </a:extLst>
        </xdr:cNvPr>
        <xdr:cNvCxnSpPr/>
      </xdr:nvCxnSpPr>
      <xdr:spPr>
        <a:xfrm>
          <a:off x="3797300" y="9836658"/>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136652</xdr:rowOff>
    </xdr:from>
    <xdr:to>
      <xdr:col>15</xdr:col>
      <xdr:colOff>101600</xdr:colOff>
      <xdr:row>57</xdr:row>
      <xdr:rowOff>66802</xdr:rowOff>
    </xdr:to>
    <xdr:sp macro="" textlink="">
      <xdr:nvSpPr>
        <xdr:cNvPr id="185" name="楕円 184">
          <a:extLst>
            <a:ext uri="{FF2B5EF4-FFF2-40B4-BE49-F238E27FC236}">
              <a16:creationId xmlns:a16="http://schemas.microsoft.com/office/drawing/2014/main" xmlns="" id="{CFAF672C-16E2-4B3F-9A6E-569D768C16DB}"/>
            </a:ext>
          </a:extLst>
        </xdr:cNvPr>
        <xdr:cNvSpPr/>
      </xdr:nvSpPr>
      <xdr:spPr>
        <a:xfrm>
          <a:off x="2857500" y="9737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16002</xdr:rowOff>
    </xdr:from>
    <xdr:to>
      <xdr:col>19</xdr:col>
      <xdr:colOff>177800</xdr:colOff>
      <xdr:row>57</xdr:row>
      <xdr:rowOff>64008</xdr:rowOff>
    </xdr:to>
    <xdr:cxnSp macro="">
      <xdr:nvCxnSpPr>
        <xdr:cNvPr id="186" name="直線コネクタ 185">
          <a:extLst>
            <a:ext uri="{FF2B5EF4-FFF2-40B4-BE49-F238E27FC236}">
              <a16:creationId xmlns:a16="http://schemas.microsoft.com/office/drawing/2014/main" xmlns="" id="{ACEB7332-03BD-44BD-B4A8-C8897C879579}"/>
            </a:ext>
          </a:extLst>
        </xdr:cNvPr>
        <xdr:cNvCxnSpPr/>
      </xdr:nvCxnSpPr>
      <xdr:spPr>
        <a:xfrm>
          <a:off x="2908300" y="9788652"/>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88646</xdr:rowOff>
    </xdr:from>
    <xdr:to>
      <xdr:col>10</xdr:col>
      <xdr:colOff>165100</xdr:colOff>
      <xdr:row>57</xdr:row>
      <xdr:rowOff>18796</xdr:rowOff>
    </xdr:to>
    <xdr:sp macro="" textlink="">
      <xdr:nvSpPr>
        <xdr:cNvPr id="187" name="楕円 186">
          <a:extLst>
            <a:ext uri="{FF2B5EF4-FFF2-40B4-BE49-F238E27FC236}">
              <a16:creationId xmlns:a16="http://schemas.microsoft.com/office/drawing/2014/main" xmlns="" id="{118EE1BB-AC11-4A84-B641-C836C02C7C24}"/>
            </a:ext>
          </a:extLst>
        </xdr:cNvPr>
        <xdr:cNvSpPr/>
      </xdr:nvSpPr>
      <xdr:spPr>
        <a:xfrm>
          <a:off x="1968500" y="9689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56</xdr:row>
      <xdr:rowOff>139446</xdr:rowOff>
    </xdr:from>
    <xdr:to>
      <xdr:col>15</xdr:col>
      <xdr:colOff>50800</xdr:colOff>
      <xdr:row>57</xdr:row>
      <xdr:rowOff>16002</xdr:rowOff>
    </xdr:to>
    <xdr:cxnSp macro="">
      <xdr:nvCxnSpPr>
        <xdr:cNvPr id="188" name="直線コネクタ 187">
          <a:extLst>
            <a:ext uri="{FF2B5EF4-FFF2-40B4-BE49-F238E27FC236}">
              <a16:creationId xmlns:a16="http://schemas.microsoft.com/office/drawing/2014/main" xmlns="" id="{F5AB3FCB-393C-4DD4-B472-11EEF640516C}"/>
            </a:ext>
          </a:extLst>
        </xdr:cNvPr>
        <xdr:cNvCxnSpPr/>
      </xdr:nvCxnSpPr>
      <xdr:spPr>
        <a:xfrm>
          <a:off x="2019300" y="9740646"/>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126509</xdr:rowOff>
    </xdr:from>
    <xdr:ext cx="405111" cy="259045"/>
    <xdr:sp macro="" textlink="">
      <xdr:nvSpPr>
        <xdr:cNvPr id="189" name="n_1aveValue【体育館・プール】&#10;有形固定資産減価償却率">
          <a:extLst>
            <a:ext uri="{FF2B5EF4-FFF2-40B4-BE49-F238E27FC236}">
              <a16:creationId xmlns:a16="http://schemas.microsoft.com/office/drawing/2014/main" xmlns="" id="{CC2DA1CB-8B10-4BF6-AC1B-18B8CAB86873}"/>
            </a:ext>
          </a:extLst>
        </xdr:cNvPr>
        <xdr:cNvSpPr txBox="1"/>
      </xdr:nvSpPr>
      <xdr:spPr>
        <a:xfrm>
          <a:off x="3582044" y="102420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101363</xdr:rowOff>
    </xdr:from>
    <xdr:ext cx="405111" cy="259045"/>
    <xdr:sp macro="" textlink="">
      <xdr:nvSpPr>
        <xdr:cNvPr id="190" name="n_2aveValue【体育館・プール】&#10;有形固定資産減価償却率">
          <a:extLst>
            <a:ext uri="{FF2B5EF4-FFF2-40B4-BE49-F238E27FC236}">
              <a16:creationId xmlns:a16="http://schemas.microsoft.com/office/drawing/2014/main" xmlns="" id="{CB87BAB3-84DF-4DC6-AA8D-4CC78C07D414}"/>
            </a:ext>
          </a:extLst>
        </xdr:cNvPr>
        <xdr:cNvSpPr txBox="1"/>
      </xdr:nvSpPr>
      <xdr:spPr>
        <a:xfrm>
          <a:off x="2705744" y="10216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39641</xdr:rowOff>
    </xdr:from>
    <xdr:ext cx="405111" cy="259045"/>
    <xdr:sp macro="" textlink="">
      <xdr:nvSpPr>
        <xdr:cNvPr id="191" name="n_3aveValue【体育館・プール】&#10;有形固定資産減価償却率">
          <a:extLst>
            <a:ext uri="{FF2B5EF4-FFF2-40B4-BE49-F238E27FC236}">
              <a16:creationId xmlns:a16="http://schemas.microsoft.com/office/drawing/2014/main" xmlns="" id="{FEF63DF4-CC1B-45DD-ABFF-F23138F78E8E}"/>
            </a:ext>
          </a:extLst>
        </xdr:cNvPr>
        <xdr:cNvSpPr txBox="1"/>
      </xdr:nvSpPr>
      <xdr:spPr>
        <a:xfrm>
          <a:off x="1816744" y="10155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49039</xdr:rowOff>
    </xdr:from>
    <xdr:ext cx="405111" cy="259045"/>
    <xdr:sp macro="" textlink="">
      <xdr:nvSpPr>
        <xdr:cNvPr id="192" name="n_4aveValue【体育館・プール】&#10;有形固定資産減価償却率">
          <a:extLst>
            <a:ext uri="{FF2B5EF4-FFF2-40B4-BE49-F238E27FC236}">
              <a16:creationId xmlns:a16="http://schemas.microsoft.com/office/drawing/2014/main" xmlns="" id="{69818CB3-04D2-42C2-9973-4A33A13141C1}"/>
            </a:ext>
          </a:extLst>
        </xdr:cNvPr>
        <xdr:cNvSpPr txBox="1"/>
      </xdr:nvSpPr>
      <xdr:spPr>
        <a:xfrm>
          <a:off x="927744" y="9821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55</xdr:row>
      <xdr:rowOff>131335</xdr:rowOff>
    </xdr:from>
    <xdr:ext cx="405111" cy="259045"/>
    <xdr:sp macro="" textlink="">
      <xdr:nvSpPr>
        <xdr:cNvPr id="193" name="n_1mainValue【体育館・プール】&#10;有形固定資産減価償却率">
          <a:extLst>
            <a:ext uri="{FF2B5EF4-FFF2-40B4-BE49-F238E27FC236}">
              <a16:creationId xmlns:a16="http://schemas.microsoft.com/office/drawing/2014/main" xmlns="" id="{9F719CE8-F846-4B3E-8233-68EBDC92C4B4}"/>
            </a:ext>
          </a:extLst>
        </xdr:cNvPr>
        <xdr:cNvSpPr txBox="1"/>
      </xdr:nvSpPr>
      <xdr:spPr>
        <a:xfrm>
          <a:off x="3582044" y="95610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55</xdr:row>
      <xdr:rowOff>83329</xdr:rowOff>
    </xdr:from>
    <xdr:ext cx="405111" cy="259045"/>
    <xdr:sp macro="" textlink="">
      <xdr:nvSpPr>
        <xdr:cNvPr id="194" name="n_2mainValue【体育館・プール】&#10;有形固定資産減価償却率">
          <a:extLst>
            <a:ext uri="{FF2B5EF4-FFF2-40B4-BE49-F238E27FC236}">
              <a16:creationId xmlns:a16="http://schemas.microsoft.com/office/drawing/2014/main" xmlns="" id="{4293C27D-3616-42F6-8C9C-348118114E41}"/>
            </a:ext>
          </a:extLst>
        </xdr:cNvPr>
        <xdr:cNvSpPr txBox="1"/>
      </xdr:nvSpPr>
      <xdr:spPr>
        <a:xfrm>
          <a:off x="2705744" y="95130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55</xdr:row>
      <xdr:rowOff>35323</xdr:rowOff>
    </xdr:from>
    <xdr:ext cx="405111" cy="259045"/>
    <xdr:sp macro="" textlink="">
      <xdr:nvSpPr>
        <xdr:cNvPr id="195" name="n_3mainValue【体育館・プール】&#10;有形固定資産減価償却率">
          <a:extLst>
            <a:ext uri="{FF2B5EF4-FFF2-40B4-BE49-F238E27FC236}">
              <a16:creationId xmlns:a16="http://schemas.microsoft.com/office/drawing/2014/main" xmlns="" id="{5CC3E45C-C39E-40BF-8627-839C4DED8965}"/>
            </a:ext>
          </a:extLst>
        </xdr:cNvPr>
        <xdr:cNvSpPr txBox="1"/>
      </xdr:nvSpPr>
      <xdr:spPr>
        <a:xfrm>
          <a:off x="1816744" y="9465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6" name="正方形/長方形 195">
          <a:extLst>
            <a:ext uri="{FF2B5EF4-FFF2-40B4-BE49-F238E27FC236}">
              <a16:creationId xmlns:a16="http://schemas.microsoft.com/office/drawing/2014/main" xmlns="" id="{9579939F-1555-4E50-AB22-7DCD6D599918}"/>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7" name="正方形/長方形 196">
          <a:extLst>
            <a:ext uri="{FF2B5EF4-FFF2-40B4-BE49-F238E27FC236}">
              <a16:creationId xmlns:a16="http://schemas.microsoft.com/office/drawing/2014/main" xmlns="" id="{62C46FE4-0E11-4AB3-A100-448D91D26C37}"/>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8" name="正方形/長方形 197">
          <a:extLst>
            <a:ext uri="{FF2B5EF4-FFF2-40B4-BE49-F238E27FC236}">
              <a16:creationId xmlns:a16="http://schemas.microsoft.com/office/drawing/2014/main" xmlns="" id="{E92DF67D-8207-4251-BF4D-3D49B3EFB7A9}"/>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9" name="正方形/長方形 198">
          <a:extLst>
            <a:ext uri="{FF2B5EF4-FFF2-40B4-BE49-F238E27FC236}">
              <a16:creationId xmlns:a16="http://schemas.microsoft.com/office/drawing/2014/main" xmlns="" id="{8D3BAC58-44CF-4127-BA2C-FC7AD03FCEE7}"/>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0" name="正方形/長方形 199">
          <a:extLst>
            <a:ext uri="{FF2B5EF4-FFF2-40B4-BE49-F238E27FC236}">
              <a16:creationId xmlns:a16="http://schemas.microsoft.com/office/drawing/2014/main" xmlns="" id="{BDD6460C-4956-485D-AA68-72804B4013E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1" name="正方形/長方形 200">
          <a:extLst>
            <a:ext uri="{FF2B5EF4-FFF2-40B4-BE49-F238E27FC236}">
              <a16:creationId xmlns:a16="http://schemas.microsoft.com/office/drawing/2014/main" xmlns="" id="{0071A90C-F223-4F74-8F09-26EF5B0BE8D9}"/>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2" name="正方形/長方形 201">
          <a:extLst>
            <a:ext uri="{FF2B5EF4-FFF2-40B4-BE49-F238E27FC236}">
              <a16:creationId xmlns:a16="http://schemas.microsoft.com/office/drawing/2014/main" xmlns="" id="{D228C40B-789B-480D-B43D-568A33566551}"/>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3" name="正方形/長方形 202">
          <a:extLst>
            <a:ext uri="{FF2B5EF4-FFF2-40B4-BE49-F238E27FC236}">
              <a16:creationId xmlns:a16="http://schemas.microsoft.com/office/drawing/2014/main" xmlns="" id="{DAA75761-48FC-4283-BF8D-3FCBDBEEE1BE}"/>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4" name="テキスト ボックス 203">
          <a:extLst>
            <a:ext uri="{FF2B5EF4-FFF2-40B4-BE49-F238E27FC236}">
              <a16:creationId xmlns:a16="http://schemas.microsoft.com/office/drawing/2014/main" xmlns="" id="{462914A6-2ACA-4613-BDD9-430ABD984FE8}"/>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5" name="直線コネクタ 204">
          <a:extLst>
            <a:ext uri="{FF2B5EF4-FFF2-40B4-BE49-F238E27FC236}">
              <a16:creationId xmlns:a16="http://schemas.microsoft.com/office/drawing/2014/main" xmlns="" id="{3C9CDD06-4D66-4AAA-AC5B-B78B0F78669F}"/>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06" name="直線コネクタ 205">
          <a:extLst>
            <a:ext uri="{FF2B5EF4-FFF2-40B4-BE49-F238E27FC236}">
              <a16:creationId xmlns:a16="http://schemas.microsoft.com/office/drawing/2014/main" xmlns="" id="{4776F959-6D04-4235-B3E9-05F735C3D122}"/>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07" name="テキスト ボックス 206">
          <a:extLst>
            <a:ext uri="{FF2B5EF4-FFF2-40B4-BE49-F238E27FC236}">
              <a16:creationId xmlns:a16="http://schemas.microsoft.com/office/drawing/2014/main" xmlns="" id="{5EC11AB0-1D3F-46D7-8ADD-A34CA0A34129}"/>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08" name="直線コネクタ 207">
          <a:extLst>
            <a:ext uri="{FF2B5EF4-FFF2-40B4-BE49-F238E27FC236}">
              <a16:creationId xmlns:a16="http://schemas.microsoft.com/office/drawing/2014/main" xmlns="" id="{ADCF2D86-78B7-4A0B-9A8F-38A6C48C5D26}"/>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09" name="テキスト ボックス 208">
          <a:extLst>
            <a:ext uri="{FF2B5EF4-FFF2-40B4-BE49-F238E27FC236}">
              <a16:creationId xmlns:a16="http://schemas.microsoft.com/office/drawing/2014/main" xmlns="" id="{83C27DDC-3D40-465D-86F0-B9FDD76D698B}"/>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0" name="直線コネクタ 209">
          <a:extLst>
            <a:ext uri="{FF2B5EF4-FFF2-40B4-BE49-F238E27FC236}">
              <a16:creationId xmlns:a16="http://schemas.microsoft.com/office/drawing/2014/main" xmlns="" id="{08BE9950-B21C-45A5-A373-580E054F797E}"/>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11" name="テキスト ボックス 210">
          <a:extLst>
            <a:ext uri="{FF2B5EF4-FFF2-40B4-BE49-F238E27FC236}">
              <a16:creationId xmlns:a16="http://schemas.microsoft.com/office/drawing/2014/main" xmlns="" id="{412B31CD-AA7B-4566-907E-AA0DF93408C7}"/>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2" name="直線コネクタ 211">
          <a:extLst>
            <a:ext uri="{FF2B5EF4-FFF2-40B4-BE49-F238E27FC236}">
              <a16:creationId xmlns:a16="http://schemas.microsoft.com/office/drawing/2014/main" xmlns="" id="{1138BDF7-7863-4D4C-920C-4492FE45F05A}"/>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13" name="テキスト ボックス 212">
          <a:extLst>
            <a:ext uri="{FF2B5EF4-FFF2-40B4-BE49-F238E27FC236}">
              <a16:creationId xmlns:a16="http://schemas.microsoft.com/office/drawing/2014/main" xmlns="" id="{8C63A574-845A-497A-BF56-79F2F6269323}"/>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14" name="直線コネクタ 213">
          <a:extLst>
            <a:ext uri="{FF2B5EF4-FFF2-40B4-BE49-F238E27FC236}">
              <a16:creationId xmlns:a16="http://schemas.microsoft.com/office/drawing/2014/main" xmlns="" id="{6D0BEC55-AFB3-402C-82EC-1E8F9B7338D7}"/>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15" name="テキスト ボックス 214">
          <a:extLst>
            <a:ext uri="{FF2B5EF4-FFF2-40B4-BE49-F238E27FC236}">
              <a16:creationId xmlns:a16="http://schemas.microsoft.com/office/drawing/2014/main" xmlns="" id="{8564BBF9-EC65-42F1-98B9-68531E9955CC}"/>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6" name="直線コネクタ 215">
          <a:extLst>
            <a:ext uri="{FF2B5EF4-FFF2-40B4-BE49-F238E27FC236}">
              <a16:creationId xmlns:a16="http://schemas.microsoft.com/office/drawing/2014/main" xmlns="" id="{DD411465-8C54-4E34-9AD9-81C673A5FF02}"/>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17" name="テキスト ボックス 216">
          <a:extLst>
            <a:ext uri="{FF2B5EF4-FFF2-40B4-BE49-F238E27FC236}">
              <a16:creationId xmlns:a16="http://schemas.microsoft.com/office/drawing/2014/main" xmlns="" id="{322D740C-601F-4D51-B001-1FB6943DDF67}"/>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8" name="【体育館・プール】&#10;一人当たり面積グラフ枠">
          <a:extLst>
            <a:ext uri="{FF2B5EF4-FFF2-40B4-BE49-F238E27FC236}">
              <a16:creationId xmlns:a16="http://schemas.microsoft.com/office/drawing/2014/main" xmlns="" id="{C9237FB6-8B6B-42C5-BE23-DAD8504B9A6A}"/>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169545</xdr:rowOff>
    </xdr:from>
    <xdr:to>
      <xdr:col>54</xdr:col>
      <xdr:colOff>189865</xdr:colOff>
      <xdr:row>64</xdr:row>
      <xdr:rowOff>11430</xdr:rowOff>
    </xdr:to>
    <xdr:cxnSp macro="">
      <xdr:nvCxnSpPr>
        <xdr:cNvPr id="219" name="直線コネクタ 218">
          <a:extLst>
            <a:ext uri="{FF2B5EF4-FFF2-40B4-BE49-F238E27FC236}">
              <a16:creationId xmlns:a16="http://schemas.microsoft.com/office/drawing/2014/main" xmlns="" id="{34CAB9F5-9693-4675-B3B5-290334330D90}"/>
            </a:ext>
          </a:extLst>
        </xdr:cNvPr>
        <xdr:cNvCxnSpPr/>
      </xdr:nvCxnSpPr>
      <xdr:spPr>
        <a:xfrm flipV="1">
          <a:off x="10476865" y="9599295"/>
          <a:ext cx="0" cy="13849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15257</xdr:rowOff>
    </xdr:from>
    <xdr:ext cx="469744" cy="259045"/>
    <xdr:sp macro="" textlink="">
      <xdr:nvSpPr>
        <xdr:cNvPr id="220" name="【体育館・プール】&#10;一人当たり面積最小値テキスト">
          <a:extLst>
            <a:ext uri="{FF2B5EF4-FFF2-40B4-BE49-F238E27FC236}">
              <a16:creationId xmlns:a16="http://schemas.microsoft.com/office/drawing/2014/main" xmlns="" id="{837AE0FC-34D1-4BD6-B446-BF2CF0FC33DC}"/>
            </a:ext>
          </a:extLst>
        </xdr:cNvPr>
        <xdr:cNvSpPr txBox="1"/>
      </xdr:nvSpPr>
      <xdr:spPr>
        <a:xfrm>
          <a:off x="10515600" y="1098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11430</xdr:rowOff>
    </xdr:from>
    <xdr:to>
      <xdr:col>55</xdr:col>
      <xdr:colOff>88900</xdr:colOff>
      <xdr:row>64</xdr:row>
      <xdr:rowOff>11430</xdr:rowOff>
    </xdr:to>
    <xdr:cxnSp macro="">
      <xdr:nvCxnSpPr>
        <xdr:cNvPr id="221" name="直線コネクタ 220">
          <a:extLst>
            <a:ext uri="{FF2B5EF4-FFF2-40B4-BE49-F238E27FC236}">
              <a16:creationId xmlns:a16="http://schemas.microsoft.com/office/drawing/2014/main" xmlns="" id="{D7FB505F-CCA3-4B9B-BBEA-0A46DF23B204}"/>
            </a:ext>
          </a:extLst>
        </xdr:cNvPr>
        <xdr:cNvCxnSpPr/>
      </xdr:nvCxnSpPr>
      <xdr:spPr>
        <a:xfrm>
          <a:off x="10388600" y="10984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116222</xdr:rowOff>
    </xdr:from>
    <xdr:ext cx="469744" cy="259045"/>
    <xdr:sp macro="" textlink="">
      <xdr:nvSpPr>
        <xdr:cNvPr id="222" name="【体育館・プール】&#10;一人当たり面積最大値テキスト">
          <a:extLst>
            <a:ext uri="{FF2B5EF4-FFF2-40B4-BE49-F238E27FC236}">
              <a16:creationId xmlns:a16="http://schemas.microsoft.com/office/drawing/2014/main" xmlns="" id="{FB9F2CAB-44C4-4055-BFD4-046770D88521}"/>
            </a:ext>
          </a:extLst>
        </xdr:cNvPr>
        <xdr:cNvSpPr txBox="1"/>
      </xdr:nvSpPr>
      <xdr:spPr>
        <a:xfrm>
          <a:off x="10515600" y="9374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169545</xdr:rowOff>
    </xdr:from>
    <xdr:to>
      <xdr:col>55</xdr:col>
      <xdr:colOff>88900</xdr:colOff>
      <xdr:row>55</xdr:row>
      <xdr:rowOff>169545</xdr:rowOff>
    </xdr:to>
    <xdr:cxnSp macro="">
      <xdr:nvCxnSpPr>
        <xdr:cNvPr id="223" name="直線コネクタ 222">
          <a:extLst>
            <a:ext uri="{FF2B5EF4-FFF2-40B4-BE49-F238E27FC236}">
              <a16:creationId xmlns:a16="http://schemas.microsoft.com/office/drawing/2014/main" xmlns="" id="{7084D095-8ABD-497F-8C4F-14DDA92EA23D}"/>
            </a:ext>
          </a:extLst>
        </xdr:cNvPr>
        <xdr:cNvCxnSpPr/>
      </xdr:nvCxnSpPr>
      <xdr:spPr>
        <a:xfrm>
          <a:off x="10388600" y="9599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114317</xdr:rowOff>
    </xdr:from>
    <xdr:ext cx="469744" cy="259045"/>
    <xdr:sp macro="" textlink="">
      <xdr:nvSpPr>
        <xdr:cNvPr id="224" name="【体育館・プール】&#10;一人当たり面積平均値テキスト">
          <a:extLst>
            <a:ext uri="{FF2B5EF4-FFF2-40B4-BE49-F238E27FC236}">
              <a16:creationId xmlns:a16="http://schemas.microsoft.com/office/drawing/2014/main" xmlns="" id="{DB2FC1C6-0CE2-4F74-AA44-D58C06362E74}"/>
            </a:ext>
          </a:extLst>
        </xdr:cNvPr>
        <xdr:cNvSpPr txBox="1"/>
      </xdr:nvSpPr>
      <xdr:spPr>
        <a:xfrm>
          <a:off x="10515600" y="105727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135890</xdr:rowOff>
    </xdr:from>
    <xdr:to>
      <xdr:col>55</xdr:col>
      <xdr:colOff>50800</xdr:colOff>
      <xdr:row>62</xdr:row>
      <xdr:rowOff>66040</xdr:rowOff>
    </xdr:to>
    <xdr:sp macro="" textlink="">
      <xdr:nvSpPr>
        <xdr:cNvPr id="225" name="フローチャート: 判断 224">
          <a:extLst>
            <a:ext uri="{FF2B5EF4-FFF2-40B4-BE49-F238E27FC236}">
              <a16:creationId xmlns:a16="http://schemas.microsoft.com/office/drawing/2014/main" xmlns="" id="{4580C357-C0FB-4385-B3B3-C78AEE7DE772}"/>
            </a:ext>
          </a:extLst>
        </xdr:cNvPr>
        <xdr:cNvSpPr/>
      </xdr:nvSpPr>
      <xdr:spPr>
        <a:xfrm>
          <a:off x="10426700" y="1059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73025</xdr:rowOff>
    </xdr:from>
    <xdr:to>
      <xdr:col>50</xdr:col>
      <xdr:colOff>165100</xdr:colOff>
      <xdr:row>62</xdr:row>
      <xdr:rowOff>3175</xdr:rowOff>
    </xdr:to>
    <xdr:sp macro="" textlink="">
      <xdr:nvSpPr>
        <xdr:cNvPr id="226" name="フローチャート: 判断 225">
          <a:extLst>
            <a:ext uri="{FF2B5EF4-FFF2-40B4-BE49-F238E27FC236}">
              <a16:creationId xmlns:a16="http://schemas.microsoft.com/office/drawing/2014/main" xmlns="" id="{4BCA933C-916C-4779-B464-B7269C394159}"/>
            </a:ext>
          </a:extLst>
        </xdr:cNvPr>
        <xdr:cNvSpPr/>
      </xdr:nvSpPr>
      <xdr:spPr>
        <a:xfrm>
          <a:off x="9588500" y="10531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69215</xdr:rowOff>
    </xdr:from>
    <xdr:to>
      <xdr:col>46</xdr:col>
      <xdr:colOff>38100</xdr:colOff>
      <xdr:row>61</xdr:row>
      <xdr:rowOff>170815</xdr:rowOff>
    </xdr:to>
    <xdr:sp macro="" textlink="">
      <xdr:nvSpPr>
        <xdr:cNvPr id="227" name="フローチャート: 判断 226">
          <a:extLst>
            <a:ext uri="{FF2B5EF4-FFF2-40B4-BE49-F238E27FC236}">
              <a16:creationId xmlns:a16="http://schemas.microsoft.com/office/drawing/2014/main" xmlns="" id="{F475CBAF-1FE2-4F1A-B1B2-ABC202A1D0FE}"/>
            </a:ext>
          </a:extLst>
        </xdr:cNvPr>
        <xdr:cNvSpPr/>
      </xdr:nvSpPr>
      <xdr:spPr>
        <a:xfrm>
          <a:off x="8699500" y="10527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40640</xdr:rowOff>
    </xdr:from>
    <xdr:to>
      <xdr:col>41</xdr:col>
      <xdr:colOff>101600</xdr:colOff>
      <xdr:row>61</xdr:row>
      <xdr:rowOff>142240</xdr:rowOff>
    </xdr:to>
    <xdr:sp macro="" textlink="">
      <xdr:nvSpPr>
        <xdr:cNvPr id="228" name="フローチャート: 判断 227">
          <a:extLst>
            <a:ext uri="{FF2B5EF4-FFF2-40B4-BE49-F238E27FC236}">
              <a16:creationId xmlns:a16="http://schemas.microsoft.com/office/drawing/2014/main" xmlns="" id="{0FC00A14-50F3-48A4-93E8-DDC607615887}"/>
            </a:ext>
          </a:extLst>
        </xdr:cNvPr>
        <xdr:cNvSpPr/>
      </xdr:nvSpPr>
      <xdr:spPr>
        <a:xfrm>
          <a:off x="7810500" y="1049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27305</xdr:rowOff>
    </xdr:from>
    <xdr:to>
      <xdr:col>36</xdr:col>
      <xdr:colOff>165100</xdr:colOff>
      <xdr:row>61</xdr:row>
      <xdr:rowOff>128905</xdr:rowOff>
    </xdr:to>
    <xdr:sp macro="" textlink="">
      <xdr:nvSpPr>
        <xdr:cNvPr id="229" name="フローチャート: 判断 228">
          <a:extLst>
            <a:ext uri="{FF2B5EF4-FFF2-40B4-BE49-F238E27FC236}">
              <a16:creationId xmlns:a16="http://schemas.microsoft.com/office/drawing/2014/main" xmlns="" id="{12CEFF4F-36E1-4600-8760-2CC8DF39552A}"/>
            </a:ext>
          </a:extLst>
        </xdr:cNvPr>
        <xdr:cNvSpPr/>
      </xdr:nvSpPr>
      <xdr:spPr>
        <a:xfrm>
          <a:off x="6921500" y="10485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0" name="テキスト ボックス 229">
          <a:extLst>
            <a:ext uri="{FF2B5EF4-FFF2-40B4-BE49-F238E27FC236}">
              <a16:creationId xmlns:a16="http://schemas.microsoft.com/office/drawing/2014/main" xmlns="" id="{B952BD72-5ABA-441C-B34A-978415224BC5}"/>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1" name="テキスト ボックス 230">
          <a:extLst>
            <a:ext uri="{FF2B5EF4-FFF2-40B4-BE49-F238E27FC236}">
              <a16:creationId xmlns:a16="http://schemas.microsoft.com/office/drawing/2014/main" xmlns="" id="{1435EC28-E707-4EAC-9ABC-E023D29AFE2F}"/>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2" name="テキスト ボックス 231">
          <a:extLst>
            <a:ext uri="{FF2B5EF4-FFF2-40B4-BE49-F238E27FC236}">
              <a16:creationId xmlns:a16="http://schemas.microsoft.com/office/drawing/2014/main" xmlns="" id="{6BE0EC3F-6D4E-4BC3-B860-B095E58BF283}"/>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3" name="テキスト ボックス 232">
          <a:extLst>
            <a:ext uri="{FF2B5EF4-FFF2-40B4-BE49-F238E27FC236}">
              <a16:creationId xmlns:a16="http://schemas.microsoft.com/office/drawing/2014/main" xmlns="" id="{A9F997D3-9E09-4C6F-BF3A-B352390298D6}"/>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4" name="テキスト ボックス 233">
          <a:extLst>
            <a:ext uri="{FF2B5EF4-FFF2-40B4-BE49-F238E27FC236}">
              <a16:creationId xmlns:a16="http://schemas.microsoft.com/office/drawing/2014/main" xmlns="" id="{2861B72F-E5EC-434F-81E4-D1E9B8BDCCBF}"/>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90170</xdr:rowOff>
    </xdr:from>
    <xdr:to>
      <xdr:col>55</xdr:col>
      <xdr:colOff>50800</xdr:colOff>
      <xdr:row>61</xdr:row>
      <xdr:rowOff>20320</xdr:rowOff>
    </xdr:to>
    <xdr:sp macro="" textlink="">
      <xdr:nvSpPr>
        <xdr:cNvPr id="235" name="楕円 234">
          <a:extLst>
            <a:ext uri="{FF2B5EF4-FFF2-40B4-BE49-F238E27FC236}">
              <a16:creationId xmlns:a16="http://schemas.microsoft.com/office/drawing/2014/main" xmlns="" id="{5C4E2BF1-F146-438E-A1FC-947FC898DD23}"/>
            </a:ext>
          </a:extLst>
        </xdr:cNvPr>
        <xdr:cNvSpPr/>
      </xdr:nvSpPr>
      <xdr:spPr>
        <a:xfrm>
          <a:off x="10426700" y="1037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113047</xdr:rowOff>
    </xdr:from>
    <xdr:ext cx="469744" cy="259045"/>
    <xdr:sp macro="" textlink="">
      <xdr:nvSpPr>
        <xdr:cNvPr id="236" name="【体育館・プール】&#10;一人当たり面積該当値テキスト">
          <a:extLst>
            <a:ext uri="{FF2B5EF4-FFF2-40B4-BE49-F238E27FC236}">
              <a16:creationId xmlns:a16="http://schemas.microsoft.com/office/drawing/2014/main" xmlns="" id="{9B955DEE-3ECB-453B-9FB9-EEC1EE27B3DF}"/>
            </a:ext>
          </a:extLst>
        </xdr:cNvPr>
        <xdr:cNvSpPr txBox="1"/>
      </xdr:nvSpPr>
      <xdr:spPr>
        <a:xfrm>
          <a:off x="10515600" y="1022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86360</xdr:rowOff>
    </xdr:from>
    <xdr:to>
      <xdr:col>50</xdr:col>
      <xdr:colOff>165100</xdr:colOff>
      <xdr:row>61</xdr:row>
      <xdr:rowOff>16510</xdr:rowOff>
    </xdr:to>
    <xdr:sp macro="" textlink="">
      <xdr:nvSpPr>
        <xdr:cNvPr id="237" name="楕円 236">
          <a:extLst>
            <a:ext uri="{FF2B5EF4-FFF2-40B4-BE49-F238E27FC236}">
              <a16:creationId xmlns:a16="http://schemas.microsoft.com/office/drawing/2014/main" xmlns="" id="{CA25F665-FB10-4D7E-AF54-866696A3D4DD}"/>
            </a:ext>
          </a:extLst>
        </xdr:cNvPr>
        <xdr:cNvSpPr/>
      </xdr:nvSpPr>
      <xdr:spPr>
        <a:xfrm>
          <a:off x="9588500" y="1037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137160</xdr:rowOff>
    </xdr:from>
    <xdr:to>
      <xdr:col>55</xdr:col>
      <xdr:colOff>0</xdr:colOff>
      <xdr:row>60</xdr:row>
      <xdr:rowOff>140970</xdr:rowOff>
    </xdr:to>
    <xdr:cxnSp macro="">
      <xdr:nvCxnSpPr>
        <xdr:cNvPr id="238" name="直線コネクタ 237">
          <a:extLst>
            <a:ext uri="{FF2B5EF4-FFF2-40B4-BE49-F238E27FC236}">
              <a16:creationId xmlns:a16="http://schemas.microsoft.com/office/drawing/2014/main" xmlns="" id="{E14588AB-4736-47F0-995A-9CA33D1383D6}"/>
            </a:ext>
          </a:extLst>
        </xdr:cNvPr>
        <xdr:cNvCxnSpPr/>
      </xdr:nvCxnSpPr>
      <xdr:spPr>
        <a:xfrm>
          <a:off x="9639300" y="1042416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88265</xdr:rowOff>
    </xdr:from>
    <xdr:to>
      <xdr:col>46</xdr:col>
      <xdr:colOff>38100</xdr:colOff>
      <xdr:row>61</xdr:row>
      <xdr:rowOff>18415</xdr:rowOff>
    </xdr:to>
    <xdr:sp macro="" textlink="">
      <xdr:nvSpPr>
        <xdr:cNvPr id="239" name="楕円 238">
          <a:extLst>
            <a:ext uri="{FF2B5EF4-FFF2-40B4-BE49-F238E27FC236}">
              <a16:creationId xmlns:a16="http://schemas.microsoft.com/office/drawing/2014/main" xmlns="" id="{5568159A-418E-4807-9E74-2F2BB0B8947F}"/>
            </a:ext>
          </a:extLst>
        </xdr:cNvPr>
        <xdr:cNvSpPr/>
      </xdr:nvSpPr>
      <xdr:spPr>
        <a:xfrm>
          <a:off x="8699500" y="10375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137160</xdr:rowOff>
    </xdr:from>
    <xdr:to>
      <xdr:col>50</xdr:col>
      <xdr:colOff>114300</xdr:colOff>
      <xdr:row>60</xdr:row>
      <xdr:rowOff>139065</xdr:rowOff>
    </xdr:to>
    <xdr:cxnSp macro="">
      <xdr:nvCxnSpPr>
        <xdr:cNvPr id="240" name="直線コネクタ 239">
          <a:extLst>
            <a:ext uri="{FF2B5EF4-FFF2-40B4-BE49-F238E27FC236}">
              <a16:creationId xmlns:a16="http://schemas.microsoft.com/office/drawing/2014/main" xmlns="" id="{8F934D31-4769-47CF-BFEB-AFB3C7B4FE06}"/>
            </a:ext>
          </a:extLst>
        </xdr:cNvPr>
        <xdr:cNvCxnSpPr/>
      </xdr:nvCxnSpPr>
      <xdr:spPr>
        <a:xfrm flipV="1">
          <a:off x="8750300" y="1042416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88265</xdr:rowOff>
    </xdr:from>
    <xdr:to>
      <xdr:col>41</xdr:col>
      <xdr:colOff>101600</xdr:colOff>
      <xdr:row>61</xdr:row>
      <xdr:rowOff>18415</xdr:rowOff>
    </xdr:to>
    <xdr:sp macro="" textlink="">
      <xdr:nvSpPr>
        <xdr:cNvPr id="241" name="楕円 240">
          <a:extLst>
            <a:ext uri="{FF2B5EF4-FFF2-40B4-BE49-F238E27FC236}">
              <a16:creationId xmlns:a16="http://schemas.microsoft.com/office/drawing/2014/main" xmlns="" id="{55EC7692-EC2A-49F3-93C2-659ED1ECF7C9}"/>
            </a:ext>
          </a:extLst>
        </xdr:cNvPr>
        <xdr:cNvSpPr/>
      </xdr:nvSpPr>
      <xdr:spPr>
        <a:xfrm>
          <a:off x="7810500" y="10375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60</xdr:row>
      <xdr:rowOff>139065</xdr:rowOff>
    </xdr:from>
    <xdr:to>
      <xdr:col>45</xdr:col>
      <xdr:colOff>177800</xdr:colOff>
      <xdr:row>60</xdr:row>
      <xdr:rowOff>139065</xdr:rowOff>
    </xdr:to>
    <xdr:cxnSp macro="">
      <xdr:nvCxnSpPr>
        <xdr:cNvPr id="242" name="直線コネクタ 241">
          <a:extLst>
            <a:ext uri="{FF2B5EF4-FFF2-40B4-BE49-F238E27FC236}">
              <a16:creationId xmlns:a16="http://schemas.microsoft.com/office/drawing/2014/main" xmlns="" id="{FD3EA914-31C5-4E01-B209-6EDB9E9C5D13}"/>
            </a:ext>
          </a:extLst>
        </xdr:cNvPr>
        <xdr:cNvCxnSpPr/>
      </xdr:nvCxnSpPr>
      <xdr:spPr>
        <a:xfrm>
          <a:off x="7861300" y="1042606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165752</xdr:rowOff>
    </xdr:from>
    <xdr:ext cx="469744" cy="259045"/>
    <xdr:sp macro="" textlink="">
      <xdr:nvSpPr>
        <xdr:cNvPr id="243" name="n_1aveValue【体育館・プール】&#10;一人当たり面積">
          <a:extLst>
            <a:ext uri="{FF2B5EF4-FFF2-40B4-BE49-F238E27FC236}">
              <a16:creationId xmlns:a16="http://schemas.microsoft.com/office/drawing/2014/main" xmlns="" id="{70DE17EC-1889-452F-8933-D34162A0E123}"/>
            </a:ext>
          </a:extLst>
        </xdr:cNvPr>
        <xdr:cNvSpPr txBox="1"/>
      </xdr:nvSpPr>
      <xdr:spPr>
        <a:xfrm>
          <a:off x="9391727" y="10624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161942</xdr:rowOff>
    </xdr:from>
    <xdr:ext cx="469744" cy="259045"/>
    <xdr:sp macro="" textlink="">
      <xdr:nvSpPr>
        <xdr:cNvPr id="244" name="n_2aveValue【体育館・プール】&#10;一人当たり面積">
          <a:extLst>
            <a:ext uri="{FF2B5EF4-FFF2-40B4-BE49-F238E27FC236}">
              <a16:creationId xmlns:a16="http://schemas.microsoft.com/office/drawing/2014/main" xmlns="" id="{65964219-C18B-4609-853E-F8B79B9917C3}"/>
            </a:ext>
          </a:extLst>
        </xdr:cNvPr>
        <xdr:cNvSpPr txBox="1"/>
      </xdr:nvSpPr>
      <xdr:spPr>
        <a:xfrm>
          <a:off x="8515427" y="10620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133367</xdr:rowOff>
    </xdr:from>
    <xdr:ext cx="469744" cy="259045"/>
    <xdr:sp macro="" textlink="">
      <xdr:nvSpPr>
        <xdr:cNvPr id="245" name="n_3aveValue【体育館・プール】&#10;一人当たり面積">
          <a:extLst>
            <a:ext uri="{FF2B5EF4-FFF2-40B4-BE49-F238E27FC236}">
              <a16:creationId xmlns:a16="http://schemas.microsoft.com/office/drawing/2014/main" xmlns="" id="{E2479714-02BB-433F-9AF7-F7FD60BA1774}"/>
            </a:ext>
          </a:extLst>
        </xdr:cNvPr>
        <xdr:cNvSpPr txBox="1"/>
      </xdr:nvSpPr>
      <xdr:spPr>
        <a:xfrm>
          <a:off x="7626427" y="10591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145432</xdr:rowOff>
    </xdr:from>
    <xdr:ext cx="469744" cy="259045"/>
    <xdr:sp macro="" textlink="">
      <xdr:nvSpPr>
        <xdr:cNvPr id="246" name="n_4aveValue【体育館・プール】&#10;一人当たり面積">
          <a:extLst>
            <a:ext uri="{FF2B5EF4-FFF2-40B4-BE49-F238E27FC236}">
              <a16:creationId xmlns:a16="http://schemas.microsoft.com/office/drawing/2014/main" xmlns="" id="{632F9C4A-E1AB-4568-9891-FB11437C1E08}"/>
            </a:ext>
          </a:extLst>
        </xdr:cNvPr>
        <xdr:cNvSpPr txBox="1"/>
      </xdr:nvSpPr>
      <xdr:spPr>
        <a:xfrm>
          <a:off x="6737427" y="10260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59</xdr:row>
      <xdr:rowOff>33037</xdr:rowOff>
    </xdr:from>
    <xdr:ext cx="469744" cy="259045"/>
    <xdr:sp macro="" textlink="">
      <xdr:nvSpPr>
        <xdr:cNvPr id="247" name="n_1mainValue【体育館・プール】&#10;一人当たり面積">
          <a:extLst>
            <a:ext uri="{FF2B5EF4-FFF2-40B4-BE49-F238E27FC236}">
              <a16:creationId xmlns:a16="http://schemas.microsoft.com/office/drawing/2014/main" xmlns="" id="{9E8FF819-D161-470F-95E7-CF7A4409BF61}"/>
            </a:ext>
          </a:extLst>
        </xdr:cNvPr>
        <xdr:cNvSpPr txBox="1"/>
      </xdr:nvSpPr>
      <xdr:spPr>
        <a:xfrm>
          <a:off x="9391727" y="10148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34942</xdr:rowOff>
    </xdr:from>
    <xdr:ext cx="469744" cy="259045"/>
    <xdr:sp macro="" textlink="">
      <xdr:nvSpPr>
        <xdr:cNvPr id="248" name="n_2mainValue【体育館・プール】&#10;一人当たり面積">
          <a:extLst>
            <a:ext uri="{FF2B5EF4-FFF2-40B4-BE49-F238E27FC236}">
              <a16:creationId xmlns:a16="http://schemas.microsoft.com/office/drawing/2014/main" xmlns="" id="{F2A861A8-AD6C-4E06-86E3-1DB3BC7D9EE1}"/>
            </a:ext>
          </a:extLst>
        </xdr:cNvPr>
        <xdr:cNvSpPr txBox="1"/>
      </xdr:nvSpPr>
      <xdr:spPr>
        <a:xfrm>
          <a:off x="8515427" y="10150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34942</xdr:rowOff>
    </xdr:from>
    <xdr:ext cx="469744" cy="259045"/>
    <xdr:sp macro="" textlink="">
      <xdr:nvSpPr>
        <xdr:cNvPr id="249" name="n_3mainValue【体育館・プール】&#10;一人当たり面積">
          <a:extLst>
            <a:ext uri="{FF2B5EF4-FFF2-40B4-BE49-F238E27FC236}">
              <a16:creationId xmlns:a16="http://schemas.microsoft.com/office/drawing/2014/main" xmlns="" id="{AF83A962-284F-4880-88A9-87E693F7C7DC}"/>
            </a:ext>
          </a:extLst>
        </xdr:cNvPr>
        <xdr:cNvSpPr txBox="1"/>
      </xdr:nvSpPr>
      <xdr:spPr>
        <a:xfrm>
          <a:off x="7626427" y="10150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0" name="正方形/長方形 249">
          <a:extLst>
            <a:ext uri="{FF2B5EF4-FFF2-40B4-BE49-F238E27FC236}">
              <a16:creationId xmlns:a16="http://schemas.microsoft.com/office/drawing/2014/main" xmlns="" id="{5B94EB53-3AC4-4069-A783-C7514F71E34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1" name="正方形/長方形 250">
          <a:extLst>
            <a:ext uri="{FF2B5EF4-FFF2-40B4-BE49-F238E27FC236}">
              <a16:creationId xmlns:a16="http://schemas.microsoft.com/office/drawing/2014/main" xmlns="" id="{2A20F2F1-CE9C-4194-BEC9-EE8E10E10D49}"/>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2" name="正方形/長方形 251">
          <a:extLst>
            <a:ext uri="{FF2B5EF4-FFF2-40B4-BE49-F238E27FC236}">
              <a16:creationId xmlns:a16="http://schemas.microsoft.com/office/drawing/2014/main" xmlns="" id="{30BC0027-E3C7-4F49-A5B0-1EFDC089A474}"/>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3" name="正方形/長方形 252">
          <a:extLst>
            <a:ext uri="{FF2B5EF4-FFF2-40B4-BE49-F238E27FC236}">
              <a16:creationId xmlns:a16="http://schemas.microsoft.com/office/drawing/2014/main" xmlns="" id="{063ADD15-6A48-4D25-937B-99027FC0FDCE}"/>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4" name="正方形/長方形 253">
          <a:extLst>
            <a:ext uri="{FF2B5EF4-FFF2-40B4-BE49-F238E27FC236}">
              <a16:creationId xmlns:a16="http://schemas.microsoft.com/office/drawing/2014/main" xmlns="" id="{8EC87C49-9A28-47FE-B7D1-1DA994318F2D}"/>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5" name="正方形/長方形 254">
          <a:extLst>
            <a:ext uri="{FF2B5EF4-FFF2-40B4-BE49-F238E27FC236}">
              <a16:creationId xmlns:a16="http://schemas.microsoft.com/office/drawing/2014/main" xmlns="" id="{54598870-93AE-4CA9-A0E4-AED8CBC933D5}"/>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6" name="正方形/長方形 255">
          <a:extLst>
            <a:ext uri="{FF2B5EF4-FFF2-40B4-BE49-F238E27FC236}">
              <a16:creationId xmlns:a16="http://schemas.microsoft.com/office/drawing/2014/main" xmlns="" id="{EDC8EE36-F8B6-47C7-B5B4-274947F704C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7" name="正方形/長方形 256">
          <a:extLst>
            <a:ext uri="{FF2B5EF4-FFF2-40B4-BE49-F238E27FC236}">
              <a16:creationId xmlns:a16="http://schemas.microsoft.com/office/drawing/2014/main" xmlns="" id="{26593816-E620-41C1-BBA2-FC5670C1C21F}"/>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8" name="テキスト ボックス 257">
          <a:extLst>
            <a:ext uri="{FF2B5EF4-FFF2-40B4-BE49-F238E27FC236}">
              <a16:creationId xmlns:a16="http://schemas.microsoft.com/office/drawing/2014/main" xmlns="" id="{A83EA0A9-8070-47DE-A0BA-280F79B50EBE}"/>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9" name="直線コネクタ 258">
          <a:extLst>
            <a:ext uri="{FF2B5EF4-FFF2-40B4-BE49-F238E27FC236}">
              <a16:creationId xmlns:a16="http://schemas.microsoft.com/office/drawing/2014/main" xmlns="" id="{1438B037-79E2-4DF1-89D4-00A4196C6E8D}"/>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0" name="テキスト ボックス 259">
          <a:extLst>
            <a:ext uri="{FF2B5EF4-FFF2-40B4-BE49-F238E27FC236}">
              <a16:creationId xmlns:a16="http://schemas.microsoft.com/office/drawing/2014/main" xmlns="" id="{D4A39B82-5A9F-4F69-90D9-BAE78D873BD9}"/>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61" name="直線コネクタ 260">
          <a:extLst>
            <a:ext uri="{FF2B5EF4-FFF2-40B4-BE49-F238E27FC236}">
              <a16:creationId xmlns:a16="http://schemas.microsoft.com/office/drawing/2014/main" xmlns="" id="{29733CAE-033E-45BD-8C42-9E8F52949F62}"/>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62" name="テキスト ボックス 261">
          <a:extLst>
            <a:ext uri="{FF2B5EF4-FFF2-40B4-BE49-F238E27FC236}">
              <a16:creationId xmlns:a16="http://schemas.microsoft.com/office/drawing/2014/main" xmlns="" id="{4E3F6EE3-4DE0-477C-84C3-56BA55052650}"/>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63" name="直線コネクタ 262">
          <a:extLst>
            <a:ext uri="{FF2B5EF4-FFF2-40B4-BE49-F238E27FC236}">
              <a16:creationId xmlns:a16="http://schemas.microsoft.com/office/drawing/2014/main" xmlns="" id="{83FFEEB4-CB51-4BBB-A726-3A7E5BE9DC69}"/>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64" name="テキスト ボックス 263">
          <a:extLst>
            <a:ext uri="{FF2B5EF4-FFF2-40B4-BE49-F238E27FC236}">
              <a16:creationId xmlns:a16="http://schemas.microsoft.com/office/drawing/2014/main" xmlns="" id="{E2954BCC-96FB-446F-9BF4-225B5336B195}"/>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65" name="直線コネクタ 264">
          <a:extLst>
            <a:ext uri="{FF2B5EF4-FFF2-40B4-BE49-F238E27FC236}">
              <a16:creationId xmlns:a16="http://schemas.microsoft.com/office/drawing/2014/main" xmlns="" id="{001CF916-9A42-448E-8BB8-0D9D51D045E4}"/>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66" name="テキスト ボックス 265">
          <a:extLst>
            <a:ext uri="{FF2B5EF4-FFF2-40B4-BE49-F238E27FC236}">
              <a16:creationId xmlns:a16="http://schemas.microsoft.com/office/drawing/2014/main" xmlns="" id="{E6D2F77D-3C7A-42C4-B864-C15F0932D558}"/>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67" name="直線コネクタ 266">
          <a:extLst>
            <a:ext uri="{FF2B5EF4-FFF2-40B4-BE49-F238E27FC236}">
              <a16:creationId xmlns:a16="http://schemas.microsoft.com/office/drawing/2014/main" xmlns="" id="{73AE844E-7EE3-43CB-84D1-74F2017B9963}"/>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68" name="テキスト ボックス 267">
          <a:extLst>
            <a:ext uri="{FF2B5EF4-FFF2-40B4-BE49-F238E27FC236}">
              <a16:creationId xmlns:a16="http://schemas.microsoft.com/office/drawing/2014/main" xmlns="" id="{01D8DF89-D5A4-42BE-8F1E-C7E4EAF38EC0}"/>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9" name="直線コネクタ 268">
          <a:extLst>
            <a:ext uri="{FF2B5EF4-FFF2-40B4-BE49-F238E27FC236}">
              <a16:creationId xmlns:a16="http://schemas.microsoft.com/office/drawing/2014/main" xmlns="" id="{EA7782C8-D0AB-407E-A1DA-D32E47DE29C8}"/>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0" name="テキスト ボックス 269">
          <a:extLst>
            <a:ext uri="{FF2B5EF4-FFF2-40B4-BE49-F238E27FC236}">
              <a16:creationId xmlns:a16="http://schemas.microsoft.com/office/drawing/2014/main" xmlns="" id="{1597E474-8F31-4E2E-9D01-3E5E9C2831D6}"/>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71" name="【福祉施設】&#10;有形固定資産減価償却率グラフ枠">
          <a:extLst>
            <a:ext uri="{FF2B5EF4-FFF2-40B4-BE49-F238E27FC236}">
              <a16:creationId xmlns:a16="http://schemas.microsoft.com/office/drawing/2014/main" xmlns="" id="{67A27110-6E64-4173-9F24-610C55047432}"/>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104394</xdr:rowOff>
    </xdr:from>
    <xdr:to>
      <xdr:col>24</xdr:col>
      <xdr:colOff>62865</xdr:colOff>
      <xdr:row>85</xdr:row>
      <xdr:rowOff>111252</xdr:rowOff>
    </xdr:to>
    <xdr:cxnSp macro="">
      <xdr:nvCxnSpPr>
        <xdr:cNvPr id="272" name="直線コネクタ 271">
          <a:extLst>
            <a:ext uri="{FF2B5EF4-FFF2-40B4-BE49-F238E27FC236}">
              <a16:creationId xmlns:a16="http://schemas.microsoft.com/office/drawing/2014/main" xmlns="" id="{5499454D-3160-4CE1-B048-637B239A33E8}"/>
            </a:ext>
          </a:extLst>
        </xdr:cNvPr>
        <xdr:cNvCxnSpPr/>
      </xdr:nvCxnSpPr>
      <xdr:spPr>
        <a:xfrm flipV="1">
          <a:off x="4634865" y="13306044"/>
          <a:ext cx="0" cy="13784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115079</xdr:rowOff>
    </xdr:from>
    <xdr:ext cx="405111" cy="259045"/>
    <xdr:sp macro="" textlink="">
      <xdr:nvSpPr>
        <xdr:cNvPr id="273" name="【福祉施設】&#10;有形固定資産減価償却率最小値テキスト">
          <a:extLst>
            <a:ext uri="{FF2B5EF4-FFF2-40B4-BE49-F238E27FC236}">
              <a16:creationId xmlns:a16="http://schemas.microsoft.com/office/drawing/2014/main" xmlns="" id="{3C28CD5F-7324-4EB5-9937-ABB68D02E721}"/>
            </a:ext>
          </a:extLst>
        </xdr:cNvPr>
        <xdr:cNvSpPr txBox="1"/>
      </xdr:nvSpPr>
      <xdr:spPr>
        <a:xfrm>
          <a:off x="4673600" y="14688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111252</xdr:rowOff>
    </xdr:from>
    <xdr:to>
      <xdr:col>24</xdr:col>
      <xdr:colOff>152400</xdr:colOff>
      <xdr:row>85</xdr:row>
      <xdr:rowOff>111252</xdr:rowOff>
    </xdr:to>
    <xdr:cxnSp macro="">
      <xdr:nvCxnSpPr>
        <xdr:cNvPr id="274" name="直線コネクタ 273">
          <a:extLst>
            <a:ext uri="{FF2B5EF4-FFF2-40B4-BE49-F238E27FC236}">
              <a16:creationId xmlns:a16="http://schemas.microsoft.com/office/drawing/2014/main" xmlns="" id="{0333D2F8-DB1E-42F0-A199-013E5A938771}"/>
            </a:ext>
          </a:extLst>
        </xdr:cNvPr>
        <xdr:cNvCxnSpPr/>
      </xdr:nvCxnSpPr>
      <xdr:spPr>
        <a:xfrm>
          <a:off x="4546600" y="14684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51071</xdr:rowOff>
    </xdr:from>
    <xdr:ext cx="405111" cy="259045"/>
    <xdr:sp macro="" textlink="">
      <xdr:nvSpPr>
        <xdr:cNvPr id="275" name="【福祉施設】&#10;有形固定資産減価償却率最大値テキスト">
          <a:extLst>
            <a:ext uri="{FF2B5EF4-FFF2-40B4-BE49-F238E27FC236}">
              <a16:creationId xmlns:a16="http://schemas.microsoft.com/office/drawing/2014/main" xmlns="" id="{0863DCB4-85EA-475F-AAC8-F3DCA7369450}"/>
            </a:ext>
          </a:extLst>
        </xdr:cNvPr>
        <xdr:cNvSpPr txBox="1"/>
      </xdr:nvSpPr>
      <xdr:spPr>
        <a:xfrm>
          <a:off x="4673600" y="13081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104394</xdr:rowOff>
    </xdr:from>
    <xdr:to>
      <xdr:col>24</xdr:col>
      <xdr:colOff>152400</xdr:colOff>
      <xdr:row>77</xdr:row>
      <xdr:rowOff>104394</xdr:rowOff>
    </xdr:to>
    <xdr:cxnSp macro="">
      <xdr:nvCxnSpPr>
        <xdr:cNvPr id="276" name="直線コネクタ 275">
          <a:extLst>
            <a:ext uri="{FF2B5EF4-FFF2-40B4-BE49-F238E27FC236}">
              <a16:creationId xmlns:a16="http://schemas.microsoft.com/office/drawing/2014/main" xmlns="" id="{E6FCA568-0F42-475C-B215-87AFC3E06E18}"/>
            </a:ext>
          </a:extLst>
        </xdr:cNvPr>
        <xdr:cNvCxnSpPr/>
      </xdr:nvCxnSpPr>
      <xdr:spPr>
        <a:xfrm>
          <a:off x="4546600" y="13306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114316</xdr:rowOff>
    </xdr:from>
    <xdr:ext cx="405111" cy="259045"/>
    <xdr:sp macro="" textlink="">
      <xdr:nvSpPr>
        <xdr:cNvPr id="277" name="【福祉施設】&#10;有形固定資産減価償却率平均値テキスト">
          <a:extLst>
            <a:ext uri="{FF2B5EF4-FFF2-40B4-BE49-F238E27FC236}">
              <a16:creationId xmlns:a16="http://schemas.microsoft.com/office/drawing/2014/main" xmlns="" id="{1FCCEFC8-2181-4ECE-A4D2-A910174D6730}"/>
            </a:ext>
          </a:extLst>
        </xdr:cNvPr>
        <xdr:cNvSpPr txBox="1"/>
      </xdr:nvSpPr>
      <xdr:spPr>
        <a:xfrm>
          <a:off x="4673600" y="138303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135889</xdr:rowOff>
    </xdr:from>
    <xdr:to>
      <xdr:col>24</xdr:col>
      <xdr:colOff>114300</xdr:colOff>
      <xdr:row>81</xdr:row>
      <xdr:rowOff>66039</xdr:rowOff>
    </xdr:to>
    <xdr:sp macro="" textlink="">
      <xdr:nvSpPr>
        <xdr:cNvPr id="278" name="フローチャート: 判断 277">
          <a:extLst>
            <a:ext uri="{FF2B5EF4-FFF2-40B4-BE49-F238E27FC236}">
              <a16:creationId xmlns:a16="http://schemas.microsoft.com/office/drawing/2014/main" xmlns="" id="{14D46908-A8E6-4B7A-9A58-747EF0149245}"/>
            </a:ext>
          </a:extLst>
        </xdr:cNvPr>
        <xdr:cNvSpPr/>
      </xdr:nvSpPr>
      <xdr:spPr>
        <a:xfrm>
          <a:off x="4584700" y="13851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33020</xdr:rowOff>
    </xdr:from>
    <xdr:to>
      <xdr:col>20</xdr:col>
      <xdr:colOff>38100</xdr:colOff>
      <xdr:row>80</xdr:row>
      <xdr:rowOff>134620</xdr:rowOff>
    </xdr:to>
    <xdr:sp macro="" textlink="">
      <xdr:nvSpPr>
        <xdr:cNvPr id="279" name="フローチャート: 判断 278">
          <a:extLst>
            <a:ext uri="{FF2B5EF4-FFF2-40B4-BE49-F238E27FC236}">
              <a16:creationId xmlns:a16="http://schemas.microsoft.com/office/drawing/2014/main" xmlns="" id="{823D01D3-B178-4B47-96A4-93F455A6FAE0}"/>
            </a:ext>
          </a:extLst>
        </xdr:cNvPr>
        <xdr:cNvSpPr/>
      </xdr:nvSpPr>
      <xdr:spPr>
        <a:xfrm>
          <a:off x="3746500" y="13749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1015</xdr:rowOff>
    </xdr:from>
    <xdr:to>
      <xdr:col>15</xdr:col>
      <xdr:colOff>101600</xdr:colOff>
      <xdr:row>80</xdr:row>
      <xdr:rowOff>102615</xdr:rowOff>
    </xdr:to>
    <xdr:sp macro="" textlink="">
      <xdr:nvSpPr>
        <xdr:cNvPr id="280" name="フローチャート: 判断 279">
          <a:extLst>
            <a:ext uri="{FF2B5EF4-FFF2-40B4-BE49-F238E27FC236}">
              <a16:creationId xmlns:a16="http://schemas.microsoft.com/office/drawing/2014/main" xmlns="" id="{B88BA0A4-BE46-4EA5-9CFB-7CE4FCBB2823}"/>
            </a:ext>
          </a:extLst>
        </xdr:cNvPr>
        <xdr:cNvSpPr/>
      </xdr:nvSpPr>
      <xdr:spPr>
        <a:xfrm>
          <a:off x="2857500" y="13717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79</xdr:row>
      <xdr:rowOff>119887</xdr:rowOff>
    </xdr:from>
    <xdr:to>
      <xdr:col>10</xdr:col>
      <xdr:colOff>165100</xdr:colOff>
      <xdr:row>80</xdr:row>
      <xdr:rowOff>50037</xdr:rowOff>
    </xdr:to>
    <xdr:sp macro="" textlink="">
      <xdr:nvSpPr>
        <xdr:cNvPr id="281" name="フローチャート: 判断 280">
          <a:extLst>
            <a:ext uri="{FF2B5EF4-FFF2-40B4-BE49-F238E27FC236}">
              <a16:creationId xmlns:a16="http://schemas.microsoft.com/office/drawing/2014/main" xmlns="" id="{1ACAC3D9-6FA6-457F-BB56-32615DB955B7}"/>
            </a:ext>
          </a:extLst>
        </xdr:cNvPr>
        <xdr:cNvSpPr/>
      </xdr:nvSpPr>
      <xdr:spPr>
        <a:xfrm>
          <a:off x="1968500" y="13664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94742</xdr:rowOff>
    </xdr:from>
    <xdr:to>
      <xdr:col>6</xdr:col>
      <xdr:colOff>38100</xdr:colOff>
      <xdr:row>80</xdr:row>
      <xdr:rowOff>24892</xdr:rowOff>
    </xdr:to>
    <xdr:sp macro="" textlink="">
      <xdr:nvSpPr>
        <xdr:cNvPr id="282" name="フローチャート: 判断 281">
          <a:extLst>
            <a:ext uri="{FF2B5EF4-FFF2-40B4-BE49-F238E27FC236}">
              <a16:creationId xmlns:a16="http://schemas.microsoft.com/office/drawing/2014/main" xmlns="" id="{9A259741-B1DB-4FB0-9E9D-F41D3862FCA7}"/>
            </a:ext>
          </a:extLst>
        </xdr:cNvPr>
        <xdr:cNvSpPr/>
      </xdr:nvSpPr>
      <xdr:spPr>
        <a:xfrm>
          <a:off x="1079500" y="13639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3" name="テキスト ボックス 282">
          <a:extLst>
            <a:ext uri="{FF2B5EF4-FFF2-40B4-BE49-F238E27FC236}">
              <a16:creationId xmlns:a16="http://schemas.microsoft.com/office/drawing/2014/main" xmlns="" id="{ECB091FA-D625-4ABA-9C36-675BCB808031}"/>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4" name="テキスト ボックス 283">
          <a:extLst>
            <a:ext uri="{FF2B5EF4-FFF2-40B4-BE49-F238E27FC236}">
              <a16:creationId xmlns:a16="http://schemas.microsoft.com/office/drawing/2014/main" xmlns="" id="{4270D07C-104D-48D6-A186-864F2D4CF537}"/>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5" name="テキスト ボックス 284">
          <a:extLst>
            <a:ext uri="{FF2B5EF4-FFF2-40B4-BE49-F238E27FC236}">
              <a16:creationId xmlns:a16="http://schemas.microsoft.com/office/drawing/2014/main" xmlns="" id="{44B3D395-5C0B-4FD4-999E-327C065BFC7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6" name="テキスト ボックス 285">
          <a:extLst>
            <a:ext uri="{FF2B5EF4-FFF2-40B4-BE49-F238E27FC236}">
              <a16:creationId xmlns:a16="http://schemas.microsoft.com/office/drawing/2014/main" xmlns="" id="{7FBB7902-CFBC-49D8-81BB-8C887984502C}"/>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7" name="テキスト ボックス 286">
          <a:extLst>
            <a:ext uri="{FF2B5EF4-FFF2-40B4-BE49-F238E27FC236}">
              <a16:creationId xmlns:a16="http://schemas.microsoft.com/office/drawing/2014/main" xmlns="" id="{EAB4415C-DF4C-4DE1-8E1A-C77033FB10E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62737</xdr:rowOff>
    </xdr:from>
    <xdr:to>
      <xdr:col>24</xdr:col>
      <xdr:colOff>114300</xdr:colOff>
      <xdr:row>79</xdr:row>
      <xdr:rowOff>164337</xdr:rowOff>
    </xdr:to>
    <xdr:sp macro="" textlink="">
      <xdr:nvSpPr>
        <xdr:cNvPr id="288" name="楕円 287">
          <a:extLst>
            <a:ext uri="{FF2B5EF4-FFF2-40B4-BE49-F238E27FC236}">
              <a16:creationId xmlns:a16="http://schemas.microsoft.com/office/drawing/2014/main" xmlns="" id="{4FF1F711-D016-43C0-ACC6-ACF5DDE2D04A}"/>
            </a:ext>
          </a:extLst>
        </xdr:cNvPr>
        <xdr:cNvSpPr/>
      </xdr:nvSpPr>
      <xdr:spPr>
        <a:xfrm>
          <a:off x="4584700" y="13607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85614</xdr:rowOff>
    </xdr:from>
    <xdr:ext cx="405111" cy="259045"/>
    <xdr:sp macro="" textlink="">
      <xdr:nvSpPr>
        <xdr:cNvPr id="289" name="【福祉施設】&#10;有形固定資産減価償却率該当値テキスト">
          <a:extLst>
            <a:ext uri="{FF2B5EF4-FFF2-40B4-BE49-F238E27FC236}">
              <a16:creationId xmlns:a16="http://schemas.microsoft.com/office/drawing/2014/main" xmlns="" id="{5D9B402F-D909-4070-B038-0B5A06268727}"/>
            </a:ext>
          </a:extLst>
        </xdr:cNvPr>
        <xdr:cNvSpPr txBox="1"/>
      </xdr:nvSpPr>
      <xdr:spPr>
        <a:xfrm>
          <a:off x="4673600" y="134587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119887</xdr:rowOff>
    </xdr:from>
    <xdr:to>
      <xdr:col>20</xdr:col>
      <xdr:colOff>38100</xdr:colOff>
      <xdr:row>79</xdr:row>
      <xdr:rowOff>50037</xdr:rowOff>
    </xdr:to>
    <xdr:sp macro="" textlink="">
      <xdr:nvSpPr>
        <xdr:cNvPr id="290" name="楕円 289">
          <a:extLst>
            <a:ext uri="{FF2B5EF4-FFF2-40B4-BE49-F238E27FC236}">
              <a16:creationId xmlns:a16="http://schemas.microsoft.com/office/drawing/2014/main" xmlns="" id="{56041E11-2AA6-4927-90CC-41284E5BF22D}"/>
            </a:ext>
          </a:extLst>
        </xdr:cNvPr>
        <xdr:cNvSpPr/>
      </xdr:nvSpPr>
      <xdr:spPr>
        <a:xfrm>
          <a:off x="3746500" y="13492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170687</xdr:rowOff>
    </xdr:from>
    <xdr:to>
      <xdr:col>24</xdr:col>
      <xdr:colOff>63500</xdr:colOff>
      <xdr:row>79</xdr:row>
      <xdr:rowOff>113537</xdr:rowOff>
    </xdr:to>
    <xdr:cxnSp macro="">
      <xdr:nvCxnSpPr>
        <xdr:cNvPr id="291" name="直線コネクタ 290">
          <a:extLst>
            <a:ext uri="{FF2B5EF4-FFF2-40B4-BE49-F238E27FC236}">
              <a16:creationId xmlns:a16="http://schemas.microsoft.com/office/drawing/2014/main" xmlns="" id="{C92BC907-DE45-4CCF-A193-DC918436AFA6}"/>
            </a:ext>
          </a:extLst>
        </xdr:cNvPr>
        <xdr:cNvCxnSpPr/>
      </xdr:nvCxnSpPr>
      <xdr:spPr>
        <a:xfrm>
          <a:off x="3797300" y="13543787"/>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71882</xdr:rowOff>
    </xdr:from>
    <xdr:to>
      <xdr:col>15</xdr:col>
      <xdr:colOff>101600</xdr:colOff>
      <xdr:row>80</xdr:row>
      <xdr:rowOff>2032</xdr:rowOff>
    </xdr:to>
    <xdr:sp macro="" textlink="">
      <xdr:nvSpPr>
        <xdr:cNvPr id="292" name="楕円 291">
          <a:extLst>
            <a:ext uri="{FF2B5EF4-FFF2-40B4-BE49-F238E27FC236}">
              <a16:creationId xmlns:a16="http://schemas.microsoft.com/office/drawing/2014/main" xmlns="" id="{9508AA94-25A2-4DE0-BA2D-C154AE1A2B1E}"/>
            </a:ext>
          </a:extLst>
        </xdr:cNvPr>
        <xdr:cNvSpPr/>
      </xdr:nvSpPr>
      <xdr:spPr>
        <a:xfrm>
          <a:off x="2857500" y="13616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170687</xdr:rowOff>
    </xdr:from>
    <xdr:to>
      <xdr:col>19</xdr:col>
      <xdr:colOff>177800</xdr:colOff>
      <xdr:row>79</xdr:row>
      <xdr:rowOff>122682</xdr:rowOff>
    </xdr:to>
    <xdr:cxnSp macro="">
      <xdr:nvCxnSpPr>
        <xdr:cNvPr id="293" name="直線コネクタ 292">
          <a:extLst>
            <a:ext uri="{FF2B5EF4-FFF2-40B4-BE49-F238E27FC236}">
              <a16:creationId xmlns:a16="http://schemas.microsoft.com/office/drawing/2014/main" xmlns="" id="{65740DC3-056B-4A1E-B92E-5CCE819895CF}"/>
            </a:ext>
          </a:extLst>
        </xdr:cNvPr>
        <xdr:cNvCxnSpPr/>
      </xdr:nvCxnSpPr>
      <xdr:spPr>
        <a:xfrm flipV="1">
          <a:off x="2908300" y="13543787"/>
          <a:ext cx="889000" cy="123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28448</xdr:rowOff>
    </xdr:from>
    <xdr:to>
      <xdr:col>10</xdr:col>
      <xdr:colOff>165100</xdr:colOff>
      <xdr:row>79</xdr:row>
      <xdr:rowOff>130048</xdr:rowOff>
    </xdr:to>
    <xdr:sp macro="" textlink="">
      <xdr:nvSpPr>
        <xdr:cNvPr id="294" name="楕円 293">
          <a:extLst>
            <a:ext uri="{FF2B5EF4-FFF2-40B4-BE49-F238E27FC236}">
              <a16:creationId xmlns:a16="http://schemas.microsoft.com/office/drawing/2014/main" xmlns="" id="{B2CA3844-4E30-4D3B-B56A-DC3DB8A091A2}"/>
            </a:ext>
          </a:extLst>
        </xdr:cNvPr>
        <xdr:cNvSpPr/>
      </xdr:nvSpPr>
      <xdr:spPr>
        <a:xfrm>
          <a:off x="1968500" y="13572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79248</xdr:rowOff>
    </xdr:from>
    <xdr:to>
      <xdr:col>15</xdr:col>
      <xdr:colOff>50800</xdr:colOff>
      <xdr:row>79</xdr:row>
      <xdr:rowOff>122682</xdr:rowOff>
    </xdr:to>
    <xdr:cxnSp macro="">
      <xdr:nvCxnSpPr>
        <xdr:cNvPr id="295" name="直線コネクタ 294">
          <a:extLst>
            <a:ext uri="{FF2B5EF4-FFF2-40B4-BE49-F238E27FC236}">
              <a16:creationId xmlns:a16="http://schemas.microsoft.com/office/drawing/2014/main" xmlns="" id="{62323FED-E08F-48F0-8AF5-83E043A3B553}"/>
            </a:ext>
          </a:extLst>
        </xdr:cNvPr>
        <xdr:cNvCxnSpPr/>
      </xdr:nvCxnSpPr>
      <xdr:spPr>
        <a:xfrm>
          <a:off x="2019300" y="13623798"/>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125747</xdr:rowOff>
    </xdr:from>
    <xdr:ext cx="405111" cy="259045"/>
    <xdr:sp macro="" textlink="">
      <xdr:nvSpPr>
        <xdr:cNvPr id="296" name="n_1aveValue【福祉施設】&#10;有形固定資産減価償却率">
          <a:extLst>
            <a:ext uri="{FF2B5EF4-FFF2-40B4-BE49-F238E27FC236}">
              <a16:creationId xmlns:a16="http://schemas.microsoft.com/office/drawing/2014/main" xmlns="" id="{6B68F353-D16B-4A97-89E4-35B34D46319A}"/>
            </a:ext>
          </a:extLst>
        </xdr:cNvPr>
        <xdr:cNvSpPr txBox="1"/>
      </xdr:nvSpPr>
      <xdr:spPr>
        <a:xfrm>
          <a:off x="3582044" y="13841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93742</xdr:rowOff>
    </xdr:from>
    <xdr:ext cx="405111" cy="259045"/>
    <xdr:sp macro="" textlink="">
      <xdr:nvSpPr>
        <xdr:cNvPr id="297" name="n_2aveValue【福祉施設】&#10;有形固定資産減価償却率">
          <a:extLst>
            <a:ext uri="{FF2B5EF4-FFF2-40B4-BE49-F238E27FC236}">
              <a16:creationId xmlns:a16="http://schemas.microsoft.com/office/drawing/2014/main" xmlns="" id="{657856D9-08DA-4D62-95A1-1DDB780F5CC2}"/>
            </a:ext>
          </a:extLst>
        </xdr:cNvPr>
        <xdr:cNvSpPr txBox="1"/>
      </xdr:nvSpPr>
      <xdr:spPr>
        <a:xfrm>
          <a:off x="2705744" y="13809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41164</xdr:rowOff>
    </xdr:from>
    <xdr:ext cx="405111" cy="259045"/>
    <xdr:sp macro="" textlink="">
      <xdr:nvSpPr>
        <xdr:cNvPr id="298" name="n_3aveValue【福祉施設】&#10;有形固定資産減価償却率">
          <a:extLst>
            <a:ext uri="{FF2B5EF4-FFF2-40B4-BE49-F238E27FC236}">
              <a16:creationId xmlns:a16="http://schemas.microsoft.com/office/drawing/2014/main" xmlns="" id="{EC9EDFA9-CA5C-4D66-BB68-2AFAA84A311F}"/>
            </a:ext>
          </a:extLst>
        </xdr:cNvPr>
        <xdr:cNvSpPr txBox="1"/>
      </xdr:nvSpPr>
      <xdr:spPr>
        <a:xfrm>
          <a:off x="1816744" y="13757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41419</xdr:rowOff>
    </xdr:from>
    <xdr:ext cx="405111" cy="259045"/>
    <xdr:sp macro="" textlink="">
      <xdr:nvSpPr>
        <xdr:cNvPr id="299" name="n_4aveValue【福祉施設】&#10;有形固定資産減価償却率">
          <a:extLst>
            <a:ext uri="{FF2B5EF4-FFF2-40B4-BE49-F238E27FC236}">
              <a16:creationId xmlns:a16="http://schemas.microsoft.com/office/drawing/2014/main" xmlns="" id="{F74EF730-C419-4A73-B6D2-968BEC77B8D2}"/>
            </a:ext>
          </a:extLst>
        </xdr:cNvPr>
        <xdr:cNvSpPr txBox="1"/>
      </xdr:nvSpPr>
      <xdr:spPr>
        <a:xfrm>
          <a:off x="927744" y="134145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66564</xdr:rowOff>
    </xdr:from>
    <xdr:ext cx="405111" cy="259045"/>
    <xdr:sp macro="" textlink="">
      <xdr:nvSpPr>
        <xdr:cNvPr id="300" name="n_1mainValue【福祉施設】&#10;有形固定資産減価償却率">
          <a:extLst>
            <a:ext uri="{FF2B5EF4-FFF2-40B4-BE49-F238E27FC236}">
              <a16:creationId xmlns:a16="http://schemas.microsoft.com/office/drawing/2014/main" xmlns="" id="{C8EAF464-2D0E-46D2-B9B6-13B1C0871A7F}"/>
            </a:ext>
          </a:extLst>
        </xdr:cNvPr>
        <xdr:cNvSpPr txBox="1"/>
      </xdr:nvSpPr>
      <xdr:spPr>
        <a:xfrm>
          <a:off x="3582044" y="132682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18559</xdr:rowOff>
    </xdr:from>
    <xdr:ext cx="405111" cy="259045"/>
    <xdr:sp macro="" textlink="">
      <xdr:nvSpPr>
        <xdr:cNvPr id="301" name="n_2mainValue【福祉施設】&#10;有形固定資産減価償却率">
          <a:extLst>
            <a:ext uri="{FF2B5EF4-FFF2-40B4-BE49-F238E27FC236}">
              <a16:creationId xmlns:a16="http://schemas.microsoft.com/office/drawing/2014/main" xmlns="" id="{4AA1CB20-5605-4D75-B560-ABE696A25A27}"/>
            </a:ext>
          </a:extLst>
        </xdr:cNvPr>
        <xdr:cNvSpPr txBox="1"/>
      </xdr:nvSpPr>
      <xdr:spPr>
        <a:xfrm>
          <a:off x="2705744" y="133916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146575</xdr:rowOff>
    </xdr:from>
    <xdr:ext cx="405111" cy="259045"/>
    <xdr:sp macro="" textlink="">
      <xdr:nvSpPr>
        <xdr:cNvPr id="302" name="n_3mainValue【福祉施設】&#10;有形固定資産減価償却率">
          <a:extLst>
            <a:ext uri="{FF2B5EF4-FFF2-40B4-BE49-F238E27FC236}">
              <a16:creationId xmlns:a16="http://schemas.microsoft.com/office/drawing/2014/main" xmlns="" id="{A7C69849-C1EF-439D-A7EA-C556E3E9062B}"/>
            </a:ext>
          </a:extLst>
        </xdr:cNvPr>
        <xdr:cNvSpPr txBox="1"/>
      </xdr:nvSpPr>
      <xdr:spPr>
        <a:xfrm>
          <a:off x="1816744" y="13348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3" name="正方形/長方形 302">
          <a:extLst>
            <a:ext uri="{FF2B5EF4-FFF2-40B4-BE49-F238E27FC236}">
              <a16:creationId xmlns:a16="http://schemas.microsoft.com/office/drawing/2014/main" xmlns="" id="{65E7F13E-E68D-42A1-BE9A-289787B067C9}"/>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4" name="正方形/長方形 303">
          <a:extLst>
            <a:ext uri="{FF2B5EF4-FFF2-40B4-BE49-F238E27FC236}">
              <a16:creationId xmlns:a16="http://schemas.microsoft.com/office/drawing/2014/main" xmlns="" id="{84840784-BD85-4046-A263-A0A7F4F4ED64}"/>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05" name="正方形/長方形 304">
          <a:extLst>
            <a:ext uri="{FF2B5EF4-FFF2-40B4-BE49-F238E27FC236}">
              <a16:creationId xmlns:a16="http://schemas.microsoft.com/office/drawing/2014/main" xmlns="" id="{ED143F41-E209-40FB-9342-6CCF632FB89C}"/>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6" name="正方形/長方形 305">
          <a:extLst>
            <a:ext uri="{FF2B5EF4-FFF2-40B4-BE49-F238E27FC236}">
              <a16:creationId xmlns:a16="http://schemas.microsoft.com/office/drawing/2014/main" xmlns="" id="{835EC1DC-52D9-4993-B2FA-F16B367DCFE5}"/>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07" name="正方形/長方形 306">
          <a:extLst>
            <a:ext uri="{FF2B5EF4-FFF2-40B4-BE49-F238E27FC236}">
              <a16:creationId xmlns:a16="http://schemas.microsoft.com/office/drawing/2014/main" xmlns="" id="{18A63428-5919-45D9-849A-B547424FBB2D}"/>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8" name="正方形/長方形 307">
          <a:extLst>
            <a:ext uri="{FF2B5EF4-FFF2-40B4-BE49-F238E27FC236}">
              <a16:creationId xmlns:a16="http://schemas.microsoft.com/office/drawing/2014/main" xmlns="" id="{2BF47067-B1E4-48AA-A5FA-64B91DC4DC68}"/>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9" name="正方形/長方形 308">
          <a:extLst>
            <a:ext uri="{FF2B5EF4-FFF2-40B4-BE49-F238E27FC236}">
              <a16:creationId xmlns:a16="http://schemas.microsoft.com/office/drawing/2014/main" xmlns="" id="{57C92936-C51D-41EA-BAF7-5DFDC99B44EF}"/>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0" name="正方形/長方形 309">
          <a:extLst>
            <a:ext uri="{FF2B5EF4-FFF2-40B4-BE49-F238E27FC236}">
              <a16:creationId xmlns:a16="http://schemas.microsoft.com/office/drawing/2014/main" xmlns="" id="{1C40F9E6-8792-45CB-A36E-40D80B63F57D}"/>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1" name="テキスト ボックス 310">
          <a:extLst>
            <a:ext uri="{FF2B5EF4-FFF2-40B4-BE49-F238E27FC236}">
              <a16:creationId xmlns:a16="http://schemas.microsoft.com/office/drawing/2014/main" xmlns="" id="{FE3B0FFF-BAB2-412F-9E24-B4517E7F2B76}"/>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2" name="直線コネクタ 311">
          <a:extLst>
            <a:ext uri="{FF2B5EF4-FFF2-40B4-BE49-F238E27FC236}">
              <a16:creationId xmlns:a16="http://schemas.microsoft.com/office/drawing/2014/main" xmlns="" id="{E06C03AE-8092-4141-B0E5-85852495484A}"/>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13" name="直線コネクタ 312">
          <a:extLst>
            <a:ext uri="{FF2B5EF4-FFF2-40B4-BE49-F238E27FC236}">
              <a16:creationId xmlns:a16="http://schemas.microsoft.com/office/drawing/2014/main" xmlns="" id="{CDD1BCAA-3DE7-45BC-A42D-315D9785F47C}"/>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14" name="テキスト ボックス 313">
          <a:extLst>
            <a:ext uri="{FF2B5EF4-FFF2-40B4-BE49-F238E27FC236}">
              <a16:creationId xmlns:a16="http://schemas.microsoft.com/office/drawing/2014/main" xmlns="" id="{CE20493D-23DE-49F6-A3CD-CD47267CD1C5}"/>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15" name="直線コネクタ 314">
          <a:extLst>
            <a:ext uri="{FF2B5EF4-FFF2-40B4-BE49-F238E27FC236}">
              <a16:creationId xmlns:a16="http://schemas.microsoft.com/office/drawing/2014/main" xmlns="" id="{8DD099ED-3221-48A0-9B94-3689A74DDD79}"/>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16" name="テキスト ボックス 315">
          <a:extLst>
            <a:ext uri="{FF2B5EF4-FFF2-40B4-BE49-F238E27FC236}">
              <a16:creationId xmlns:a16="http://schemas.microsoft.com/office/drawing/2014/main" xmlns="" id="{94F09499-9A55-49DB-AC9C-ED28366082B8}"/>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17" name="直線コネクタ 316">
          <a:extLst>
            <a:ext uri="{FF2B5EF4-FFF2-40B4-BE49-F238E27FC236}">
              <a16:creationId xmlns:a16="http://schemas.microsoft.com/office/drawing/2014/main" xmlns="" id="{4B229F17-5DBC-4CAC-BCA1-B0143CA0889A}"/>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18" name="テキスト ボックス 317">
          <a:extLst>
            <a:ext uri="{FF2B5EF4-FFF2-40B4-BE49-F238E27FC236}">
              <a16:creationId xmlns:a16="http://schemas.microsoft.com/office/drawing/2014/main" xmlns="" id="{7513FE0C-2491-41D6-90DA-69DA9C5F9B1E}"/>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19" name="直線コネクタ 318">
          <a:extLst>
            <a:ext uri="{FF2B5EF4-FFF2-40B4-BE49-F238E27FC236}">
              <a16:creationId xmlns:a16="http://schemas.microsoft.com/office/drawing/2014/main" xmlns="" id="{CC910DDE-74DA-4E59-9B78-5B7143863B7F}"/>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20" name="テキスト ボックス 319">
          <a:extLst>
            <a:ext uri="{FF2B5EF4-FFF2-40B4-BE49-F238E27FC236}">
              <a16:creationId xmlns:a16="http://schemas.microsoft.com/office/drawing/2014/main" xmlns="" id="{A651B096-1046-4374-85AE-0E9FD50D9F88}"/>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21" name="直線コネクタ 320">
          <a:extLst>
            <a:ext uri="{FF2B5EF4-FFF2-40B4-BE49-F238E27FC236}">
              <a16:creationId xmlns:a16="http://schemas.microsoft.com/office/drawing/2014/main" xmlns="" id="{56A6978C-0E80-4AD4-B6B3-AE2BD106EBCB}"/>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22" name="テキスト ボックス 321">
          <a:extLst>
            <a:ext uri="{FF2B5EF4-FFF2-40B4-BE49-F238E27FC236}">
              <a16:creationId xmlns:a16="http://schemas.microsoft.com/office/drawing/2014/main" xmlns="" id="{E03C0CD7-101E-4B6F-8A75-0E0AD36B59F2}"/>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3" name="直線コネクタ 322">
          <a:extLst>
            <a:ext uri="{FF2B5EF4-FFF2-40B4-BE49-F238E27FC236}">
              <a16:creationId xmlns:a16="http://schemas.microsoft.com/office/drawing/2014/main" xmlns="" id="{F4FEEE5C-5A90-40A2-99C9-114AFE1E97D9}"/>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24" name="テキスト ボックス 323">
          <a:extLst>
            <a:ext uri="{FF2B5EF4-FFF2-40B4-BE49-F238E27FC236}">
              <a16:creationId xmlns:a16="http://schemas.microsoft.com/office/drawing/2014/main" xmlns="" id="{0CC8F74C-2AD3-4DF4-AB53-6C620EC51619}"/>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5" name="【福祉施設】&#10;一人当たり面積グラフ枠">
          <a:extLst>
            <a:ext uri="{FF2B5EF4-FFF2-40B4-BE49-F238E27FC236}">
              <a16:creationId xmlns:a16="http://schemas.microsoft.com/office/drawing/2014/main" xmlns="" id="{21467957-87F2-4099-B245-22C285DF290B}"/>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167639</xdr:rowOff>
    </xdr:from>
    <xdr:to>
      <xdr:col>54</xdr:col>
      <xdr:colOff>189865</xdr:colOff>
      <xdr:row>86</xdr:row>
      <xdr:rowOff>99061</xdr:rowOff>
    </xdr:to>
    <xdr:cxnSp macro="">
      <xdr:nvCxnSpPr>
        <xdr:cNvPr id="326" name="直線コネクタ 325">
          <a:extLst>
            <a:ext uri="{FF2B5EF4-FFF2-40B4-BE49-F238E27FC236}">
              <a16:creationId xmlns:a16="http://schemas.microsoft.com/office/drawing/2014/main" xmlns="" id="{F9E79C30-99DA-484A-8234-6A3EBDFCBBE9}"/>
            </a:ext>
          </a:extLst>
        </xdr:cNvPr>
        <xdr:cNvCxnSpPr/>
      </xdr:nvCxnSpPr>
      <xdr:spPr>
        <a:xfrm flipV="1">
          <a:off x="10476865" y="13540739"/>
          <a:ext cx="0" cy="13030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102888</xdr:rowOff>
    </xdr:from>
    <xdr:ext cx="469744" cy="259045"/>
    <xdr:sp macro="" textlink="">
      <xdr:nvSpPr>
        <xdr:cNvPr id="327" name="【福祉施設】&#10;一人当たり面積最小値テキスト">
          <a:extLst>
            <a:ext uri="{FF2B5EF4-FFF2-40B4-BE49-F238E27FC236}">
              <a16:creationId xmlns:a16="http://schemas.microsoft.com/office/drawing/2014/main" xmlns="" id="{8D610617-CDED-45A1-8069-2B6B4F0DEE9B}"/>
            </a:ext>
          </a:extLst>
        </xdr:cNvPr>
        <xdr:cNvSpPr txBox="1"/>
      </xdr:nvSpPr>
      <xdr:spPr>
        <a:xfrm>
          <a:off x="10515600" y="14847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99061</xdr:rowOff>
    </xdr:from>
    <xdr:to>
      <xdr:col>55</xdr:col>
      <xdr:colOff>88900</xdr:colOff>
      <xdr:row>86</xdr:row>
      <xdr:rowOff>99061</xdr:rowOff>
    </xdr:to>
    <xdr:cxnSp macro="">
      <xdr:nvCxnSpPr>
        <xdr:cNvPr id="328" name="直線コネクタ 327">
          <a:extLst>
            <a:ext uri="{FF2B5EF4-FFF2-40B4-BE49-F238E27FC236}">
              <a16:creationId xmlns:a16="http://schemas.microsoft.com/office/drawing/2014/main" xmlns="" id="{9CF52CD5-77DC-4FC4-84A3-EDDA017A3BDC}"/>
            </a:ext>
          </a:extLst>
        </xdr:cNvPr>
        <xdr:cNvCxnSpPr/>
      </xdr:nvCxnSpPr>
      <xdr:spPr>
        <a:xfrm>
          <a:off x="10388600" y="14843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114316</xdr:rowOff>
    </xdr:from>
    <xdr:ext cx="469744" cy="259045"/>
    <xdr:sp macro="" textlink="">
      <xdr:nvSpPr>
        <xdr:cNvPr id="329" name="【福祉施設】&#10;一人当たり面積最大値テキスト">
          <a:extLst>
            <a:ext uri="{FF2B5EF4-FFF2-40B4-BE49-F238E27FC236}">
              <a16:creationId xmlns:a16="http://schemas.microsoft.com/office/drawing/2014/main" xmlns="" id="{CD5E75DE-93BF-4582-8AAE-AD15DAB0C06A}"/>
            </a:ext>
          </a:extLst>
        </xdr:cNvPr>
        <xdr:cNvSpPr txBox="1"/>
      </xdr:nvSpPr>
      <xdr:spPr>
        <a:xfrm>
          <a:off x="10515600" y="13315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167639</xdr:rowOff>
    </xdr:from>
    <xdr:to>
      <xdr:col>55</xdr:col>
      <xdr:colOff>88900</xdr:colOff>
      <xdr:row>78</xdr:row>
      <xdr:rowOff>167639</xdr:rowOff>
    </xdr:to>
    <xdr:cxnSp macro="">
      <xdr:nvCxnSpPr>
        <xdr:cNvPr id="330" name="直線コネクタ 329">
          <a:extLst>
            <a:ext uri="{FF2B5EF4-FFF2-40B4-BE49-F238E27FC236}">
              <a16:creationId xmlns:a16="http://schemas.microsoft.com/office/drawing/2014/main" xmlns="" id="{C63447A6-2A0E-4231-92F9-D8F28ECE760C}"/>
            </a:ext>
          </a:extLst>
        </xdr:cNvPr>
        <xdr:cNvCxnSpPr/>
      </xdr:nvCxnSpPr>
      <xdr:spPr>
        <a:xfrm>
          <a:off x="10388600" y="13540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38116</xdr:rowOff>
    </xdr:from>
    <xdr:ext cx="469744" cy="259045"/>
    <xdr:sp macro="" textlink="">
      <xdr:nvSpPr>
        <xdr:cNvPr id="331" name="【福祉施設】&#10;一人当たり面積平均値テキスト">
          <a:extLst>
            <a:ext uri="{FF2B5EF4-FFF2-40B4-BE49-F238E27FC236}">
              <a16:creationId xmlns:a16="http://schemas.microsoft.com/office/drawing/2014/main" xmlns="" id="{91BF2FF5-9194-494B-8F38-078E967D4A55}"/>
            </a:ext>
          </a:extLst>
        </xdr:cNvPr>
        <xdr:cNvSpPr txBox="1"/>
      </xdr:nvSpPr>
      <xdr:spPr>
        <a:xfrm>
          <a:off x="10515600" y="144399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59689</xdr:rowOff>
    </xdr:from>
    <xdr:to>
      <xdr:col>55</xdr:col>
      <xdr:colOff>50800</xdr:colOff>
      <xdr:row>84</xdr:row>
      <xdr:rowOff>161289</xdr:rowOff>
    </xdr:to>
    <xdr:sp macro="" textlink="">
      <xdr:nvSpPr>
        <xdr:cNvPr id="332" name="フローチャート: 判断 331">
          <a:extLst>
            <a:ext uri="{FF2B5EF4-FFF2-40B4-BE49-F238E27FC236}">
              <a16:creationId xmlns:a16="http://schemas.microsoft.com/office/drawing/2014/main" xmlns="" id="{02C18F50-5DF9-43DD-BEDE-956A01650EE8}"/>
            </a:ext>
          </a:extLst>
        </xdr:cNvPr>
        <xdr:cNvSpPr/>
      </xdr:nvSpPr>
      <xdr:spPr>
        <a:xfrm>
          <a:off x="10426700" y="14461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2539</xdr:rowOff>
    </xdr:from>
    <xdr:to>
      <xdr:col>50</xdr:col>
      <xdr:colOff>165100</xdr:colOff>
      <xdr:row>84</xdr:row>
      <xdr:rowOff>104139</xdr:rowOff>
    </xdr:to>
    <xdr:sp macro="" textlink="">
      <xdr:nvSpPr>
        <xdr:cNvPr id="333" name="フローチャート: 判断 332">
          <a:extLst>
            <a:ext uri="{FF2B5EF4-FFF2-40B4-BE49-F238E27FC236}">
              <a16:creationId xmlns:a16="http://schemas.microsoft.com/office/drawing/2014/main" xmlns="" id="{A08058BA-B4C4-4CEA-9F62-CBC8B727E08B}"/>
            </a:ext>
          </a:extLst>
        </xdr:cNvPr>
        <xdr:cNvSpPr/>
      </xdr:nvSpPr>
      <xdr:spPr>
        <a:xfrm>
          <a:off x="9588500" y="14404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151130</xdr:rowOff>
    </xdr:from>
    <xdr:to>
      <xdr:col>46</xdr:col>
      <xdr:colOff>38100</xdr:colOff>
      <xdr:row>84</xdr:row>
      <xdr:rowOff>81280</xdr:rowOff>
    </xdr:to>
    <xdr:sp macro="" textlink="">
      <xdr:nvSpPr>
        <xdr:cNvPr id="334" name="フローチャート: 判断 333">
          <a:extLst>
            <a:ext uri="{FF2B5EF4-FFF2-40B4-BE49-F238E27FC236}">
              <a16:creationId xmlns:a16="http://schemas.microsoft.com/office/drawing/2014/main" xmlns="" id="{7FCEB44F-E131-40C1-BF27-EF7057D359F2}"/>
            </a:ext>
          </a:extLst>
        </xdr:cNvPr>
        <xdr:cNvSpPr/>
      </xdr:nvSpPr>
      <xdr:spPr>
        <a:xfrm>
          <a:off x="8699500" y="1438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135889</xdr:rowOff>
    </xdr:from>
    <xdr:to>
      <xdr:col>41</xdr:col>
      <xdr:colOff>101600</xdr:colOff>
      <xdr:row>84</xdr:row>
      <xdr:rowOff>66039</xdr:rowOff>
    </xdr:to>
    <xdr:sp macro="" textlink="">
      <xdr:nvSpPr>
        <xdr:cNvPr id="335" name="フローチャート: 判断 334">
          <a:extLst>
            <a:ext uri="{FF2B5EF4-FFF2-40B4-BE49-F238E27FC236}">
              <a16:creationId xmlns:a16="http://schemas.microsoft.com/office/drawing/2014/main" xmlns="" id="{D75233B6-15F5-4B7E-92F1-94AB8D870843}"/>
            </a:ext>
          </a:extLst>
        </xdr:cNvPr>
        <xdr:cNvSpPr/>
      </xdr:nvSpPr>
      <xdr:spPr>
        <a:xfrm>
          <a:off x="7810500" y="1436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116839</xdr:rowOff>
    </xdr:from>
    <xdr:to>
      <xdr:col>36</xdr:col>
      <xdr:colOff>165100</xdr:colOff>
      <xdr:row>84</xdr:row>
      <xdr:rowOff>46989</xdr:rowOff>
    </xdr:to>
    <xdr:sp macro="" textlink="">
      <xdr:nvSpPr>
        <xdr:cNvPr id="336" name="フローチャート: 判断 335">
          <a:extLst>
            <a:ext uri="{FF2B5EF4-FFF2-40B4-BE49-F238E27FC236}">
              <a16:creationId xmlns:a16="http://schemas.microsoft.com/office/drawing/2014/main" xmlns="" id="{0AB21B02-15D8-4A09-9766-E6F4A129E9BD}"/>
            </a:ext>
          </a:extLst>
        </xdr:cNvPr>
        <xdr:cNvSpPr/>
      </xdr:nvSpPr>
      <xdr:spPr>
        <a:xfrm>
          <a:off x="6921500" y="14347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7" name="テキスト ボックス 336">
          <a:extLst>
            <a:ext uri="{FF2B5EF4-FFF2-40B4-BE49-F238E27FC236}">
              <a16:creationId xmlns:a16="http://schemas.microsoft.com/office/drawing/2014/main" xmlns="" id="{F43CDC3B-3235-47D6-8EC3-DA58E2754476}"/>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8" name="テキスト ボックス 337">
          <a:extLst>
            <a:ext uri="{FF2B5EF4-FFF2-40B4-BE49-F238E27FC236}">
              <a16:creationId xmlns:a16="http://schemas.microsoft.com/office/drawing/2014/main" xmlns="" id="{15567CA4-C8AA-4412-B96D-D4EDD356A6B3}"/>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9" name="テキスト ボックス 338">
          <a:extLst>
            <a:ext uri="{FF2B5EF4-FFF2-40B4-BE49-F238E27FC236}">
              <a16:creationId xmlns:a16="http://schemas.microsoft.com/office/drawing/2014/main" xmlns="" id="{3BCD3474-6CFE-440F-BBD1-3C52B8A0A867}"/>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0" name="テキスト ボックス 339">
          <a:extLst>
            <a:ext uri="{FF2B5EF4-FFF2-40B4-BE49-F238E27FC236}">
              <a16:creationId xmlns:a16="http://schemas.microsoft.com/office/drawing/2014/main" xmlns="" id="{50AA3C0F-F1E2-4F2B-8A77-DA8D0949D78B}"/>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1" name="テキスト ボックス 340">
          <a:extLst>
            <a:ext uri="{FF2B5EF4-FFF2-40B4-BE49-F238E27FC236}">
              <a16:creationId xmlns:a16="http://schemas.microsoft.com/office/drawing/2014/main" xmlns="" id="{18B9363B-5962-468D-BD82-5051110F4158}"/>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116839</xdr:rowOff>
    </xdr:from>
    <xdr:to>
      <xdr:col>55</xdr:col>
      <xdr:colOff>50800</xdr:colOff>
      <xdr:row>79</xdr:row>
      <xdr:rowOff>46989</xdr:rowOff>
    </xdr:to>
    <xdr:sp macro="" textlink="">
      <xdr:nvSpPr>
        <xdr:cNvPr id="342" name="楕円 341">
          <a:extLst>
            <a:ext uri="{FF2B5EF4-FFF2-40B4-BE49-F238E27FC236}">
              <a16:creationId xmlns:a16="http://schemas.microsoft.com/office/drawing/2014/main" xmlns="" id="{BFE9CA33-9488-46A0-AA2C-BA09130F8C75}"/>
            </a:ext>
          </a:extLst>
        </xdr:cNvPr>
        <xdr:cNvSpPr/>
      </xdr:nvSpPr>
      <xdr:spPr>
        <a:xfrm>
          <a:off x="10426700" y="13489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78</xdr:row>
      <xdr:rowOff>69866</xdr:rowOff>
    </xdr:from>
    <xdr:ext cx="469744" cy="259045"/>
    <xdr:sp macro="" textlink="">
      <xdr:nvSpPr>
        <xdr:cNvPr id="343" name="【福祉施設】&#10;一人当たり面積該当値テキスト">
          <a:extLst>
            <a:ext uri="{FF2B5EF4-FFF2-40B4-BE49-F238E27FC236}">
              <a16:creationId xmlns:a16="http://schemas.microsoft.com/office/drawing/2014/main" xmlns="" id="{D11D3B93-E23F-47FC-8431-CF6CA80B3DB0}"/>
            </a:ext>
          </a:extLst>
        </xdr:cNvPr>
        <xdr:cNvSpPr txBox="1"/>
      </xdr:nvSpPr>
      <xdr:spPr>
        <a:xfrm>
          <a:off x="10515600" y="13442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93980</xdr:rowOff>
    </xdr:from>
    <xdr:to>
      <xdr:col>50</xdr:col>
      <xdr:colOff>165100</xdr:colOff>
      <xdr:row>78</xdr:row>
      <xdr:rowOff>24130</xdr:rowOff>
    </xdr:to>
    <xdr:sp macro="" textlink="">
      <xdr:nvSpPr>
        <xdr:cNvPr id="344" name="楕円 343">
          <a:extLst>
            <a:ext uri="{FF2B5EF4-FFF2-40B4-BE49-F238E27FC236}">
              <a16:creationId xmlns:a16="http://schemas.microsoft.com/office/drawing/2014/main" xmlns="" id="{EC2FF37C-7180-4F30-B94B-BF1F4A14C06D}"/>
            </a:ext>
          </a:extLst>
        </xdr:cNvPr>
        <xdr:cNvSpPr/>
      </xdr:nvSpPr>
      <xdr:spPr>
        <a:xfrm>
          <a:off x="9588500" y="13295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77</xdr:row>
      <xdr:rowOff>144780</xdr:rowOff>
    </xdr:from>
    <xdr:to>
      <xdr:col>55</xdr:col>
      <xdr:colOff>0</xdr:colOff>
      <xdr:row>78</xdr:row>
      <xdr:rowOff>167639</xdr:rowOff>
    </xdr:to>
    <xdr:cxnSp macro="">
      <xdr:nvCxnSpPr>
        <xdr:cNvPr id="345" name="直線コネクタ 344">
          <a:extLst>
            <a:ext uri="{FF2B5EF4-FFF2-40B4-BE49-F238E27FC236}">
              <a16:creationId xmlns:a16="http://schemas.microsoft.com/office/drawing/2014/main" xmlns="" id="{D8E6A6E6-FFAA-4A9B-8100-E178001B9129}"/>
            </a:ext>
          </a:extLst>
        </xdr:cNvPr>
        <xdr:cNvCxnSpPr/>
      </xdr:nvCxnSpPr>
      <xdr:spPr>
        <a:xfrm>
          <a:off x="9639300" y="13346430"/>
          <a:ext cx="838200" cy="194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93980</xdr:rowOff>
    </xdr:from>
    <xdr:to>
      <xdr:col>46</xdr:col>
      <xdr:colOff>38100</xdr:colOff>
      <xdr:row>78</xdr:row>
      <xdr:rowOff>24130</xdr:rowOff>
    </xdr:to>
    <xdr:sp macro="" textlink="">
      <xdr:nvSpPr>
        <xdr:cNvPr id="346" name="楕円 345">
          <a:extLst>
            <a:ext uri="{FF2B5EF4-FFF2-40B4-BE49-F238E27FC236}">
              <a16:creationId xmlns:a16="http://schemas.microsoft.com/office/drawing/2014/main" xmlns="" id="{6288D340-6086-4FA7-83CD-37CC27A4A60F}"/>
            </a:ext>
          </a:extLst>
        </xdr:cNvPr>
        <xdr:cNvSpPr/>
      </xdr:nvSpPr>
      <xdr:spPr>
        <a:xfrm>
          <a:off x="8699500" y="13295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144780</xdr:rowOff>
    </xdr:from>
    <xdr:to>
      <xdr:col>50</xdr:col>
      <xdr:colOff>114300</xdr:colOff>
      <xdr:row>77</xdr:row>
      <xdr:rowOff>144780</xdr:rowOff>
    </xdr:to>
    <xdr:cxnSp macro="">
      <xdr:nvCxnSpPr>
        <xdr:cNvPr id="347" name="直線コネクタ 346">
          <a:extLst>
            <a:ext uri="{FF2B5EF4-FFF2-40B4-BE49-F238E27FC236}">
              <a16:creationId xmlns:a16="http://schemas.microsoft.com/office/drawing/2014/main" xmlns="" id="{8D174B83-7630-403F-8B86-3E8E98DDE273}"/>
            </a:ext>
          </a:extLst>
        </xdr:cNvPr>
        <xdr:cNvCxnSpPr/>
      </xdr:nvCxnSpPr>
      <xdr:spPr>
        <a:xfrm>
          <a:off x="8750300" y="133464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90170</xdr:rowOff>
    </xdr:from>
    <xdr:to>
      <xdr:col>41</xdr:col>
      <xdr:colOff>101600</xdr:colOff>
      <xdr:row>78</xdr:row>
      <xdr:rowOff>20320</xdr:rowOff>
    </xdr:to>
    <xdr:sp macro="" textlink="">
      <xdr:nvSpPr>
        <xdr:cNvPr id="348" name="楕円 347">
          <a:extLst>
            <a:ext uri="{FF2B5EF4-FFF2-40B4-BE49-F238E27FC236}">
              <a16:creationId xmlns:a16="http://schemas.microsoft.com/office/drawing/2014/main" xmlns="" id="{28A624F2-BC62-4292-BC43-45B8CA2BB855}"/>
            </a:ext>
          </a:extLst>
        </xdr:cNvPr>
        <xdr:cNvSpPr/>
      </xdr:nvSpPr>
      <xdr:spPr>
        <a:xfrm>
          <a:off x="7810500" y="13291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77</xdr:row>
      <xdr:rowOff>140970</xdr:rowOff>
    </xdr:from>
    <xdr:to>
      <xdr:col>45</xdr:col>
      <xdr:colOff>177800</xdr:colOff>
      <xdr:row>77</xdr:row>
      <xdr:rowOff>144780</xdr:rowOff>
    </xdr:to>
    <xdr:cxnSp macro="">
      <xdr:nvCxnSpPr>
        <xdr:cNvPr id="349" name="直線コネクタ 348">
          <a:extLst>
            <a:ext uri="{FF2B5EF4-FFF2-40B4-BE49-F238E27FC236}">
              <a16:creationId xmlns:a16="http://schemas.microsoft.com/office/drawing/2014/main" xmlns="" id="{7906CBAD-C1B2-4AFF-9C11-C9DD85251687}"/>
            </a:ext>
          </a:extLst>
        </xdr:cNvPr>
        <xdr:cNvCxnSpPr/>
      </xdr:nvCxnSpPr>
      <xdr:spPr>
        <a:xfrm>
          <a:off x="7861300" y="1334262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95266</xdr:rowOff>
    </xdr:from>
    <xdr:ext cx="469744" cy="259045"/>
    <xdr:sp macro="" textlink="">
      <xdr:nvSpPr>
        <xdr:cNvPr id="350" name="n_1aveValue【福祉施設】&#10;一人当たり面積">
          <a:extLst>
            <a:ext uri="{FF2B5EF4-FFF2-40B4-BE49-F238E27FC236}">
              <a16:creationId xmlns:a16="http://schemas.microsoft.com/office/drawing/2014/main" xmlns="" id="{A6FF9867-B412-468F-A287-773988E38822}"/>
            </a:ext>
          </a:extLst>
        </xdr:cNvPr>
        <xdr:cNvSpPr txBox="1"/>
      </xdr:nvSpPr>
      <xdr:spPr>
        <a:xfrm>
          <a:off x="9391727" y="14497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72407</xdr:rowOff>
    </xdr:from>
    <xdr:ext cx="469744" cy="259045"/>
    <xdr:sp macro="" textlink="">
      <xdr:nvSpPr>
        <xdr:cNvPr id="351" name="n_2aveValue【福祉施設】&#10;一人当たり面積">
          <a:extLst>
            <a:ext uri="{FF2B5EF4-FFF2-40B4-BE49-F238E27FC236}">
              <a16:creationId xmlns:a16="http://schemas.microsoft.com/office/drawing/2014/main" xmlns="" id="{8C8833B8-ACA5-457F-9113-8A8F92812B9A}"/>
            </a:ext>
          </a:extLst>
        </xdr:cNvPr>
        <xdr:cNvSpPr txBox="1"/>
      </xdr:nvSpPr>
      <xdr:spPr>
        <a:xfrm>
          <a:off x="8515427" y="14474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57166</xdr:rowOff>
    </xdr:from>
    <xdr:ext cx="469744" cy="259045"/>
    <xdr:sp macro="" textlink="">
      <xdr:nvSpPr>
        <xdr:cNvPr id="352" name="n_3aveValue【福祉施設】&#10;一人当たり面積">
          <a:extLst>
            <a:ext uri="{FF2B5EF4-FFF2-40B4-BE49-F238E27FC236}">
              <a16:creationId xmlns:a16="http://schemas.microsoft.com/office/drawing/2014/main" xmlns="" id="{6450C1B4-0C78-40C2-B91C-F8B5F330DCE1}"/>
            </a:ext>
          </a:extLst>
        </xdr:cNvPr>
        <xdr:cNvSpPr txBox="1"/>
      </xdr:nvSpPr>
      <xdr:spPr>
        <a:xfrm>
          <a:off x="7626427" y="14458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63516</xdr:rowOff>
    </xdr:from>
    <xdr:ext cx="469744" cy="259045"/>
    <xdr:sp macro="" textlink="">
      <xdr:nvSpPr>
        <xdr:cNvPr id="353" name="n_4aveValue【福祉施設】&#10;一人当たり面積">
          <a:extLst>
            <a:ext uri="{FF2B5EF4-FFF2-40B4-BE49-F238E27FC236}">
              <a16:creationId xmlns:a16="http://schemas.microsoft.com/office/drawing/2014/main" xmlns="" id="{967B20B4-4C22-4E08-9ACE-FB32208BC9C9}"/>
            </a:ext>
          </a:extLst>
        </xdr:cNvPr>
        <xdr:cNvSpPr txBox="1"/>
      </xdr:nvSpPr>
      <xdr:spPr>
        <a:xfrm>
          <a:off x="6737427" y="14122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76</xdr:row>
      <xdr:rowOff>40657</xdr:rowOff>
    </xdr:from>
    <xdr:ext cx="469744" cy="259045"/>
    <xdr:sp macro="" textlink="">
      <xdr:nvSpPr>
        <xdr:cNvPr id="354" name="n_1mainValue【福祉施設】&#10;一人当たり面積">
          <a:extLst>
            <a:ext uri="{FF2B5EF4-FFF2-40B4-BE49-F238E27FC236}">
              <a16:creationId xmlns:a16="http://schemas.microsoft.com/office/drawing/2014/main" xmlns="" id="{4B0B4963-254A-408D-8DE5-D4CF26BCD47F}"/>
            </a:ext>
          </a:extLst>
        </xdr:cNvPr>
        <xdr:cNvSpPr txBox="1"/>
      </xdr:nvSpPr>
      <xdr:spPr>
        <a:xfrm>
          <a:off x="9391727" y="1307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76</xdr:row>
      <xdr:rowOff>40657</xdr:rowOff>
    </xdr:from>
    <xdr:ext cx="469744" cy="259045"/>
    <xdr:sp macro="" textlink="">
      <xdr:nvSpPr>
        <xdr:cNvPr id="355" name="n_2mainValue【福祉施設】&#10;一人当たり面積">
          <a:extLst>
            <a:ext uri="{FF2B5EF4-FFF2-40B4-BE49-F238E27FC236}">
              <a16:creationId xmlns:a16="http://schemas.microsoft.com/office/drawing/2014/main" xmlns="" id="{1E9FED12-10D6-4626-A9C8-391EA8024EBA}"/>
            </a:ext>
          </a:extLst>
        </xdr:cNvPr>
        <xdr:cNvSpPr txBox="1"/>
      </xdr:nvSpPr>
      <xdr:spPr>
        <a:xfrm>
          <a:off x="8515427" y="1307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76</xdr:row>
      <xdr:rowOff>36847</xdr:rowOff>
    </xdr:from>
    <xdr:ext cx="469744" cy="259045"/>
    <xdr:sp macro="" textlink="">
      <xdr:nvSpPr>
        <xdr:cNvPr id="356" name="n_3mainValue【福祉施設】&#10;一人当たり面積">
          <a:extLst>
            <a:ext uri="{FF2B5EF4-FFF2-40B4-BE49-F238E27FC236}">
              <a16:creationId xmlns:a16="http://schemas.microsoft.com/office/drawing/2014/main" xmlns="" id="{25A2BD06-127B-4DCC-B5EE-60F15F55E09B}"/>
            </a:ext>
          </a:extLst>
        </xdr:cNvPr>
        <xdr:cNvSpPr txBox="1"/>
      </xdr:nvSpPr>
      <xdr:spPr>
        <a:xfrm>
          <a:off x="7626427" y="1306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7" name="正方形/長方形 356">
          <a:extLst>
            <a:ext uri="{FF2B5EF4-FFF2-40B4-BE49-F238E27FC236}">
              <a16:creationId xmlns:a16="http://schemas.microsoft.com/office/drawing/2014/main" xmlns="" id="{9EE10C98-10FD-4760-B122-D5590729EABB}"/>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58" name="正方形/長方形 357">
          <a:extLst>
            <a:ext uri="{FF2B5EF4-FFF2-40B4-BE49-F238E27FC236}">
              <a16:creationId xmlns:a16="http://schemas.microsoft.com/office/drawing/2014/main" xmlns="" id="{6D101665-6CE5-43D2-A830-A7B8CCAC7A6B}"/>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59" name="正方形/長方形 358">
          <a:extLst>
            <a:ext uri="{FF2B5EF4-FFF2-40B4-BE49-F238E27FC236}">
              <a16:creationId xmlns:a16="http://schemas.microsoft.com/office/drawing/2014/main" xmlns="" id="{F706E664-4B51-46EA-A1CD-19C9608F7DA5}"/>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60" name="正方形/長方形 359">
          <a:extLst>
            <a:ext uri="{FF2B5EF4-FFF2-40B4-BE49-F238E27FC236}">
              <a16:creationId xmlns:a16="http://schemas.microsoft.com/office/drawing/2014/main" xmlns="" id="{E0A123E9-142B-4AE9-9759-209E492037D2}"/>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61" name="正方形/長方形 360">
          <a:extLst>
            <a:ext uri="{FF2B5EF4-FFF2-40B4-BE49-F238E27FC236}">
              <a16:creationId xmlns:a16="http://schemas.microsoft.com/office/drawing/2014/main" xmlns="" id="{40F15419-2E3C-4F2E-8D54-528E74EC0C8C}"/>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62" name="正方形/長方形 361">
          <a:extLst>
            <a:ext uri="{FF2B5EF4-FFF2-40B4-BE49-F238E27FC236}">
              <a16:creationId xmlns:a16="http://schemas.microsoft.com/office/drawing/2014/main" xmlns="" id="{450DB313-DD47-4A33-BB08-17E7A9EC8C22}"/>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3" name="正方形/長方形 362">
          <a:extLst>
            <a:ext uri="{FF2B5EF4-FFF2-40B4-BE49-F238E27FC236}">
              <a16:creationId xmlns:a16="http://schemas.microsoft.com/office/drawing/2014/main" xmlns="" id="{A2113FBD-8D7F-4F16-AB6F-F64B179529B4}"/>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4" name="正方形/長方形 363">
          <a:extLst>
            <a:ext uri="{FF2B5EF4-FFF2-40B4-BE49-F238E27FC236}">
              <a16:creationId xmlns:a16="http://schemas.microsoft.com/office/drawing/2014/main" xmlns="" id="{13058CAD-65DF-48B8-8F13-5478AD3EE0F4}"/>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65" name="テキスト ボックス 364">
          <a:extLst>
            <a:ext uri="{FF2B5EF4-FFF2-40B4-BE49-F238E27FC236}">
              <a16:creationId xmlns:a16="http://schemas.microsoft.com/office/drawing/2014/main" xmlns="" id="{A3E41328-2ED0-434E-A90A-61A40D4C30DC}"/>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66" name="直線コネクタ 365">
          <a:extLst>
            <a:ext uri="{FF2B5EF4-FFF2-40B4-BE49-F238E27FC236}">
              <a16:creationId xmlns:a16="http://schemas.microsoft.com/office/drawing/2014/main" xmlns="" id="{942D8A9C-E2CC-4303-9F0B-8880D579F779}"/>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67" name="テキスト ボックス 366">
          <a:extLst>
            <a:ext uri="{FF2B5EF4-FFF2-40B4-BE49-F238E27FC236}">
              <a16:creationId xmlns:a16="http://schemas.microsoft.com/office/drawing/2014/main" xmlns="" id="{3A28BD44-4E3A-451C-B109-A125CEFA4615}"/>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76200</xdr:rowOff>
    </xdr:from>
    <xdr:to>
      <xdr:col>28</xdr:col>
      <xdr:colOff>114300</xdr:colOff>
      <xdr:row>108</xdr:row>
      <xdr:rowOff>76200</xdr:rowOff>
    </xdr:to>
    <xdr:cxnSp macro="">
      <xdr:nvCxnSpPr>
        <xdr:cNvPr id="368" name="直線コネクタ 367">
          <a:extLst>
            <a:ext uri="{FF2B5EF4-FFF2-40B4-BE49-F238E27FC236}">
              <a16:creationId xmlns:a16="http://schemas.microsoft.com/office/drawing/2014/main" xmlns="" id="{62CA24AD-ABC9-458B-A21D-A04989067FAA}"/>
            </a:ext>
          </a:extLst>
        </xdr:cNvPr>
        <xdr:cNvCxnSpPr/>
      </xdr:nvCxnSpPr>
      <xdr:spPr>
        <a:xfrm>
          <a:off x="762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107</xdr:row>
      <xdr:rowOff>105427</xdr:rowOff>
    </xdr:from>
    <xdr:ext cx="403059" cy="259045"/>
    <xdr:sp macro="" textlink="">
      <xdr:nvSpPr>
        <xdr:cNvPr id="369" name="テキスト ボックス 368">
          <a:extLst>
            <a:ext uri="{FF2B5EF4-FFF2-40B4-BE49-F238E27FC236}">
              <a16:creationId xmlns:a16="http://schemas.microsoft.com/office/drawing/2014/main" xmlns="" id="{8A2CB630-6064-4D6D-A4B0-2E511A798065}"/>
            </a:ext>
          </a:extLst>
        </xdr:cNvPr>
        <xdr:cNvSpPr txBox="1"/>
      </xdr:nvSpPr>
      <xdr:spPr>
        <a:xfrm>
          <a:off x="358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133350</xdr:rowOff>
    </xdr:from>
    <xdr:to>
      <xdr:col>28</xdr:col>
      <xdr:colOff>114300</xdr:colOff>
      <xdr:row>105</xdr:row>
      <xdr:rowOff>133350</xdr:rowOff>
    </xdr:to>
    <xdr:cxnSp macro="">
      <xdr:nvCxnSpPr>
        <xdr:cNvPr id="370" name="直線コネクタ 369">
          <a:extLst>
            <a:ext uri="{FF2B5EF4-FFF2-40B4-BE49-F238E27FC236}">
              <a16:creationId xmlns:a16="http://schemas.microsoft.com/office/drawing/2014/main" xmlns="" id="{3EE59386-C55A-4475-B228-92C6B8F16DD0}"/>
            </a:ext>
          </a:extLst>
        </xdr:cNvPr>
        <xdr:cNvCxnSpPr/>
      </xdr:nvCxnSpPr>
      <xdr:spPr>
        <a:xfrm>
          <a:off x="762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162577</xdr:rowOff>
    </xdr:from>
    <xdr:ext cx="403059" cy="259045"/>
    <xdr:sp macro="" textlink="">
      <xdr:nvSpPr>
        <xdr:cNvPr id="371" name="テキスト ボックス 370">
          <a:extLst>
            <a:ext uri="{FF2B5EF4-FFF2-40B4-BE49-F238E27FC236}">
              <a16:creationId xmlns:a16="http://schemas.microsoft.com/office/drawing/2014/main" xmlns="" id="{4D895CBC-3E7F-4567-BE4D-307AD1C51236}"/>
            </a:ext>
          </a:extLst>
        </xdr:cNvPr>
        <xdr:cNvSpPr txBox="1"/>
      </xdr:nvSpPr>
      <xdr:spPr>
        <a:xfrm>
          <a:off x="358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19050</xdr:rowOff>
    </xdr:from>
    <xdr:to>
      <xdr:col>28</xdr:col>
      <xdr:colOff>114300</xdr:colOff>
      <xdr:row>103</xdr:row>
      <xdr:rowOff>19050</xdr:rowOff>
    </xdr:to>
    <xdr:cxnSp macro="">
      <xdr:nvCxnSpPr>
        <xdr:cNvPr id="372" name="直線コネクタ 371">
          <a:extLst>
            <a:ext uri="{FF2B5EF4-FFF2-40B4-BE49-F238E27FC236}">
              <a16:creationId xmlns:a16="http://schemas.microsoft.com/office/drawing/2014/main" xmlns="" id="{EAA6BFF4-8B33-4799-8304-2911FEB3E24C}"/>
            </a:ext>
          </a:extLst>
        </xdr:cNvPr>
        <xdr:cNvCxnSpPr/>
      </xdr:nvCxnSpPr>
      <xdr:spPr>
        <a:xfrm>
          <a:off x="762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48277</xdr:rowOff>
    </xdr:from>
    <xdr:ext cx="403059" cy="259045"/>
    <xdr:sp macro="" textlink="">
      <xdr:nvSpPr>
        <xdr:cNvPr id="373" name="テキスト ボックス 372">
          <a:extLst>
            <a:ext uri="{FF2B5EF4-FFF2-40B4-BE49-F238E27FC236}">
              <a16:creationId xmlns:a16="http://schemas.microsoft.com/office/drawing/2014/main" xmlns="" id="{C5613AB2-5614-462F-B3A5-D24909DCFD55}"/>
            </a:ext>
          </a:extLst>
        </xdr:cNvPr>
        <xdr:cNvSpPr txBox="1"/>
      </xdr:nvSpPr>
      <xdr:spPr>
        <a:xfrm>
          <a:off x="358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76200</xdr:rowOff>
    </xdr:from>
    <xdr:to>
      <xdr:col>28</xdr:col>
      <xdr:colOff>114300</xdr:colOff>
      <xdr:row>100</xdr:row>
      <xdr:rowOff>76200</xdr:rowOff>
    </xdr:to>
    <xdr:cxnSp macro="">
      <xdr:nvCxnSpPr>
        <xdr:cNvPr id="374" name="直線コネクタ 373">
          <a:extLst>
            <a:ext uri="{FF2B5EF4-FFF2-40B4-BE49-F238E27FC236}">
              <a16:creationId xmlns:a16="http://schemas.microsoft.com/office/drawing/2014/main" xmlns="" id="{83646E54-A36C-4415-A1CE-DE9FEAA15E2A}"/>
            </a:ext>
          </a:extLst>
        </xdr:cNvPr>
        <xdr:cNvCxnSpPr/>
      </xdr:nvCxnSpPr>
      <xdr:spPr>
        <a:xfrm>
          <a:off x="762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105427</xdr:rowOff>
    </xdr:from>
    <xdr:ext cx="403059" cy="259045"/>
    <xdr:sp macro="" textlink="">
      <xdr:nvSpPr>
        <xdr:cNvPr id="375" name="テキスト ボックス 374">
          <a:extLst>
            <a:ext uri="{FF2B5EF4-FFF2-40B4-BE49-F238E27FC236}">
              <a16:creationId xmlns:a16="http://schemas.microsoft.com/office/drawing/2014/main" xmlns="" id="{1A8AB649-809F-43E2-AC4F-058C54DF74D6}"/>
            </a:ext>
          </a:extLst>
        </xdr:cNvPr>
        <xdr:cNvSpPr txBox="1"/>
      </xdr:nvSpPr>
      <xdr:spPr>
        <a:xfrm>
          <a:off x="358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76" name="直線コネクタ 375">
          <a:extLst>
            <a:ext uri="{FF2B5EF4-FFF2-40B4-BE49-F238E27FC236}">
              <a16:creationId xmlns:a16="http://schemas.microsoft.com/office/drawing/2014/main" xmlns="" id="{97A7485C-7C0A-452C-8D61-3A81700776A2}"/>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77" name="テキスト ボックス 376">
          <a:extLst>
            <a:ext uri="{FF2B5EF4-FFF2-40B4-BE49-F238E27FC236}">
              <a16:creationId xmlns:a16="http://schemas.microsoft.com/office/drawing/2014/main" xmlns="" id="{A3E26822-E283-41C5-8C2A-E4CB461D47D8}"/>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78" name="【市民会館】&#10;有形固定資産減価償却率グラフ枠">
          <a:extLst>
            <a:ext uri="{FF2B5EF4-FFF2-40B4-BE49-F238E27FC236}">
              <a16:creationId xmlns:a16="http://schemas.microsoft.com/office/drawing/2014/main" xmlns="" id="{C7A4D64A-59EF-41EA-BA6C-97E35DCB8443}"/>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119635</xdr:rowOff>
    </xdr:from>
    <xdr:to>
      <xdr:col>24</xdr:col>
      <xdr:colOff>62865</xdr:colOff>
      <xdr:row>108</xdr:row>
      <xdr:rowOff>103632</xdr:rowOff>
    </xdr:to>
    <xdr:cxnSp macro="">
      <xdr:nvCxnSpPr>
        <xdr:cNvPr id="379" name="直線コネクタ 378">
          <a:extLst>
            <a:ext uri="{FF2B5EF4-FFF2-40B4-BE49-F238E27FC236}">
              <a16:creationId xmlns:a16="http://schemas.microsoft.com/office/drawing/2014/main" xmlns="" id="{F114702B-4225-45C9-BCD4-0D2872044D52}"/>
            </a:ext>
          </a:extLst>
        </xdr:cNvPr>
        <xdr:cNvCxnSpPr/>
      </xdr:nvCxnSpPr>
      <xdr:spPr>
        <a:xfrm flipV="1">
          <a:off x="4634865" y="17093185"/>
          <a:ext cx="0" cy="1527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107459</xdr:rowOff>
    </xdr:from>
    <xdr:ext cx="405111" cy="259045"/>
    <xdr:sp macro="" textlink="">
      <xdr:nvSpPr>
        <xdr:cNvPr id="380" name="【市民会館】&#10;有形固定資産減価償却率最小値テキスト">
          <a:extLst>
            <a:ext uri="{FF2B5EF4-FFF2-40B4-BE49-F238E27FC236}">
              <a16:creationId xmlns:a16="http://schemas.microsoft.com/office/drawing/2014/main" xmlns="" id="{5D81E430-91F3-4F31-820B-90DEA9614D2F}"/>
            </a:ext>
          </a:extLst>
        </xdr:cNvPr>
        <xdr:cNvSpPr txBox="1"/>
      </xdr:nvSpPr>
      <xdr:spPr>
        <a:xfrm>
          <a:off x="4673600" y="186240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103632</xdr:rowOff>
    </xdr:from>
    <xdr:to>
      <xdr:col>24</xdr:col>
      <xdr:colOff>152400</xdr:colOff>
      <xdr:row>108</xdr:row>
      <xdr:rowOff>103632</xdr:rowOff>
    </xdr:to>
    <xdr:cxnSp macro="">
      <xdr:nvCxnSpPr>
        <xdr:cNvPr id="381" name="直線コネクタ 380">
          <a:extLst>
            <a:ext uri="{FF2B5EF4-FFF2-40B4-BE49-F238E27FC236}">
              <a16:creationId xmlns:a16="http://schemas.microsoft.com/office/drawing/2014/main" xmlns="" id="{200D1D28-465F-4FD9-80E0-71E6B749B0D8}"/>
            </a:ext>
          </a:extLst>
        </xdr:cNvPr>
        <xdr:cNvCxnSpPr/>
      </xdr:nvCxnSpPr>
      <xdr:spPr>
        <a:xfrm>
          <a:off x="4546600" y="18620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66312</xdr:rowOff>
    </xdr:from>
    <xdr:ext cx="405111" cy="259045"/>
    <xdr:sp macro="" textlink="">
      <xdr:nvSpPr>
        <xdr:cNvPr id="382" name="【市民会館】&#10;有形固定資産減価償却率最大値テキスト">
          <a:extLst>
            <a:ext uri="{FF2B5EF4-FFF2-40B4-BE49-F238E27FC236}">
              <a16:creationId xmlns:a16="http://schemas.microsoft.com/office/drawing/2014/main" xmlns="" id="{E20D95FD-06A1-489E-BB05-1442AC09FCA9}"/>
            </a:ext>
          </a:extLst>
        </xdr:cNvPr>
        <xdr:cNvSpPr txBox="1"/>
      </xdr:nvSpPr>
      <xdr:spPr>
        <a:xfrm>
          <a:off x="4673600" y="16868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119635</xdr:rowOff>
    </xdr:from>
    <xdr:to>
      <xdr:col>24</xdr:col>
      <xdr:colOff>152400</xdr:colOff>
      <xdr:row>99</xdr:row>
      <xdr:rowOff>119635</xdr:rowOff>
    </xdr:to>
    <xdr:cxnSp macro="">
      <xdr:nvCxnSpPr>
        <xdr:cNvPr id="383" name="直線コネクタ 382">
          <a:extLst>
            <a:ext uri="{FF2B5EF4-FFF2-40B4-BE49-F238E27FC236}">
              <a16:creationId xmlns:a16="http://schemas.microsoft.com/office/drawing/2014/main" xmlns="" id="{8BCCF75B-2EE8-47ED-9A15-B4D2C0BB2E38}"/>
            </a:ext>
          </a:extLst>
        </xdr:cNvPr>
        <xdr:cNvCxnSpPr/>
      </xdr:nvCxnSpPr>
      <xdr:spPr>
        <a:xfrm>
          <a:off x="4546600" y="17093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168419</xdr:rowOff>
    </xdr:from>
    <xdr:ext cx="405111" cy="259045"/>
    <xdr:sp macro="" textlink="">
      <xdr:nvSpPr>
        <xdr:cNvPr id="384" name="【市民会館】&#10;有形固定資産減価償却率平均値テキスト">
          <a:extLst>
            <a:ext uri="{FF2B5EF4-FFF2-40B4-BE49-F238E27FC236}">
              <a16:creationId xmlns:a16="http://schemas.microsoft.com/office/drawing/2014/main" xmlns="" id="{38D7B748-1BFA-432D-BA06-158D7E1E3992}"/>
            </a:ext>
          </a:extLst>
        </xdr:cNvPr>
        <xdr:cNvSpPr txBox="1"/>
      </xdr:nvSpPr>
      <xdr:spPr>
        <a:xfrm>
          <a:off x="4673600" y="179992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18542</xdr:rowOff>
    </xdr:from>
    <xdr:to>
      <xdr:col>24</xdr:col>
      <xdr:colOff>114300</xdr:colOff>
      <xdr:row>105</xdr:row>
      <xdr:rowOff>120142</xdr:rowOff>
    </xdr:to>
    <xdr:sp macro="" textlink="">
      <xdr:nvSpPr>
        <xdr:cNvPr id="385" name="フローチャート: 判断 384">
          <a:extLst>
            <a:ext uri="{FF2B5EF4-FFF2-40B4-BE49-F238E27FC236}">
              <a16:creationId xmlns:a16="http://schemas.microsoft.com/office/drawing/2014/main" xmlns="" id="{5B4BF472-4EEB-4726-BEE2-12DEC8E4F5DD}"/>
            </a:ext>
          </a:extLst>
        </xdr:cNvPr>
        <xdr:cNvSpPr/>
      </xdr:nvSpPr>
      <xdr:spPr>
        <a:xfrm>
          <a:off x="4584700" y="18020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151130</xdr:rowOff>
    </xdr:from>
    <xdr:to>
      <xdr:col>20</xdr:col>
      <xdr:colOff>38100</xdr:colOff>
      <xdr:row>105</xdr:row>
      <xdr:rowOff>81280</xdr:rowOff>
    </xdr:to>
    <xdr:sp macro="" textlink="">
      <xdr:nvSpPr>
        <xdr:cNvPr id="386" name="フローチャート: 判断 385">
          <a:extLst>
            <a:ext uri="{FF2B5EF4-FFF2-40B4-BE49-F238E27FC236}">
              <a16:creationId xmlns:a16="http://schemas.microsoft.com/office/drawing/2014/main" xmlns="" id="{11756802-B2BE-40EB-91CF-DBF49F7CA62B}"/>
            </a:ext>
          </a:extLst>
        </xdr:cNvPr>
        <xdr:cNvSpPr/>
      </xdr:nvSpPr>
      <xdr:spPr>
        <a:xfrm>
          <a:off x="3746500" y="1798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103124</xdr:rowOff>
    </xdr:from>
    <xdr:to>
      <xdr:col>15</xdr:col>
      <xdr:colOff>101600</xdr:colOff>
      <xdr:row>105</xdr:row>
      <xdr:rowOff>33274</xdr:rowOff>
    </xdr:to>
    <xdr:sp macro="" textlink="">
      <xdr:nvSpPr>
        <xdr:cNvPr id="387" name="フローチャート: 判断 386">
          <a:extLst>
            <a:ext uri="{FF2B5EF4-FFF2-40B4-BE49-F238E27FC236}">
              <a16:creationId xmlns:a16="http://schemas.microsoft.com/office/drawing/2014/main" xmlns="" id="{106EEC01-F63D-4361-A747-E06E1D43C9F9}"/>
            </a:ext>
          </a:extLst>
        </xdr:cNvPr>
        <xdr:cNvSpPr/>
      </xdr:nvSpPr>
      <xdr:spPr>
        <a:xfrm>
          <a:off x="2857500" y="17933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73406</xdr:rowOff>
    </xdr:from>
    <xdr:to>
      <xdr:col>10</xdr:col>
      <xdr:colOff>165100</xdr:colOff>
      <xdr:row>105</xdr:row>
      <xdr:rowOff>3556</xdr:rowOff>
    </xdr:to>
    <xdr:sp macro="" textlink="">
      <xdr:nvSpPr>
        <xdr:cNvPr id="388" name="フローチャート: 判断 387">
          <a:extLst>
            <a:ext uri="{FF2B5EF4-FFF2-40B4-BE49-F238E27FC236}">
              <a16:creationId xmlns:a16="http://schemas.microsoft.com/office/drawing/2014/main" xmlns="" id="{1FEF54AF-6801-40D0-84D4-A1168762D54A}"/>
            </a:ext>
          </a:extLst>
        </xdr:cNvPr>
        <xdr:cNvSpPr/>
      </xdr:nvSpPr>
      <xdr:spPr>
        <a:xfrm>
          <a:off x="1968500" y="17904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23113</xdr:rowOff>
    </xdr:from>
    <xdr:to>
      <xdr:col>6</xdr:col>
      <xdr:colOff>38100</xdr:colOff>
      <xdr:row>104</xdr:row>
      <xdr:rowOff>124713</xdr:rowOff>
    </xdr:to>
    <xdr:sp macro="" textlink="">
      <xdr:nvSpPr>
        <xdr:cNvPr id="389" name="フローチャート: 判断 388">
          <a:extLst>
            <a:ext uri="{FF2B5EF4-FFF2-40B4-BE49-F238E27FC236}">
              <a16:creationId xmlns:a16="http://schemas.microsoft.com/office/drawing/2014/main" xmlns="" id="{B8A0FE8A-149F-4DAC-B744-D731424880AC}"/>
            </a:ext>
          </a:extLst>
        </xdr:cNvPr>
        <xdr:cNvSpPr/>
      </xdr:nvSpPr>
      <xdr:spPr>
        <a:xfrm>
          <a:off x="1079500" y="17853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90" name="テキスト ボックス 389">
          <a:extLst>
            <a:ext uri="{FF2B5EF4-FFF2-40B4-BE49-F238E27FC236}">
              <a16:creationId xmlns:a16="http://schemas.microsoft.com/office/drawing/2014/main" xmlns="" id="{7DA103E0-8D9E-4B85-A5FB-6BFFD7EDBCBD}"/>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91" name="テキスト ボックス 390">
          <a:extLst>
            <a:ext uri="{FF2B5EF4-FFF2-40B4-BE49-F238E27FC236}">
              <a16:creationId xmlns:a16="http://schemas.microsoft.com/office/drawing/2014/main" xmlns="" id="{AB55572D-46F1-4D51-ABBD-B16AA4472C53}"/>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92" name="テキスト ボックス 391">
          <a:extLst>
            <a:ext uri="{FF2B5EF4-FFF2-40B4-BE49-F238E27FC236}">
              <a16:creationId xmlns:a16="http://schemas.microsoft.com/office/drawing/2014/main" xmlns="" id="{88FDFB83-0758-452C-9EC1-4EB7D1F28566}"/>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93" name="テキスト ボックス 392">
          <a:extLst>
            <a:ext uri="{FF2B5EF4-FFF2-40B4-BE49-F238E27FC236}">
              <a16:creationId xmlns:a16="http://schemas.microsoft.com/office/drawing/2014/main" xmlns="" id="{B6B6429D-B32C-4FD6-88A2-BA0DF5693548}"/>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94" name="テキスト ボックス 393">
          <a:extLst>
            <a:ext uri="{FF2B5EF4-FFF2-40B4-BE49-F238E27FC236}">
              <a16:creationId xmlns:a16="http://schemas.microsoft.com/office/drawing/2014/main" xmlns="" id="{D48268B8-29F4-4D89-8D14-57C27505AB27}"/>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68835</xdr:rowOff>
    </xdr:from>
    <xdr:to>
      <xdr:col>24</xdr:col>
      <xdr:colOff>114300</xdr:colOff>
      <xdr:row>104</xdr:row>
      <xdr:rowOff>170435</xdr:rowOff>
    </xdr:to>
    <xdr:sp macro="" textlink="">
      <xdr:nvSpPr>
        <xdr:cNvPr id="395" name="楕円 394">
          <a:extLst>
            <a:ext uri="{FF2B5EF4-FFF2-40B4-BE49-F238E27FC236}">
              <a16:creationId xmlns:a16="http://schemas.microsoft.com/office/drawing/2014/main" xmlns="" id="{57940233-487C-4A1B-B4D1-ABC1A72D13F2}"/>
            </a:ext>
          </a:extLst>
        </xdr:cNvPr>
        <xdr:cNvSpPr/>
      </xdr:nvSpPr>
      <xdr:spPr>
        <a:xfrm>
          <a:off x="4584700" y="17899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91712</xdr:rowOff>
    </xdr:from>
    <xdr:ext cx="405111" cy="259045"/>
    <xdr:sp macro="" textlink="">
      <xdr:nvSpPr>
        <xdr:cNvPr id="396" name="【市民会館】&#10;有形固定資産減価償却率該当値テキスト">
          <a:extLst>
            <a:ext uri="{FF2B5EF4-FFF2-40B4-BE49-F238E27FC236}">
              <a16:creationId xmlns:a16="http://schemas.microsoft.com/office/drawing/2014/main" xmlns="" id="{1AEE7748-471B-4913-A7F1-09E3B243BD1E}"/>
            </a:ext>
          </a:extLst>
        </xdr:cNvPr>
        <xdr:cNvSpPr txBox="1"/>
      </xdr:nvSpPr>
      <xdr:spPr>
        <a:xfrm>
          <a:off x="4673600" y="17751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4826</xdr:rowOff>
    </xdr:from>
    <xdr:to>
      <xdr:col>20</xdr:col>
      <xdr:colOff>38100</xdr:colOff>
      <xdr:row>105</xdr:row>
      <xdr:rowOff>106426</xdr:rowOff>
    </xdr:to>
    <xdr:sp macro="" textlink="">
      <xdr:nvSpPr>
        <xdr:cNvPr id="397" name="楕円 396">
          <a:extLst>
            <a:ext uri="{FF2B5EF4-FFF2-40B4-BE49-F238E27FC236}">
              <a16:creationId xmlns:a16="http://schemas.microsoft.com/office/drawing/2014/main" xmlns="" id="{FF9ED551-44B9-4BE2-A47D-C01F9F7CB25F}"/>
            </a:ext>
          </a:extLst>
        </xdr:cNvPr>
        <xdr:cNvSpPr/>
      </xdr:nvSpPr>
      <xdr:spPr>
        <a:xfrm>
          <a:off x="3746500" y="18007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119635</xdr:rowOff>
    </xdr:from>
    <xdr:to>
      <xdr:col>24</xdr:col>
      <xdr:colOff>63500</xdr:colOff>
      <xdr:row>105</xdr:row>
      <xdr:rowOff>55626</xdr:rowOff>
    </xdr:to>
    <xdr:cxnSp macro="">
      <xdr:nvCxnSpPr>
        <xdr:cNvPr id="398" name="直線コネクタ 397">
          <a:extLst>
            <a:ext uri="{FF2B5EF4-FFF2-40B4-BE49-F238E27FC236}">
              <a16:creationId xmlns:a16="http://schemas.microsoft.com/office/drawing/2014/main" xmlns="" id="{4CD189DB-D72E-4B07-AB88-E844C658B602}"/>
            </a:ext>
          </a:extLst>
        </xdr:cNvPr>
        <xdr:cNvCxnSpPr/>
      </xdr:nvCxnSpPr>
      <xdr:spPr>
        <a:xfrm flipV="1">
          <a:off x="3797300" y="17950435"/>
          <a:ext cx="838200" cy="107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137413</xdr:rowOff>
    </xdr:from>
    <xdr:to>
      <xdr:col>15</xdr:col>
      <xdr:colOff>101600</xdr:colOff>
      <xdr:row>105</xdr:row>
      <xdr:rowOff>67563</xdr:rowOff>
    </xdr:to>
    <xdr:sp macro="" textlink="">
      <xdr:nvSpPr>
        <xdr:cNvPr id="399" name="楕円 398">
          <a:extLst>
            <a:ext uri="{FF2B5EF4-FFF2-40B4-BE49-F238E27FC236}">
              <a16:creationId xmlns:a16="http://schemas.microsoft.com/office/drawing/2014/main" xmlns="" id="{23A571DF-BCCE-4F61-9E85-560E5C4D4FB7}"/>
            </a:ext>
          </a:extLst>
        </xdr:cNvPr>
        <xdr:cNvSpPr/>
      </xdr:nvSpPr>
      <xdr:spPr>
        <a:xfrm>
          <a:off x="2857500" y="17968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16763</xdr:rowOff>
    </xdr:from>
    <xdr:to>
      <xdr:col>19</xdr:col>
      <xdr:colOff>177800</xdr:colOff>
      <xdr:row>105</xdr:row>
      <xdr:rowOff>55626</xdr:rowOff>
    </xdr:to>
    <xdr:cxnSp macro="">
      <xdr:nvCxnSpPr>
        <xdr:cNvPr id="400" name="直線コネクタ 399">
          <a:extLst>
            <a:ext uri="{FF2B5EF4-FFF2-40B4-BE49-F238E27FC236}">
              <a16:creationId xmlns:a16="http://schemas.microsoft.com/office/drawing/2014/main" xmlns="" id="{236D7483-8D03-4CA8-8718-90E2F9B16606}"/>
            </a:ext>
          </a:extLst>
        </xdr:cNvPr>
        <xdr:cNvCxnSpPr/>
      </xdr:nvCxnSpPr>
      <xdr:spPr>
        <a:xfrm>
          <a:off x="2908300" y="18019013"/>
          <a:ext cx="889000" cy="38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91694</xdr:rowOff>
    </xdr:from>
    <xdr:to>
      <xdr:col>10</xdr:col>
      <xdr:colOff>165100</xdr:colOff>
      <xdr:row>105</xdr:row>
      <xdr:rowOff>21844</xdr:rowOff>
    </xdr:to>
    <xdr:sp macro="" textlink="">
      <xdr:nvSpPr>
        <xdr:cNvPr id="401" name="楕円 400">
          <a:extLst>
            <a:ext uri="{FF2B5EF4-FFF2-40B4-BE49-F238E27FC236}">
              <a16:creationId xmlns:a16="http://schemas.microsoft.com/office/drawing/2014/main" xmlns="" id="{A86D14AC-5DC2-43AA-9540-7FA3D26D12B6}"/>
            </a:ext>
          </a:extLst>
        </xdr:cNvPr>
        <xdr:cNvSpPr/>
      </xdr:nvSpPr>
      <xdr:spPr>
        <a:xfrm>
          <a:off x="1968500" y="17922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142494</xdr:rowOff>
    </xdr:from>
    <xdr:to>
      <xdr:col>15</xdr:col>
      <xdr:colOff>50800</xdr:colOff>
      <xdr:row>105</xdr:row>
      <xdr:rowOff>16763</xdr:rowOff>
    </xdr:to>
    <xdr:cxnSp macro="">
      <xdr:nvCxnSpPr>
        <xdr:cNvPr id="402" name="直線コネクタ 401">
          <a:extLst>
            <a:ext uri="{FF2B5EF4-FFF2-40B4-BE49-F238E27FC236}">
              <a16:creationId xmlns:a16="http://schemas.microsoft.com/office/drawing/2014/main" xmlns="" id="{E0FAA854-9F6E-461B-B1C4-B4E70E2FA78E}"/>
            </a:ext>
          </a:extLst>
        </xdr:cNvPr>
        <xdr:cNvCxnSpPr/>
      </xdr:nvCxnSpPr>
      <xdr:spPr>
        <a:xfrm>
          <a:off x="2019300" y="17973294"/>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97807</xdr:rowOff>
    </xdr:from>
    <xdr:ext cx="405111" cy="259045"/>
    <xdr:sp macro="" textlink="">
      <xdr:nvSpPr>
        <xdr:cNvPr id="403" name="n_1aveValue【市民会館】&#10;有形固定資産減価償却率">
          <a:extLst>
            <a:ext uri="{FF2B5EF4-FFF2-40B4-BE49-F238E27FC236}">
              <a16:creationId xmlns:a16="http://schemas.microsoft.com/office/drawing/2014/main" xmlns="" id="{B0459E77-586E-4884-9ECE-72E0CDCF9B46}"/>
            </a:ext>
          </a:extLst>
        </xdr:cNvPr>
        <xdr:cNvSpPr txBox="1"/>
      </xdr:nvSpPr>
      <xdr:spPr>
        <a:xfrm>
          <a:off x="3582044" y="1775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49801</xdr:rowOff>
    </xdr:from>
    <xdr:ext cx="405111" cy="259045"/>
    <xdr:sp macro="" textlink="">
      <xdr:nvSpPr>
        <xdr:cNvPr id="404" name="n_2aveValue【市民会館】&#10;有形固定資産減価償却率">
          <a:extLst>
            <a:ext uri="{FF2B5EF4-FFF2-40B4-BE49-F238E27FC236}">
              <a16:creationId xmlns:a16="http://schemas.microsoft.com/office/drawing/2014/main" xmlns="" id="{F2AE0A50-A358-4A6B-81A5-64A26378298A}"/>
            </a:ext>
          </a:extLst>
        </xdr:cNvPr>
        <xdr:cNvSpPr txBox="1"/>
      </xdr:nvSpPr>
      <xdr:spPr>
        <a:xfrm>
          <a:off x="2705744" y="17709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20083</xdr:rowOff>
    </xdr:from>
    <xdr:ext cx="405111" cy="259045"/>
    <xdr:sp macro="" textlink="">
      <xdr:nvSpPr>
        <xdr:cNvPr id="405" name="n_3aveValue【市民会館】&#10;有形固定資産減価償却率">
          <a:extLst>
            <a:ext uri="{FF2B5EF4-FFF2-40B4-BE49-F238E27FC236}">
              <a16:creationId xmlns:a16="http://schemas.microsoft.com/office/drawing/2014/main" xmlns="" id="{E7AD74CF-A8CB-4BFE-8835-BC0E052CF47C}"/>
            </a:ext>
          </a:extLst>
        </xdr:cNvPr>
        <xdr:cNvSpPr txBox="1"/>
      </xdr:nvSpPr>
      <xdr:spPr>
        <a:xfrm>
          <a:off x="1816744" y="17679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141240</xdr:rowOff>
    </xdr:from>
    <xdr:ext cx="405111" cy="259045"/>
    <xdr:sp macro="" textlink="">
      <xdr:nvSpPr>
        <xdr:cNvPr id="406" name="n_4aveValue【市民会館】&#10;有形固定資産減価償却率">
          <a:extLst>
            <a:ext uri="{FF2B5EF4-FFF2-40B4-BE49-F238E27FC236}">
              <a16:creationId xmlns:a16="http://schemas.microsoft.com/office/drawing/2014/main" xmlns="" id="{12E87ED0-AB32-42B1-A8A0-16EF95BBDD51}"/>
            </a:ext>
          </a:extLst>
        </xdr:cNvPr>
        <xdr:cNvSpPr txBox="1"/>
      </xdr:nvSpPr>
      <xdr:spPr>
        <a:xfrm>
          <a:off x="927744" y="17629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97553</xdr:rowOff>
    </xdr:from>
    <xdr:ext cx="405111" cy="259045"/>
    <xdr:sp macro="" textlink="">
      <xdr:nvSpPr>
        <xdr:cNvPr id="407" name="n_1mainValue【市民会館】&#10;有形固定資産減価償却率">
          <a:extLst>
            <a:ext uri="{FF2B5EF4-FFF2-40B4-BE49-F238E27FC236}">
              <a16:creationId xmlns:a16="http://schemas.microsoft.com/office/drawing/2014/main" xmlns="" id="{D64873D6-0076-4B3C-B35E-5E46D6EEEBB1}"/>
            </a:ext>
          </a:extLst>
        </xdr:cNvPr>
        <xdr:cNvSpPr txBox="1"/>
      </xdr:nvSpPr>
      <xdr:spPr>
        <a:xfrm>
          <a:off x="3582044" y="180998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58690</xdr:rowOff>
    </xdr:from>
    <xdr:ext cx="405111" cy="259045"/>
    <xdr:sp macro="" textlink="">
      <xdr:nvSpPr>
        <xdr:cNvPr id="408" name="n_2mainValue【市民会館】&#10;有形固定資産減価償却率">
          <a:extLst>
            <a:ext uri="{FF2B5EF4-FFF2-40B4-BE49-F238E27FC236}">
              <a16:creationId xmlns:a16="http://schemas.microsoft.com/office/drawing/2014/main" xmlns="" id="{D3352808-32AF-4FFB-99DD-843DBEFA962F}"/>
            </a:ext>
          </a:extLst>
        </xdr:cNvPr>
        <xdr:cNvSpPr txBox="1"/>
      </xdr:nvSpPr>
      <xdr:spPr>
        <a:xfrm>
          <a:off x="2705744" y="18060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12971</xdr:rowOff>
    </xdr:from>
    <xdr:ext cx="405111" cy="259045"/>
    <xdr:sp macro="" textlink="">
      <xdr:nvSpPr>
        <xdr:cNvPr id="409" name="n_3mainValue【市民会館】&#10;有形固定資産減価償却率">
          <a:extLst>
            <a:ext uri="{FF2B5EF4-FFF2-40B4-BE49-F238E27FC236}">
              <a16:creationId xmlns:a16="http://schemas.microsoft.com/office/drawing/2014/main" xmlns="" id="{D5E73A64-1583-4FE7-ADDF-80CE43DE74B8}"/>
            </a:ext>
          </a:extLst>
        </xdr:cNvPr>
        <xdr:cNvSpPr txBox="1"/>
      </xdr:nvSpPr>
      <xdr:spPr>
        <a:xfrm>
          <a:off x="1816744" y="18015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10" name="正方形/長方形 409">
          <a:extLst>
            <a:ext uri="{FF2B5EF4-FFF2-40B4-BE49-F238E27FC236}">
              <a16:creationId xmlns:a16="http://schemas.microsoft.com/office/drawing/2014/main" xmlns="" id="{D024CDE9-EBCD-471D-B1D5-F7A462DE1C43}"/>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11" name="正方形/長方形 410">
          <a:extLst>
            <a:ext uri="{FF2B5EF4-FFF2-40B4-BE49-F238E27FC236}">
              <a16:creationId xmlns:a16="http://schemas.microsoft.com/office/drawing/2014/main" xmlns="" id="{35E0C87F-EFF3-4BDD-B75B-D9611F83B697}"/>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12" name="正方形/長方形 411">
          <a:extLst>
            <a:ext uri="{FF2B5EF4-FFF2-40B4-BE49-F238E27FC236}">
              <a16:creationId xmlns:a16="http://schemas.microsoft.com/office/drawing/2014/main" xmlns="" id="{7F01A59A-C679-4CAB-89C1-D4A66719E063}"/>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13" name="正方形/長方形 412">
          <a:extLst>
            <a:ext uri="{FF2B5EF4-FFF2-40B4-BE49-F238E27FC236}">
              <a16:creationId xmlns:a16="http://schemas.microsoft.com/office/drawing/2014/main" xmlns="" id="{2CFF6D4B-3E31-4222-836A-A4818B97DD41}"/>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14" name="正方形/長方形 413">
          <a:extLst>
            <a:ext uri="{FF2B5EF4-FFF2-40B4-BE49-F238E27FC236}">
              <a16:creationId xmlns:a16="http://schemas.microsoft.com/office/drawing/2014/main" xmlns="" id="{EF82BC65-219B-4F21-A8AC-20EDA82BE27A}"/>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15" name="正方形/長方形 414">
          <a:extLst>
            <a:ext uri="{FF2B5EF4-FFF2-40B4-BE49-F238E27FC236}">
              <a16:creationId xmlns:a16="http://schemas.microsoft.com/office/drawing/2014/main" xmlns="" id="{B373C306-F4F0-48B6-95E7-C76354DC4586}"/>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16" name="正方形/長方形 415">
          <a:extLst>
            <a:ext uri="{FF2B5EF4-FFF2-40B4-BE49-F238E27FC236}">
              <a16:creationId xmlns:a16="http://schemas.microsoft.com/office/drawing/2014/main" xmlns="" id="{F2344BF4-D6E1-4122-B46D-5A0A34941A98}"/>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17" name="正方形/長方形 416">
          <a:extLst>
            <a:ext uri="{FF2B5EF4-FFF2-40B4-BE49-F238E27FC236}">
              <a16:creationId xmlns:a16="http://schemas.microsoft.com/office/drawing/2014/main" xmlns="" id="{C91533F0-14F5-4D0E-9FBF-75FA2B9C744C}"/>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18" name="テキスト ボックス 417">
          <a:extLst>
            <a:ext uri="{FF2B5EF4-FFF2-40B4-BE49-F238E27FC236}">
              <a16:creationId xmlns:a16="http://schemas.microsoft.com/office/drawing/2014/main" xmlns="" id="{D9598CBC-BD52-4361-B5C0-BBD64F3BA5B4}"/>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19" name="直線コネクタ 418">
          <a:extLst>
            <a:ext uri="{FF2B5EF4-FFF2-40B4-BE49-F238E27FC236}">
              <a16:creationId xmlns:a16="http://schemas.microsoft.com/office/drawing/2014/main" xmlns="" id="{4F4F5226-CE69-4BBD-BA1E-83796D2D6EDD}"/>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20" name="直線コネクタ 419">
          <a:extLst>
            <a:ext uri="{FF2B5EF4-FFF2-40B4-BE49-F238E27FC236}">
              <a16:creationId xmlns:a16="http://schemas.microsoft.com/office/drawing/2014/main" xmlns="" id="{4AC08187-514F-422E-9BDD-C2ADE598A1BC}"/>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21" name="テキスト ボックス 420">
          <a:extLst>
            <a:ext uri="{FF2B5EF4-FFF2-40B4-BE49-F238E27FC236}">
              <a16:creationId xmlns:a16="http://schemas.microsoft.com/office/drawing/2014/main" xmlns="" id="{A79A9A8B-8182-43F5-822E-CA7E23EB6803}"/>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22" name="直線コネクタ 421">
          <a:extLst>
            <a:ext uri="{FF2B5EF4-FFF2-40B4-BE49-F238E27FC236}">
              <a16:creationId xmlns:a16="http://schemas.microsoft.com/office/drawing/2014/main" xmlns="" id="{25545F5E-B264-4497-BC58-F988BC5D520A}"/>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23" name="テキスト ボックス 422">
          <a:extLst>
            <a:ext uri="{FF2B5EF4-FFF2-40B4-BE49-F238E27FC236}">
              <a16:creationId xmlns:a16="http://schemas.microsoft.com/office/drawing/2014/main" xmlns="" id="{3F11597B-5BDE-4A85-93F0-6879A748EDDE}"/>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24" name="直線コネクタ 423">
          <a:extLst>
            <a:ext uri="{FF2B5EF4-FFF2-40B4-BE49-F238E27FC236}">
              <a16:creationId xmlns:a16="http://schemas.microsoft.com/office/drawing/2014/main" xmlns="" id="{790A0FE3-3E2B-4630-AB15-D0EF258E84F8}"/>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25" name="テキスト ボックス 424">
          <a:extLst>
            <a:ext uri="{FF2B5EF4-FFF2-40B4-BE49-F238E27FC236}">
              <a16:creationId xmlns:a16="http://schemas.microsoft.com/office/drawing/2014/main" xmlns="" id="{F824E1EF-8A9B-4317-AD6D-F337D37E4BF1}"/>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26" name="直線コネクタ 425">
          <a:extLst>
            <a:ext uri="{FF2B5EF4-FFF2-40B4-BE49-F238E27FC236}">
              <a16:creationId xmlns:a16="http://schemas.microsoft.com/office/drawing/2014/main" xmlns="" id="{DF895D6B-5C90-4532-8A12-DA172913EF90}"/>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27" name="テキスト ボックス 426">
          <a:extLst>
            <a:ext uri="{FF2B5EF4-FFF2-40B4-BE49-F238E27FC236}">
              <a16:creationId xmlns:a16="http://schemas.microsoft.com/office/drawing/2014/main" xmlns="" id="{71C71A94-8715-48F1-BD72-F384342608E6}"/>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28" name="直線コネクタ 427">
          <a:extLst>
            <a:ext uri="{FF2B5EF4-FFF2-40B4-BE49-F238E27FC236}">
              <a16:creationId xmlns:a16="http://schemas.microsoft.com/office/drawing/2014/main" xmlns="" id="{D5644AE4-DFC1-4C92-87C8-06776463E19F}"/>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29" name="テキスト ボックス 428">
          <a:extLst>
            <a:ext uri="{FF2B5EF4-FFF2-40B4-BE49-F238E27FC236}">
              <a16:creationId xmlns:a16="http://schemas.microsoft.com/office/drawing/2014/main" xmlns="" id="{D7BAC03A-2C3A-41E7-B76B-CFE7AEAD9A5F}"/>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30" name="直線コネクタ 429">
          <a:extLst>
            <a:ext uri="{FF2B5EF4-FFF2-40B4-BE49-F238E27FC236}">
              <a16:creationId xmlns:a16="http://schemas.microsoft.com/office/drawing/2014/main" xmlns="" id="{34D36204-7AAF-43B4-A94F-40A9D685194C}"/>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31" name="テキスト ボックス 430">
          <a:extLst>
            <a:ext uri="{FF2B5EF4-FFF2-40B4-BE49-F238E27FC236}">
              <a16:creationId xmlns:a16="http://schemas.microsoft.com/office/drawing/2014/main" xmlns="" id="{E3FD17EA-B711-4892-9F39-0F9AC45509A8}"/>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32" name="【市民会館】&#10;一人当たり面積グラフ枠">
          <a:extLst>
            <a:ext uri="{FF2B5EF4-FFF2-40B4-BE49-F238E27FC236}">
              <a16:creationId xmlns:a16="http://schemas.microsoft.com/office/drawing/2014/main" xmlns="" id="{01E4DDB6-8ECD-4153-A716-4F24099B2006}"/>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60961</xdr:rowOff>
    </xdr:from>
    <xdr:to>
      <xdr:col>54</xdr:col>
      <xdr:colOff>189865</xdr:colOff>
      <xdr:row>107</xdr:row>
      <xdr:rowOff>133350</xdr:rowOff>
    </xdr:to>
    <xdr:cxnSp macro="">
      <xdr:nvCxnSpPr>
        <xdr:cNvPr id="433" name="直線コネクタ 432">
          <a:extLst>
            <a:ext uri="{FF2B5EF4-FFF2-40B4-BE49-F238E27FC236}">
              <a16:creationId xmlns:a16="http://schemas.microsoft.com/office/drawing/2014/main" xmlns="" id="{10144255-2496-4BFE-B81B-BED358AF3911}"/>
            </a:ext>
          </a:extLst>
        </xdr:cNvPr>
        <xdr:cNvCxnSpPr/>
      </xdr:nvCxnSpPr>
      <xdr:spPr>
        <a:xfrm flipV="1">
          <a:off x="10476865" y="17205961"/>
          <a:ext cx="0" cy="12725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137177</xdr:rowOff>
    </xdr:from>
    <xdr:ext cx="469744" cy="259045"/>
    <xdr:sp macro="" textlink="">
      <xdr:nvSpPr>
        <xdr:cNvPr id="434" name="【市民会館】&#10;一人当たり面積最小値テキスト">
          <a:extLst>
            <a:ext uri="{FF2B5EF4-FFF2-40B4-BE49-F238E27FC236}">
              <a16:creationId xmlns:a16="http://schemas.microsoft.com/office/drawing/2014/main" xmlns="" id="{FF2B3362-2706-42B7-A0F2-7132B695761C}"/>
            </a:ext>
          </a:extLst>
        </xdr:cNvPr>
        <xdr:cNvSpPr txBox="1"/>
      </xdr:nvSpPr>
      <xdr:spPr>
        <a:xfrm>
          <a:off x="10515600" y="1848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133350</xdr:rowOff>
    </xdr:from>
    <xdr:to>
      <xdr:col>55</xdr:col>
      <xdr:colOff>88900</xdr:colOff>
      <xdr:row>107</xdr:row>
      <xdr:rowOff>133350</xdr:rowOff>
    </xdr:to>
    <xdr:cxnSp macro="">
      <xdr:nvCxnSpPr>
        <xdr:cNvPr id="435" name="直線コネクタ 434">
          <a:extLst>
            <a:ext uri="{FF2B5EF4-FFF2-40B4-BE49-F238E27FC236}">
              <a16:creationId xmlns:a16="http://schemas.microsoft.com/office/drawing/2014/main" xmlns="" id="{35EC42CC-A7E3-43C3-BD24-0F5620936FE8}"/>
            </a:ext>
          </a:extLst>
        </xdr:cNvPr>
        <xdr:cNvCxnSpPr/>
      </xdr:nvCxnSpPr>
      <xdr:spPr>
        <a:xfrm>
          <a:off x="10388600" y="1847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7638</xdr:rowOff>
    </xdr:from>
    <xdr:ext cx="469744" cy="259045"/>
    <xdr:sp macro="" textlink="">
      <xdr:nvSpPr>
        <xdr:cNvPr id="436" name="【市民会館】&#10;一人当たり面積最大値テキスト">
          <a:extLst>
            <a:ext uri="{FF2B5EF4-FFF2-40B4-BE49-F238E27FC236}">
              <a16:creationId xmlns:a16="http://schemas.microsoft.com/office/drawing/2014/main" xmlns="" id="{BF704078-1C76-4D2D-8456-C98A445FD459}"/>
            </a:ext>
          </a:extLst>
        </xdr:cNvPr>
        <xdr:cNvSpPr txBox="1"/>
      </xdr:nvSpPr>
      <xdr:spPr>
        <a:xfrm>
          <a:off x="10515600" y="16981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60961</xdr:rowOff>
    </xdr:from>
    <xdr:to>
      <xdr:col>55</xdr:col>
      <xdr:colOff>88900</xdr:colOff>
      <xdr:row>100</xdr:row>
      <xdr:rowOff>60961</xdr:rowOff>
    </xdr:to>
    <xdr:cxnSp macro="">
      <xdr:nvCxnSpPr>
        <xdr:cNvPr id="437" name="直線コネクタ 436">
          <a:extLst>
            <a:ext uri="{FF2B5EF4-FFF2-40B4-BE49-F238E27FC236}">
              <a16:creationId xmlns:a16="http://schemas.microsoft.com/office/drawing/2014/main" xmlns="" id="{C7422E75-CD98-45C7-8A82-1F3BCB5906D3}"/>
            </a:ext>
          </a:extLst>
        </xdr:cNvPr>
        <xdr:cNvCxnSpPr/>
      </xdr:nvCxnSpPr>
      <xdr:spPr>
        <a:xfrm>
          <a:off x="10388600" y="17205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118127</xdr:rowOff>
    </xdr:from>
    <xdr:ext cx="469744" cy="259045"/>
    <xdr:sp macro="" textlink="">
      <xdr:nvSpPr>
        <xdr:cNvPr id="438" name="【市民会館】&#10;一人当たり面積平均値テキスト">
          <a:extLst>
            <a:ext uri="{FF2B5EF4-FFF2-40B4-BE49-F238E27FC236}">
              <a16:creationId xmlns:a16="http://schemas.microsoft.com/office/drawing/2014/main" xmlns="" id="{05BEFD21-180D-4E53-971B-86202EA2BB26}"/>
            </a:ext>
          </a:extLst>
        </xdr:cNvPr>
        <xdr:cNvSpPr txBox="1"/>
      </xdr:nvSpPr>
      <xdr:spPr>
        <a:xfrm>
          <a:off x="10515600" y="179489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139700</xdr:rowOff>
    </xdr:from>
    <xdr:to>
      <xdr:col>55</xdr:col>
      <xdr:colOff>50800</xdr:colOff>
      <xdr:row>105</xdr:row>
      <xdr:rowOff>69850</xdr:rowOff>
    </xdr:to>
    <xdr:sp macro="" textlink="">
      <xdr:nvSpPr>
        <xdr:cNvPr id="439" name="フローチャート: 判断 438">
          <a:extLst>
            <a:ext uri="{FF2B5EF4-FFF2-40B4-BE49-F238E27FC236}">
              <a16:creationId xmlns:a16="http://schemas.microsoft.com/office/drawing/2014/main" xmlns="" id="{341A9FBE-7685-4534-8B31-C54A3677F736}"/>
            </a:ext>
          </a:extLst>
        </xdr:cNvPr>
        <xdr:cNvSpPr/>
      </xdr:nvSpPr>
      <xdr:spPr>
        <a:xfrm>
          <a:off x="10426700" y="1797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104</xdr:row>
      <xdr:rowOff>135889</xdr:rowOff>
    </xdr:from>
    <xdr:to>
      <xdr:col>50</xdr:col>
      <xdr:colOff>165100</xdr:colOff>
      <xdr:row>105</xdr:row>
      <xdr:rowOff>66039</xdr:rowOff>
    </xdr:to>
    <xdr:sp macro="" textlink="">
      <xdr:nvSpPr>
        <xdr:cNvPr id="440" name="フローチャート: 判断 439">
          <a:extLst>
            <a:ext uri="{FF2B5EF4-FFF2-40B4-BE49-F238E27FC236}">
              <a16:creationId xmlns:a16="http://schemas.microsoft.com/office/drawing/2014/main" xmlns="" id="{6CD35DE2-B855-4BAE-84E0-8B6675EC1CD6}"/>
            </a:ext>
          </a:extLst>
        </xdr:cNvPr>
        <xdr:cNvSpPr/>
      </xdr:nvSpPr>
      <xdr:spPr>
        <a:xfrm>
          <a:off x="9588500" y="17966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135889</xdr:rowOff>
    </xdr:from>
    <xdr:to>
      <xdr:col>46</xdr:col>
      <xdr:colOff>38100</xdr:colOff>
      <xdr:row>105</xdr:row>
      <xdr:rowOff>66039</xdr:rowOff>
    </xdr:to>
    <xdr:sp macro="" textlink="">
      <xdr:nvSpPr>
        <xdr:cNvPr id="441" name="フローチャート: 判断 440">
          <a:extLst>
            <a:ext uri="{FF2B5EF4-FFF2-40B4-BE49-F238E27FC236}">
              <a16:creationId xmlns:a16="http://schemas.microsoft.com/office/drawing/2014/main" xmlns="" id="{98A96AAD-9D10-4AA9-B0B9-F4B956F1E2F3}"/>
            </a:ext>
          </a:extLst>
        </xdr:cNvPr>
        <xdr:cNvSpPr/>
      </xdr:nvSpPr>
      <xdr:spPr>
        <a:xfrm>
          <a:off x="8699500" y="17966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104</xdr:row>
      <xdr:rowOff>151130</xdr:rowOff>
    </xdr:from>
    <xdr:to>
      <xdr:col>41</xdr:col>
      <xdr:colOff>101600</xdr:colOff>
      <xdr:row>105</xdr:row>
      <xdr:rowOff>81280</xdr:rowOff>
    </xdr:to>
    <xdr:sp macro="" textlink="">
      <xdr:nvSpPr>
        <xdr:cNvPr id="442" name="フローチャート: 判断 441">
          <a:extLst>
            <a:ext uri="{FF2B5EF4-FFF2-40B4-BE49-F238E27FC236}">
              <a16:creationId xmlns:a16="http://schemas.microsoft.com/office/drawing/2014/main" xmlns="" id="{03EF1120-D05E-4999-B82C-165882CBC48A}"/>
            </a:ext>
          </a:extLst>
        </xdr:cNvPr>
        <xdr:cNvSpPr/>
      </xdr:nvSpPr>
      <xdr:spPr>
        <a:xfrm>
          <a:off x="7810500" y="1798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104</xdr:row>
      <xdr:rowOff>124461</xdr:rowOff>
    </xdr:from>
    <xdr:to>
      <xdr:col>36</xdr:col>
      <xdr:colOff>165100</xdr:colOff>
      <xdr:row>105</xdr:row>
      <xdr:rowOff>54611</xdr:rowOff>
    </xdr:to>
    <xdr:sp macro="" textlink="">
      <xdr:nvSpPr>
        <xdr:cNvPr id="443" name="フローチャート: 判断 442">
          <a:extLst>
            <a:ext uri="{FF2B5EF4-FFF2-40B4-BE49-F238E27FC236}">
              <a16:creationId xmlns:a16="http://schemas.microsoft.com/office/drawing/2014/main" xmlns="" id="{1E9B9C12-7D3A-4E8A-9157-CC6AD11C7B68}"/>
            </a:ext>
          </a:extLst>
        </xdr:cNvPr>
        <xdr:cNvSpPr/>
      </xdr:nvSpPr>
      <xdr:spPr>
        <a:xfrm>
          <a:off x="6921500" y="17955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44" name="テキスト ボックス 443">
          <a:extLst>
            <a:ext uri="{FF2B5EF4-FFF2-40B4-BE49-F238E27FC236}">
              <a16:creationId xmlns:a16="http://schemas.microsoft.com/office/drawing/2014/main" xmlns="" id="{1FD06073-A449-4494-AE58-A9C0F5922772}"/>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45" name="テキスト ボックス 444">
          <a:extLst>
            <a:ext uri="{FF2B5EF4-FFF2-40B4-BE49-F238E27FC236}">
              <a16:creationId xmlns:a16="http://schemas.microsoft.com/office/drawing/2014/main" xmlns="" id="{D5FAA9E9-8EC0-48A9-8452-AB86EAF4DBC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46" name="テキスト ボックス 445">
          <a:extLst>
            <a:ext uri="{FF2B5EF4-FFF2-40B4-BE49-F238E27FC236}">
              <a16:creationId xmlns:a16="http://schemas.microsoft.com/office/drawing/2014/main" xmlns="" id="{1D8B408C-975E-4467-BEF5-2EDCAFAC4CEF}"/>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47" name="テキスト ボックス 446">
          <a:extLst>
            <a:ext uri="{FF2B5EF4-FFF2-40B4-BE49-F238E27FC236}">
              <a16:creationId xmlns:a16="http://schemas.microsoft.com/office/drawing/2014/main" xmlns="" id="{6A14AC7C-5F75-483B-9AB4-314025E807C8}"/>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48" name="テキスト ボックス 447">
          <a:extLst>
            <a:ext uri="{FF2B5EF4-FFF2-40B4-BE49-F238E27FC236}">
              <a16:creationId xmlns:a16="http://schemas.microsoft.com/office/drawing/2014/main" xmlns="" id="{C393B459-F150-443A-BEE1-AD564F5BB016}"/>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101</xdr:row>
      <xdr:rowOff>63500</xdr:rowOff>
    </xdr:from>
    <xdr:to>
      <xdr:col>55</xdr:col>
      <xdr:colOff>50800</xdr:colOff>
      <xdr:row>101</xdr:row>
      <xdr:rowOff>165100</xdr:rowOff>
    </xdr:to>
    <xdr:sp macro="" textlink="">
      <xdr:nvSpPr>
        <xdr:cNvPr id="449" name="楕円 448">
          <a:extLst>
            <a:ext uri="{FF2B5EF4-FFF2-40B4-BE49-F238E27FC236}">
              <a16:creationId xmlns:a16="http://schemas.microsoft.com/office/drawing/2014/main" xmlns="" id="{33205D6C-8886-4EB0-91A0-1F669BC4F8A2}"/>
            </a:ext>
          </a:extLst>
        </xdr:cNvPr>
        <xdr:cNvSpPr/>
      </xdr:nvSpPr>
      <xdr:spPr>
        <a:xfrm>
          <a:off x="10426700" y="17379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100</xdr:row>
      <xdr:rowOff>86377</xdr:rowOff>
    </xdr:from>
    <xdr:ext cx="469744" cy="259045"/>
    <xdr:sp macro="" textlink="">
      <xdr:nvSpPr>
        <xdr:cNvPr id="450" name="【市民会館】&#10;一人当たり面積該当値テキスト">
          <a:extLst>
            <a:ext uri="{FF2B5EF4-FFF2-40B4-BE49-F238E27FC236}">
              <a16:creationId xmlns:a16="http://schemas.microsoft.com/office/drawing/2014/main" xmlns="" id="{52B227FB-1CC4-4C7D-93D1-03470E879C77}"/>
            </a:ext>
          </a:extLst>
        </xdr:cNvPr>
        <xdr:cNvSpPr txBox="1"/>
      </xdr:nvSpPr>
      <xdr:spPr>
        <a:xfrm>
          <a:off x="10515600" y="1723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102</xdr:row>
      <xdr:rowOff>74930</xdr:rowOff>
    </xdr:from>
    <xdr:to>
      <xdr:col>50</xdr:col>
      <xdr:colOff>165100</xdr:colOff>
      <xdr:row>103</xdr:row>
      <xdr:rowOff>5080</xdr:rowOff>
    </xdr:to>
    <xdr:sp macro="" textlink="">
      <xdr:nvSpPr>
        <xdr:cNvPr id="451" name="楕円 450">
          <a:extLst>
            <a:ext uri="{FF2B5EF4-FFF2-40B4-BE49-F238E27FC236}">
              <a16:creationId xmlns:a16="http://schemas.microsoft.com/office/drawing/2014/main" xmlns="" id="{374D0538-C631-4142-8F07-9D17617FCEEF}"/>
            </a:ext>
          </a:extLst>
        </xdr:cNvPr>
        <xdr:cNvSpPr/>
      </xdr:nvSpPr>
      <xdr:spPr>
        <a:xfrm>
          <a:off x="9588500" y="17562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101</xdr:row>
      <xdr:rowOff>114300</xdr:rowOff>
    </xdr:from>
    <xdr:to>
      <xdr:col>55</xdr:col>
      <xdr:colOff>0</xdr:colOff>
      <xdr:row>102</xdr:row>
      <xdr:rowOff>125730</xdr:rowOff>
    </xdr:to>
    <xdr:cxnSp macro="">
      <xdr:nvCxnSpPr>
        <xdr:cNvPr id="452" name="直線コネクタ 451">
          <a:extLst>
            <a:ext uri="{FF2B5EF4-FFF2-40B4-BE49-F238E27FC236}">
              <a16:creationId xmlns:a16="http://schemas.microsoft.com/office/drawing/2014/main" xmlns="" id="{8FEFB9E5-5661-4C4E-90FE-7BD09915504A}"/>
            </a:ext>
          </a:extLst>
        </xdr:cNvPr>
        <xdr:cNvCxnSpPr/>
      </xdr:nvCxnSpPr>
      <xdr:spPr>
        <a:xfrm flipV="1">
          <a:off x="9639300" y="17430750"/>
          <a:ext cx="8382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102</xdr:row>
      <xdr:rowOff>74930</xdr:rowOff>
    </xdr:from>
    <xdr:to>
      <xdr:col>46</xdr:col>
      <xdr:colOff>38100</xdr:colOff>
      <xdr:row>103</xdr:row>
      <xdr:rowOff>5080</xdr:rowOff>
    </xdr:to>
    <xdr:sp macro="" textlink="">
      <xdr:nvSpPr>
        <xdr:cNvPr id="453" name="楕円 452">
          <a:extLst>
            <a:ext uri="{FF2B5EF4-FFF2-40B4-BE49-F238E27FC236}">
              <a16:creationId xmlns:a16="http://schemas.microsoft.com/office/drawing/2014/main" xmlns="" id="{5D4C5241-DBB3-40CD-89B5-181C3F61169F}"/>
            </a:ext>
          </a:extLst>
        </xdr:cNvPr>
        <xdr:cNvSpPr/>
      </xdr:nvSpPr>
      <xdr:spPr>
        <a:xfrm>
          <a:off x="8699500" y="17562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102</xdr:row>
      <xdr:rowOff>125730</xdr:rowOff>
    </xdr:from>
    <xdr:to>
      <xdr:col>50</xdr:col>
      <xdr:colOff>114300</xdr:colOff>
      <xdr:row>102</xdr:row>
      <xdr:rowOff>125730</xdr:rowOff>
    </xdr:to>
    <xdr:cxnSp macro="">
      <xdr:nvCxnSpPr>
        <xdr:cNvPr id="454" name="直線コネクタ 453">
          <a:extLst>
            <a:ext uri="{FF2B5EF4-FFF2-40B4-BE49-F238E27FC236}">
              <a16:creationId xmlns:a16="http://schemas.microsoft.com/office/drawing/2014/main" xmlns="" id="{74C5042A-EEBF-4077-85FB-559F43C65DF0}"/>
            </a:ext>
          </a:extLst>
        </xdr:cNvPr>
        <xdr:cNvCxnSpPr/>
      </xdr:nvCxnSpPr>
      <xdr:spPr>
        <a:xfrm>
          <a:off x="8750300" y="176136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102</xdr:row>
      <xdr:rowOff>90170</xdr:rowOff>
    </xdr:from>
    <xdr:to>
      <xdr:col>41</xdr:col>
      <xdr:colOff>101600</xdr:colOff>
      <xdr:row>103</xdr:row>
      <xdr:rowOff>20320</xdr:rowOff>
    </xdr:to>
    <xdr:sp macro="" textlink="">
      <xdr:nvSpPr>
        <xdr:cNvPr id="455" name="楕円 454">
          <a:extLst>
            <a:ext uri="{FF2B5EF4-FFF2-40B4-BE49-F238E27FC236}">
              <a16:creationId xmlns:a16="http://schemas.microsoft.com/office/drawing/2014/main" xmlns="" id="{390A65B5-B54F-4803-8B3C-A759B4E837E2}"/>
            </a:ext>
          </a:extLst>
        </xdr:cNvPr>
        <xdr:cNvSpPr/>
      </xdr:nvSpPr>
      <xdr:spPr>
        <a:xfrm>
          <a:off x="7810500" y="17578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102</xdr:row>
      <xdr:rowOff>125730</xdr:rowOff>
    </xdr:from>
    <xdr:to>
      <xdr:col>45</xdr:col>
      <xdr:colOff>177800</xdr:colOff>
      <xdr:row>102</xdr:row>
      <xdr:rowOff>140970</xdr:rowOff>
    </xdr:to>
    <xdr:cxnSp macro="">
      <xdr:nvCxnSpPr>
        <xdr:cNvPr id="456" name="直線コネクタ 455">
          <a:extLst>
            <a:ext uri="{FF2B5EF4-FFF2-40B4-BE49-F238E27FC236}">
              <a16:creationId xmlns:a16="http://schemas.microsoft.com/office/drawing/2014/main" xmlns="" id="{3FFC89DB-1EC6-4D80-B3A8-FF9654823C27}"/>
            </a:ext>
          </a:extLst>
        </xdr:cNvPr>
        <xdr:cNvCxnSpPr/>
      </xdr:nvCxnSpPr>
      <xdr:spPr>
        <a:xfrm flipV="1">
          <a:off x="7861300" y="1761363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57166</xdr:rowOff>
    </xdr:from>
    <xdr:ext cx="469744" cy="259045"/>
    <xdr:sp macro="" textlink="">
      <xdr:nvSpPr>
        <xdr:cNvPr id="457" name="n_1aveValue【市民会館】&#10;一人当たり面積">
          <a:extLst>
            <a:ext uri="{FF2B5EF4-FFF2-40B4-BE49-F238E27FC236}">
              <a16:creationId xmlns:a16="http://schemas.microsoft.com/office/drawing/2014/main" xmlns="" id="{B0795F98-64DF-4BF7-8D96-422B84033064}"/>
            </a:ext>
          </a:extLst>
        </xdr:cNvPr>
        <xdr:cNvSpPr txBox="1"/>
      </xdr:nvSpPr>
      <xdr:spPr>
        <a:xfrm>
          <a:off x="9391727" y="18059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57166</xdr:rowOff>
    </xdr:from>
    <xdr:ext cx="469744" cy="259045"/>
    <xdr:sp macro="" textlink="">
      <xdr:nvSpPr>
        <xdr:cNvPr id="458" name="n_2aveValue【市民会館】&#10;一人当たり面積">
          <a:extLst>
            <a:ext uri="{FF2B5EF4-FFF2-40B4-BE49-F238E27FC236}">
              <a16:creationId xmlns:a16="http://schemas.microsoft.com/office/drawing/2014/main" xmlns="" id="{C2170847-14C4-4338-AAC9-D2B14B06481F}"/>
            </a:ext>
          </a:extLst>
        </xdr:cNvPr>
        <xdr:cNvSpPr txBox="1"/>
      </xdr:nvSpPr>
      <xdr:spPr>
        <a:xfrm>
          <a:off x="8515427" y="18059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72407</xdr:rowOff>
    </xdr:from>
    <xdr:ext cx="469744" cy="259045"/>
    <xdr:sp macro="" textlink="">
      <xdr:nvSpPr>
        <xdr:cNvPr id="459" name="n_3aveValue【市民会館】&#10;一人当たり面積">
          <a:extLst>
            <a:ext uri="{FF2B5EF4-FFF2-40B4-BE49-F238E27FC236}">
              <a16:creationId xmlns:a16="http://schemas.microsoft.com/office/drawing/2014/main" xmlns="" id="{491D605E-7B55-4431-984E-A3C6B18A2098}"/>
            </a:ext>
          </a:extLst>
        </xdr:cNvPr>
        <xdr:cNvSpPr txBox="1"/>
      </xdr:nvSpPr>
      <xdr:spPr>
        <a:xfrm>
          <a:off x="7626427" y="18074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71138</xdr:rowOff>
    </xdr:from>
    <xdr:ext cx="469744" cy="259045"/>
    <xdr:sp macro="" textlink="">
      <xdr:nvSpPr>
        <xdr:cNvPr id="460" name="n_4aveValue【市民会館】&#10;一人当たり面積">
          <a:extLst>
            <a:ext uri="{FF2B5EF4-FFF2-40B4-BE49-F238E27FC236}">
              <a16:creationId xmlns:a16="http://schemas.microsoft.com/office/drawing/2014/main" xmlns="" id="{C627ECEC-5177-4D52-A81C-AAE55B9DB923}"/>
            </a:ext>
          </a:extLst>
        </xdr:cNvPr>
        <xdr:cNvSpPr txBox="1"/>
      </xdr:nvSpPr>
      <xdr:spPr>
        <a:xfrm>
          <a:off x="6737427" y="17730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101</xdr:row>
      <xdr:rowOff>21607</xdr:rowOff>
    </xdr:from>
    <xdr:ext cx="469744" cy="259045"/>
    <xdr:sp macro="" textlink="">
      <xdr:nvSpPr>
        <xdr:cNvPr id="461" name="n_1mainValue【市民会館】&#10;一人当たり面積">
          <a:extLst>
            <a:ext uri="{FF2B5EF4-FFF2-40B4-BE49-F238E27FC236}">
              <a16:creationId xmlns:a16="http://schemas.microsoft.com/office/drawing/2014/main" xmlns="" id="{7F17446B-89EE-4572-97C9-EAB0FA8BAB60}"/>
            </a:ext>
          </a:extLst>
        </xdr:cNvPr>
        <xdr:cNvSpPr txBox="1"/>
      </xdr:nvSpPr>
      <xdr:spPr>
        <a:xfrm>
          <a:off x="9391727" y="1733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101</xdr:row>
      <xdr:rowOff>21607</xdr:rowOff>
    </xdr:from>
    <xdr:ext cx="469744" cy="259045"/>
    <xdr:sp macro="" textlink="">
      <xdr:nvSpPr>
        <xdr:cNvPr id="462" name="n_2mainValue【市民会館】&#10;一人当たり面積">
          <a:extLst>
            <a:ext uri="{FF2B5EF4-FFF2-40B4-BE49-F238E27FC236}">
              <a16:creationId xmlns:a16="http://schemas.microsoft.com/office/drawing/2014/main" xmlns="" id="{79A8D065-9639-4398-BFD7-2BC5D16C47E0}"/>
            </a:ext>
          </a:extLst>
        </xdr:cNvPr>
        <xdr:cNvSpPr txBox="1"/>
      </xdr:nvSpPr>
      <xdr:spPr>
        <a:xfrm>
          <a:off x="8515427" y="1733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101</xdr:row>
      <xdr:rowOff>36847</xdr:rowOff>
    </xdr:from>
    <xdr:ext cx="469744" cy="259045"/>
    <xdr:sp macro="" textlink="">
      <xdr:nvSpPr>
        <xdr:cNvPr id="463" name="n_3mainValue【市民会館】&#10;一人当たり面積">
          <a:extLst>
            <a:ext uri="{FF2B5EF4-FFF2-40B4-BE49-F238E27FC236}">
              <a16:creationId xmlns:a16="http://schemas.microsoft.com/office/drawing/2014/main" xmlns="" id="{6852FB10-6682-4740-80DE-069428B5B7F4}"/>
            </a:ext>
          </a:extLst>
        </xdr:cNvPr>
        <xdr:cNvSpPr txBox="1"/>
      </xdr:nvSpPr>
      <xdr:spPr>
        <a:xfrm>
          <a:off x="7626427" y="1735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64" name="正方形/長方形 463">
          <a:extLst>
            <a:ext uri="{FF2B5EF4-FFF2-40B4-BE49-F238E27FC236}">
              <a16:creationId xmlns:a16="http://schemas.microsoft.com/office/drawing/2014/main" xmlns="" id="{1ADB6128-79A1-46DC-B018-77EF2CA037B7}"/>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65" name="正方形/長方形 464">
          <a:extLst>
            <a:ext uri="{FF2B5EF4-FFF2-40B4-BE49-F238E27FC236}">
              <a16:creationId xmlns:a16="http://schemas.microsoft.com/office/drawing/2014/main" xmlns="" id="{AD85A62B-6F09-4A20-9AF5-8BD9843FBDF3}"/>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66" name="正方形/長方形 465">
          <a:extLst>
            <a:ext uri="{FF2B5EF4-FFF2-40B4-BE49-F238E27FC236}">
              <a16:creationId xmlns:a16="http://schemas.microsoft.com/office/drawing/2014/main" xmlns="" id="{D9AF2D09-41CF-44F7-BAA0-B98277B1319B}"/>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67" name="正方形/長方形 466">
          <a:extLst>
            <a:ext uri="{FF2B5EF4-FFF2-40B4-BE49-F238E27FC236}">
              <a16:creationId xmlns:a16="http://schemas.microsoft.com/office/drawing/2014/main" xmlns="" id="{7D9329FD-1D1E-4ADD-9066-89E35D796BE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68" name="正方形/長方形 467">
          <a:extLst>
            <a:ext uri="{FF2B5EF4-FFF2-40B4-BE49-F238E27FC236}">
              <a16:creationId xmlns:a16="http://schemas.microsoft.com/office/drawing/2014/main" xmlns="" id="{AF5E6BB9-E019-4CB7-9759-EFC420547345}"/>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69" name="正方形/長方形 468">
          <a:extLst>
            <a:ext uri="{FF2B5EF4-FFF2-40B4-BE49-F238E27FC236}">
              <a16:creationId xmlns:a16="http://schemas.microsoft.com/office/drawing/2014/main" xmlns="" id="{CB23602B-929D-4D75-94DF-D51941209CAC}"/>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70" name="正方形/長方形 469">
          <a:extLst>
            <a:ext uri="{FF2B5EF4-FFF2-40B4-BE49-F238E27FC236}">
              <a16:creationId xmlns:a16="http://schemas.microsoft.com/office/drawing/2014/main" xmlns="" id="{368FC8BA-4587-44F1-A179-0D09A34B1132}"/>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71" name="正方形/長方形 470">
          <a:extLst>
            <a:ext uri="{FF2B5EF4-FFF2-40B4-BE49-F238E27FC236}">
              <a16:creationId xmlns:a16="http://schemas.microsoft.com/office/drawing/2014/main" xmlns="" id="{8A8840CA-9475-4887-9D9A-BE9946467C96}"/>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72" name="テキスト ボックス 471">
          <a:extLst>
            <a:ext uri="{FF2B5EF4-FFF2-40B4-BE49-F238E27FC236}">
              <a16:creationId xmlns:a16="http://schemas.microsoft.com/office/drawing/2014/main" xmlns="" id="{B4D5531D-E1E7-4FD4-88B7-DFAFE3AEE3DF}"/>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73" name="直線コネクタ 472">
          <a:extLst>
            <a:ext uri="{FF2B5EF4-FFF2-40B4-BE49-F238E27FC236}">
              <a16:creationId xmlns:a16="http://schemas.microsoft.com/office/drawing/2014/main" xmlns="" id="{808C1769-8758-4D82-BB5F-BB9E9C21856E}"/>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74" name="テキスト ボックス 473">
          <a:extLst>
            <a:ext uri="{FF2B5EF4-FFF2-40B4-BE49-F238E27FC236}">
              <a16:creationId xmlns:a16="http://schemas.microsoft.com/office/drawing/2014/main" xmlns="" id="{6AA9CC3D-280D-48B1-BEFE-3F1E352F631A}"/>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75" name="直線コネクタ 474">
          <a:extLst>
            <a:ext uri="{FF2B5EF4-FFF2-40B4-BE49-F238E27FC236}">
              <a16:creationId xmlns:a16="http://schemas.microsoft.com/office/drawing/2014/main" xmlns="" id="{30C48808-396D-4E9A-B65B-B7F8C167C5F4}"/>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76" name="テキスト ボックス 475">
          <a:extLst>
            <a:ext uri="{FF2B5EF4-FFF2-40B4-BE49-F238E27FC236}">
              <a16:creationId xmlns:a16="http://schemas.microsoft.com/office/drawing/2014/main" xmlns="" id="{E3A98A4D-5BDB-401B-8A6C-3DD3EAF9B1F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77" name="直線コネクタ 476">
          <a:extLst>
            <a:ext uri="{FF2B5EF4-FFF2-40B4-BE49-F238E27FC236}">
              <a16:creationId xmlns:a16="http://schemas.microsoft.com/office/drawing/2014/main" xmlns="" id="{BA71E33E-45D1-4C0F-96AB-A92796956DB9}"/>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78" name="テキスト ボックス 477">
          <a:extLst>
            <a:ext uri="{FF2B5EF4-FFF2-40B4-BE49-F238E27FC236}">
              <a16:creationId xmlns:a16="http://schemas.microsoft.com/office/drawing/2014/main" xmlns="" id="{DF2A0B16-2A50-46E5-B212-2FCCEDE063E6}"/>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79" name="直線コネクタ 478">
          <a:extLst>
            <a:ext uri="{FF2B5EF4-FFF2-40B4-BE49-F238E27FC236}">
              <a16:creationId xmlns:a16="http://schemas.microsoft.com/office/drawing/2014/main" xmlns="" id="{FA0C7C3A-7E3B-476A-A390-40BFE070A09C}"/>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80" name="テキスト ボックス 479">
          <a:extLst>
            <a:ext uri="{FF2B5EF4-FFF2-40B4-BE49-F238E27FC236}">
              <a16:creationId xmlns:a16="http://schemas.microsoft.com/office/drawing/2014/main" xmlns="" id="{6D1AE850-17DB-4114-AAED-7105AF1FBDF7}"/>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81" name="直線コネクタ 480">
          <a:extLst>
            <a:ext uri="{FF2B5EF4-FFF2-40B4-BE49-F238E27FC236}">
              <a16:creationId xmlns:a16="http://schemas.microsoft.com/office/drawing/2014/main" xmlns="" id="{C0DB06E5-881F-4268-9570-4793CFD473D1}"/>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82" name="テキスト ボックス 481">
          <a:extLst>
            <a:ext uri="{FF2B5EF4-FFF2-40B4-BE49-F238E27FC236}">
              <a16:creationId xmlns:a16="http://schemas.microsoft.com/office/drawing/2014/main" xmlns="" id="{CAF9E9E2-9873-4D92-BC22-315DBB0C30ED}"/>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83" name="直線コネクタ 482">
          <a:extLst>
            <a:ext uri="{FF2B5EF4-FFF2-40B4-BE49-F238E27FC236}">
              <a16:creationId xmlns:a16="http://schemas.microsoft.com/office/drawing/2014/main" xmlns="" id="{8AB00170-D1DC-43A5-9C89-6644D394921D}"/>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84" name="テキスト ボックス 483">
          <a:extLst>
            <a:ext uri="{FF2B5EF4-FFF2-40B4-BE49-F238E27FC236}">
              <a16:creationId xmlns:a16="http://schemas.microsoft.com/office/drawing/2014/main" xmlns="" id="{29A46272-C4B5-4151-A619-1064B23A19A5}"/>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85" name="直線コネクタ 484">
          <a:extLst>
            <a:ext uri="{FF2B5EF4-FFF2-40B4-BE49-F238E27FC236}">
              <a16:creationId xmlns:a16="http://schemas.microsoft.com/office/drawing/2014/main" xmlns="" id="{11B436F2-4062-4622-A20F-9BABBB6BD249}"/>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86" name="テキスト ボックス 485">
          <a:extLst>
            <a:ext uri="{FF2B5EF4-FFF2-40B4-BE49-F238E27FC236}">
              <a16:creationId xmlns:a16="http://schemas.microsoft.com/office/drawing/2014/main" xmlns="" id="{54F993F0-09BC-458D-BC20-8BF9D9FCDEC7}"/>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87" name="【一般廃棄物処理施設】&#10;有形固定資産減価償却率グラフ枠">
          <a:extLst>
            <a:ext uri="{FF2B5EF4-FFF2-40B4-BE49-F238E27FC236}">
              <a16:creationId xmlns:a16="http://schemas.microsoft.com/office/drawing/2014/main" xmlns="" id="{8E897E91-86DA-40F3-B967-64FE213AE34E}"/>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142875</xdr:rowOff>
    </xdr:from>
    <xdr:to>
      <xdr:col>85</xdr:col>
      <xdr:colOff>126364</xdr:colOff>
      <xdr:row>41</xdr:row>
      <xdr:rowOff>28575</xdr:rowOff>
    </xdr:to>
    <xdr:cxnSp macro="">
      <xdr:nvCxnSpPr>
        <xdr:cNvPr id="488" name="直線コネクタ 487">
          <a:extLst>
            <a:ext uri="{FF2B5EF4-FFF2-40B4-BE49-F238E27FC236}">
              <a16:creationId xmlns:a16="http://schemas.microsoft.com/office/drawing/2014/main" xmlns="" id="{C438AAD6-D68A-4C5C-B14B-6BCD11F686B2}"/>
            </a:ext>
          </a:extLst>
        </xdr:cNvPr>
        <xdr:cNvCxnSpPr/>
      </xdr:nvCxnSpPr>
      <xdr:spPr>
        <a:xfrm flipV="1">
          <a:off x="16318864" y="5800725"/>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32402</xdr:rowOff>
    </xdr:from>
    <xdr:ext cx="405111" cy="259045"/>
    <xdr:sp macro="" textlink="">
      <xdr:nvSpPr>
        <xdr:cNvPr id="489" name="【一般廃棄物処理施設】&#10;有形固定資産減価償却率最小値テキスト">
          <a:extLst>
            <a:ext uri="{FF2B5EF4-FFF2-40B4-BE49-F238E27FC236}">
              <a16:creationId xmlns:a16="http://schemas.microsoft.com/office/drawing/2014/main" xmlns="" id="{0B43506F-B0E0-4C8C-8F38-1AB98B769537}"/>
            </a:ext>
          </a:extLst>
        </xdr:cNvPr>
        <xdr:cNvSpPr txBox="1"/>
      </xdr:nvSpPr>
      <xdr:spPr>
        <a:xfrm>
          <a:off x="16357600" y="7061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28575</xdr:rowOff>
    </xdr:from>
    <xdr:to>
      <xdr:col>86</xdr:col>
      <xdr:colOff>25400</xdr:colOff>
      <xdr:row>41</xdr:row>
      <xdr:rowOff>28575</xdr:rowOff>
    </xdr:to>
    <xdr:cxnSp macro="">
      <xdr:nvCxnSpPr>
        <xdr:cNvPr id="490" name="直線コネクタ 489">
          <a:extLst>
            <a:ext uri="{FF2B5EF4-FFF2-40B4-BE49-F238E27FC236}">
              <a16:creationId xmlns:a16="http://schemas.microsoft.com/office/drawing/2014/main" xmlns="" id="{52565AA7-A449-4AD4-8930-FDFF28BBC8C2}"/>
            </a:ext>
          </a:extLst>
        </xdr:cNvPr>
        <xdr:cNvCxnSpPr/>
      </xdr:nvCxnSpPr>
      <xdr:spPr>
        <a:xfrm>
          <a:off x="16230600" y="70580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89552</xdr:rowOff>
    </xdr:from>
    <xdr:ext cx="405111" cy="259045"/>
    <xdr:sp macro="" textlink="">
      <xdr:nvSpPr>
        <xdr:cNvPr id="491" name="【一般廃棄物処理施設】&#10;有形固定資産減価償却率最大値テキスト">
          <a:extLst>
            <a:ext uri="{FF2B5EF4-FFF2-40B4-BE49-F238E27FC236}">
              <a16:creationId xmlns:a16="http://schemas.microsoft.com/office/drawing/2014/main" xmlns="" id="{F047778C-6F2D-41D2-952D-8912673D1060}"/>
            </a:ext>
          </a:extLst>
        </xdr:cNvPr>
        <xdr:cNvSpPr txBox="1"/>
      </xdr:nvSpPr>
      <xdr:spPr>
        <a:xfrm>
          <a:off x="16357600" y="5575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142875</xdr:rowOff>
    </xdr:from>
    <xdr:to>
      <xdr:col>86</xdr:col>
      <xdr:colOff>25400</xdr:colOff>
      <xdr:row>33</xdr:row>
      <xdr:rowOff>142875</xdr:rowOff>
    </xdr:to>
    <xdr:cxnSp macro="">
      <xdr:nvCxnSpPr>
        <xdr:cNvPr id="492" name="直線コネクタ 491">
          <a:extLst>
            <a:ext uri="{FF2B5EF4-FFF2-40B4-BE49-F238E27FC236}">
              <a16:creationId xmlns:a16="http://schemas.microsoft.com/office/drawing/2014/main" xmlns="" id="{20DF6959-3B99-42F0-8F32-C905B8D88766}"/>
            </a:ext>
          </a:extLst>
        </xdr:cNvPr>
        <xdr:cNvCxnSpPr/>
      </xdr:nvCxnSpPr>
      <xdr:spPr>
        <a:xfrm>
          <a:off x="16230600" y="5800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45737</xdr:rowOff>
    </xdr:from>
    <xdr:ext cx="405111" cy="259045"/>
    <xdr:sp macro="" textlink="">
      <xdr:nvSpPr>
        <xdr:cNvPr id="493" name="【一般廃棄物処理施設】&#10;有形固定資産減価償却率平均値テキスト">
          <a:extLst>
            <a:ext uri="{FF2B5EF4-FFF2-40B4-BE49-F238E27FC236}">
              <a16:creationId xmlns:a16="http://schemas.microsoft.com/office/drawing/2014/main" xmlns="" id="{F8A2E89E-48B5-4222-8154-42240347C2F9}"/>
            </a:ext>
          </a:extLst>
        </xdr:cNvPr>
        <xdr:cNvSpPr txBox="1"/>
      </xdr:nvSpPr>
      <xdr:spPr>
        <a:xfrm>
          <a:off x="16357600" y="63893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67310</xdr:rowOff>
    </xdr:from>
    <xdr:to>
      <xdr:col>85</xdr:col>
      <xdr:colOff>177800</xdr:colOff>
      <xdr:row>37</xdr:row>
      <xdr:rowOff>168910</xdr:rowOff>
    </xdr:to>
    <xdr:sp macro="" textlink="">
      <xdr:nvSpPr>
        <xdr:cNvPr id="494" name="フローチャート: 判断 493">
          <a:extLst>
            <a:ext uri="{FF2B5EF4-FFF2-40B4-BE49-F238E27FC236}">
              <a16:creationId xmlns:a16="http://schemas.microsoft.com/office/drawing/2014/main" xmlns="" id="{A11E7B56-6E29-44F4-BAC5-0622E3A8FC60}"/>
            </a:ext>
          </a:extLst>
        </xdr:cNvPr>
        <xdr:cNvSpPr/>
      </xdr:nvSpPr>
      <xdr:spPr>
        <a:xfrm>
          <a:off x="16268700" y="641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149225</xdr:rowOff>
    </xdr:from>
    <xdr:to>
      <xdr:col>81</xdr:col>
      <xdr:colOff>101600</xdr:colOff>
      <xdr:row>38</xdr:row>
      <xdr:rowOff>79375</xdr:rowOff>
    </xdr:to>
    <xdr:sp macro="" textlink="">
      <xdr:nvSpPr>
        <xdr:cNvPr id="495" name="フローチャート: 判断 494">
          <a:extLst>
            <a:ext uri="{FF2B5EF4-FFF2-40B4-BE49-F238E27FC236}">
              <a16:creationId xmlns:a16="http://schemas.microsoft.com/office/drawing/2014/main" xmlns="" id="{B17AE35E-9B5A-417E-9B13-5E4EDD051665}"/>
            </a:ext>
          </a:extLst>
        </xdr:cNvPr>
        <xdr:cNvSpPr/>
      </xdr:nvSpPr>
      <xdr:spPr>
        <a:xfrm>
          <a:off x="15430500" y="6492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88265</xdr:rowOff>
    </xdr:from>
    <xdr:to>
      <xdr:col>76</xdr:col>
      <xdr:colOff>165100</xdr:colOff>
      <xdr:row>38</xdr:row>
      <xdr:rowOff>18415</xdr:rowOff>
    </xdr:to>
    <xdr:sp macro="" textlink="">
      <xdr:nvSpPr>
        <xdr:cNvPr id="496" name="フローチャート: 判断 495">
          <a:extLst>
            <a:ext uri="{FF2B5EF4-FFF2-40B4-BE49-F238E27FC236}">
              <a16:creationId xmlns:a16="http://schemas.microsoft.com/office/drawing/2014/main" xmlns="" id="{70351887-B896-401E-920E-4191B41C5028}"/>
            </a:ext>
          </a:extLst>
        </xdr:cNvPr>
        <xdr:cNvSpPr/>
      </xdr:nvSpPr>
      <xdr:spPr>
        <a:xfrm>
          <a:off x="14541500" y="643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114935</xdr:rowOff>
    </xdr:from>
    <xdr:to>
      <xdr:col>72</xdr:col>
      <xdr:colOff>38100</xdr:colOff>
      <xdr:row>38</xdr:row>
      <xdr:rowOff>45085</xdr:rowOff>
    </xdr:to>
    <xdr:sp macro="" textlink="">
      <xdr:nvSpPr>
        <xdr:cNvPr id="497" name="フローチャート: 判断 496">
          <a:extLst>
            <a:ext uri="{FF2B5EF4-FFF2-40B4-BE49-F238E27FC236}">
              <a16:creationId xmlns:a16="http://schemas.microsoft.com/office/drawing/2014/main" xmlns="" id="{70C34333-76B1-4E80-8160-944BB78DB331}"/>
            </a:ext>
          </a:extLst>
        </xdr:cNvPr>
        <xdr:cNvSpPr/>
      </xdr:nvSpPr>
      <xdr:spPr>
        <a:xfrm>
          <a:off x="13652500" y="645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88265</xdr:rowOff>
    </xdr:from>
    <xdr:to>
      <xdr:col>67</xdr:col>
      <xdr:colOff>101600</xdr:colOff>
      <xdr:row>38</xdr:row>
      <xdr:rowOff>18415</xdr:rowOff>
    </xdr:to>
    <xdr:sp macro="" textlink="">
      <xdr:nvSpPr>
        <xdr:cNvPr id="498" name="フローチャート: 判断 497">
          <a:extLst>
            <a:ext uri="{FF2B5EF4-FFF2-40B4-BE49-F238E27FC236}">
              <a16:creationId xmlns:a16="http://schemas.microsoft.com/office/drawing/2014/main" xmlns="" id="{5BD23893-4A1F-45BF-9FD8-242E059B4266}"/>
            </a:ext>
          </a:extLst>
        </xdr:cNvPr>
        <xdr:cNvSpPr/>
      </xdr:nvSpPr>
      <xdr:spPr>
        <a:xfrm>
          <a:off x="12763500" y="643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99" name="テキスト ボックス 498">
          <a:extLst>
            <a:ext uri="{FF2B5EF4-FFF2-40B4-BE49-F238E27FC236}">
              <a16:creationId xmlns:a16="http://schemas.microsoft.com/office/drawing/2014/main" xmlns="" id="{83947AA5-F9B0-44B9-8323-5E75FE025FB5}"/>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00" name="テキスト ボックス 499">
          <a:extLst>
            <a:ext uri="{FF2B5EF4-FFF2-40B4-BE49-F238E27FC236}">
              <a16:creationId xmlns:a16="http://schemas.microsoft.com/office/drawing/2014/main" xmlns="" id="{E6D375D6-BEFA-401B-95BD-B27A9FC66E6D}"/>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01" name="テキスト ボックス 500">
          <a:extLst>
            <a:ext uri="{FF2B5EF4-FFF2-40B4-BE49-F238E27FC236}">
              <a16:creationId xmlns:a16="http://schemas.microsoft.com/office/drawing/2014/main" xmlns="" id="{66EC40B6-6864-4EB5-96E3-B1ECA3918E38}"/>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02" name="テキスト ボックス 501">
          <a:extLst>
            <a:ext uri="{FF2B5EF4-FFF2-40B4-BE49-F238E27FC236}">
              <a16:creationId xmlns:a16="http://schemas.microsoft.com/office/drawing/2014/main" xmlns="" id="{FD31DC8A-4C99-4A3F-BA70-72DC36968FBC}"/>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03" name="テキスト ボックス 502">
          <a:extLst>
            <a:ext uri="{FF2B5EF4-FFF2-40B4-BE49-F238E27FC236}">
              <a16:creationId xmlns:a16="http://schemas.microsoft.com/office/drawing/2014/main" xmlns="" id="{4726DA07-CF27-4104-AB05-6F94B20EB979}"/>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55880</xdr:rowOff>
    </xdr:from>
    <xdr:to>
      <xdr:col>85</xdr:col>
      <xdr:colOff>177800</xdr:colOff>
      <xdr:row>36</xdr:row>
      <xdr:rowOff>157480</xdr:rowOff>
    </xdr:to>
    <xdr:sp macro="" textlink="">
      <xdr:nvSpPr>
        <xdr:cNvPr id="504" name="楕円 503">
          <a:extLst>
            <a:ext uri="{FF2B5EF4-FFF2-40B4-BE49-F238E27FC236}">
              <a16:creationId xmlns:a16="http://schemas.microsoft.com/office/drawing/2014/main" xmlns="" id="{1A2070D1-8173-42C0-B6A4-A54F4723AF57}"/>
            </a:ext>
          </a:extLst>
        </xdr:cNvPr>
        <xdr:cNvSpPr/>
      </xdr:nvSpPr>
      <xdr:spPr>
        <a:xfrm>
          <a:off x="16268700" y="6228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78757</xdr:rowOff>
    </xdr:from>
    <xdr:ext cx="405111" cy="259045"/>
    <xdr:sp macro="" textlink="">
      <xdr:nvSpPr>
        <xdr:cNvPr id="505" name="【一般廃棄物処理施設】&#10;有形固定資産減価償却率該当値テキスト">
          <a:extLst>
            <a:ext uri="{FF2B5EF4-FFF2-40B4-BE49-F238E27FC236}">
              <a16:creationId xmlns:a16="http://schemas.microsoft.com/office/drawing/2014/main" xmlns="" id="{535699ED-83FD-4F79-B041-48B5E580EBB5}"/>
            </a:ext>
          </a:extLst>
        </xdr:cNvPr>
        <xdr:cNvSpPr txBox="1"/>
      </xdr:nvSpPr>
      <xdr:spPr>
        <a:xfrm>
          <a:off x="16357600" y="6079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143510</xdr:rowOff>
    </xdr:from>
    <xdr:to>
      <xdr:col>81</xdr:col>
      <xdr:colOff>101600</xdr:colOff>
      <xdr:row>36</xdr:row>
      <xdr:rowOff>73660</xdr:rowOff>
    </xdr:to>
    <xdr:sp macro="" textlink="">
      <xdr:nvSpPr>
        <xdr:cNvPr id="506" name="楕円 505">
          <a:extLst>
            <a:ext uri="{FF2B5EF4-FFF2-40B4-BE49-F238E27FC236}">
              <a16:creationId xmlns:a16="http://schemas.microsoft.com/office/drawing/2014/main" xmlns="" id="{611C82EC-49F8-4637-9C34-E3A071F3B00D}"/>
            </a:ext>
          </a:extLst>
        </xdr:cNvPr>
        <xdr:cNvSpPr/>
      </xdr:nvSpPr>
      <xdr:spPr>
        <a:xfrm>
          <a:off x="15430500" y="6144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22860</xdr:rowOff>
    </xdr:from>
    <xdr:to>
      <xdr:col>85</xdr:col>
      <xdr:colOff>127000</xdr:colOff>
      <xdr:row>36</xdr:row>
      <xdr:rowOff>106680</xdr:rowOff>
    </xdr:to>
    <xdr:cxnSp macro="">
      <xdr:nvCxnSpPr>
        <xdr:cNvPr id="507" name="直線コネクタ 506">
          <a:extLst>
            <a:ext uri="{FF2B5EF4-FFF2-40B4-BE49-F238E27FC236}">
              <a16:creationId xmlns:a16="http://schemas.microsoft.com/office/drawing/2014/main" xmlns="" id="{8F0E416A-A79B-462F-9290-1F1A2CDC266D}"/>
            </a:ext>
          </a:extLst>
        </xdr:cNvPr>
        <xdr:cNvCxnSpPr/>
      </xdr:nvCxnSpPr>
      <xdr:spPr>
        <a:xfrm>
          <a:off x="15481300" y="619506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55880</xdr:rowOff>
    </xdr:from>
    <xdr:to>
      <xdr:col>76</xdr:col>
      <xdr:colOff>165100</xdr:colOff>
      <xdr:row>38</xdr:row>
      <xdr:rowOff>157480</xdr:rowOff>
    </xdr:to>
    <xdr:sp macro="" textlink="">
      <xdr:nvSpPr>
        <xdr:cNvPr id="508" name="楕円 507">
          <a:extLst>
            <a:ext uri="{FF2B5EF4-FFF2-40B4-BE49-F238E27FC236}">
              <a16:creationId xmlns:a16="http://schemas.microsoft.com/office/drawing/2014/main" xmlns="" id="{B1324758-C22F-45E2-B51A-62F0231ABE1E}"/>
            </a:ext>
          </a:extLst>
        </xdr:cNvPr>
        <xdr:cNvSpPr/>
      </xdr:nvSpPr>
      <xdr:spPr>
        <a:xfrm>
          <a:off x="14541500" y="657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22860</xdr:rowOff>
    </xdr:from>
    <xdr:to>
      <xdr:col>81</xdr:col>
      <xdr:colOff>50800</xdr:colOff>
      <xdr:row>38</xdr:row>
      <xdr:rowOff>106680</xdr:rowOff>
    </xdr:to>
    <xdr:cxnSp macro="">
      <xdr:nvCxnSpPr>
        <xdr:cNvPr id="509" name="直線コネクタ 508">
          <a:extLst>
            <a:ext uri="{FF2B5EF4-FFF2-40B4-BE49-F238E27FC236}">
              <a16:creationId xmlns:a16="http://schemas.microsoft.com/office/drawing/2014/main" xmlns="" id="{792BB2B1-BEFC-4EFA-82B2-A8A326379261}"/>
            </a:ext>
          </a:extLst>
        </xdr:cNvPr>
        <xdr:cNvCxnSpPr/>
      </xdr:nvCxnSpPr>
      <xdr:spPr>
        <a:xfrm flipV="1">
          <a:off x="14592300" y="6195060"/>
          <a:ext cx="889000" cy="426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55880</xdr:rowOff>
    </xdr:from>
    <xdr:to>
      <xdr:col>72</xdr:col>
      <xdr:colOff>38100</xdr:colOff>
      <xdr:row>37</xdr:row>
      <xdr:rowOff>157480</xdr:rowOff>
    </xdr:to>
    <xdr:sp macro="" textlink="">
      <xdr:nvSpPr>
        <xdr:cNvPr id="510" name="楕円 509">
          <a:extLst>
            <a:ext uri="{FF2B5EF4-FFF2-40B4-BE49-F238E27FC236}">
              <a16:creationId xmlns:a16="http://schemas.microsoft.com/office/drawing/2014/main" xmlns="" id="{214823C2-7F27-45F1-9C55-01E3F7CC97DF}"/>
            </a:ext>
          </a:extLst>
        </xdr:cNvPr>
        <xdr:cNvSpPr/>
      </xdr:nvSpPr>
      <xdr:spPr>
        <a:xfrm>
          <a:off x="13652500" y="6399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106680</xdr:rowOff>
    </xdr:from>
    <xdr:to>
      <xdr:col>76</xdr:col>
      <xdr:colOff>114300</xdr:colOff>
      <xdr:row>38</xdr:row>
      <xdr:rowOff>106680</xdr:rowOff>
    </xdr:to>
    <xdr:cxnSp macro="">
      <xdr:nvCxnSpPr>
        <xdr:cNvPr id="511" name="直線コネクタ 510">
          <a:extLst>
            <a:ext uri="{FF2B5EF4-FFF2-40B4-BE49-F238E27FC236}">
              <a16:creationId xmlns:a16="http://schemas.microsoft.com/office/drawing/2014/main" xmlns="" id="{5F0EDFD5-3689-4E59-A144-F3A9876922F0}"/>
            </a:ext>
          </a:extLst>
        </xdr:cNvPr>
        <xdr:cNvCxnSpPr/>
      </xdr:nvCxnSpPr>
      <xdr:spPr>
        <a:xfrm>
          <a:off x="13703300" y="645033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70502</xdr:rowOff>
    </xdr:from>
    <xdr:ext cx="405111" cy="259045"/>
    <xdr:sp macro="" textlink="">
      <xdr:nvSpPr>
        <xdr:cNvPr id="512" name="n_1aveValue【一般廃棄物処理施設】&#10;有形固定資産減価償却率">
          <a:extLst>
            <a:ext uri="{FF2B5EF4-FFF2-40B4-BE49-F238E27FC236}">
              <a16:creationId xmlns:a16="http://schemas.microsoft.com/office/drawing/2014/main" xmlns="" id="{6744E34B-99E5-4B72-99F8-F992B439D7E6}"/>
            </a:ext>
          </a:extLst>
        </xdr:cNvPr>
        <xdr:cNvSpPr txBox="1"/>
      </xdr:nvSpPr>
      <xdr:spPr>
        <a:xfrm>
          <a:off x="15266044" y="6585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34942</xdr:rowOff>
    </xdr:from>
    <xdr:ext cx="405111" cy="259045"/>
    <xdr:sp macro="" textlink="">
      <xdr:nvSpPr>
        <xdr:cNvPr id="513" name="n_2aveValue【一般廃棄物処理施設】&#10;有形固定資産減価償却率">
          <a:extLst>
            <a:ext uri="{FF2B5EF4-FFF2-40B4-BE49-F238E27FC236}">
              <a16:creationId xmlns:a16="http://schemas.microsoft.com/office/drawing/2014/main" xmlns="" id="{8C8AEB74-BCEF-45EF-90DE-7C3374990681}"/>
            </a:ext>
          </a:extLst>
        </xdr:cNvPr>
        <xdr:cNvSpPr txBox="1"/>
      </xdr:nvSpPr>
      <xdr:spPr>
        <a:xfrm>
          <a:off x="14389744" y="620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36212</xdr:rowOff>
    </xdr:from>
    <xdr:ext cx="405111" cy="259045"/>
    <xdr:sp macro="" textlink="">
      <xdr:nvSpPr>
        <xdr:cNvPr id="514" name="n_3aveValue【一般廃棄物処理施設】&#10;有形固定資産減価償却率">
          <a:extLst>
            <a:ext uri="{FF2B5EF4-FFF2-40B4-BE49-F238E27FC236}">
              <a16:creationId xmlns:a16="http://schemas.microsoft.com/office/drawing/2014/main" xmlns="" id="{F4F7A092-78DE-4B87-829A-33B33FC95B0B}"/>
            </a:ext>
          </a:extLst>
        </xdr:cNvPr>
        <xdr:cNvSpPr txBox="1"/>
      </xdr:nvSpPr>
      <xdr:spPr>
        <a:xfrm>
          <a:off x="13500744" y="6551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34942</xdr:rowOff>
    </xdr:from>
    <xdr:ext cx="405111" cy="259045"/>
    <xdr:sp macro="" textlink="">
      <xdr:nvSpPr>
        <xdr:cNvPr id="515" name="n_4aveValue【一般廃棄物処理施設】&#10;有形固定資産減価償却率">
          <a:extLst>
            <a:ext uri="{FF2B5EF4-FFF2-40B4-BE49-F238E27FC236}">
              <a16:creationId xmlns:a16="http://schemas.microsoft.com/office/drawing/2014/main" xmlns="" id="{68643CD5-9C49-43B4-A7E5-D366AF595851}"/>
            </a:ext>
          </a:extLst>
        </xdr:cNvPr>
        <xdr:cNvSpPr txBox="1"/>
      </xdr:nvSpPr>
      <xdr:spPr>
        <a:xfrm>
          <a:off x="12611744" y="620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90187</xdr:rowOff>
    </xdr:from>
    <xdr:ext cx="405111" cy="259045"/>
    <xdr:sp macro="" textlink="">
      <xdr:nvSpPr>
        <xdr:cNvPr id="516" name="n_1mainValue【一般廃棄物処理施設】&#10;有形固定資産減価償却率">
          <a:extLst>
            <a:ext uri="{FF2B5EF4-FFF2-40B4-BE49-F238E27FC236}">
              <a16:creationId xmlns:a16="http://schemas.microsoft.com/office/drawing/2014/main" xmlns="" id="{A88F72E5-8F42-4E44-B697-9AE3230141A5}"/>
            </a:ext>
          </a:extLst>
        </xdr:cNvPr>
        <xdr:cNvSpPr txBox="1"/>
      </xdr:nvSpPr>
      <xdr:spPr>
        <a:xfrm>
          <a:off x="15266044" y="5919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148607</xdr:rowOff>
    </xdr:from>
    <xdr:ext cx="405111" cy="259045"/>
    <xdr:sp macro="" textlink="">
      <xdr:nvSpPr>
        <xdr:cNvPr id="517" name="n_2mainValue【一般廃棄物処理施設】&#10;有形固定資産減価償却率">
          <a:extLst>
            <a:ext uri="{FF2B5EF4-FFF2-40B4-BE49-F238E27FC236}">
              <a16:creationId xmlns:a16="http://schemas.microsoft.com/office/drawing/2014/main" xmlns="" id="{32E97538-F145-4830-946A-6AA69740FD0A}"/>
            </a:ext>
          </a:extLst>
        </xdr:cNvPr>
        <xdr:cNvSpPr txBox="1"/>
      </xdr:nvSpPr>
      <xdr:spPr>
        <a:xfrm>
          <a:off x="14389744" y="666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2557</xdr:rowOff>
    </xdr:from>
    <xdr:ext cx="405111" cy="259045"/>
    <xdr:sp macro="" textlink="">
      <xdr:nvSpPr>
        <xdr:cNvPr id="518" name="n_3mainValue【一般廃棄物処理施設】&#10;有形固定資産減価償却率">
          <a:extLst>
            <a:ext uri="{FF2B5EF4-FFF2-40B4-BE49-F238E27FC236}">
              <a16:creationId xmlns:a16="http://schemas.microsoft.com/office/drawing/2014/main" xmlns="" id="{097374D1-939A-4CB7-A5EF-D3FED0E0C026}"/>
            </a:ext>
          </a:extLst>
        </xdr:cNvPr>
        <xdr:cNvSpPr txBox="1"/>
      </xdr:nvSpPr>
      <xdr:spPr>
        <a:xfrm>
          <a:off x="13500744" y="617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19" name="正方形/長方形 518">
          <a:extLst>
            <a:ext uri="{FF2B5EF4-FFF2-40B4-BE49-F238E27FC236}">
              <a16:creationId xmlns:a16="http://schemas.microsoft.com/office/drawing/2014/main" xmlns="" id="{59FD9712-C556-4E19-BA07-274AE03354D2}"/>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20" name="正方形/長方形 519">
          <a:extLst>
            <a:ext uri="{FF2B5EF4-FFF2-40B4-BE49-F238E27FC236}">
              <a16:creationId xmlns:a16="http://schemas.microsoft.com/office/drawing/2014/main" xmlns="" id="{C26178E4-C498-4CD0-A3CA-72848EAFD774}"/>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21" name="正方形/長方形 520">
          <a:extLst>
            <a:ext uri="{FF2B5EF4-FFF2-40B4-BE49-F238E27FC236}">
              <a16:creationId xmlns:a16="http://schemas.microsoft.com/office/drawing/2014/main" xmlns="" id="{01E18FDC-A7FD-4DFC-9D16-281EEE7D97A9}"/>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22" name="正方形/長方形 521">
          <a:extLst>
            <a:ext uri="{FF2B5EF4-FFF2-40B4-BE49-F238E27FC236}">
              <a16:creationId xmlns:a16="http://schemas.microsoft.com/office/drawing/2014/main" xmlns="" id="{2B233D9B-CE4A-4FCA-9807-C8231909E962}"/>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23" name="正方形/長方形 522">
          <a:extLst>
            <a:ext uri="{FF2B5EF4-FFF2-40B4-BE49-F238E27FC236}">
              <a16:creationId xmlns:a16="http://schemas.microsoft.com/office/drawing/2014/main" xmlns="" id="{9BC238E9-F870-4778-B12D-7CCA087B9B85}"/>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24" name="正方形/長方形 523">
          <a:extLst>
            <a:ext uri="{FF2B5EF4-FFF2-40B4-BE49-F238E27FC236}">
              <a16:creationId xmlns:a16="http://schemas.microsoft.com/office/drawing/2014/main" xmlns="" id="{7F0035E8-5326-42FE-85C7-AD0C8DE6AA74}"/>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25" name="正方形/長方形 524">
          <a:extLst>
            <a:ext uri="{FF2B5EF4-FFF2-40B4-BE49-F238E27FC236}">
              <a16:creationId xmlns:a16="http://schemas.microsoft.com/office/drawing/2014/main" xmlns="" id="{0DDD52C2-B296-46EB-A8C6-78B18B7F33A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26" name="正方形/長方形 525">
          <a:extLst>
            <a:ext uri="{FF2B5EF4-FFF2-40B4-BE49-F238E27FC236}">
              <a16:creationId xmlns:a16="http://schemas.microsoft.com/office/drawing/2014/main" xmlns="" id="{69773C0B-AC64-4E38-BA98-7A587F26332A}"/>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27" name="テキスト ボックス 526">
          <a:extLst>
            <a:ext uri="{FF2B5EF4-FFF2-40B4-BE49-F238E27FC236}">
              <a16:creationId xmlns:a16="http://schemas.microsoft.com/office/drawing/2014/main" xmlns="" id="{C56EA7B8-CA95-4C31-A979-352B5A078315}"/>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28" name="直線コネクタ 527">
          <a:extLst>
            <a:ext uri="{FF2B5EF4-FFF2-40B4-BE49-F238E27FC236}">
              <a16:creationId xmlns:a16="http://schemas.microsoft.com/office/drawing/2014/main" xmlns="" id="{E134D127-B262-4861-8144-F81184FBD722}"/>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29" name="直線コネクタ 528">
          <a:extLst>
            <a:ext uri="{FF2B5EF4-FFF2-40B4-BE49-F238E27FC236}">
              <a16:creationId xmlns:a16="http://schemas.microsoft.com/office/drawing/2014/main" xmlns="" id="{76674C60-5C9D-4221-9D6E-256EEB4A19BB}"/>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30" name="テキスト ボックス 529">
          <a:extLst>
            <a:ext uri="{FF2B5EF4-FFF2-40B4-BE49-F238E27FC236}">
              <a16:creationId xmlns:a16="http://schemas.microsoft.com/office/drawing/2014/main" xmlns="" id="{B7D9C2CB-F4CC-4FA4-AF0A-0893828891B4}"/>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31" name="直線コネクタ 530">
          <a:extLst>
            <a:ext uri="{FF2B5EF4-FFF2-40B4-BE49-F238E27FC236}">
              <a16:creationId xmlns:a16="http://schemas.microsoft.com/office/drawing/2014/main" xmlns="" id="{3DF37209-4BB5-4B7C-947A-E91C276DA71C}"/>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32" name="テキスト ボックス 531">
          <a:extLst>
            <a:ext uri="{FF2B5EF4-FFF2-40B4-BE49-F238E27FC236}">
              <a16:creationId xmlns:a16="http://schemas.microsoft.com/office/drawing/2014/main" xmlns="" id="{C68ECE05-A8AA-41B5-A7FE-D46CC2991770}"/>
            </a:ext>
          </a:extLst>
        </xdr:cNvPr>
        <xdr:cNvSpPr txBox="1"/>
      </xdr:nvSpPr>
      <xdr:spPr>
        <a:xfrm>
          <a:off x="17756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33" name="直線コネクタ 532">
          <a:extLst>
            <a:ext uri="{FF2B5EF4-FFF2-40B4-BE49-F238E27FC236}">
              <a16:creationId xmlns:a16="http://schemas.microsoft.com/office/drawing/2014/main" xmlns="" id="{00845DE9-E8C5-426E-9047-60092ADAE68E}"/>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34" name="テキスト ボックス 533">
          <a:extLst>
            <a:ext uri="{FF2B5EF4-FFF2-40B4-BE49-F238E27FC236}">
              <a16:creationId xmlns:a16="http://schemas.microsoft.com/office/drawing/2014/main" xmlns="" id="{1D161221-E28A-4342-93B1-509F9F93BFA4}"/>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35" name="直線コネクタ 534">
          <a:extLst>
            <a:ext uri="{FF2B5EF4-FFF2-40B4-BE49-F238E27FC236}">
              <a16:creationId xmlns:a16="http://schemas.microsoft.com/office/drawing/2014/main" xmlns="" id="{C9274965-C4ED-4F8E-A839-B5AA0F3F9CB7}"/>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36" name="テキスト ボックス 535">
          <a:extLst>
            <a:ext uri="{FF2B5EF4-FFF2-40B4-BE49-F238E27FC236}">
              <a16:creationId xmlns:a16="http://schemas.microsoft.com/office/drawing/2014/main" xmlns="" id="{57F74620-E6B0-47EF-BEE7-DA771B17A0E0}"/>
            </a:ext>
          </a:extLst>
        </xdr:cNvPr>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37" name="直線コネクタ 536">
          <a:extLst>
            <a:ext uri="{FF2B5EF4-FFF2-40B4-BE49-F238E27FC236}">
              <a16:creationId xmlns:a16="http://schemas.microsoft.com/office/drawing/2014/main" xmlns="" id="{BF4DF3A6-0DB7-4DC3-9DD8-2551AD0301D2}"/>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38" name="テキスト ボックス 537">
          <a:extLst>
            <a:ext uri="{FF2B5EF4-FFF2-40B4-BE49-F238E27FC236}">
              <a16:creationId xmlns:a16="http://schemas.microsoft.com/office/drawing/2014/main" xmlns="" id="{7202F637-FADC-4102-A609-293CF9BC80F5}"/>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39" name="直線コネクタ 538">
          <a:extLst>
            <a:ext uri="{FF2B5EF4-FFF2-40B4-BE49-F238E27FC236}">
              <a16:creationId xmlns:a16="http://schemas.microsoft.com/office/drawing/2014/main" xmlns="" id="{F6CFEF28-D914-49FD-A4EB-FB5749E198E8}"/>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40" name="テキスト ボックス 539">
          <a:extLst>
            <a:ext uri="{FF2B5EF4-FFF2-40B4-BE49-F238E27FC236}">
              <a16:creationId xmlns:a16="http://schemas.microsoft.com/office/drawing/2014/main" xmlns="" id="{B5F46CB7-7F04-4002-8EF0-9A742C8A82E6}"/>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41" name="【一般廃棄物処理施設】&#10;一人当たり有形固定資産（償却資産）額グラフ枠">
          <a:extLst>
            <a:ext uri="{FF2B5EF4-FFF2-40B4-BE49-F238E27FC236}">
              <a16:creationId xmlns:a16="http://schemas.microsoft.com/office/drawing/2014/main" xmlns="" id="{BA59AA52-C074-419D-8DB3-AA348E4230BA}"/>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108593</xdr:rowOff>
    </xdr:from>
    <xdr:to>
      <xdr:col>116</xdr:col>
      <xdr:colOff>62864</xdr:colOff>
      <xdr:row>42</xdr:row>
      <xdr:rowOff>25664</xdr:rowOff>
    </xdr:to>
    <xdr:cxnSp macro="">
      <xdr:nvCxnSpPr>
        <xdr:cNvPr id="542" name="直線コネクタ 541">
          <a:extLst>
            <a:ext uri="{FF2B5EF4-FFF2-40B4-BE49-F238E27FC236}">
              <a16:creationId xmlns:a16="http://schemas.microsoft.com/office/drawing/2014/main" xmlns="" id="{E774DB83-08BB-45F3-BC29-2134000D163A}"/>
            </a:ext>
          </a:extLst>
        </xdr:cNvPr>
        <xdr:cNvCxnSpPr/>
      </xdr:nvCxnSpPr>
      <xdr:spPr>
        <a:xfrm flipV="1">
          <a:off x="22160864" y="5766443"/>
          <a:ext cx="0" cy="14601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29491</xdr:rowOff>
    </xdr:from>
    <xdr:ext cx="469744" cy="259045"/>
    <xdr:sp macro="" textlink="">
      <xdr:nvSpPr>
        <xdr:cNvPr id="543" name="【一般廃棄物処理施設】&#10;一人当たり有形固定資産（償却資産）額最小値テキスト">
          <a:extLst>
            <a:ext uri="{FF2B5EF4-FFF2-40B4-BE49-F238E27FC236}">
              <a16:creationId xmlns:a16="http://schemas.microsoft.com/office/drawing/2014/main" xmlns="" id="{189980A4-8289-477A-BC38-50FEE5B43388}"/>
            </a:ext>
          </a:extLst>
        </xdr:cNvPr>
        <xdr:cNvSpPr txBox="1"/>
      </xdr:nvSpPr>
      <xdr:spPr>
        <a:xfrm>
          <a:off x="22199600" y="7230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25664</xdr:rowOff>
    </xdr:from>
    <xdr:to>
      <xdr:col>116</xdr:col>
      <xdr:colOff>152400</xdr:colOff>
      <xdr:row>42</xdr:row>
      <xdr:rowOff>25664</xdr:rowOff>
    </xdr:to>
    <xdr:cxnSp macro="">
      <xdr:nvCxnSpPr>
        <xdr:cNvPr id="544" name="直線コネクタ 543">
          <a:extLst>
            <a:ext uri="{FF2B5EF4-FFF2-40B4-BE49-F238E27FC236}">
              <a16:creationId xmlns:a16="http://schemas.microsoft.com/office/drawing/2014/main" xmlns="" id="{1E30AA53-C418-4FB8-AB55-6C1898293484}"/>
            </a:ext>
          </a:extLst>
        </xdr:cNvPr>
        <xdr:cNvCxnSpPr/>
      </xdr:nvCxnSpPr>
      <xdr:spPr>
        <a:xfrm>
          <a:off x="22072600" y="7226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55270</xdr:rowOff>
    </xdr:from>
    <xdr:ext cx="599010" cy="259045"/>
    <xdr:sp macro="" textlink="">
      <xdr:nvSpPr>
        <xdr:cNvPr id="545" name="【一般廃棄物処理施設】&#10;一人当たり有形固定資産（償却資産）額最大値テキスト">
          <a:extLst>
            <a:ext uri="{FF2B5EF4-FFF2-40B4-BE49-F238E27FC236}">
              <a16:creationId xmlns:a16="http://schemas.microsoft.com/office/drawing/2014/main" xmlns="" id="{4B94DA07-F261-4E0E-B869-6306FFAE6B91}"/>
            </a:ext>
          </a:extLst>
        </xdr:cNvPr>
        <xdr:cNvSpPr txBox="1"/>
      </xdr:nvSpPr>
      <xdr:spPr>
        <a:xfrm>
          <a:off x="22199600" y="55416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108593</xdr:rowOff>
    </xdr:from>
    <xdr:to>
      <xdr:col>116</xdr:col>
      <xdr:colOff>152400</xdr:colOff>
      <xdr:row>33</xdr:row>
      <xdr:rowOff>108593</xdr:rowOff>
    </xdr:to>
    <xdr:cxnSp macro="">
      <xdr:nvCxnSpPr>
        <xdr:cNvPr id="546" name="直線コネクタ 545">
          <a:extLst>
            <a:ext uri="{FF2B5EF4-FFF2-40B4-BE49-F238E27FC236}">
              <a16:creationId xmlns:a16="http://schemas.microsoft.com/office/drawing/2014/main" xmlns="" id="{E3C9EAEC-783C-4EB4-993E-9315B94AF55A}"/>
            </a:ext>
          </a:extLst>
        </xdr:cNvPr>
        <xdr:cNvCxnSpPr/>
      </xdr:nvCxnSpPr>
      <xdr:spPr>
        <a:xfrm>
          <a:off x="22072600" y="5766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75892</xdr:rowOff>
    </xdr:from>
    <xdr:ext cx="534377" cy="259045"/>
    <xdr:sp macro="" textlink="">
      <xdr:nvSpPr>
        <xdr:cNvPr id="547" name="【一般廃棄物処理施設】&#10;一人当たり有形固定資産（償却資産）額平均値テキスト">
          <a:extLst>
            <a:ext uri="{FF2B5EF4-FFF2-40B4-BE49-F238E27FC236}">
              <a16:creationId xmlns:a16="http://schemas.microsoft.com/office/drawing/2014/main" xmlns="" id="{D779742A-7701-40CD-9600-3D8E10604181}"/>
            </a:ext>
          </a:extLst>
        </xdr:cNvPr>
        <xdr:cNvSpPr txBox="1"/>
      </xdr:nvSpPr>
      <xdr:spPr>
        <a:xfrm>
          <a:off x="22199600" y="64195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53015</xdr:rowOff>
    </xdr:from>
    <xdr:to>
      <xdr:col>116</xdr:col>
      <xdr:colOff>114300</xdr:colOff>
      <xdr:row>38</xdr:row>
      <xdr:rowOff>154615</xdr:rowOff>
    </xdr:to>
    <xdr:sp macro="" textlink="">
      <xdr:nvSpPr>
        <xdr:cNvPr id="548" name="フローチャート: 判断 547">
          <a:extLst>
            <a:ext uri="{FF2B5EF4-FFF2-40B4-BE49-F238E27FC236}">
              <a16:creationId xmlns:a16="http://schemas.microsoft.com/office/drawing/2014/main" xmlns="" id="{E3EC7FC9-8C45-46C5-B9A1-F09F98A1C0C1}"/>
            </a:ext>
          </a:extLst>
        </xdr:cNvPr>
        <xdr:cNvSpPr/>
      </xdr:nvSpPr>
      <xdr:spPr>
        <a:xfrm>
          <a:off x="22110700" y="656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139495</xdr:rowOff>
    </xdr:from>
    <xdr:to>
      <xdr:col>112</xdr:col>
      <xdr:colOff>38100</xdr:colOff>
      <xdr:row>39</xdr:row>
      <xdr:rowOff>69645</xdr:rowOff>
    </xdr:to>
    <xdr:sp macro="" textlink="">
      <xdr:nvSpPr>
        <xdr:cNvPr id="549" name="フローチャート: 判断 548">
          <a:extLst>
            <a:ext uri="{FF2B5EF4-FFF2-40B4-BE49-F238E27FC236}">
              <a16:creationId xmlns:a16="http://schemas.microsoft.com/office/drawing/2014/main" xmlns="" id="{00BFC860-7CFC-4232-B5F9-F76CC5A97731}"/>
            </a:ext>
          </a:extLst>
        </xdr:cNvPr>
        <xdr:cNvSpPr/>
      </xdr:nvSpPr>
      <xdr:spPr>
        <a:xfrm>
          <a:off x="21272500" y="6654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144546</xdr:rowOff>
    </xdr:from>
    <xdr:to>
      <xdr:col>107</xdr:col>
      <xdr:colOff>101600</xdr:colOff>
      <xdr:row>39</xdr:row>
      <xdr:rowOff>74696</xdr:rowOff>
    </xdr:to>
    <xdr:sp macro="" textlink="">
      <xdr:nvSpPr>
        <xdr:cNvPr id="550" name="フローチャート: 判断 549">
          <a:extLst>
            <a:ext uri="{FF2B5EF4-FFF2-40B4-BE49-F238E27FC236}">
              <a16:creationId xmlns:a16="http://schemas.microsoft.com/office/drawing/2014/main" xmlns="" id="{4630A83E-DD22-44DF-8DAE-9DE2F86B3E77}"/>
            </a:ext>
          </a:extLst>
        </xdr:cNvPr>
        <xdr:cNvSpPr/>
      </xdr:nvSpPr>
      <xdr:spPr>
        <a:xfrm>
          <a:off x="20383500" y="6659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104359</xdr:rowOff>
    </xdr:from>
    <xdr:to>
      <xdr:col>102</xdr:col>
      <xdr:colOff>165100</xdr:colOff>
      <xdr:row>39</xdr:row>
      <xdr:rowOff>34509</xdr:rowOff>
    </xdr:to>
    <xdr:sp macro="" textlink="">
      <xdr:nvSpPr>
        <xdr:cNvPr id="551" name="フローチャート: 判断 550">
          <a:extLst>
            <a:ext uri="{FF2B5EF4-FFF2-40B4-BE49-F238E27FC236}">
              <a16:creationId xmlns:a16="http://schemas.microsoft.com/office/drawing/2014/main" xmlns="" id="{0BAE8CF6-40EF-4CA5-94C9-94908AF2E0A5}"/>
            </a:ext>
          </a:extLst>
        </xdr:cNvPr>
        <xdr:cNvSpPr/>
      </xdr:nvSpPr>
      <xdr:spPr>
        <a:xfrm>
          <a:off x="19494500" y="6619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105799</xdr:rowOff>
    </xdr:from>
    <xdr:to>
      <xdr:col>98</xdr:col>
      <xdr:colOff>38100</xdr:colOff>
      <xdr:row>40</xdr:row>
      <xdr:rowOff>35949</xdr:rowOff>
    </xdr:to>
    <xdr:sp macro="" textlink="">
      <xdr:nvSpPr>
        <xdr:cNvPr id="552" name="フローチャート: 判断 551">
          <a:extLst>
            <a:ext uri="{FF2B5EF4-FFF2-40B4-BE49-F238E27FC236}">
              <a16:creationId xmlns:a16="http://schemas.microsoft.com/office/drawing/2014/main" xmlns="" id="{EE098775-3FBC-4A06-AE97-39257A59B6E8}"/>
            </a:ext>
          </a:extLst>
        </xdr:cNvPr>
        <xdr:cNvSpPr/>
      </xdr:nvSpPr>
      <xdr:spPr>
        <a:xfrm>
          <a:off x="18605500" y="6792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53" name="テキスト ボックス 552">
          <a:extLst>
            <a:ext uri="{FF2B5EF4-FFF2-40B4-BE49-F238E27FC236}">
              <a16:creationId xmlns:a16="http://schemas.microsoft.com/office/drawing/2014/main" xmlns="" id="{6446DD52-5813-4345-8A48-9D8333A46E7E}"/>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54" name="テキスト ボックス 553">
          <a:extLst>
            <a:ext uri="{FF2B5EF4-FFF2-40B4-BE49-F238E27FC236}">
              <a16:creationId xmlns:a16="http://schemas.microsoft.com/office/drawing/2014/main" xmlns="" id="{EE785C5E-CC8D-4577-B46B-8563005CBEFC}"/>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55" name="テキスト ボックス 554">
          <a:extLst>
            <a:ext uri="{FF2B5EF4-FFF2-40B4-BE49-F238E27FC236}">
              <a16:creationId xmlns:a16="http://schemas.microsoft.com/office/drawing/2014/main" xmlns="" id="{53C1F3F2-3FE0-4695-9823-189E16E71E4D}"/>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56" name="テキスト ボックス 555">
          <a:extLst>
            <a:ext uri="{FF2B5EF4-FFF2-40B4-BE49-F238E27FC236}">
              <a16:creationId xmlns:a16="http://schemas.microsoft.com/office/drawing/2014/main" xmlns="" id="{D2A04DD9-2C6D-40EE-B0DC-AB5F39E308AA}"/>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57" name="テキスト ボックス 556">
          <a:extLst>
            <a:ext uri="{FF2B5EF4-FFF2-40B4-BE49-F238E27FC236}">
              <a16:creationId xmlns:a16="http://schemas.microsoft.com/office/drawing/2014/main" xmlns="" id="{904BE91C-D124-443C-A9B3-1967684769E7}"/>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146314</xdr:rowOff>
    </xdr:from>
    <xdr:to>
      <xdr:col>116</xdr:col>
      <xdr:colOff>114300</xdr:colOff>
      <xdr:row>42</xdr:row>
      <xdr:rowOff>76464</xdr:rowOff>
    </xdr:to>
    <xdr:sp macro="" textlink="">
      <xdr:nvSpPr>
        <xdr:cNvPr id="558" name="楕円 557">
          <a:extLst>
            <a:ext uri="{FF2B5EF4-FFF2-40B4-BE49-F238E27FC236}">
              <a16:creationId xmlns:a16="http://schemas.microsoft.com/office/drawing/2014/main" xmlns="" id="{033AA5C7-7482-4291-87E0-1882A071416C}"/>
            </a:ext>
          </a:extLst>
        </xdr:cNvPr>
        <xdr:cNvSpPr/>
      </xdr:nvSpPr>
      <xdr:spPr>
        <a:xfrm>
          <a:off x="22110700" y="7175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61241</xdr:rowOff>
    </xdr:from>
    <xdr:ext cx="469744" cy="259045"/>
    <xdr:sp macro="" textlink="">
      <xdr:nvSpPr>
        <xdr:cNvPr id="559" name="【一般廃棄物処理施設】&#10;一人当たり有形固定資産（償却資産）額該当値テキスト">
          <a:extLst>
            <a:ext uri="{FF2B5EF4-FFF2-40B4-BE49-F238E27FC236}">
              <a16:creationId xmlns:a16="http://schemas.microsoft.com/office/drawing/2014/main" xmlns="" id="{3A1D3F4D-1CB3-4568-81D8-FA92EDDF129D}"/>
            </a:ext>
          </a:extLst>
        </xdr:cNvPr>
        <xdr:cNvSpPr txBox="1"/>
      </xdr:nvSpPr>
      <xdr:spPr>
        <a:xfrm>
          <a:off x="22199600" y="7090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148082</xdr:rowOff>
    </xdr:from>
    <xdr:to>
      <xdr:col>112</xdr:col>
      <xdr:colOff>38100</xdr:colOff>
      <xdr:row>42</xdr:row>
      <xdr:rowOff>78232</xdr:rowOff>
    </xdr:to>
    <xdr:sp macro="" textlink="">
      <xdr:nvSpPr>
        <xdr:cNvPr id="560" name="楕円 559">
          <a:extLst>
            <a:ext uri="{FF2B5EF4-FFF2-40B4-BE49-F238E27FC236}">
              <a16:creationId xmlns:a16="http://schemas.microsoft.com/office/drawing/2014/main" xmlns="" id="{397E5897-C14B-44F8-A1E2-8E3478F1BFDF}"/>
            </a:ext>
          </a:extLst>
        </xdr:cNvPr>
        <xdr:cNvSpPr/>
      </xdr:nvSpPr>
      <xdr:spPr>
        <a:xfrm>
          <a:off x="21272500" y="7177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42</xdr:row>
      <xdr:rowOff>25664</xdr:rowOff>
    </xdr:from>
    <xdr:to>
      <xdr:col>116</xdr:col>
      <xdr:colOff>63500</xdr:colOff>
      <xdr:row>42</xdr:row>
      <xdr:rowOff>27432</xdr:rowOff>
    </xdr:to>
    <xdr:cxnSp macro="">
      <xdr:nvCxnSpPr>
        <xdr:cNvPr id="561" name="直線コネクタ 560">
          <a:extLst>
            <a:ext uri="{FF2B5EF4-FFF2-40B4-BE49-F238E27FC236}">
              <a16:creationId xmlns:a16="http://schemas.microsoft.com/office/drawing/2014/main" xmlns="" id="{180699EB-BD2D-4DE3-AD9C-42628295FEFD}"/>
            </a:ext>
          </a:extLst>
        </xdr:cNvPr>
        <xdr:cNvCxnSpPr/>
      </xdr:nvCxnSpPr>
      <xdr:spPr>
        <a:xfrm flipV="1">
          <a:off x="21323300" y="7226564"/>
          <a:ext cx="838200" cy="1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152227</xdr:rowOff>
    </xdr:from>
    <xdr:to>
      <xdr:col>107</xdr:col>
      <xdr:colOff>101600</xdr:colOff>
      <xdr:row>42</xdr:row>
      <xdr:rowOff>82377</xdr:rowOff>
    </xdr:to>
    <xdr:sp macro="" textlink="">
      <xdr:nvSpPr>
        <xdr:cNvPr id="562" name="楕円 561">
          <a:extLst>
            <a:ext uri="{FF2B5EF4-FFF2-40B4-BE49-F238E27FC236}">
              <a16:creationId xmlns:a16="http://schemas.microsoft.com/office/drawing/2014/main" xmlns="" id="{AF50994E-2B2A-4419-8AB8-A74F1BF91E3B}"/>
            </a:ext>
          </a:extLst>
        </xdr:cNvPr>
        <xdr:cNvSpPr/>
      </xdr:nvSpPr>
      <xdr:spPr>
        <a:xfrm>
          <a:off x="20383500" y="7181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42</xdr:row>
      <xdr:rowOff>27432</xdr:rowOff>
    </xdr:from>
    <xdr:to>
      <xdr:col>111</xdr:col>
      <xdr:colOff>177800</xdr:colOff>
      <xdr:row>42</xdr:row>
      <xdr:rowOff>31577</xdr:rowOff>
    </xdr:to>
    <xdr:cxnSp macro="">
      <xdr:nvCxnSpPr>
        <xdr:cNvPr id="563" name="直線コネクタ 562">
          <a:extLst>
            <a:ext uri="{FF2B5EF4-FFF2-40B4-BE49-F238E27FC236}">
              <a16:creationId xmlns:a16="http://schemas.microsoft.com/office/drawing/2014/main" xmlns="" id="{F7652512-6E84-4FBC-86DD-B2AD702A1D54}"/>
            </a:ext>
          </a:extLst>
        </xdr:cNvPr>
        <xdr:cNvCxnSpPr/>
      </xdr:nvCxnSpPr>
      <xdr:spPr>
        <a:xfrm flipV="1">
          <a:off x="20434300" y="7228332"/>
          <a:ext cx="889000" cy="4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151915</xdr:rowOff>
    </xdr:from>
    <xdr:to>
      <xdr:col>102</xdr:col>
      <xdr:colOff>165100</xdr:colOff>
      <xdr:row>42</xdr:row>
      <xdr:rowOff>82065</xdr:rowOff>
    </xdr:to>
    <xdr:sp macro="" textlink="">
      <xdr:nvSpPr>
        <xdr:cNvPr id="564" name="楕円 563">
          <a:extLst>
            <a:ext uri="{FF2B5EF4-FFF2-40B4-BE49-F238E27FC236}">
              <a16:creationId xmlns:a16="http://schemas.microsoft.com/office/drawing/2014/main" xmlns="" id="{B555BE7B-A3C5-4566-AECC-BCB6DFFA041A}"/>
            </a:ext>
          </a:extLst>
        </xdr:cNvPr>
        <xdr:cNvSpPr/>
      </xdr:nvSpPr>
      <xdr:spPr>
        <a:xfrm>
          <a:off x="19494500" y="7181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42</xdr:row>
      <xdr:rowOff>31265</xdr:rowOff>
    </xdr:from>
    <xdr:to>
      <xdr:col>107</xdr:col>
      <xdr:colOff>50800</xdr:colOff>
      <xdr:row>42</xdr:row>
      <xdr:rowOff>31577</xdr:rowOff>
    </xdr:to>
    <xdr:cxnSp macro="">
      <xdr:nvCxnSpPr>
        <xdr:cNvPr id="565" name="直線コネクタ 564">
          <a:extLst>
            <a:ext uri="{FF2B5EF4-FFF2-40B4-BE49-F238E27FC236}">
              <a16:creationId xmlns:a16="http://schemas.microsoft.com/office/drawing/2014/main" xmlns="" id="{A918586B-E6B3-4D02-A3E0-EAD6FB8D6A95}"/>
            </a:ext>
          </a:extLst>
        </xdr:cNvPr>
        <xdr:cNvCxnSpPr/>
      </xdr:nvCxnSpPr>
      <xdr:spPr>
        <a:xfrm>
          <a:off x="19545300" y="7232165"/>
          <a:ext cx="889000" cy="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86171</xdr:rowOff>
    </xdr:from>
    <xdr:ext cx="534377" cy="259045"/>
    <xdr:sp macro="" textlink="">
      <xdr:nvSpPr>
        <xdr:cNvPr id="566" name="n_1aveValue【一般廃棄物処理施設】&#10;一人当たり有形固定資産（償却資産）額">
          <a:extLst>
            <a:ext uri="{FF2B5EF4-FFF2-40B4-BE49-F238E27FC236}">
              <a16:creationId xmlns:a16="http://schemas.microsoft.com/office/drawing/2014/main" xmlns="" id="{2678C15E-9307-4947-9201-7E18E4D42DB1}"/>
            </a:ext>
          </a:extLst>
        </xdr:cNvPr>
        <xdr:cNvSpPr txBox="1"/>
      </xdr:nvSpPr>
      <xdr:spPr>
        <a:xfrm>
          <a:off x="21043411" y="6429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91223</xdr:rowOff>
    </xdr:from>
    <xdr:ext cx="534377" cy="259045"/>
    <xdr:sp macro="" textlink="">
      <xdr:nvSpPr>
        <xdr:cNvPr id="567" name="n_2aveValue【一般廃棄物処理施設】&#10;一人当たり有形固定資産（償却資産）額">
          <a:extLst>
            <a:ext uri="{FF2B5EF4-FFF2-40B4-BE49-F238E27FC236}">
              <a16:creationId xmlns:a16="http://schemas.microsoft.com/office/drawing/2014/main" xmlns="" id="{6D77AB85-D629-49EC-8A18-92AB9154A9DC}"/>
            </a:ext>
          </a:extLst>
        </xdr:cNvPr>
        <xdr:cNvSpPr txBox="1"/>
      </xdr:nvSpPr>
      <xdr:spPr>
        <a:xfrm>
          <a:off x="20167111" y="6434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51035</xdr:rowOff>
    </xdr:from>
    <xdr:ext cx="534377" cy="259045"/>
    <xdr:sp macro="" textlink="">
      <xdr:nvSpPr>
        <xdr:cNvPr id="568" name="n_3aveValue【一般廃棄物処理施設】&#10;一人当たり有形固定資産（償却資産）額">
          <a:extLst>
            <a:ext uri="{FF2B5EF4-FFF2-40B4-BE49-F238E27FC236}">
              <a16:creationId xmlns:a16="http://schemas.microsoft.com/office/drawing/2014/main" xmlns="" id="{71F63447-FF22-4A68-A350-6D7A211B51BA}"/>
            </a:ext>
          </a:extLst>
        </xdr:cNvPr>
        <xdr:cNvSpPr txBox="1"/>
      </xdr:nvSpPr>
      <xdr:spPr>
        <a:xfrm>
          <a:off x="19278111" y="6394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52476</xdr:rowOff>
    </xdr:from>
    <xdr:ext cx="534377" cy="259045"/>
    <xdr:sp macro="" textlink="">
      <xdr:nvSpPr>
        <xdr:cNvPr id="569" name="n_4aveValue【一般廃棄物処理施設】&#10;一人当たり有形固定資産（償却資産）額">
          <a:extLst>
            <a:ext uri="{FF2B5EF4-FFF2-40B4-BE49-F238E27FC236}">
              <a16:creationId xmlns:a16="http://schemas.microsoft.com/office/drawing/2014/main" xmlns="" id="{DA91B47B-AB6E-4CF1-9CC3-C09E4E58C244}"/>
            </a:ext>
          </a:extLst>
        </xdr:cNvPr>
        <xdr:cNvSpPr txBox="1"/>
      </xdr:nvSpPr>
      <xdr:spPr>
        <a:xfrm>
          <a:off x="18389111" y="6567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120728</xdr:colOff>
      <xdr:row>42</xdr:row>
      <xdr:rowOff>69359</xdr:rowOff>
    </xdr:from>
    <xdr:ext cx="469744" cy="259045"/>
    <xdr:sp macro="" textlink="">
      <xdr:nvSpPr>
        <xdr:cNvPr id="570" name="n_1mainValue【一般廃棄物処理施設】&#10;一人当たり有形固定資産（償却資産）額">
          <a:extLst>
            <a:ext uri="{FF2B5EF4-FFF2-40B4-BE49-F238E27FC236}">
              <a16:creationId xmlns:a16="http://schemas.microsoft.com/office/drawing/2014/main" xmlns="" id="{FAE37965-1C95-4100-91AD-E129283D4213}"/>
            </a:ext>
          </a:extLst>
        </xdr:cNvPr>
        <xdr:cNvSpPr txBox="1"/>
      </xdr:nvSpPr>
      <xdr:spPr>
        <a:xfrm>
          <a:off x="21075728" y="7270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52017</xdr:colOff>
      <xdr:row>42</xdr:row>
      <xdr:rowOff>73504</xdr:rowOff>
    </xdr:from>
    <xdr:ext cx="378565" cy="259045"/>
    <xdr:sp macro="" textlink="">
      <xdr:nvSpPr>
        <xdr:cNvPr id="571" name="n_2mainValue【一般廃棄物処理施設】&#10;一人当たり有形固定資産（償却資産）額">
          <a:extLst>
            <a:ext uri="{FF2B5EF4-FFF2-40B4-BE49-F238E27FC236}">
              <a16:creationId xmlns:a16="http://schemas.microsoft.com/office/drawing/2014/main" xmlns="" id="{E09A1069-224A-4FED-911E-F5F0C73C0E57}"/>
            </a:ext>
          </a:extLst>
        </xdr:cNvPr>
        <xdr:cNvSpPr txBox="1"/>
      </xdr:nvSpPr>
      <xdr:spPr>
        <a:xfrm>
          <a:off x="20245017" y="72744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115517</xdr:colOff>
      <xdr:row>42</xdr:row>
      <xdr:rowOff>73192</xdr:rowOff>
    </xdr:from>
    <xdr:ext cx="378565" cy="259045"/>
    <xdr:sp macro="" textlink="">
      <xdr:nvSpPr>
        <xdr:cNvPr id="572" name="n_3mainValue【一般廃棄物処理施設】&#10;一人当たり有形固定資産（償却資産）額">
          <a:extLst>
            <a:ext uri="{FF2B5EF4-FFF2-40B4-BE49-F238E27FC236}">
              <a16:creationId xmlns:a16="http://schemas.microsoft.com/office/drawing/2014/main" xmlns="" id="{96561224-3638-4430-8D26-8F8BB0128FFA}"/>
            </a:ext>
          </a:extLst>
        </xdr:cNvPr>
        <xdr:cNvSpPr txBox="1"/>
      </xdr:nvSpPr>
      <xdr:spPr>
        <a:xfrm>
          <a:off x="19356017" y="72740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73" name="正方形/長方形 572">
          <a:extLst>
            <a:ext uri="{FF2B5EF4-FFF2-40B4-BE49-F238E27FC236}">
              <a16:creationId xmlns:a16="http://schemas.microsoft.com/office/drawing/2014/main" xmlns="" id="{00F94F50-1EB2-4BA3-A2C6-DDEFB8358B56}"/>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74" name="正方形/長方形 573">
          <a:extLst>
            <a:ext uri="{FF2B5EF4-FFF2-40B4-BE49-F238E27FC236}">
              <a16:creationId xmlns:a16="http://schemas.microsoft.com/office/drawing/2014/main" xmlns="" id="{289F46E5-FBC9-4942-9363-D97944450C55}"/>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75" name="正方形/長方形 574">
          <a:extLst>
            <a:ext uri="{FF2B5EF4-FFF2-40B4-BE49-F238E27FC236}">
              <a16:creationId xmlns:a16="http://schemas.microsoft.com/office/drawing/2014/main" xmlns="" id="{5B0670D0-187F-4118-9B01-D5A2DBC50C2E}"/>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76" name="正方形/長方形 575">
          <a:extLst>
            <a:ext uri="{FF2B5EF4-FFF2-40B4-BE49-F238E27FC236}">
              <a16:creationId xmlns:a16="http://schemas.microsoft.com/office/drawing/2014/main" xmlns="" id="{4953E1FB-7501-4BF0-A048-512667C66C8A}"/>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77" name="正方形/長方形 576">
          <a:extLst>
            <a:ext uri="{FF2B5EF4-FFF2-40B4-BE49-F238E27FC236}">
              <a16:creationId xmlns:a16="http://schemas.microsoft.com/office/drawing/2014/main" xmlns="" id="{4880A245-6771-485E-9234-DE9F63B999F9}"/>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78" name="正方形/長方形 577">
          <a:extLst>
            <a:ext uri="{FF2B5EF4-FFF2-40B4-BE49-F238E27FC236}">
              <a16:creationId xmlns:a16="http://schemas.microsoft.com/office/drawing/2014/main" xmlns="" id="{59E9DBDB-3D36-4DA2-8162-739C0440B333}"/>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79" name="正方形/長方形 578">
          <a:extLst>
            <a:ext uri="{FF2B5EF4-FFF2-40B4-BE49-F238E27FC236}">
              <a16:creationId xmlns:a16="http://schemas.microsoft.com/office/drawing/2014/main" xmlns="" id="{8852F7E7-0BD0-4865-990F-C7938617D293}"/>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80" name="正方形/長方形 579">
          <a:extLst>
            <a:ext uri="{FF2B5EF4-FFF2-40B4-BE49-F238E27FC236}">
              <a16:creationId xmlns:a16="http://schemas.microsoft.com/office/drawing/2014/main" xmlns="" id="{2981BAB3-3773-423B-B86F-4B39F7EFBDEE}"/>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81" name="テキスト ボックス 580">
          <a:extLst>
            <a:ext uri="{FF2B5EF4-FFF2-40B4-BE49-F238E27FC236}">
              <a16:creationId xmlns:a16="http://schemas.microsoft.com/office/drawing/2014/main" xmlns="" id="{70AD9804-5F77-421A-9265-0313BC88303F}"/>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82" name="直線コネクタ 581">
          <a:extLst>
            <a:ext uri="{FF2B5EF4-FFF2-40B4-BE49-F238E27FC236}">
              <a16:creationId xmlns:a16="http://schemas.microsoft.com/office/drawing/2014/main" xmlns="" id="{04EBA0ED-FC1C-43C1-868D-D3518E0650F2}"/>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83" name="テキスト ボックス 582">
          <a:extLst>
            <a:ext uri="{FF2B5EF4-FFF2-40B4-BE49-F238E27FC236}">
              <a16:creationId xmlns:a16="http://schemas.microsoft.com/office/drawing/2014/main" xmlns="" id="{423FEBDC-5593-4E3A-9A18-D411B17D3EE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84" name="直線コネクタ 583">
          <a:extLst>
            <a:ext uri="{FF2B5EF4-FFF2-40B4-BE49-F238E27FC236}">
              <a16:creationId xmlns:a16="http://schemas.microsoft.com/office/drawing/2014/main" xmlns="" id="{2FB4AE1F-7372-489A-9915-FCCDC76901B3}"/>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85" name="テキスト ボックス 584">
          <a:extLst>
            <a:ext uri="{FF2B5EF4-FFF2-40B4-BE49-F238E27FC236}">
              <a16:creationId xmlns:a16="http://schemas.microsoft.com/office/drawing/2014/main" xmlns="" id="{AAEA7F2D-B67A-4E83-9CED-82C52F305674}"/>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86" name="直線コネクタ 585">
          <a:extLst>
            <a:ext uri="{FF2B5EF4-FFF2-40B4-BE49-F238E27FC236}">
              <a16:creationId xmlns:a16="http://schemas.microsoft.com/office/drawing/2014/main" xmlns="" id="{F0A10350-E09C-4F10-AA8D-6CA7465C360D}"/>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87" name="テキスト ボックス 586">
          <a:extLst>
            <a:ext uri="{FF2B5EF4-FFF2-40B4-BE49-F238E27FC236}">
              <a16:creationId xmlns:a16="http://schemas.microsoft.com/office/drawing/2014/main" xmlns="" id="{D7D46304-442D-4935-85EB-8A919EAB7733}"/>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88" name="直線コネクタ 587">
          <a:extLst>
            <a:ext uri="{FF2B5EF4-FFF2-40B4-BE49-F238E27FC236}">
              <a16:creationId xmlns:a16="http://schemas.microsoft.com/office/drawing/2014/main" xmlns="" id="{6BF895CF-2C7D-40F2-881A-49686EDF6B44}"/>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89" name="テキスト ボックス 588">
          <a:extLst>
            <a:ext uri="{FF2B5EF4-FFF2-40B4-BE49-F238E27FC236}">
              <a16:creationId xmlns:a16="http://schemas.microsoft.com/office/drawing/2014/main" xmlns="" id="{52DF2CDF-E97C-420F-9842-0A58CEA78237}"/>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90" name="直線コネクタ 589">
          <a:extLst>
            <a:ext uri="{FF2B5EF4-FFF2-40B4-BE49-F238E27FC236}">
              <a16:creationId xmlns:a16="http://schemas.microsoft.com/office/drawing/2014/main" xmlns="" id="{4E34655A-2004-4BA8-8A89-1EC61D5A2B8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91" name="テキスト ボックス 590">
          <a:extLst>
            <a:ext uri="{FF2B5EF4-FFF2-40B4-BE49-F238E27FC236}">
              <a16:creationId xmlns:a16="http://schemas.microsoft.com/office/drawing/2014/main" xmlns="" id="{E746BD2A-1621-4409-AD95-F4D6E7713BA2}"/>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92" name="直線コネクタ 591">
          <a:extLst>
            <a:ext uri="{FF2B5EF4-FFF2-40B4-BE49-F238E27FC236}">
              <a16:creationId xmlns:a16="http://schemas.microsoft.com/office/drawing/2014/main" xmlns="" id="{17C199A9-1B83-4B9A-9961-D68E4D6B3D37}"/>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93" name="テキスト ボックス 592">
          <a:extLst>
            <a:ext uri="{FF2B5EF4-FFF2-40B4-BE49-F238E27FC236}">
              <a16:creationId xmlns:a16="http://schemas.microsoft.com/office/drawing/2014/main" xmlns="" id="{2A852BF4-B749-4300-A4FA-D6CDD7149623}"/>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94" name="直線コネクタ 593">
          <a:extLst>
            <a:ext uri="{FF2B5EF4-FFF2-40B4-BE49-F238E27FC236}">
              <a16:creationId xmlns:a16="http://schemas.microsoft.com/office/drawing/2014/main" xmlns="" id="{5378E3ED-B840-4E5E-A8A6-2AA52B8933B9}"/>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95" name="テキスト ボックス 594">
          <a:extLst>
            <a:ext uri="{FF2B5EF4-FFF2-40B4-BE49-F238E27FC236}">
              <a16:creationId xmlns:a16="http://schemas.microsoft.com/office/drawing/2014/main" xmlns="" id="{AF04B150-7384-42BD-A8C9-6BF05B664966}"/>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96" name="【保健センター・保健所】&#10;有形固定資産減価償却率グラフ枠">
          <a:extLst>
            <a:ext uri="{FF2B5EF4-FFF2-40B4-BE49-F238E27FC236}">
              <a16:creationId xmlns:a16="http://schemas.microsoft.com/office/drawing/2014/main" xmlns="" id="{8F271477-4059-4AF9-9661-53EE9F380323}"/>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54</xdr:row>
      <xdr:rowOff>152400</xdr:rowOff>
    </xdr:from>
    <xdr:to>
      <xdr:col>85</xdr:col>
      <xdr:colOff>126364</xdr:colOff>
      <xdr:row>64</xdr:row>
      <xdr:rowOff>76200</xdr:rowOff>
    </xdr:to>
    <xdr:cxnSp macro="">
      <xdr:nvCxnSpPr>
        <xdr:cNvPr id="597" name="直線コネクタ 596">
          <a:extLst>
            <a:ext uri="{FF2B5EF4-FFF2-40B4-BE49-F238E27FC236}">
              <a16:creationId xmlns:a16="http://schemas.microsoft.com/office/drawing/2014/main" xmlns="" id="{C63E7281-9A26-4DE0-A4B8-0AA6F0DFA4D2}"/>
            </a:ext>
          </a:extLst>
        </xdr:cNvPr>
        <xdr:cNvCxnSpPr/>
      </xdr:nvCxnSpPr>
      <xdr:spPr>
        <a:xfrm flipV="1">
          <a:off x="16318864" y="9410700"/>
          <a:ext cx="0" cy="1638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598" name="【保健センター・保健所】&#10;有形固定資産減価償却率最小値テキスト">
          <a:extLst>
            <a:ext uri="{FF2B5EF4-FFF2-40B4-BE49-F238E27FC236}">
              <a16:creationId xmlns:a16="http://schemas.microsoft.com/office/drawing/2014/main" xmlns="" id="{BA1BD7A2-2F20-4E4F-9F07-731A8C8D3C39}"/>
            </a:ext>
          </a:extLst>
        </xdr:cNvPr>
        <xdr:cNvSpPr txBox="1"/>
      </xdr:nvSpPr>
      <xdr:spPr>
        <a:xfrm>
          <a:off x="16357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599" name="直線コネクタ 598">
          <a:extLst>
            <a:ext uri="{FF2B5EF4-FFF2-40B4-BE49-F238E27FC236}">
              <a16:creationId xmlns:a16="http://schemas.microsoft.com/office/drawing/2014/main" xmlns="" id="{4A530AE3-D66B-4CF9-957D-21AA1F7E11FC}"/>
            </a:ext>
          </a:extLst>
        </xdr:cNvPr>
        <xdr:cNvCxnSpPr/>
      </xdr:nvCxnSpPr>
      <xdr:spPr>
        <a:xfrm>
          <a:off x="16230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99077</xdr:rowOff>
    </xdr:from>
    <xdr:ext cx="405111" cy="259045"/>
    <xdr:sp macro="" textlink="">
      <xdr:nvSpPr>
        <xdr:cNvPr id="600" name="【保健センター・保健所】&#10;有形固定資産減価償却率最大値テキスト">
          <a:extLst>
            <a:ext uri="{FF2B5EF4-FFF2-40B4-BE49-F238E27FC236}">
              <a16:creationId xmlns:a16="http://schemas.microsoft.com/office/drawing/2014/main" xmlns="" id="{D0C3C8AE-4908-4059-872F-6E752D02C3E5}"/>
            </a:ext>
          </a:extLst>
        </xdr:cNvPr>
        <xdr:cNvSpPr txBox="1"/>
      </xdr:nvSpPr>
      <xdr:spPr>
        <a:xfrm>
          <a:off x="16357600" y="9185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152400</xdr:rowOff>
    </xdr:from>
    <xdr:to>
      <xdr:col>86</xdr:col>
      <xdr:colOff>25400</xdr:colOff>
      <xdr:row>54</xdr:row>
      <xdr:rowOff>152400</xdr:rowOff>
    </xdr:to>
    <xdr:cxnSp macro="">
      <xdr:nvCxnSpPr>
        <xdr:cNvPr id="601" name="直線コネクタ 600">
          <a:extLst>
            <a:ext uri="{FF2B5EF4-FFF2-40B4-BE49-F238E27FC236}">
              <a16:creationId xmlns:a16="http://schemas.microsoft.com/office/drawing/2014/main" xmlns="" id="{9B26FFEF-DC9A-4789-B6ED-EFE43FF73E91}"/>
            </a:ext>
          </a:extLst>
        </xdr:cNvPr>
        <xdr:cNvCxnSpPr/>
      </xdr:nvCxnSpPr>
      <xdr:spPr>
        <a:xfrm>
          <a:off x="16230600" y="941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21607</xdr:rowOff>
    </xdr:from>
    <xdr:ext cx="405111" cy="259045"/>
    <xdr:sp macro="" textlink="">
      <xdr:nvSpPr>
        <xdr:cNvPr id="602" name="【保健センター・保健所】&#10;有形固定資産減価償却率平均値テキスト">
          <a:extLst>
            <a:ext uri="{FF2B5EF4-FFF2-40B4-BE49-F238E27FC236}">
              <a16:creationId xmlns:a16="http://schemas.microsoft.com/office/drawing/2014/main" xmlns="" id="{6869C7BC-FEA4-41A9-B3DE-6319366DCE46}"/>
            </a:ext>
          </a:extLst>
        </xdr:cNvPr>
        <xdr:cNvSpPr txBox="1"/>
      </xdr:nvSpPr>
      <xdr:spPr>
        <a:xfrm>
          <a:off x="16357600" y="99657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170180</xdr:rowOff>
    </xdr:from>
    <xdr:to>
      <xdr:col>85</xdr:col>
      <xdr:colOff>177800</xdr:colOff>
      <xdr:row>59</xdr:row>
      <xdr:rowOff>100330</xdr:rowOff>
    </xdr:to>
    <xdr:sp macro="" textlink="">
      <xdr:nvSpPr>
        <xdr:cNvPr id="603" name="フローチャート: 判断 602">
          <a:extLst>
            <a:ext uri="{FF2B5EF4-FFF2-40B4-BE49-F238E27FC236}">
              <a16:creationId xmlns:a16="http://schemas.microsoft.com/office/drawing/2014/main" xmlns="" id="{70FD9FBB-5766-4177-8597-BC131469A68D}"/>
            </a:ext>
          </a:extLst>
        </xdr:cNvPr>
        <xdr:cNvSpPr/>
      </xdr:nvSpPr>
      <xdr:spPr>
        <a:xfrm>
          <a:off x="16268700" y="1011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73025</xdr:rowOff>
    </xdr:from>
    <xdr:to>
      <xdr:col>81</xdr:col>
      <xdr:colOff>101600</xdr:colOff>
      <xdr:row>59</xdr:row>
      <xdr:rowOff>3175</xdr:rowOff>
    </xdr:to>
    <xdr:sp macro="" textlink="">
      <xdr:nvSpPr>
        <xdr:cNvPr id="604" name="フローチャート: 判断 603">
          <a:extLst>
            <a:ext uri="{FF2B5EF4-FFF2-40B4-BE49-F238E27FC236}">
              <a16:creationId xmlns:a16="http://schemas.microsoft.com/office/drawing/2014/main" xmlns="" id="{074D1621-D298-4D06-9697-D7CFB2C3ECEC}"/>
            </a:ext>
          </a:extLst>
        </xdr:cNvPr>
        <xdr:cNvSpPr/>
      </xdr:nvSpPr>
      <xdr:spPr>
        <a:xfrm>
          <a:off x="15430500" y="10017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40640</xdr:rowOff>
    </xdr:from>
    <xdr:to>
      <xdr:col>76</xdr:col>
      <xdr:colOff>165100</xdr:colOff>
      <xdr:row>58</xdr:row>
      <xdr:rowOff>142240</xdr:rowOff>
    </xdr:to>
    <xdr:sp macro="" textlink="">
      <xdr:nvSpPr>
        <xdr:cNvPr id="605" name="フローチャート: 判断 604">
          <a:extLst>
            <a:ext uri="{FF2B5EF4-FFF2-40B4-BE49-F238E27FC236}">
              <a16:creationId xmlns:a16="http://schemas.microsoft.com/office/drawing/2014/main" xmlns="" id="{A7A08294-7D5D-43BA-9EF3-BFE915C91000}"/>
            </a:ext>
          </a:extLst>
        </xdr:cNvPr>
        <xdr:cNvSpPr/>
      </xdr:nvSpPr>
      <xdr:spPr>
        <a:xfrm>
          <a:off x="14541500" y="998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114935</xdr:rowOff>
    </xdr:from>
    <xdr:to>
      <xdr:col>72</xdr:col>
      <xdr:colOff>38100</xdr:colOff>
      <xdr:row>59</xdr:row>
      <xdr:rowOff>45085</xdr:rowOff>
    </xdr:to>
    <xdr:sp macro="" textlink="">
      <xdr:nvSpPr>
        <xdr:cNvPr id="606" name="フローチャート: 判断 605">
          <a:extLst>
            <a:ext uri="{FF2B5EF4-FFF2-40B4-BE49-F238E27FC236}">
              <a16:creationId xmlns:a16="http://schemas.microsoft.com/office/drawing/2014/main" xmlns="" id="{F8DBD427-0CDA-42B2-B6DA-956136DDFE93}"/>
            </a:ext>
          </a:extLst>
        </xdr:cNvPr>
        <xdr:cNvSpPr/>
      </xdr:nvSpPr>
      <xdr:spPr>
        <a:xfrm>
          <a:off x="13652500" y="1005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107315</xdr:rowOff>
    </xdr:from>
    <xdr:to>
      <xdr:col>67</xdr:col>
      <xdr:colOff>101600</xdr:colOff>
      <xdr:row>59</xdr:row>
      <xdr:rowOff>37465</xdr:rowOff>
    </xdr:to>
    <xdr:sp macro="" textlink="">
      <xdr:nvSpPr>
        <xdr:cNvPr id="607" name="フローチャート: 判断 606">
          <a:extLst>
            <a:ext uri="{FF2B5EF4-FFF2-40B4-BE49-F238E27FC236}">
              <a16:creationId xmlns:a16="http://schemas.microsoft.com/office/drawing/2014/main" xmlns="" id="{08DB2900-5582-4181-9340-15C37C2016F4}"/>
            </a:ext>
          </a:extLst>
        </xdr:cNvPr>
        <xdr:cNvSpPr/>
      </xdr:nvSpPr>
      <xdr:spPr>
        <a:xfrm>
          <a:off x="12763500" y="1005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xmlns="" id="{C52E5C5B-6B70-468A-8260-96A4C550BC3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09" name="テキスト ボックス 608">
          <a:extLst>
            <a:ext uri="{FF2B5EF4-FFF2-40B4-BE49-F238E27FC236}">
              <a16:creationId xmlns:a16="http://schemas.microsoft.com/office/drawing/2014/main" xmlns="" id="{826803DA-5D20-4C02-9AD9-89C4E3266F5C}"/>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10" name="テキスト ボックス 609">
          <a:extLst>
            <a:ext uri="{FF2B5EF4-FFF2-40B4-BE49-F238E27FC236}">
              <a16:creationId xmlns:a16="http://schemas.microsoft.com/office/drawing/2014/main" xmlns="" id="{EA2790CB-8F02-4EE9-833A-AE81C7E006F1}"/>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11" name="テキスト ボックス 610">
          <a:extLst>
            <a:ext uri="{FF2B5EF4-FFF2-40B4-BE49-F238E27FC236}">
              <a16:creationId xmlns:a16="http://schemas.microsoft.com/office/drawing/2014/main" xmlns="" id="{5C0FD897-08C5-416E-B0BE-BDBE2C3A21AD}"/>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12" name="テキスト ボックス 611">
          <a:extLst>
            <a:ext uri="{FF2B5EF4-FFF2-40B4-BE49-F238E27FC236}">
              <a16:creationId xmlns:a16="http://schemas.microsoft.com/office/drawing/2014/main" xmlns="" id="{97D0237A-FDAB-4558-9C86-6991A72E6C3E}"/>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23495</xdr:rowOff>
    </xdr:from>
    <xdr:to>
      <xdr:col>85</xdr:col>
      <xdr:colOff>177800</xdr:colOff>
      <xdr:row>60</xdr:row>
      <xdr:rowOff>125095</xdr:rowOff>
    </xdr:to>
    <xdr:sp macro="" textlink="">
      <xdr:nvSpPr>
        <xdr:cNvPr id="613" name="楕円 612">
          <a:extLst>
            <a:ext uri="{FF2B5EF4-FFF2-40B4-BE49-F238E27FC236}">
              <a16:creationId xmlns:a16="http://schemas.microsoft.com/office/drawing/2014/main" xmlns="" id="{DB28703C-B5BE-47B3-B475-016D61DA75C9}"/>
            </a:ext>
          </a:extLst>
        </xdr:cNvPr>
        <xdr:cNvSpPr/>
      </xdr:nvSpPr>
      <xdr:spPr>
        <a:xfrm>
          <a:off x="16268700" y="10310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1922</xdr:rowOff>
    </xdr:from>
    <xdr:ext cx="405111" cy="259045"/>
    <xdr:sp macro="" textlink="">
      <xdr:nvSpPr>
        <xdr:cNvPr id="614" name="【保健センター・保健所】&#10;有形固定資産減価償却率該当値テキスト">
          <a:extLst>
            <a:ext uri="{FF2B5EF4-FFF2-40B4-BE49-F238E27FC236}">
              <a16:creationId xmlns:a16="http://schemas.microsoft.com/office/drawing/2014/main" xmlns="" id="{F7F21D0A-A589-46C9-ADA7-26C5ACD26DF4}"/>
            </a:ext>
          </a:extLst>
        </xdr:cNvPr>
        <xdr:cNvSpPr txBox="1"/>
      </xdr:nvSpPr>
      <xdr:spPr>
        <a:xfrm>
          <a:off x="16357600" y="10288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154940</xdr:rowOff>
    </xdr:from>
    <xdr:to>
      <xdr:col>81</xdr:col>
      <xdr:colOff>101600</xdr:colOff>
      <xdr:row>60</xdr:row>
      <xdr:rowOff>85090</xdr:rowOff>
    </xdr:to>
    <xdr:sp macro="" textlink="">
      <xdr:nvSpPr>
        <xdr:cNvPr id="615" name="楕円 614">
          <a:extLst>
            <a:ext uri="{FF2B5EF4-FFF2-40B4-BE49-F238E27FC236}">
              <a16:creationId xmlns:a16="http://schemas.microsoft.com/office/drawing/2014/main" xmlns="" id="{D0C5C1B0-2B3E-46AF-A2F8-D26EFA8DDB60}"/>
            </a:ext>
          </a:extLst>
        </xdr:cNvPr>
        <xdr:cNvSpPr/>
      </xdr:nvSpPr>
      <xdr:spPr>
        <a:xfrm>
          <a:off x="15430500" y="10270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34290</xdr:rowOff>
    </xdr:from>
    <xdr:to>
      <xdr:col>85</xdr:col>
      <xdr:colOff>127000</xdr:colOff>
      <xdr:row>60</xdr:row>
      <xdr:rowOff>74295</xdr:rowOff>
    </xdr:to>
    <xdr:cxnSp macro="">
      <xdr:nvCxnSpPr>
        <xdr:cNvPr id="616" name="直線コネクタ 615">
          <a:extLst>
            <a:ext uri="{FF2B5EF4-FFF2-40B4-BE49-F238E27FC236}">
              <a16:creationId xmlns:a16="http://schemas.microsoft.com/office/drawing/2014/main" xmlns="" id="{E474CFC6-7563-42C6-96DC-CFE40AB76967}"/>
            </a:ext>
          </a:extLst>
        </xdr:cNvPr>
        <xdr:cNvCxnSpPr/>
      </xdr:nvCxnSpPr>
      <xdr:spPr>
        <a:xfrm>
          <a:off x="15481300" y="10321290"/>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145415</xdr:rowOff>
    </xdr:from>
    <xdr:to>
      <xdr:col>76</xdr:col>
      <xdr:colOff>165100</xdr:colOff>
      <xdr:row>60</xdr:row>
      <xdr:rowOff>75565</xdr:rowOff>
    </xdr:to>
    <xdr:sp macro="" textlink="">
      <xdr:nvSpPr>
        <xdr:cNvPr id="617" name="楕円 616">
          <a:extLst>
            <a:ext uri="{FF2B5EF4-FFF2-40B4-BE49-F238E27FC236}">
              <a16:creationId xmlns:a16="http://schemas.microsoft.com/office/drawing/2014/main" xmlns="" id="{D33A8191-1DFF-47B3-B62C-9C1339ADFFA9}"/>
            </a:ext>
          </a:extLst>
        </xdr:cNvPr>
        <xdr:cNvSpPr/>
      </xdr:nvSpPr>
      <xdr:spPr>
        <a:xfrm>
          <a:off x="14541500" y="10260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24765</xdr:rowOff>
    </xdr:from>
    <xdr:to>
      <xdr:col>81</xdr:col>
      <xdr:colOff>50800</xdr:colOff>
      <xdr:row>60</xdr:row>
      <xdr:rowOff>34290</xdr:rowOff>
    </xdr:to>
    <xdr:cxnSp macro="">
      <xdr:nvCxnSpPr>
        <xdr:cNvPr id="618" name="直線コネクタ 617">
          <a:extLst>
            <a:ext uri="{FF2B5EF4-FFF2-40B4-BE49-F238E27FC236}">
              <a16:creationId xmlns:a16="http://schemas.microsoft.com/office/drawing/2014/main" xmlns="" id="{34BE99B5-A58E-450B-8154-7C56363924EA}"/>
            </a:ext>
          </a:extLst>
        </xdr:cNvPr>
        <xdr:cNvCxnSpPr/>
      </xdr:nvCxnSpPr>
      <xdr:spPr>
        <a:xfrm>
          <a:off x="14592300" y="1031176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107315</xdr:rowOff>
    </xdr:from>
    <xdr:to>
      <xdr:col>72</xdr:col>
      <xdr:colOff>38100</xdr:colOff>
      <xdr:row>60</xdr:row>
      <xdr:rowOff>37465</xdr:rowOff>
    </xdr:to>
    <xdr:sp macro="" textlink="">
      <xdr:nvSpPr>
        <xdr:cNvPr id="619" name="楕円 618">
          <a:extLst>
            <a:ext uri="{FF2B5EF4-FFF2-40B4-BE49-F238E27FC236}">
              <a16:creationId xmlns:a16="http://schemas.microsoft.com/office/drawing/2014/main" xmlns="" id="{3888E697-4005-4E4B-B699-37F6910CC2E4}"/>
            </a:ext>
          </a:extLst>
        </xdr:cNvPr>
        <xdr:cNvSpPr/>
      </xdr:nvSpPr>
      <xdr:spPr>
        <a:xfrm>
          <a:off x="13652500" y="10222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158115</xdr:rowOff>
    </xdr:from>
    <xdr:to>
      <xdr:col>76</xdr:col>
      <xdr:colOff>114300</xdr:colOff>
      <xdr:row>60</xdr:row>
      <xdr:rowOff>24765</xdr:rowOff>
    </xdr:to>
    <xdr:cxnSp macro="">
      <xdr:nvCxnSpPr>
        <xdr:cNvPr id="620" name="直線コネクタ 619">
          <a:extLst>
            <a:ext uri="{FF2B5EF4-FFF2-40B4-BE49-F238E27FC236}">
              <a16:creationId xmlns:a16="http://schemas.microsoft.com/office/drawing/2014/main" xmlns="" id="{0B012D5D-E27A-475B-95EF-32C4FF50FDB2}"/>
            </a:ext>
          </a:extLst>
        </xdr:cNvPr>
        <xdr:cNvCxnSpPr/>
      </xdr:nvCxnSpPr>
      <xdr:spPr>
        <a:xfrm>
          <a:off x="13703300" y="1027366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19702</xdr:rowOff>
    </xdr:from>
    <xdr:ext cx="405111" cy="259045"/>
    <xdr:sp macro="" textlink="">
      <xdr:nvSpPr>
        <xdr:cNvPr id="621" name="n_1aveValue【保健センター・保健所】&#10;有形固定資産減価償却率">
          <a:extLst>
            <a:ext uri="{FF2B5EF4-FFF2-40B4-BE49-F238E27FC236}">
              <a16:creationId xmlns:a16="http://schemas.microsoft.com/office/drawing/2014/main" xmlns="" id="{F01707FA-3253-4A8E-9AD6-00BF6598E82F}"/>
            </a:ext>
          </a:extLst>
        </xdr:cNvPr>
        <xdr:cNvSpPr txBox="1"/>
      </xdr:nvSpPr>
      <xdr:spPr>
        <a:xfrm>
          <a:off x="15266044" y="9792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158767</xdr:rowOff>
    </xdr:from>
    <xdr:ext cx="405111" cy="259045"/>
    <xdr:sp macro="" textlink="">
      <xdr:nvSpPr>
        <xdr:cNvPr id="622" name="n_2aveValue【保健センター・保健所】&#10;有形固定資産減価償却率">
          <a:extLst>
            <a:ext uri="{FF2B5EF4-FFF2-40B4-BE49-F238E27FC236}">
              <a16:creationId xmlns:a16="http://schemas.microsoft.com/office/drawing/2014/main" xmlns="" id="{6B693FD5-0D4B-4BA2-B4D8-6E718EC0427A}"/>
            </a:ext>
          </a:extLst>
        </xdr:cNvPr>
        <xdr:cNvSpPr txBox="1"/>
      </xdr:nvSpPr>
      <xdr:spPr>
        <a:xfrm>
          <a:off x="14389744" y="975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61612</xdr:rowOff>
    </xdr:from>
    <xdr:ext cx="405111" cy="259045"/>
    <xdr:sp macro="" textlink="">
      <xdr:nvSpPr>
        <xdr:cNvPr id="623" name="n_3aveValue【保健センター・保健所】&#10;有形固定資産減価償却率">
          <a:extLst>
            <a:ext uri="{FF2B5EF4-FFF2-40B4-BE49-F238E27FC236}">
              <a16:creationId xmlns:a16="http://schemas.microsoft.com/office/drawing/2014/main" xmlns="" id="{9E3E4EBD-F755-4F57-B9BE-28E035892C15}"/>
            </a:ext>
          </a:extLst>
        </xdr:cNvPr>
        <xdr:cNvSpPr txBox="1"/>
      </xdr:nvSpPr>
      <xdr:spPr>
        <a:xfrm>
          <a:off x="13500744" y="9834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53992</xdr:rowOff>
    </xdr:from>
    <xdr:ext cx="405111" cy="259045"/>
    <xdr:sp macro="" textlink="">
      <xdr:nvSpPr>
        <xdr:cNvPr id="624" name="n_4aveValue【保健センター・保健所】&#10;有形固定資産減価償却率">
          <a:extLst>
            <a:ext uri="{FF2B5EF4-FFF2-40B4-BE49-F238E27FC236}">
              <a16:creationId xmlns:a16="http://schemas.microsoft.com/office/drawing/2014/main" xmlns="" id="{0E0DB37C-46C6-4737-8E99-7E9820FE019A}"/>
            </a:ext>
          </a:extLst>
        </xdr:cNvPr>
        <xdr:cNvSpPr txBox="1"/>
      </xdr:nvSpPr>
      <xdr:spPr>
        <a:xfrm>
          <a:off x="12611744" y="9826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76217</xdr:rowOff>
    </xdr:from>
    <xdr:ext cx="405111" cy="259045"/>
    <xdr:sp macro="" textlink="">
      <xdr:nvSpPr>
        <xdr:cNvPr id="625" name="n_1mainValue【保健センター・保健所】&#10;有形固定資産減価償却率">
          <a:extLst>
            <a:ext uri="{FF2B5EF4-FFF2-40B4-BE49-F238E27FC236}">
              <a16:creationId xmlns:a16="http://schemas.microsoft.com/office/drawing/2014/main" xmlns="" id="{A8BCB1F4-B360-44B7-84F8-D2ADBF333B3A}"/>
            </a:ext>
          </a:extLst>
        </xdr:cNvPr>
        <xdr:cNvSpPr txBox="1"/>
      </xdr:nvSpPr>
      <xdr:spPr>
        <a:xfrm>
          <a:off x="15266044" y="1036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66692</xdr:rowOff>
    </xdr:from>
    <xdr:ext cx="405111" cy="259045"/>
    <xdr:sp macro="" textlink="">
      <xdr:nvSpPr>
        <xdr:cNvPr id="626" name="n_2mainValue【保健センター・保健所】&#10;有形固定資産減価償却率">
          <a:extLst>
            <a:ext uri="{FF2B5EF4-FFF2-40B4-BE49-F238E27FC236}">
              <a16:creationId xmlns:a16="http://schemas.microsoft.com/office/drawing/2014/main" xmlns="" id="{943041E9-9C13-421F-A8B0-308BA26E7EE8}"/>
            </a:ext>
          </a:extLst>
        </xdr:cNvPr>
        <xdr:cNvSpPr txBox="1"/>
      </xdr:nvSpPr>
      <xdr:spPr>
        <a:xfrm>
          <a:off x="14389744" y="10353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28592</xdr:rowOff>
    </xdr:from>
    <xdr:ext cx="405111" cy="259045"/>
    <xdr:sp macro="" textlink="">
      <xdr:nvSpPr>
        <xdr:cNvPr id="627" name="n_3mainValue【保健センター・保健所】&#10;有形固定資産減価償却率">
          <a:extLst>
            <a:ext uri="{FF2B5EF4-FFF2-40B4-BE49-F238E27FC236}">
              <a16:creationId xmlns:a16="http://schemas.microsoft.com/office/drawing/2014/main" xmlns="" id="{52E7F385-5882-469B-B649-A7211F33A6F8}"/>
            </a:ext>
          </a:extLst>
        </xdr:cNvPr>
        <xdr:cNvSpPr txBox="1"/>
      </xdr:nvSpPr>
      <xdr:spPr>
        <a:xfrm>
          <a:off x="13500744" y="10315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28" name="正方形/長方形 627">
          <a:extLst>
            <a:ext uri="{FF2B5EF4-FFF2-40B4-BE49-F238E27FC236}">
              <a16:creationId xmlns:a16="http://schemas.microsoft.com/office/drawing/2014/main" xmlns="" id="{6039FDD7-A634-4B02-B977-93663443F2E5}"/>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29" name="正方形/長方形 628">
          <a:extLst>
            <a:ext uri="{FF2B5EF4-FFF2-40B4-BE49-F238E27FC236}">
              <a16:creationId xmlns:a16="http://schemas.microsoft.com/office/drawing/2014/main" xmlns="" id="{F1198DE4-DC15-4007-BDBA-42396A873AF6}"/>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30" name="正方形/長方形 629">
          <a:extLst>
            <a:ext uri="{FF2B5EF4-FFF2-40B4-BE49-F238E27FC236}">
              <a16:creationId xmlns:a16="http://schemas.microsoft.com/office/drawing/2014/main" xmlns="" id="{B814B5A3-0707-4CC0-ABE1-0246CBCF5CF2}"/>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31" name="正方形/長方形 630">
          <a:extLst>
            <a:ext uri="{FF2B5EF4-FFF2-40B4-BE49-F238E27FC236}">
              <a16:creationId xmlns:a16="http://schemas.microsoft.com/office/drawing/2014/main" xmlns="" id="{034C3055-6FC4-4F99-872C-99C567E627CF}"/>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32" name="正方形/長方形 631">
          <a:extLst>
            <a:ext uri="{FF2B5EF4-FFF2-40B4-BE49-F238E27FC236}">
              <a16:creationId xmlns:a16="http://schemas.microsoft.com/office/drawing/2014/main" xmlns="" id="{997E293B-9A03-40E2-B7B8-4C7588705144}"/>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33" name="正方形/長方形 632">
          <a:extLst>
            <a:ext uri="{FF2B5EF4-FFF2-40B4-BE49-F238E27FC236}">
              <a16:creationId xmlns:a16="http://schemas.microsoft.com/office/drawing/2014/main" xmlns="" id="{1232DCE4-922E-4D2A-936B-BCDCCDC9683D}"/>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34" name="正方形/長方形 633">
          <a:extLst>
            <a:ext uri="{FF2B5EF4-FFF2-40B4-BE49-F238E27FC236}">
              <a16:creationId xmlns:a16="http://schemas.microsoft.com/office/drawing/2014/main" xmlns="" id="{DA817DCC-5D7F-487D-92ED-E233A4D4CD8B}"/>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35" name="正方形/長方形 634">
          <a:extLst>
            <a:ext uri="{FF2B5EF4-FFF2-40B4-BE49-F238E27FC236}">
              <a16:creationId xmlns:a16="http://schemas.microsoft.com/office/drawing/2014/main" xmlns="" id="{5D289738-FE0B-48CC-8B2B-BCDAE7F5DE03}"/>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36" name="テキスト ボックス 635">
          <a:extLst>
            <a:ext uri="{FF2B5EF4-FFF2-40B4-BE49-F238E27FC236}">
              <a16:creationId xmlns:a16="http://schemas.microsoft.com/office/drawing/2014/main" xmlns="" id="{2F9F0EEF-55C9-46F8-9DC4-DF29CBB78DCB}"/>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37" name="直線コネクタ 636">
          <a:extLst>
            <a:ext uri="{FF2B5EF4-FFF2-40B4-BE49-F238E27FC236}">
              <a16:creationId xmlns:a16="http://schemas.microsoft.com/office/drawing/2014/main" xmlns="" id="{6A6F547B-9FC7-4858-8105-914B4727ADF9}"/>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38" name="直線コネクタ 637">
          <a:extLst>
            <a:ext uri="{FF2B5EF4-FFF2-40B4-BE49-F238E27FC236}">
              <a16:creationId xmlns:a16="http://schemas.microsoft.com/office/drawing/2014/main" xmlns="" id="{349A0166-6110-4028-A0ED-4CD910FC43BD}"/>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39" name="テキスト ボックス 638">
          <a:extLst>
            <a:ext uri="{FF2B5EF4-FFF2-40B4-BE49-F238E27FC236}">
              <a16:creationId xmlns:a16="http://schemas.microsoft.com/office/drawing/2014/main" xmlns="" id="{B375BAC5-776E-45F4-AF13-90D6460FC434}"/>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40" name="直線コネクタ 639">
          <a:extLst>
            <a:ext uri="{FF2B5EF4-FFF2-40B4-BE49-F238E27FC236}">
              <a16:creationId xmlns:a16="http://schemas.microsoft.com/office/drawing/2014/main" xmlns="" id="{75BEDD82-4805-4E81-81F5-931044DA9654}"/>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41" name="テキスト ボックス 640">
          <a:extLst>
            <a:ext uri="{FF2B5EF4-FFF2-40B4-BE49-F238E27FC236}">
              <a16:creationId xmlns:a16="http://schemas.microsoft.com/office/drawing/2014/main" xmlns="" id="{A655EEAF-16F6-4DCB-8D26-55D7E94CE11C}"/>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42" name="直線コネクタ 641">
          <a:extLst>
            <a:ext uri="{FF2B5EF4-FFF2-40B4-BE49-F238E27FC236}">
              <a16:creationId xmlns:a16="http://schemas.microsoft.com/office/drawing/2014/main" xmlns="" id="{D787D908-B9E5-4A2D-B88F-A8FC108C23B9}"/>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43" name="テキスト ボックス 642">
          <a:extLst>
            <a:ext uri="{FF2B5EF4-FFF2-40B4-BE49-F238E27FC236}">
              <a16:creationId xmlns:a16="http://schemas.microsoft.com/office/drawing/2014/main" xmlns="" id="{3CF27116-AC40-43F9-967D-5B13C10C82B7}"/>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44" name="直線コネクタ 643">
          <a:extLst>
            <a:ext uri="{FF2B5EF4-FFF2-40B4-BE49-F238E27FC236}">
              <a16:creationId xmlns:a16="http://schemas.microsoft.com/office/drawing/2014/main" xmlns="" id="{BE312CBD-26C0-4D8B-9511-1E2FA4346FEC}"/>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45" name="テキスト ボックス 644">
          <a:extLst>
            <a:ext uri="{FF2B5EF4-FFF2-40B4-BE49-F238E27FC236}">
              <a16:creationId xmlns:a16="http://schemas.microsoft.com/office/drawing/2014/main" xmlns="" id="{12DD6B40-DDCA-47DE-8210-F866C1A7BCE9}"/>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46" name="直線コネクタ 645">
          <a:extLst>
            <a:ext uri="{FF2B5EF4-FFF2-40B4-BE49-F238E27FC236}">
              <a16:creationId xmlns:a16="http://schemas.microsoft.com/office/drawing/2014/main" xmlns="" id="{2600C5A7-B607-442C-9194-AA64A5F51BCA}"/>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47" name="テキスト ボックス 646">
          <a:extLst>
            <a:ext uri="{FF2B5EF4-FFF2-40B4-BE49-F238E27FC236}">
              <a16:creationId xmlns:a16="http://schemas.microsoft.com/office/drawing/2014/main" xmlns="" id="{99678A4B-E6A8-4DAD-AEFC-000C43725AC3}"/>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48" name="【保健センター・保健所】&#10;一人当たり面積グラフ枠">
          <a:extLst>
            <a:ext uri="{FF2B5EF4-FFF2-40B4-BE49-F238E27FC236}">
              <a16:creationId xmlns:a16="http://schemas.microsoft.com/office/drawing/2014/main" xmlns="" id="{153862BE-7585-4AE8-B692-1077C915A503}"/>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139446</xdr:rowOff>
    </xdr:from>
    <xdr:to>
      <xdr:col>116</xdr:col>
      <xdr:colOff>62864</xdr:colOff>
      <xdr:row>63</xdr:row>
      <xdr:rowOff>125730</xdr:rowOff>
    </xdr:to>
    <xdr:cxnSp macro="">
      <xdr:nvCxnSpPr>
        <xdr:cNvPr id="649" name="直線コネクタ 648">
          <a:extLst>
            <a:ext uri="{FF2B5EF4-FFF2-40B4-BE49-F238E27FC236}">
              <a16:creationId xmlns:a16="http://schemas.microsoft.com/office/drawing/2014/main" xmlns="" id="{E1E0B947-C2AE-4F17-B5B6-7E60C5993E0C}"/>
            </a:ext>
          </a:extLst>
        </xdr:cNvPr>
        <xdr:cNvCxnSpPr/>
      </xdr:nvCxnSpPr>
      <xdr:spPr>
        <a:xfrm flipV="1">
          <a:off x="22160864" y="9912096"/>
          <a:ext cx="0" cy="1014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129557</xdr:rowOff>
    </xdr:from>
    <xdr:ext cx="469744" cy="259045"/>
    <xdr:sp macro="" textlink="">
      <xdr:nvSpPr>
        <xdr:cNvPr id="650" name="【保健センター・保健所】&#10;一人当たり面積最小値テキスト">
          <a:extLst>
            <a:ext uri="{FF2B5EF4-FFF2-40B4-BE49-F238E27FC236}">
              <a16:creationId xmlns:a16="http://schemas.microsoft.com/office/drawing/2014/main" xmlns="" id="{0E0EB001-E58F-41C0-BBEC-A620D9CAD4FC}"/>
            </a:ext>
          </a:extLst>
        </xdr:cNvPr>
        <xdr:cNvSpPr txBox="1"/>
      </xdr:nvSpPr>
      <xdr:spPr>
        <a:xfrm>
          <a:off x="22199600"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125730</xdr:rowOff>
    </xdr:from>
    <xdr:to>
      <xdr:col>116</xdr:col>
      <xdr:colOff>152400</xdr:colOff>
      <xdr:row>63</xdr:row>
      <xdr:rowOff>125730</xdr:rowOff>
    </xdr:to>
    <xdr:cxnSp macro="">
      <xdr:nvCxnSpPr>
        <xdr:cNvPr id="651" name="直線コネクタ 650">
          <a:extLst>
            <a:ext uri="{FF2B5EF4-FFF2-40B4-BE49-F238E27FC236}">
              <a16:creationId xmlns:a16="http://schemas.microsoft.com/office/drawing/2014/main" xmlns="" id="{AACED04A-9421-433A-8482-192E097D7D51}"/>
            </a:ext>
          </a:extLst>
        </xdr:cNvPr>
        <xdr:cNvCxnSpPr/>
      </xdr:nvCxnSpPr>
      <xdr:spPr>
        <a:xfrm>
          <a:off x="22072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56</xdr:row>
      <xdr:rowOff>86123</xdr:rowOff>
    </xdr:from>
    <xdr:ext cx="469744" cy="259045"/>
    <xdr:sp macro="" textlink="">
      <xdr:nvSpPr>
        <xdr:cNvPr id="652" name="【保健センター・保健所】&#10;一人当たり面積最大値テキスト">
          <a:extLst>
            <a:ext uri="{FF2B5EF4-FFF2-40B4-BE49-F238E27FC236}">
              <a16:creationId xmlns:a16="http://schemas.microsoft.com/office/drawing/2014/main" xmlns="" id="{CF67E6C1-3380-4B04-9221-6CDA54ECFBA6}"/>
            </a:ext>
          </a:extLst>
        </xdr:cNvPr>
        <xdr:cNvSpPr txBox="1"/>
      </xdr:nvSpPr>
      <xdr:spPr>
        <a:xfrm>
          <a:off x="22199600" y="9687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139446</xdr:rowOff>
    </xdr:from>
    <xdr:to>
      <xdr:col>116</xdr:col>
      <xdr:colOff>152400</xdr:colOff>
      <xdr:row>57</xdr:row>
      <xdr:rowOff>139446</xdr:rowOff>
    </xdr:to>
    <xdr:cxnSp macro="">
      <xdr:nvCxnSpPr>
        <xdr:cNvPr id="653" name="直線コネクタ 652">
          <a:extLst>
            <a:ext uri="{FF2B5EF4-FFF2-40B4-BE49-F238E27FC236}">
              <a16:creationId xmlns:a16="http://schemas.microsoft.com/office/drawing/2014/main" xmlns="" id="{FBD2A565-21FC-4DFB-95FB-01775D81C464}"/>
            </a:ext>
          </a:extLst>
        </xdr:cNvPr>
        <xdr:cNvCxnSpPr/>
      </xdr:nvCxnSpPr>
      <xdr:spPr>
        <a:xfrm>
          <a:off x="22072600" y="9912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26941</xdr:rowOff>
    </xdr:from>
    <xdr:ext cx="469744" cy="259045"/>
    <xdr:sp macro="" textlink="">
      <xdr:nvSpPr>
        <xdr:cNvPr id="654" name="【保健センター・保健所】&#10;一人当たり面積平均値テキスト">
          <a:extLst>
            <a:ext uri="{FF2B5EF4-FFF2-40B4-BE49-F238E27FC236}">
              <a16:creationId xmlns:a16="http://schemas.microsoft.com/office/drawing/2014/main" xmlns="" id="{2D1F1E74-18CE-4D54-8776-A6779F9C244F}"/>
            </a:ext>
          </a:extLst>
        </xdr:cNvPr>
        <xdr:cNvSpPr txBox="1"/>
      </xdr:nvSpPr>
      <xdr:spPr>
        <a:xfrm>
          <a:off x="22199600" y="104853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4064</xdr:rowOff>
    </xdr:from>
    <xdr:to>
      <xdr:col>116</xdr:col>
      <xdr:colOff>114300</xdr:colOff>
      <xdr:row>62</xdr:row>
      <xdr:rowOff>105664</xdr:rowOff>
    </xdr:to>
    <xdr:sp macro="" textlink="">
      <xdr:nvSpPr>
        <xdr:cNvPr id="655" name="フローチャート: 判断 654">
          <a:extLst>
            <a:ext uri="{FF2B5EF4-FFF2-40B4-BE49-F238E27FC236}">
              <a16:creationId xmlns:a16="http://schemas.microsoft.com/office/drawing/2014/main" xmlns="" id="{608B0F82-7D32-45EA-851F-2B7766A6E240}"/>
            </a:ext>
          </a:extLst>
        </xdr:cNvPr>
        <xdr:cNvSpPr/>
      </xdr:nvSpPr>
      <xdr:spPr>
        <a:xfrm>
          <a:off x="22110700" y="10633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129794</xdr:rowOff>
    </xdr:from>
    <xdr:to>
      <xdr:col>112</xdr:col>
      <xdr:colOff>38100</xdr:colOff>
      <xdr:row>62</xdr:row>
      <xdr:rowOff>59944</xdr:rowOff>
    </xdr:to>
    <xdr:sp macro="" textlink="">
      <xdr:nvSpPr>
        <xdr:cNvPr id="656" name="フローチャート: 判断 655">
          <a:extLst>
            <a:ext uri="{FF2B5EF4-FFF2-40B4-BE49-F238E27FC236}">
              <a16:creationId xmlns:a16="http://schemas.microsoft.com/office/drawing/2014/main" xmlns="" id="{748348BC-7A41-41D5-AD09-431B8CDA346C}"/>
            </a:ext>
          </a:extLst>
        </xdr:cNvPr>
        <xdr:cNvSpPr/>
      </xdr:nvSpPr>
      <xdr:spPr>
        <a:xfrm>
          <a:off x="21272500" y="1058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134366</xdr:rowOff>
    </xdr:from>
    <xdr:to>
      <xdr:col>107</xdr:col>
      <xdr:colOff>101600</xdr:colOff>
      <xdr:row>62</xdr:row>
      <xdr:rowOff>64516</xdr:rowOff>
    </xdr:to>
    <xdr:sp macro="" textlink="">
      <xdr:nvSpPr>
        <xdr:cNvPr id="657" name="フローチャート: 判断 656">
          <a:extLst>
            <a:ext uri="{FF2B5EF4-FFF2-40B4-BE49-F238E27FC236}">
              <a16:creationId xmlns:a16="http://schemas.microsoft.com/office/drawing/2014/main" xmlns="" id="{5FA1B46C-9D50-495F-93FE-8ED1DB0B67AB}"/>
            </a:ext>
          </a:extLst>
        </xdr:cNvPr>
        <xdr:cNvSpPr/>
      </xdr:nvSpPr>
      <xdr:spPr>
        <a:xfrm>
          <a:off x="20383500" y="10592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148082</xdr:rowOff>
    </xdr:from>
    <xdr:to>
      <xdr:col>102</xdr:col>
      <xdr:colOff>165100</xdr:colOff>
      <xdr:row>62</xdr:row>
      <xdr:rowOff>78232</xdr:rowOff>
    </xdr:to>
    <xdr:sp macro="" textlink="">
      <xdr:nvSpPr>
        <xdr:cNvPr id="658" name="フローチャート: 判断 657">
          <a:extLst>
            <a:ext uri="{FF2B5EF4-FFF2-40B4-BE49-F238E27FC236}">
              <a16:creationId xmlns:a16="http://schemas.microsoft.com/office/drawing/2014/main" xmlns="" id="{E8F0D63A-E661-4171-A1DF-968E4F4525BE}"/>
            </a:ext>
          </a:extLst>
        </xdr:cNvPr>
        <xdr:cNvSpPr/>
      </xdr:nvSpPr>
      <xdr:spPr>
        <a:xfrm>
          <a:off x="19494500" y="1060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166370</xdr:rowOff>
    </xdr:from>
    <xdr:to>
      <xdr:col>98</xdr:col>
      <xdr:colOff>38100</xdr:colOff>
      <xdr:row>62</xdr:row>
      <xdr:rowOff>96520</xdr:rowOff>
    </xdr:to>
    <xdr:sp macro="" textlink="">
      <xdr:nvSpPr>
        <xdr:cNvPr id="659" name="フローチャート: 判断 658">
          <a:extLst>
            <a:ext uri="{FF2B5EF4-FFF2-40B4-BE49-F238E27FC236}">
              <a16:creationId xmlns:a16="http://schemas.microsoft.com/office/drawing/2014/main" xmlns="" id="{162C2FDE-3B9E-4337-8C54-789D841157A9}"/>
            </a:ext>
          </a:extLst>
        </xdr:cNvPr>
        <xdr:cNvSpPr/>
      </xdr:nvSpPr>
      <xdr:spPr>
        <a:xfrm>
          <a:off x="18605500" y="1062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60" name="テキスト ボックス 659">
          <a:extLst>
            <a:ext uri="{FF2B5EF4-FFF2-40B4-BE49-F238E27FC236}">
              <a16:creationId xmlns:a16="http://schemas.microsoft.com/office/drawing/2014/main" xmlns="" id="{D76A06DB-C778-4F8E-AF33-9ECC6403D789}"/>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61" name="テキスト ボックス 660">
          <a:extLst>
            <a:ext uri="{FF2B5EF4-FFF2-40B4-BE49-F238E27FC236}">
              <a16:creationId xmlns:a16="http://schemas.microsoft.com/office/drawing/2014/main" xmlns="" id="{AC07C7B9-4602-4EA4-B3BD-F15F2475FA23}"/>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62" name="テキスト ボックス 661">
          <a:extLst>
            <a:ext uri="{FF2B5EF4-FFF2-40B4-BE49-F238E27FC236}">
              <a16:creationId xmlns:a16="http://schemas.microsoft.com/office/drawing/2014/main" xmlns="" id="{580D7F15-B373-4A68-9C8C-57EA126C8D8A}"/>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63" name="テキスト ボックス 662">
          <a:extLst>
            <a:ext uri="{FF2B5EF4-FFF2-40B4-BE49-F238E27FC236}">
              <a16:creationId xmlns:a16="http://schemas.microsoft.com/office/drawing/2014/main" xmlns="" id="{FD846BE0-BA8E-4891-A53A-F6257A2E4F61}"/>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64" name="テキスト ボックス 663">
          <a:extLst>
            <a:ext uri="{FF2B5EF4-FFF2-40B4-BE49-F238E27FC236}">
              <a16:creationId xmlns:a16="http://schemas.microsoft.com/office/drawing/2014/main" xmlns="" id="{0358E502-E307-423E-BD9D-9F9ACCCF089E}"/>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13208</xdr:rowOff>
    </xdr:from>
    <xdr:to>
      <xdr:col>116</xdr:col>
      <xdr:colOff>114300</xdr:colOff>
      <xdr:row>62</xdr:row>
      <xdr:rowOff>114808</xdr:rowOff>
    </xdr:to>
    <xdr:sp macro="" textlink="">
      <xdr:nvSpPr>
        <xdr:cNvPr id="665" name="楕円 664">
          <a:extLst>
            <a:ext uri="{FF2B5EF4-FFF2-40B4-BE49-F238E27FC236}">
              <a16:creationId xmlns:a16="http://schemas.microsoft.com/office/drawing/2014/main" xmlns="" id="{5E919193-3D84-468E-B830-D5B7815FF306}"/>
            </a:ext>
          </a:extLst>
        </xdr:cNvPr>
        <xdr:cNvSpPr/>
      </xdr:nvSpPr>
      <xdr:spPr>
        <a:xfrm>
          <a:off x="22110700" y="10643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163085</xdr:rowOff>
    </xdr:from>
    <xdr:ext cx="469744" cy="259045"/>
    <xdr:sp macro="" textlink="">
      <xdr:nvSpPr>
        <xdr:cNvPr id="666" name="【保健センター・保健所】&#10;一人当たり面積該当値テキスト">
          <a:extLst>
            <a:ext uri="{FF2B5EF4-FFF2-40B4-BE49-F238E27FC236}">
              <a16:creationId xmlns:a16="http://schemas.microsoft.com/office/drawing/2014/main" xmlns="" id="{38A4CF4F-CFDC-46B1-8E66-9F463B9004EE}"/>
            </a:ext>
          </a:extLst>
        </xdr:cNvPr>
        <xdr:cNvSpPr txBox="1"/>
      </xdr:nvSpPr>
      <xdr:spPr>
        <a:xfrm>
          <a:off x="22199600" y="10621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8636</xdr:rowOff>
    </xdr:from>
    <xdr:to>
      <xdr:col>112</xdr:col>
      <xdr:colOff>38100</xdr:colOff>
      <xdr:row>62</xdr:row>
      <xdr:rowOff>110236</xdr:rowOff>
    </xdr:to>
    <xdr:sp macro="" textlink="">
      <xdr:nvSpPr>
        <xdr:cNvPr id="667" name="楕円 666">
          <a:extLst>
            <a:ext uri="{FF2B5EF4-FFF2-40B4-BE49-F238E27FC236}">
              <a16:creationId xmlns:a16="http://schemas.microsoft.com/office/drawing/2014/main" xmlns="" id="{96A6A458-960F-4876-BDB8-CC42B693635F}"/>
            </a:ext>
          </a:extLst>
        </xdr:cNvPr>
        <xdr:cNvSpPr/>
      </xdr:nvSpPr>
      <xdr:spPr>
        <a:xfrm>
          <a:off x="21272500" y="10638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59436</xdr:rowOff>
    </xdr:from>
    <xdr:to>
      <xdr:col>116</xdr:col>
      <xdr:colOff>63500</xdr:colOff>
      <xdr:row>62</xdr:row>
      <xdr:rowOff>64008</xdr:rowOff>
    </xdr:to>
    <xdr:cxnSp macro="">
      <xdr:nvCxnSpPr>
        <xdr:cNvPr id="668" name="直線コネクタ 667">
          <a:extLst>
            <a:ext uri="{FF2B5EF4-FFF2-40B4-BE49-F238E27FC236}">
              <a16:creationId xmlns:a16="http://schemas.microsoft.com/office/drawing/2014/main" xmlns="" id="{1B81EAD1-D694-4735-B0C8-1851297D4FE9}"/>
            </a:ext>
          </a:extLst>
        </xdr:cNvPr>
        <xdr:cNvCxnSpPr/>
      </xdr:nvCxnSpPr>
      <xdr:spPr>
        <a:xfrm>
          <a:off x="21323300" y="1068933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8636</xdr:rowOff>
    </xdr:from>
    <xdr:to>
      <xdr:col>107</xdr:col>
      <xdr:colOff>101600</xdr:colOff>
      <xdr:row>62</xdr:row>
      <xdr:rowOff>110236</xdr:rowOff>
    </xdr:to>
    <xdr:sp macro="" textlink="">
      <xdr:nvSpPr>
        <xdr:cNvPr id="669" name="楕円 668">
          <a:extLst>
            <a:ext uri="{FF2B5EF4-FFF2-40B4-BE49-F238E27FC236}">
              <a16:creationId xmlns:a16="http://schemas.microsoft.com/office/drawing/2014/main" xmlns="" id="{299AFCE7-6E70-4E2E-BFF5-7CF659F3E092}"/>
            </a:ext>
          </a:extLst>
        </xdr:cNvPr>
        <xdr:cNvSpPr/>
      </xdr:nvSpPr>
      <xdr:spPr>
        <a:xfrm>
          <a:off x="20383500" y="10638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59436</xdr:rowOff>
    </xdr:from>
    <xdr:to>
      <xdr:col>111</xdr:col>
      <xdr:colOff>177800</xdr:colOff>
      <xdr:row>62</xdr:row>
      <xdr:rowOff>59436</xdr:rowOff>
    </xdr:to>
    <xdr:cxnSp macro="">
      <xdr:nvCxnSpPr>
        <xdr:cNvPr id="670" name="直線コネクタ 669">
          <a:extLst>
            <a:ext uri="{FF2B5EF4-FFF2-40B4-BE49-F238E27FC236}">
              <a16:creationId xmlns:a16="http://schemas.microsoft.com/office/drawing/2014/main" xmlns="" id="{EB452492-982A-475B-AF64-0E2A89A41538}"/>
            </a:ext>
          </a:extLst>
        </xdr:cNvPr>
        <xdr:cNvCxnSpPr/>
      </xdr:nvCxnSpPr>
      <xdr:spPr>
        <a:xfrm>
          <a:off x="20434300" y="1068933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13208</xdr:rowOff>
    </xdr:from>
    <xdr:to>
      <xdr:col>102</xdr:col>
      <xdr:colOff>165100</xdr:colOff>
      <xdr:row>62</xdr:row>
      <xdr:rowOff>114808</xdr:rowOff>
    </xdr:to>
    <xdr:sp macro="" textlink="">
      <xdr:nvSpPr>
        <xdr:cNvPr id="671" name="楕円 670">
          <a:extLst>
            <a:ext uri="{FF2B5EF4-FFF2-40B4-BE49-F238E27FC236}">
              <a16:creationId xmlns:a16="http://schemas.microsoft.com/office/drawing/2014/main" xmlns="" id="{EF131F89-12D4-43AF-A23D-34145BFA77AD}"/>
            </a:ext>
          </a:extLst>
        </xdr:cNvPr>
        <xdr:cNvSpPr/>
      </xdr:nvSpPr>
      <xdr:spPr>
        <a:xfrm>
          <a:off x="19494500" y="10643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59436</xdr:rowOff>
    </xdr:from>
    <xdr:to>
      <xdr:col>107</xdr:col>
      <xdr:colOff>50800</xdr:colOff>
      <xdr:row>62</xdr:row>
      <xdr:rowOff>64008</xdr:rowOff>
    </xdr:to>
    <xdr:cxnSp macro="">
      <xdr:nvCxnSpPr>
        <xdr:cNvPr id="672" name="直線コネクタ 671">
          <a:extLst>
            <a:ext uri="{FF2B5EF4-FFF2-40B4-BE49-F238E27FC236}">
              <a16:creationId xmlns:a16="http://schemas.microsoft.com/office/drawing/2014/main" xmlns="" id="{214A5913-1D38-4CAE-A0AE-A5A31ECDC935}"/>
            </a:ext>
          </a:extLst>
        </xdr:cNvPr>
        <xdr:cNvCxnSpPr/>
      </xdr:nvCxnSpPr>
      <xdr:spPr>
        <a:xfrm flipV="1">
          <a:off x="19545300" y="1068933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76471</xdr:rowOff>
    </xdr:from>
    <xdr:ext cx="469744" cy="259045"/>
    <xdr:sp macro="" textlink="">
      <xdr:nvSpPr>
        <xdr:cNvPr id="673" name="n_1aveValue【保健センター・保健所】&#10;一人当たり面積">
          <a:extLst>
            <a:ext uri="{FF2B5EF4-FFF2-40B4-BE49-F238E27FC236}">
              <a16:creationId xmlns:a16="http://schemas.microsoft.com/office/drawing/2014/main" xmlns="" id="{BE4470B1-377D-4952-8602-95B787CCE419}"/>
            </a:ext>
          </a:extLst>
        </xdr:cNvPr>
        <xdr:cNvSpPr txBox="1"/>
      </xdr:nvSpPr>
      <xdr:spPr>
        <a:xfrm>
          <a:off x="21075727" y="1036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81043</xdr:rowOff>
    </xdr:from>
    <xdr:ext cx="469744" cy="259045"/>
    <xdr:sp macro="" textlink="">
      <xdr:nvSpPr>
        <xdr:cNvPr id="674" name="n_2aveValue【保健センター・保健所】&#10;一人当たり面積">
          <a:extLst>
            <a:ext uri="{FF2B5EF4-FFF2-40B4-BE49-F238E27FC236}">
              <a16:creationId xmlns:a16="http://schemas.microsoft.com/office/drawing/2014/main" xmlns="" id="{FF668D7C-0223-4831-BE4A-A174E8BA2289}"/>
            </a:ext>
          </a:extLst>
        </xdr:cNvPr>
        <xdr:cNvSpPr txBox="1"/>
      </xdr:nvSpPr>
      <xdr:spPr>
        <a:xfrm>
          <a:off x="20199427" y="10368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94759</xdr:rowOff>
    </xdr:from>
    <xdr:ext cx="469744" cy="259045"/>
    <xdr:sp macro="" textlink="">
      <xdr:nvSpPr>
        <xdr:cNvPr id="675" name="n_3aveValue【保健センター・保健所】&#10;一人当たり面積">
          <a:extLst>
            <a:ext uri="{FF2B5EF4-FFF2-40B4-BE49-F238E27FC236}">
              <a16:creationId xmlns:a16="http://schemas.microsoft.com/office/drawing/2014/main" xmlns="" id="{2DEAC567-A645-4252-9BF4-A3DCAF4EB9E2}"/>
            </a:ext>
          </a:extLst>
        </xdr:cNvPr>
        <xdr:cNvSpPr txBox="1"/>
      </xdr:nvSpPr>
      <xdr:spPr>
        <a:xfrm>
          <a:off x="19310427" y="1038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113047</xdr:rowOff>
    </xdr:from>
    <xdr:ext cx="469744" cy="259045"/>
    <xdr:sp macro="" textlink="">
      <xdr:nvSpPr>
        <xdr:cNvPr id="676" name="n_4aveValue【保健センター・保健所】&#10;一人当たり面積">
          <a:extLst>
            <a:ext uri="{FF2B5EF4-FFF2-40B4-BE49-F238E27FC236}">
              <a16:creationId xmlns:a16="http://schemas.microsoft.com/office/drawing/2014/main" xmlns="" id="{C839C38D-C9FB-476C-8E10-B5152EF2D5BE}"/>
            </a:ext>
          </a:extLst>
        </xdr:cNvPr>
        <xdr:cNvSpPr txBox="1"/>
      </xdr:nvSpPr>
      <xdr:spPr>
        <a:xfrm>
          <a:off x="18421427" y="1040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101363</xdr:rowOff>
    </xdr:from>
    <xdr:ext cx="469744" cy="259045"/>
    <xdr:sp macro="" textlink="">
      <xdr:nvSpPr>
        <xdr:cNvPr id="677" name="n_1mainValue【保健センター・保健所】&#10;一人当たり面積">
          <a:extLst>
            <a:ext uri="{FF2B5EF4-FFF2-40B4-BE49-F238E27FC236}">
              <a16:creationId xmlns:a16="http://schemas.microsoft.com/office/drawing/2014/main" xmlns="" id="{1ABE072B-02D1-47E1-8E1B-D40B275AF1E6}"/>
            </a:ext>
          </a:extLst>
        </xdr:cNvPr>
        <xdr:cNvSpPr txBox="1"/>
      </xdr:nvSpPr>
      <xdr:spPr>
        <a:xfrm>
          <a:off x="21075727" y="10731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101363</xdr:rowOff>
    </xdr:from>
    <xdr:ext cx="469744" cy="259045"/>
    <xdr:sp macro="" textlink="">
      <xdr:nvSpPr>
        <xdr:cNvPr id="678" name="n_2mainValue【保健センター・保健所】&#10;一人当たり面積">
          <a:extLst>
            <a:ext uri="{FF2B5EF4-FFF2-40B4-BE49-F238E27FC236}">
              <a16:creationId xmlns:a16="http://schemas.microsoft.com/office/drawing/2014/main" xmlns="" id="{024A4234-53B0-4DE1-93BF-1B1425839B65}"/>
            </a:ext>
          </a:extLst>
        </xdr:cNvPr>
        <xdr:cNvSpPr txBox="1"/>
      </xdr:nvSpPr>
      <xdr:spPr>
        <a:xfrm>
          <a:off x="20199427" y="10731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105935</xdr:rowOff>
    </xdr:from>
    <xdr:ext cx="469744" cy="259045"/>
    <xdr:sp macro="" textlink="">
      <xdr:nvSpPr>
        <xdr:cNvPr id="679" name="n_3mainValue【保健センター・保健所】&#10;一人当たり面積">
          <a:extLst>
            <a:ext uri="{FF2B5EF4-FFF2-40B4-BE49-F238E27FC236}">
              <a16:creationId xmlns:a16="http://schemas.microsoft.com/office/drawing/2014/main" xmlns="" id="{084315B2-594C-41BB-BAEE-1C4BB5064F4B}"/>
            </a:ext>
          </a:extLst>
        </xdr:cNvPr>
        <xdr:cNvSpPr txBox="1"/>
      </xdr:nvSpPr>
      <xdr:spPr>
        <a:xfrm>
          <a:off x="19310427" y="10735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80" name="正方形/長方形 679">
          <a:extLst>
            <a:ext uri="{FF2B5EF4-FFF2-40B4-BE49-F238E27FC236}">
              <a16:creationId xmlns:a16="http://schemas.microsoft.com/office/drawing/2014/main" xmlns="" id="{D90D21EF-F6F2-41FA-BDFE-426459314B1B}"/>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81" name="正方形/長方形 680">
          <a:extLst>
            <a:ext uri="{FF2B5EF4-FFF2-40B4-BE49-F238E27FC236}">
              <a16:creationId xmlns:a16="http://schemas.microsoft.com/office/drawing/2014/main" xmlns="" id="{278EB258-78E1-4670-9307-C6C22DF4E12C}"/>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82" name="正方形/長方形 681">
          <a:extLst>
            <a:ext uri="{FF2B5EF4-FFF2-40B4-BE49-F238E27FC236}">
              <a16:creationId xmlns:a16="http://schemas.microsoft.com/office/drawing/2014/main" xmlns="" id="{A9FD888F-D5D8-4A9B-A439-D1D81F103CA4}"/>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83" name="正方形/長方形 682">
          <a:extLst>
            <a:ext uri="{FF2B5EF4-FFF2-40B4-BE49-F238E27FC236}">
              <a16:creationId xmlns:a16="http://schemas.microsoft.com/office/drawing/2014/main" xmlns="" id="{73FF7756-D5A3-489F-B5FC-EEE02745B70C}"/>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84" name="正方形/長方形 683">
          <a:extLst>
            <a:ext uri="{FF2B5EF4-FFF2-40B4-BE49-F238E27FC236}">
              <a16:creationId xmlns:a16="http://schemas.microsoft.com/office/drawing/2014/main" xmlns="" id="{C48F275A-F4B9-4B52-92BB-F9ED48D6748A}"/>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85" name="正方形/長方形 684">
          <a:extLst>
            <a:ext uri="{FF2B5EF4-FFF2-40B4-BE49-F238E27FC236}">
              <a16:creationId xmlns:a16="http://schemas.microsoft.com/office/drawing/2014/main" xmlns="" id="{C5D97E90-E5FD-4AEC-AF68-DC653A62657B}"/>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86" name="正方形/長方形 685">
          <a:extLst>
            <a:ext uri="{FF2B5EF4-FFF2-40B4-BE49-F238E27FC236}">
              <a16:creationId xmlns:a16="http://schemas.microsoft.com/office/drawing/2014/main" xmlns="" id="{6A325FC1-0E0A-4B5D-8907-7CCE6C441B83}"/>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87" name="正方形/長方形 686">
          <a:extLst>
            <a:ext uri="{FF2B5EF4-FFF2-40B4-BE49-F238E27FC236}">
              <a16:creationId xmlns:a16="http://schemas.microsoft.com/office/drawing/2014/main" xmlns="" id="{1A362D0E-A1B6-492B-A3DE-83C77A7AA1FA}"/>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88" name="テキスト ボックス 687">
          <a:extLst>
            <a:ext uri="{FF2B5EF4-FFF2-40B4-BE49-F238E27FC236}">
              <a16:creationId xmlns:a16="http://schemas.microsoft.com/office/drawing/2014/main" xmlns="" id="{C8E41B4F-3406-46F8-90F0-BD3ABCA00BA3}"/>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89" name="直線コネクタ 688">
          <a:extLst>
            <a:ext uri="{FF2B5EF4-FFF2-40B4-BE49-F238E27FC236}">
              <a16:creationId xmlns:a16="http://schemas.microsoft.com/office/drawing/2014/main" xmlns="" id="{7BDDB6CD-4E71-46F8-82DB-7C47BF22C566}"/>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90" name="テキスト ボックス 689">
          <a:extLst>
            <a:ext uri="{FF2B5EF4-FFF2-40B4-BE49-F238E27FC236}">
              <a16:creationId xmlns:a16="http://schemas.microsoft.com/office/drawing/2014/main" xmlns="" id="{2F8CDFED-EBE2-40D4-BF9F-BEFEB046E743}"/>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91" name="直線コネクタ 690">
          <a:extLst>
            <a:ext uri="{FF2B5EF4-FFF2-40B4-BE49-F238E27FC236}">
              <a16:creationId xmlns:a16="http://schemas.microsoft.com/office/drawing/2014/main" xmlns="" id="{5FC5F540-2F32-4D78-9EAD-D515427326B4}"/>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92" name="テキスト ボックス 691">
          <a:extLst>
            <a:ext uri="{FF2B5EF4-FFF2-40B4-BE49-F238E27FC236}">
              <a16:creationId xmlns:a16="http://schemas.microsoft.com/office/drawing/2014/main" xmlns="" id="{E1877BE1-1D53-4CDC-94AC-C9C6FF506A98}"/>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93" name="直線コネクタ 692">
          <a:extLst>
            <a:ext uri="{FF2B5EF4-FFF2-40B4-BE49-F238E27FC236}">
              <a16:creationId xmlns:a16="http://schemas.microsoft.com/office/drawing/2014/main" xmlns="" id="{44FC53B5-BA2B-42A7-B32A-A9CD955910BD}"/>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94" name="テキスト ボックス 693">
          <a:extLst>
            <a:ext uri="{FF2B5EF4-FFF2-40B4-BE49-F238E27FC236}">
              <a16:creationId xmlns:a16="http://schemas.microsoft.com/office/drawing/2014/main" xmlns="" id="{3112D1CC-FC55-4459-A3FF-F81C1734251E}"/>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95" name="直線コネクタ 694">
          <a:extLst>
            <a:ext uri="{FF2B5EF4-FFF2-40B4-BE49-F238E27FC236}">
              <a16:creationId xmlns:a16="http://schemas.microsoft.com/office/drawing/2014/main" xmlns="" id="{23CDE0B7-ACBC-485C-BB31-173F46F845F7}"/>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96" name="テキスト ボックス 695">
          <a:extLst>
            <a:ext uri="{FF2B5EF4-FFF2-40B4-BE49-F238E27FC236}">
              <a16:creationId xmlns:a16="http://schemas.microsoft.com/office/drawing/2014/main" xmlns="" id="{AAA44863-13FA-4242-B27F-89BAA6E4602C}"/>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97" name="直線コネクタ 696">
          <a:extLst>
            <a:ext uri="{FF2B5EF4-FFF2-40B4-BE49-F238E27FC236}">
              <a16:creationId xmlns:a16="http://schemas.microsoft.com/office/drawing/2014/main" xmlns="" id="{58E7BF32-7450-45DF-826C-187EEA8E50D1}"/>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98" name="テキスト ボックス 697">
          <a:extLst>
            <a:ext uri="{FF2B5EF4-FFF2-40B4-BE49-F238E27FC236}">
              <a16:creationId xmlns:a16="http://schemas.microsoft.com/office/drawing/2014/main" xmlns="" id="{112A020C-078C-4F70-9A5A-41DA16BBFA57}"/>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99" name="直線コネクタ 698">
          <a:extLst>
            <a:ext uri="{FF2B5EF4-FFF2-40B4-BE49-F238E27FC236}">
              <a16:creationId xmlns:a16="http://schemas.microsoft.com/office/drawing/2014/main" xmlns="" id="{7D0C6A5F-534E-4DB3-AE54-25AB5512D6AF}"/>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00" name="テキスト ボックス 699">
          <a:extLst>
            <a:ext uri="{FF2B5EF4-FFF2-40B4-BE49-F238E27FC236}">
              <a16:creationId xmlns:a16="http://schemas.microsoft.com/office/drawing/2014/main" xmlns="" id="{0173CCE0-FC0B-4C9D-A68A-AA2795A0825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01" name="直線コネクタ 700">
          <a:extLst>
            <a:ext uri="{FF2B5EF4-FFF2-40B4-BE49-F238E27FC236}">
              <a16:creationId xmlns:a16="http://schemas.microsoft.com/office/drawing/2014/main" xmlns="" id="{B3E0EBC0-3D5A-4C7F-B996-40F619DF351E}"/>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02" name="テキスト ボックス 701">
          <a:extLst>
            <a:ext uri="{FF2B5EF4-FFF2-40B4-BE49-F238E27FC236}">
              <a16:creationId xmlns:a16="http://schemas.microsoft.com/office/drawing/2014/main" xmlns="" id="{54570497-BBC8-498D-AB6D-C8232BA8203E}"/>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03" name="直線コネクタ 702">
          <a:extLst>
            <a:ext uri="{FF2B5EF4-FFF2-40B4-BE49-F238E27FC236}">
              <a16:creationId xmlns:a16="http://schemas.microsoft.com/office/drawing/2014/main" xmlns="" id="{9CE2BB4F-0904-4FF1-8709-09A08B9EB7D1}"/>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04" name="【消防施設】&#10;有形固定資産減価償却率グラフ枠">
          <a:extLst>
            <a:ext uri="{FF2B5EF4-FFF2-40B4-BE49-F238E27FC236}">
              <a16:creationId xmlns:a16="http://schemas.microsoft.com/office/drawing/2014/main" xmlns="" id="{E87A4E52-5799-485B-B439-4EA6FF6D1C64}"/>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42999</xdr:rowOff>
    </xdr:from>
    <xdr:to>
      <xdr:col>85</xdr:col>
      <xdr:colOff>126364</xdr:colOff>
      <xdr:row>86</xdr:row>
      <xdr:rowOff>168729</xdr:rowOff>
    </xdr:to>
    <xdr:cxnSp macro="">
      <xdr:nvCxnSpPr>
        <xdr:cNvPr id="705" name="直線コネクタ 704">
          <a:extLst>
            <a:ext uri="{FF2B5EF4-FFF2-40B4-BE49-F238E27FC236}">
              <a16:creationId xmlns:a16="http://schemas.microsoft.com/office/drawing/2014/main" xmlns="" id="{4914DB07-1636-4B25-AE8B-BD215461CE92}"/>
            </a:ext>
          </a:extLst>
        </xdr:cNvPr>
        <xdr:cNvCxnSpPr/>
      </xdr:nvCxnSpPr>
      <xdr:spPr>
        <a:xfrm flipV="1">
          <a:off x="16318864" y="13416099"/>
          <a:ext cx="0" cy="1497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06" name="【消防施設】&#10;有形固定資産減価償却率最小値テキスト">
          <a:extLst>
            <a:ext uri="{FF2B5EF4-FFF2-40B4-BE49-F238E27FC236}">
              <a16:creationId xmlns:a16="http://schemas.microsoft.com/office/drawing/2014/main" xmlns="" id="{78784E95-367F-4CF3-81E1-AF131BD97A68}"/>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07" name="直線コネクタ 706">
          <a:extLst>
            <a:ext uri="{FF2B5EF4-FFF2-40B4-BE49-F238E27FC236}">
              <a16:creationId xmlns:a16="http://schemas.microsoft.com/office/drawing/2014/main" xmlns="" id="{DA2B1C76-37CA-47CA-98AC-4B8D47CFACCF}"/>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161126</xdr:rowOff>
    </xdr:from>
    <xdr:ext cx="340478" cy="259045"/>
    <xdr:sp macro="" textlink="">
      <xdr:nvSpPr>
        <xdr:cNvPr id="708" name="【消防施設】&#10;有形固定資産減価償却率最大値テキスト">
          <a:extLst>
            <a:ext uri="{FF2B5EF4-FFF2-40B4-BE49-F238E27FC236}">
              <a16:creationId xmlns:a16="http://schemas.microsoft.com/office/drawing/2014/main" xmlns="" id="{7E5495CD-22CC-472C-BF0B-7C8BADC83AA7}"/>
            </a:ext>
          </a:extLst>
        </xdr:cNvPr>
        <xdr:cNvSpPr txBox="1"/>
      </xdr:nvSpPr>
      <xdr:spPr>
        <a:xfrm>
          <a:off x="16357600" y="1319132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42999</xdr:rowOff>
    </xdr:from>
    <xdr:to>
      <xdr:col>86</xdr:col>
      <xdr:colOff>25400</xdr:colOff>
      <xdr:row>78</xdr:row>
      <xdr:rowOff>42999</xdr:rowOff>
    </xdr:to>
    <xdr:cxnSp macro="">
      <xdr:nvCxnSpPr>
        <xdr:cNvPr id="709" name="直線コネクタ 708">
          <a:extLst>
            <a:ext uri="{FF2B5EF4-FFF2-40B4-BE49-F238E27FC236}">
              <a16:creationId xmlns:a16="http://schemas.microsoft.com/office/drawing/2014/main" xmlns="" id="{0D6DAE1A-6C56-4517-878D-7755E0B96DD0}"/>
            </a:ext>
          </a:extLst>
        </xdr:cNvPr>
        <xdr:cNvCxnSpPr/>
      </xdr:nvCxnSpPr>
      <xdr:spPr>
        <a:xfrm>
          <a:off x="16230600" y="13416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4915</xdr:rowOff>
    </xdr:from>
    <xdr:ext cx="405111" cy="259045"/>
    <xdr:sp macro="" textlink="">
      <xdr:nvSpPr>
        <xdr:cNvPr id="710" name="【消防施設】&#10;有形固定資産減価償却率平均値テキスト">
          <a:extLst>
            <a:ext uri="{FF2B5EF4-FFF2-40B4-BE49-F238E27FC236}">
              <a16:creationId xmlns:a16="http://schemas.microsoft.com/office/drawing/2014/main" xmlns="" id="{57B0192E-71A5-46AC-BD94-12120DE729AC}"/>
            </a:ext>
          </a:extLst>
        </xdr:cNvPr>
        <xdr:cNvSpPr txBox="1"/>
      </xdr:nvSpPr>
      <xdr:spPr>
        <a:xfrm>
          <a:off x="16357600" y="140638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26488</xdr:rowOff>
    </xdr:from>
    <xdr:to>
      <xdr:col>85</xdr:col>
      <xdr:colOff>177800</xdr:colOff>
      <xdr:row>82</xdr:row>
      <xdr:rowOff>128088</xdr:rowOff>
    </xdr:to>
    <xdr:sp macro="" textlink="">
      <xdr:nvSpPr>
        <xdr:cNvPr id="711" name="フローチャート: 判断 710">
          <a:extLst>
            <a:ext uri="{FF2B5EF4-FFF2-40B4-BE49-F238E27FC236}">
              <a16:creationId xmlns:a16="http://schemas.microsoft.com/office/drawing/2014/main" xmlns="" id="{CCBD4408-EEE0-4A95-9E1B-ACEA930D42B0}"/>
            </a:ext>
          </a:extLst>
        </xdr:cNvPr>
        <xdr:cNvSpPr/>
      </xdr:nvSpPr>
      <xdr:spPr>
        <a:xfrm>
          <a:off x="16268700" y="1408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166914</xdr:rowOff>
    </xdr:from>
    <xdr:to>
      <xdr:col>81</xdr:col>
      <xdr:colOff>101600</xdr:colOff>
      <xdr:row>82</xdr:row>
      <xdr:rowOff>97064</xdr:rowOff>
    </xdr:to>
    <xdr:sp macro="" textlink="">
      <xdr:nvSpPr>
        <xdr:cNvPr id="712" name="フローチャート: 判断 711">
          <a:extLst>
            <a:ext uri="{FF2B5EF4-FFF2-40B4-BE49-F238E27FC236}">
              <a16:creationId xmlns:a16="http://schemas.microsoft.com/office/drawing/2014/main" xmlns="" id="{C264CC06-B8CC-442C-9C88-2D8FAC96D678}"/>
            </a:ext>
          </a:extLst>
        </xdr:cNvPr>
        <xdr:cNvSpPr/>
      </xdr:nvSpPr>
      <xdr:spPr>
        <a:xfrm>
          <a:off x="15430500" y="1405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145687</xdr:rowOff>
    </xdr:from>
    <xdr:to>
      <xdr:col>76</xdr:col>
      <xdr:colOff>165100</xdr:colOff>
      <xdr:row>82</xdr:row>
      <xdr:rowOff>75837</xdr:rowOff>
    </xdr:to>
    <xdr:sp macro="" textlink="">
      <xdr:nvSpPr>
        <xdr:cNvPr id="713" name="フローチャート: 判断 712">
          <a:extLst>
            <a:ext uri="{FF2B5EF4-FFF2-40B4-BE49-F238E27FC236}">
              <a16:creationId xmlns:a16="http://schemas.microsoft.com/office/drawing/2014/main" xmlns="" id="{780D7A01-496A-4B85-A5DD-AA7C4C018E6D}"/>
            </a:ext>
          </a:extLst>
        </xdr:cNvPr>
        <xdr:cNvSpPr/>
      </xdr:nvSpPr>
      <xdr:spPr>
        <a:xfrm>
          <a:off x="14541500" y="14033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144055</xdr:rowOff>
    </xdr:from>
    <xdr:to>
      <xdr:col>72</xdr:col>
      <xdr:colOff>38100</xdr:colOff>
      <xdr:row>82</xdr:row>
      <xdr:rowOff>74205</xdr:rowOff>
    </xdr:to>
    <xdr:sp macro="" textlink="">
      <xdr:nvSpPr>
        <xdr:cNvPr id="714" name="フローチャート: 判断 713">
          <a:extLst>
            <a:ext uri="{FF2B5EF4-FFF2-40B4-BE49-F238E27FC236}">
              <a16:creationId xmlns:a16="http://schemas.microsoft.com/office/drawing/2014/main" xmlns="" id="{1D4C877C-658E-4DFE-9E65-BF08ED14F9D9}"/>
            </a:ext>
          </a:extLst>
        </xdr:cNvPr>
        <xdr:cNvSpPr/>
      </xdr:nvSpPr>
      <xdr:spPr>
        <a:xfrm>
          <a:off x="13652500" y="14031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82006</xdr:rowOff>
    </xdr:from>
    <xdr:to>
      <xdr:col>67</xdr:col>
      <xdr:colOff>101600</xdr:colOff>
      <xdr:row>82</xdr:row>
      <xdr:rowOff>12156</xdr:rowOff>
    </xdr:to>
    <xdr:sp macro="" textlink="">
      <xdr:nvSpPr>
        <xdr:cNvPr id="715" name="フローチャート: 判断 714">
          <a:extLst>
            <a:ext uri="{FF2B5EF4-FFF2-40B4-BE49-F238E27FC236}">
              <a16:creationId xmlns:a16="http://schemas.microsoft.com/office/drawing/2014/main" xmlns="" id="{96B55659-794B-42CB-BF17-9B595A7B2E44}"/>
            </a:ext>
          </a:extLst>
        </xdr:cNvPr>
        <xdr:cNvSpPr/>
      </xdr:nvSpPr>
      <xdr:spPr>
        <a:xfrm>
          <a:off x="12763500" y="13969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16" name="テキスト ボックス 715">
          <a:extLst>
            <a:ext uri="{FF2B5EF4-FFF2-40B4-BE49-F238E27FC236}">
              <a16:creationId xmlns:a16="http://schemas.microsoft.com/office/drawing/2014/main" xmlns="" id="{A7732629-F7EC-4235-A4AC-7FDA0D16B701}"/>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xmlns="" id="{3FED9E89-5218-4E1D-99D4-9B33B9A41134}"/>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xmlns="" id="{54E82F6E-31F0-4334-BB5A-5A23E0E4F007}"/>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xmlns="" id="{91B50173-20BB-41CF-907E-B905C73A2622}"/>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xmlns="" id="{4DDE6144-DC80-4F44-9BBE-8C9A887B5ED1}"/>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101600</xdr:rowOff>
    </xdr:from>
    <xdr:to>
      <xdr:col>85</xdr:col>
      <xdr:colOff>177800</xdr:colOff>
      <xdr:row>82</xdr:row>
      <xdr:rowOff>31750</xdr:rowOff>
    </xdr:to>
    <xdr:sp macro="" textlink="">
      <xdr:nvSpPr>
        <xdr:cNvPr id="721" name="楕円 720">
          <a:extLst>
            <a:ext uri="{FF2B5EF4-FFF2-40B4-BE49-F238E27FC236}">
              <a16:creationId xmlns:a16="http://schemas.microsoft.com/office/drawing/2014/main" xmlns="" id="{BFA6996F-D4DF-4F47-BD7C-8606EC7D7524}"/>
            </a:ext>
          </a:extLst>
        </xdr:cNvPr>
        <xdr:cNvSpPr/>
      </xdr:nvSpPr>
      <xdr:spPr>
        <a:xfrm>
          <a:off x="16268700" y="1398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124477</xdr:rowOff>
    </xdr:from>
    <xdr:ext cx="405111" cy="259045"/>
    <xdr:sp macro="" textlink="">
      <xdr:nvSpPr>
        <xdr:cNvPr id="722" name="【消防施設】&#10;有形固定資産減価償却率該当値テキスト">
          <a:extLst>
            <a:ext uri="{FF2B5EF4-FFF2-40B4-BE49-F238E27FC236}">
              <a16:creationId xmlns:a16="http://schemas.microsoft.com/office/drawing/2014/main" xmlns="" id="{E3CFBF4C-2142-4AA8-9D4B-0C458D99BACB}"/>
            </a:ext>
          </a:extLst>
        </xdr:cNvPr>
        <xdr:cNvSpPr txBox="1"/>
      </xdr:nvSpPr>
      <xdr:spPr>
        <a:xfrm>
          <a:off x="16357600" y="1384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62412</xdr:rowOff>
    </xdr:from>
    <xdr:to>
      <xdr:col>81</xdr:col>
      <xdr:colOff>101600</xdr:colOff>
      <xdr:row>81</xdr:row>
      <xdr:rowOff>164012</xdr:rowOff>
    </xdr:to>
    <xdr:sp macro="" textlink="">
      <xdr:nvSpPr>
        <xdr:cNvPr id="723" name="楕円 722">
          <a:extLst>
            <a:ext uri="{FF2B5EF4-FFF2-40B4-BE49-F238E27FC236}">
              <a16:creationId xmlns:a16="http://schemas.microsoft.com/office/drawing/2014/main" xmlns="" id="{B84D79B2-3129-4F96-8F81-6C29F215DFFF}"/>
            </a:ext>
          </a:extLst>
        </xdr:cNvPr>
        <xdr:cNvSpPr/>
      </xdr:nvSpPr>
      <xdr:spPr>
        <a:xfrm>
          <a:off x="15430500" y="13949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113212</xdr:rowOff>
    </xdr:from>
    <xdr:to>
      <xdr:col>85</xdr:col>
      <xdr:colOff>127000</xdr:colOff>
      <xdr:row>81</xdr:row>
      <xdr:rowOff>152400</xdr:rowOff>
    </xdr:to>
    <xdr:cxnSp macro="">
      <xdr:nvCxnSpPr>
        <xdr:cNvPr id="724" name="直線コネクタ 723">
          <a:extLst>
            <a:ext uri="{FF2B5EF4-FFF2-40B4-BE49-F238E27FC236}">
              <a16:creationId xmlns:a16="http://schemas.microsoft.com/office/drawing/2014/main" xmlns="" id="{3E45D2B1-4DE3-42C5-851F-FAA93D8B8FEC}"/>
            </a:ext>
          </a:extLst>
        </xdr:cNvPr>
        <xdr:cNvCxnSpPr/>
      </xdr:nvCxnSpPr>
      <xdr:spPr>
        <a:xfrm>
          <a:off x="15481300" y="14000662"/>
          <a:ext cx="8382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24856</xdr:rowOff>
    </xdr:from>
    <xdr:to>
      <xdr:col>76</xdr:col>
      <xdr:colOff>165100</xdr:colOff>
      <xdr:row>81</xdr:row>
      <xdr:rowOff>126456</xdr:rowOff>
    </xdr:to>
    <xdr:sp macro="" textlink="">
      <xdr:nvSpPr>
        <xdr:cNvPr id="725" name="楕円 724">
          <a:extLst>
            <a:ext uri="{FF2B5EF4-FFF2-40B4-BE49-F238E27FC236}">
              <a16:creationId xmlns:a16="http://schemas.microsoft.com/office/drawing/2014/main" xmlns="" id="{B67F8DA3-31C7-4010-8FEF-79B483E6BBF1}"/>
            </a:ext>
          </a:extLst>
        </xdr:cNvPr>
        <xdr:cNvSpPr/>
      </xdr:nvSpPr>
      <xdr:spPr>
        <a:xfrm>
          <a:off x="14541500" y="13912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75656</xdr:rowOff>
    </xdr:from>
    <xdr:to>
      <xdr:col>81</xdr:col>
      <xdr:colOff>50800</xdr:colOff>
      <xdr:row>81</xdr:row>
      <xdr:rowOff>113212</xdr:rowOff>
    </xdr:to>
    <xdr:cxnSp macro="">
      <xdr:nvCxnSpPr>
        <xdr:cNvPr id="726" name="直線コネクタ 725">
          <a:extLst>
            <a:ext uri="{FF2B5EF4-FFF2-40B4-BE49-F238E27FC236}">
              <a16:creationId xmlns:a16="http://schemas.microsoft.com/office/drawing/2014/main" xmlns="" id="{A0C46D9C-D069-4467-BAAD-55E2C4CB6DAE}"/>
            </a:ext>
          </a:extLst>
        </xdr:cNvPr>
        <xdr:cNvCxnSpPr/>
      </xdr:nvCxnSpPr>
      <xdr:spPr>
        <a:xfrm>
          <a:off x="14592300" y="13963106"/>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158750</xdr:rowOff>
    </xdr:from>
    <xdr:to>
      <xdr:col>72</xdr:col>
      <xdr:colOff>38100</xdr:colOff>
      <xdr:row>81</xdr:row>
      <xdr:rowOff>88900</xdr:rowOff>
    </xdr:to>
    <xdr:sp macro="" textlink="">
      <xdr:nvSpPr>
        <xdr:cNvPr id="727" name="楕円 726">
          <a:extLst>
            <a:ext uri="{FF2B5EF4-FFF2-40B4-BE49-F238E27FC236}">
              <a16:creationId xmlns:a16="http://schemas.microsoft.com/office/drawing/2014/main" xmlns="" id="{2FA3AF6C-A161-4120-AD8B-4C7175D30BA1}"/>
            </a:ext>
          </a:extLst>
        </xdr:cNvPr>
        <xdr:cNvSpPr/>
      </xdr:nvSpPr>
      <xdr:spPr>
        <a:xfrm>
          <a:off x="13652500" y="1387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38100</xdr:rowOff>
    </xdr:from>
    <xdr:to>
      <xdr:col>76</xdr:col>
      <xdr:colOff>114300</xdr:colOff>
      <xdr:row>81</xdr:row>
      <xdr:rowOff>75656</xdr:rowOff>
    </xdr:to>
    <xdr:cxnSp macro="">
      <xdr:nvCxnSpPr>
        <xdr:cNvPr id="728" name="直線コネクタ 727">
          <a:extLst>
            <a:ext uri="{FF2B5EF4-FFF2-40B4-BE49-F238E27FC236}">
              <a16:creationId xmlns:a16="http://schemas.microsoft.com/office/drawing/2014/main" xmlns="" id="{C68F2963-02D4-4032-989B-DF6CD7790B79}"/>
            </a:ext>
          </a:extLst>
        </xdr:cNvPr>
        <xdr:cNvCxnSpPr/>
      </xdr:nvCxnSpPr>
      <xdr:spPr>
        <a:xfrm>
          <a:off x="13703300" y="13925550"/>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88191</xdr:rowOff>
    </xdr:from>
    <xdr:ext cx="405111" cy="259045"/>
    <xdr:sp macro="" textlink="">
      <xdr:nvSpPr>
        <xdr:cNvPr id="729" name="n_1aveValue【消防施設】&#10;有形固定資産減価償却率">
          <a:extLst>
            <a:ext uri="{FF2B5EF4-FFF2-40B4-BE49-F238E27FC236}">
              <a16:creationId xmlns:a16="http://schemas.microsoft.com/office/drawing/2014/main" xmlns="" id="{D5AF9F5C-A839-4535-A331-EF61C22785A7}"/>
            </a:ext>
          </a:extLst>
        </xdr:cNvPr>
        <xdr:cNvSpPr txBox="1"/>
      </xdr:nvSpPr>
      <xdr:spPr>
        <a:xfrm>
          <a:off x="15266044" y="14147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66964</xdr:rowOff>
    </xdr:from>
    <xdr:ext cx="405111" cy="259045"/>
    <xdr:sp macro="" textlink="">
      <xdr:nvSpPr>
        <xdr:cNvPr id="730" name="n_2aveValue【消防施設】&#10;有形固定資産減価償却率">
          <a:extLst>
            <a:ext uri="{FF2B5EF4-FFF2-40B4-BE49-F238E27FC236}">
              <a16:creationId xmlns:a16="http://schemas.microsoft.com/office/drawing/2014/main" xmlns="" id="{06966B2E-255D-4D9C-99FC-B21862110188}"/>
            </a:ext>
          </a:extLst>
        </xdr:cNvPr>
        <xdr:cNvSpPr txBox="1"/>
      </xdr:nvSpPr>
      <xdr:spPr>
        <a:xfrm>
          <a:off x="14389744" y="141258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65332</xdr:rowOff>
    </xdr:from>
    <xdr:ext cx="405111" cy="259045"/>
    <xdr:sp macro="" textlink="">
      <xdr:nvSpPr>
        <xdr:cNvPr id="731" name="n_3aveValue【消防施設】&#10;有形固定資産減価償却率">
          <a:extLst>
            <a:ext uri="{FF2B5EF4-FFF2-40B4-BE49-F238E27FC236}">
              <a16:creationId xmlns:a16="http://schemas.microsoft.com/office/drawing/2014/main" xmlns="" id="{76D94890-2C94-4C3A-8A4D-EA76C674EF73}"/>
            </a:ext>
          </a:extLst>
        </xdr:cNvPr>
        <xdr:cNvSpPr txBox="1"/>
      </xdr:nvSpPr>
      <xdr:spPr>
        <a:xfrm>
          <a:off x="13500744" y="14124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28683</xdr:rowOff>
    </xdr:from>
    <xdr:ext cx="405111" cy="259045"/>
    <xdr:sp macro="" textlink="">
      <xdr:nvSpPr>
        <xdr:cNvPr id="732" name="n_4aveValue【消防施設】&#10;有形固定資産減価償却率">
          <a:extLst>
            <a:ext uri="{FF2B5EF4-FFF2-40B4-BE49-F238E27FC236}">
              <a16:creationId xmlns:a16="http://schemas.microsoft.com/office/drawing/2014/main" xmlns="" id="{7925209D-5101-40F9-9473-1BDFCD11ED84}"/>
            </a:ext>
          </a:extLst>
        </xdr:cNvPr>
        <xdr:cNvSpPr txBox="1"/>
      </xdr:nvSpPr>
      <xdr:spPr>
        <a:xfrm>
          <a:off x="12611744" y="13744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9089</xdr:rowOff>
    </xdr:from>
    <xdr:ext cx="405111" cy="259045"/>
    <xdr:sp macro="" textlink="">
      <xdr:nvSpPr>
        <xdr:cNvPr id="733" name="n_1mainValue【消防施設】&#10;有形固定資産減価償却率">
          <a:extLst>
            <a:ext uri="{FF2B5EF4-FFF2-40B4-BE49-F238E27FC236}">
              <a16:creationId xmlns:a16="http://schemas.microsoft.com/office/drawing/2014/main" xmlns="" id="{394B17BE-9BB9-456C-A27E-7A1EA963203A}"/>
            </a:ext>
          </a:extLst>
        </xdr:cNvPr>
        <xdr:cNvSpPr txBox="1"/>
      </xdr:nvSpPr>
      <xdr:spPr>
        <a:xfrm>
          <a:off x="15266044" y="137250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142983</xdr:rowOff>
    </xdr:from>
    <xdr:ext cx="405111" cy="259045"/>
    <xdr:sp macro="" textlink="">
      <xdr:nvSpPr>
        <xdr:cNvPr id="734" name="n_2mainValue【消防施設】&#10;有形固定資産減価償却率">
          <a:extLst>
            <a:ext uri="{FF2B5EF4-FFF2-40B4-BE49-F238E27FC236}">
              <a16:creationId xmlns:a16="http://schemas.microsoft.com/office/drawing/2014/main" xmlns="" id="{8535BD42-DBCF-4C69-8377-055E3F41FEC3}"/>
            </a:ext>
          </a:extLst>
        </xdr:cNvPr>
        <xdr:cNvSpPr txBox="1"/>
      </xdr:nvSpPr>
      <xdr:spPr>
        <a:xfrm>
          <a:off x="14389744" y="1368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105427</xdr:rowOff>
    </xdr:from>
    <xdr:ext cx="405111" cy="259045"/>
    <xdr:sp macro="" textlink="">
      <xdr:nvSpPr>
        <xdr:cNvPr id="735" name="n_3mainValue【消防施設】&#10;有形固定資産減価償却率">
          <a:extLst>
            <a:ext uri="{FF2B5EF4-FFF2-40B4-BE49-F238E27FC236}">
              <a16:creationId xmlns:a16="http://schemas.microsoft.com/office/drawing/2014/main" xmlns="" id="{71EEF7BC-C2C6-450F-8B84-D2651E67FDAB}"/>
            </a:ext>
          </a:extLst>
        </xdr:cNvPr>
        <xdr:cNvSpPr txBox="1"/>
      </xdr:nvSpPr>
      <xdr:spPr>
        <a:xfrm>
          <a:off x="13500744" y="1364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36" name="正方形/長方形 735">
          <a:extLst>
            <a:ext uri="{FF2B5EF4-FFF2-40B4-BE49-F238E27FC236}">
              <a16:creationId xmlns:a16="http://schemas.microsoft.com/office/drawing/2014/main" xmlns="" id="{3B08ADB0-FAD5-47B0-8B71-5457BAADF122}"/>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37" name="正方形/長方形 736">
          <a:extLst>
            <a:ext uri="{FF2B5EF4-FFF2-40B4-BE49-F238E27FC236}">
              <a16:creationId xmlns:a16="http://schemas.microsoft.com/office/drawing/2014/main" xmlns="" id="{AFE14556-88AE-42C1-BF56-0FC5FE5B1B6B}"/>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38" name="正方形/長方形 737">
          <a:extLst>
            <a:ext uri="{FF2B5EF4-FFF2-40B4-BE49-F238E27FC236}">
              <a16:creationId xmlns:a16="http://schemas.microsoft.com/office/drawing/2014/main" xmlns="" id="{44E8771E-4133-4504-8F97-943AB1F246F4}"/>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39" name="正方形/長方形 738">
          <a:extLst>
            <a:ext uri="{FF2B5EF4-FFF2-40B4-BE49-F238E27FC236}">
              <a16:creationId xmlns:a16="http://schemas.microsoft.com/office/drawing/2014/main" xmlns="" id="{4858F7DC-32C8-4688-BA50-DEF152DA035C}"/>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40" name="正方形/長方形 739">
          <a:extLst>
            <a:ext uri="{FF2B5EF4-FFF2-40B4-BE49-F238E27FC236}">
              <a16:creationId xmlns:a16="http://schemas.microsoft.com/office/drawing/2014/main" xmlns="" id="{EDD87078-61FF-4BDA-8135-495C907DDB2B}"/>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41" name="正方形/長方形 740">
          <a:extLst>
            <a:ext uri="{FF2B5EF4-FFF2-40B4-BE49-F238E27FC236}">
              <a16:creationId xmlns:a16="http://schemas.microsoft.com/office/drawing/2014/main" xmlns="" id="{98FA9F73-89DE-4984-A02F-ED39C1E25F3E}"/>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42" name="正方形/長方形 741">
          <a:extLst>
            <a:ext uri="{FF2B5EF4-FFF2-40B4-BE49-F238E27FC236}">
              <a16:creationId xmlns:a16="http://schemas.microsoft.com/office/drawing/2014/main" xmlns="" id="{96FE3C8C-2E48-4B68-A045-3F21DA541B9E}"/>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43" name="正方形/長方形 742">
          <a:extLst>
            <a:ext uri="{FF2B5EF4-FFF2-40B4-BE49-F238E27FC236}">
              <a16:creationId xmlns:a16="http://schemas.microsoft.com/office/drawing/2014/main" xmlns="" id="{62C5B7C3-21C5-4FE0-B606-76587AE2FF05}"/>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44" name="テキスト ボックス 743">
          <a:extLst>
            <a:ext uri="{FF2B5EF4-FFF2-40B4-BE49-F238E27FC236}">
              <a16:creationId xmlns:a16="http://schemas.microsoft.com/office/drawing/2014/main" xmlns="" id="{B75D15E7-D816-499D-83D3-739A888DCBAD}"/>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45" name="直線コネクタ 744">
          <a:extLst>
            <a:ext uri="{FF2B5EF4-FFF2-40B4-BE49-F238E27FC236}">
              <a16:creationId xmlns:a16="http://schemas.microsoft.com/office/drawing/2014/main" xmlns="" id="{F411165C-DF3D-4119-AE20-F7F913AF97A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46" name="直線コネクタ 745">
          <a:extLst>
            <a:ext uri="{FF2B5EF4-FFF2-40B4-BE49-F238E27FC236}">
              <a16:creationId xmlns:a16="http://schemas.microsoft.com/office/drawing/2014/main" xmlns="" id="{7CD09413-CA43-4071-9E4E-008C5A584162}"/>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47" name="テキスト ボックス 746">
          <a:extLst>
            <a:ext uri="{FF2B5EF4-FFF2-40B4-BE49-F238E27FC236}">
              <a16:creationId xmlns:a16="http://schemas.microsoft.com/office/drawing/2014/main" xmlns="" id="{51BCD9DB-AA76-44EE-87CF-31D62A332B6D}"/>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48" name="直線コネクタ 747">
          <a:extLst>
            <a:ext uri="{FF2B5EF4-FFF2-40B4-BE49-F238E27FC236}">
              <a16:creationId xmlns:a16="http://schemas.microsoft.com/office/drawing/2014/main" xmlns="" id="{879BD63F-79F7-4301-8749-4DBAB12E5E20}"/>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49" name="テキスト ボックス 748">
          <a:extLst>
            <a:ext uri="{FF2B5EF4-FFF2-40B4-BE49-F238E27FC236}">
              <a16:creationId xmlns:a16="http://schemas.microsoft.com/office/drawing/2014/main" xmlns="" id="{B3747E27-85EF-4CBA-9BC1-155707E9499E}"/>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50" name="直線コネクタ 749">
          <a:extLst>
            <a:ext uri="{FF2B5EF4-FFF2-40B4-BE49-F238E27FC236}">
              <a16:creationId xmlns:a16="http://schemas.microsoft.com/office/drawing/2014/main" xmlns="" id="{62575BB5-E526-43FC-9FF4-AA96DD008FBE}"/>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51" name="テキスト ボックス 750">
          <a:extLst>
            <a:ext uri="{FF2B5EF4-FFF2-40B4-BE49-F238E27FC236}">
              <a16:creationId xmlns:a16="http://schemas.microsoft.com/office/drawing/2014/main" xmlns="" id="{470DF7BA-761E-407B-9301-75E6C87F3C29}"/>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52" name="直線コネクタ 751">
          <a:extLst>
            <a:ext uri="{FF2B5EF4-FFF2-40B4-BE49-F238E27FC236}">
              <a16:creationId xmlns:a16="http://schemas.microsoft.com/office/drawing/2014/main" xmlns="" id="{E9D3C7A4-F74C-4DA9-9808-A80C90CA0A3B}"/>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53" name="テキスト ボックス 752">
          <a:extLst>
            <a:ext uri="{FF2B5EF4-FFF2-40B4-BE49-F238E27FC236}">
              <a16:creationId xmlns:a16="http://schemas.microsoft.com/office/drawing/2014/main" xmlns="" id="{FEAE4CFF-180A-4380-BB08-333AF3754289}"/>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54" name="直線コネクタ 753">
          <a:extLst>
            <a:ext uri="{FF2B5EF4-FFF2-40B4-BE49-F238E27FC236}">
              <a16:creationId xmlns:a16="http://schemas.microsoft.com/office/drawing/2014/main" xmlns="" id="{2762E800-A82B-4563-B782-455FECC19C87}"/>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55" name="テキスト ボックス 754">
          <a:extLst>
            <a:ext uri="{FF2B5EF4-FFF2-40B4-BE49-F238E27FC236}">
              <a16:creationId xmlns:a16="http://schemas.microsoft.com/office/drawing/2014/main" xmlns="" id="{A2A444FE-64B6-4183-A4CB-F5BF0412B76D}"/>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56" name="【消防施設】&#10;一人当たり面積グラフ枠">
          <a:extLst>
            <a:ext uri="{FF2B5EF4-FFF2-40B4-BE49-F238E27FC236}">
              <a16:creationId xmlns:a16="http://schemas.microsoft.com/office/drawing/2014/main" xmlns="" id="{8F768CF7-A070-455F-B1CD-8D0346CC47DB}"/>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44958</xdr:rowOff>
    </xdr:from>
    <xdr:to>
      <xdr:col>116</xdr:col>
      <xdr:colOff>62864</xdr:colOff>
      <xdr:row>85</xdr:row>
      <xdr:rowOff>145542</xdr:rowOff>
    </xdr:to>
    <xdr:cxnSp macro="">
      <xdr:nvCxnSpPr>
        <xdr:cNvPr id="757" name="直線コネクタ 756">
          <a:extLst>
            <a:ext uri="{FF2B5EF4-FFF2-40B4-BE49-F238E27FC236}">
              <a16:creationId xmlns:a16="http://schemas.microsoft.com/office/drawing/2014/main" xmlns="" id="{71AD5385-298E-4584-8FCF-301E59EAC3AD}"/>
            </a:ext>
          </a:extLst>
        </xdr:cNvPr>
        <xdr:cNvCxnSpPr/>
      </xdr:nvCxnSpPr>
      <xdr:spPr>
        <a:xfrm flipV="1">
          <a:off x="22160864" y="13589508"/>
          <a:ext cx="0" cy="11292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149369</xdr:rowOff>
    </xdr:from>
    <xdr:ext cx="469744" cy="259045"/>
    <xdr:sp macro="" textlink="">
      <xdr:nvSpPr>
        <xdr:cNvPr id="758" name="【消防施設】&#10;一人当たり面積最小値テキスト">
          <a:extLst>
            <a:ext uri="{FF2B5EF4-FFF2-40B4-BE49-F238E27FC236}">
              <a16:creationId xmlns:a16="http://schemas.microsoft.com/office/drawing/2014/main" xmlns="" id="{29E6F5E5-9B59-44D3-AD4C-D479ED3CFD5F}"/>
            </a:ext>
          </a:extLst>
        </xdr:cNvPr>
        <xdr:cNvSpPr txBox="1"/>
      </xdr:nvSpPr>
      <xdr:spPr>
        <a:xfrm>
          <a:off x="22199600" y="14722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145542</xdr:rowOff>
    </xdr:from>
    <xdr:to>
      <xdr:col>116</xdr:col>
      <xdr:colOff>152400</xdr:colOff>
      <xdr:row>85</xdr:row>
      <xdr:rowOff>145542</xdr:rowOff>
    </xdr:to>
    <xdr:cxnSp macro="">
      <xdr:nvCxnSpPr>
        <xdr:cNvPr id="759" name="直線コネクタ 758">
          <a:extLst>
            <a:ext uri="{FF2B5EF4-FFF2-40B4-BE49-F238E27FC236}">
              <a16:creationId xmlns:a16="http://schemas.microsoft.com/office/drawing/2014/main" xmlns="" id="{0C4AF228-1009-4545-A7C3-0CDCC7C55BDF}"/>
            </a:ext>
          </a:extLst>
        </xdr:cNvPr>
        <xdr:cNvCxnSpPr/>
      </xdr:nvCxnSpPr>
      <xdr:spPr>
        <a:xfrm>
          <a:off x="22072600" y="14718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163085</xdr:rowOff>
    </xdr:from>
    <xdr:ext cx="469744" cy="259045"/>
    <xdr:sp macro="" textlink="">
      <xdr:nvSpPr>
        <xdr:cNvPr id="760" name="【消防施設】&#10;一人当たり面積最大値テキスト">
          <a:extLst>
            <a:ext uri="{FF2B5EF4-FFF2-40B4-BE49-F238E27FC236}">
              <a16:creationId xmlns:a16="http://schemas.microsoft.com/office/drawing/2014/main" xmlns="" id="{A98C3DCB-80A9-4115-B3EA-BC833C0EC175}"/>
            </a:ext>
          </a:extLst>
        </xdr:cNvPr>
        <xdr:cNvSpPr txBox="1"/>
      </xdr:nvSpPr>
      <xdr:spPr>
        <a:xfrm>
          <a:off x="22199600" y="13364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44958</xdr:rowOff>
    </xdr:from>
    <xdr:to>
      <xdr:col>116</xdr:col>
      <xdr:colOff>152400</xdr:colOff>
      <xdr:row>79</xdr:row>
      <xdr:rowOff>44958</xdr:rowOff>
    </xdr:to>
    <xdr:cxnSp macro="">
      <xdr:nvCxnSpPr>
        <xdr:cNvPr id="761" name="直線コネクタ 760">
          <a:extLst>
            <a:ext uri="{FF2B5EF4-FFF2-40B4-BE49-F238E27FC236}">
              <a16:creationId xmlns:a16="http://schemas.microsoft.com/office/drawing/2014/main" xmlns="" id="{8AB222E6-E333-417C-8272-0082CAB05923}"/>
            </a:ext>
          </a:extLst>
        </xdr:cNvPr>
        <xdr:cNvCxnSpPr/>
      </xdr:nvCxnSpPr>
      <xdr:spPr>
        <a:xfrm>
          <a:off x="22072600" y="13589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167912</xdr:rowOff>
    </xdr:from>
    <xdr:ext cx="469744" cy="259045"/>
    <xdr:sp macro="" textlink="">
      <xdr:nvSpPr>
        <xdr:cNvPr id="762" name="【消防施設】&#10;一人当たり面積平均値テキスト">
          <a:extLst>
            <a:ext uri="{FF2B5EF4-FFF2-40B4-BE49-F238E27FC236}">
              <a16:creationId xmlns:a16="http://schemas.microsoft.com/office/drawing/2014/main" xmlns="" id="{144040C2-7D34-4869-B89F-19BC25F05D6C}"/>
            </a:ext>
          </a:extLst>
        </xdr:cNvPr>
        <xdr:cNvSpPr txBox="1"/>
      </xdr:nvSpPr>
      <xdr:spPr>
        <a:xfrm>
          <a:off x="22199600" y="142268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145035</xdr:rowOff>
    </xdr:from>
    <xdr:to>
      <xdr:col>116</xdr:col>
      <xdr:colOff>114300</xdr:colOff>
      <xdr:row>84</xdr:row>
      <xdr:rowOff>75185</xdr:rowOff>
    </xdr:to>
    <xdr:sp macro="" textlink="">
      <xdr:nvSpPr>
        <xdr:cNvPr id="763" name="フローチャート: 判断 762">
          <a:extLst>
            <a:ext uri="{FF2B5EF4-FFF2-40B4-BE49-F238E27FC236}">
              <a16:creationId xmlns:a16="http://schemas.microsoft.com/office/drawing/2014/main" xmlns="" id="{CD6207ED-91E3-4B4E-AE4E-B75B7482A4FE}"/>
            </a:ext>
          </a:extLst>
        </xdr:cNvPr>
        <xdr:cNvSpPr/>
      </xdr:nvSpPr>
      <xdr:spPr>
        <a:xfrm>
          <a:off x="22110700" y="14375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71882</xdr:rowOff>
    </xdr:from>
    <xdr:to>
      <xdr:col>112</xdr:col>
      <xdr:colOff>38100</xdr:colOff>
      <xdr:row>84</xdr:row>
      <xdr:rowOff>2032</xdr:rowOff>
    </xdr:to>
    <xdr:sp macro="" textlink="">
      <xdr:nvSpPr>
        <xdr:cNvPr id="764" name="フローチャート: 判断 763">
          <a:extLst>
            <a:ext uri="{FF2B5EF4-FFF2-40B4-BE49-F238E27FC236}">
              <a16:creationId xmlns:a16="http://schemas.microsoft.com/office/drawing/2014/main" xmlns="" id="{383A6751-A0A9-46D4-B362-A6BB1529D0DA}"/>
            </a:ext>
          </a:extLst>
        </xdr:cNvPr>
        <xdr:cNvSpPr/>
      </xdr:nvSpPr>
      <xdr:spPr>
        <a:xfrm>
          <a:off x="21272500" y="1430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67311</xdr:rowOff>
    </xdr:from>
    <xdr:to>
      <xdr:col>107</xdr:col>
      <xdr:colOff>101600</xdr:colOff>
      <xdr:row>83</xdr:row>
      <xdr:rowOff>168911</xdr:rowOff>
    </xdr:to>
    <xdr:sp macro="" textlink="">
      <xdr:nvSpPr>
        <xdr:cNvPr id="765" name="フローチャート: 判断 764">
          <a:extLst>
            <a:ext uri="{FF2B5EF4-FFF2-40B4-BE49-F238E27FC236}">
              <a16:creationId xmlns:a16="http://schemas.microsoft.com/office/drawing/2014/main" xmlns="" id="{AC2A4189-8C32-4B6A-B316-668B3CDE2A5C}"/>
            </a:ext>
          </a:extLst>
        </xdr:cNvPr>
        <xdr:cNvSpPr/>
      </xdr:nvSpPr>
      <xdr:spPr>
        <a:xfrm>
          <a:off x="20383500" y="1429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85598</xdr:rowOff>
    </xdr:from>
    <xdr:to>
      <xdr:col>102</xdr:col>
      <xdr:colOff>165100</xdr:colOff>
      <xdr:row>84</xdr:row>
      <xdr:rowOff>15748</xdr:rowOff>
    </xdr:to>
    <xdr:sp macro="" textlink="">
      <xdr:nvSpPr>
        <xdr:cNvPr id="766" name="フローチャート: 判断 765">
          <a:extLst>
            <a:ext uri="{FF2B5EF4-FFF2-40B4-BE49-F238E27FC236}">
              <a16:creationId xmlns:a16="http://schemas.microsoft.com/office/drawing/2014/main" xmlns="" id="{A2D7CFF8-D124-48A6-8D39-AB5276977169}"/>
            </a:ext>
          </a:extLst>
        </xdr:cNvPr>
        <xdr:cNvSpPr/>
      </xdr:nvSpPr>
      <xdr:spPr>
        <a:xfrm>
          <a:off x="19494500" y="14315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62737</xdr:rowOff>
    </xdr:from>
    <xdr:to>
      <xdr:col>98</xdr:col>
      <xdr:colOff>38100</xdr:colOff>
      <xdr:row>83</xdr:row>
      <xdr:rowOff>164337</xdr:rowOff>
    </xdr:to>
    <xdr:sp macro="" textlink="">
      <xdr:nvSpPr>
        <xdr:cNvPr id="767" name="フローチャート: 判断 766">
          <a:extLst>
            <a:ext uri="{FF2B5EF4-FFF2-40B4-BE49-F238E27FC236}">
              <a16:creationId xmlns:a16="http://schemas.microsoft.com/office/drawing/2014/main" xmlns="" id="{F709834E-97FB-4F8C-90CB-7A05F0562F76}"/>
            </a:ext>
          </a:extLst>
        </xdr:cNvPr>
        <xdr:cNvSpPr/>
      </xdr:nvSpPr>
      <xdr:spPr>
        <a:xfrm>
          <a:off x="18605500" y="14293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68" name="テキスト ボックス 767">
          <a:extLst>
            <a:ext uri="{FF2B5EF4-FFF2-40B4-BE49-F238E27FC236}">
              <a16:creationId xmlns:a16="http://schemas.microsoft.com/office/drawing/2014/main" xmlns="" id="{F48DEDDB-DC49-455F-9468-6A773FD5A371}"/>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69" name="テキスト ボックス 768">
          <a:extLst>
            <a:ext uri="{FF2B5EF4-FFF2-40B4-BE49-F238E27FC236}">
              <a16:creationId xmlns:a16="http://schemas.microsoft.com/office/drawing/2014/main" xmlns="" id="{4682F16D-D8E6-4872-AEB5-45DADCC9BBA9}"/>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70" name="テキスト ボックス 769">
          <a:extLst>
            <a:ext uri="{FF2B5EF4-FFF2-40B4-BE49-F238E27FC236}">
              <a16:creationId xmlns:a16="http://schemas.microsoft.com/office/drawing/2014/main" xmlns="" id="{998820AC-382E-4A39-A0F2-AEB8EAED9909}"/>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71" name="テキスト ボックス 770">
          <a:extLst>
            <a:ext uri="{FF2B5EF4-FFF2-40B4-BE49-F238E27FC236}">
              <a16:creationId xmlns:a16="http://schemas.microsoft.com/office/drawing/2014/main" xmlns="" id="{0F519D0D-6572-42FA-B5F5-CC7B0AE8C4C7}"/>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72" name="テキスト ボックス 771">
          <a:extLst>
            <a:ext uri="{FF2B5EF4-FFF2-40B4-BE49-F238E27FC236}">
              <a16:creationId xmlns:a16="http://schemas.microsoft.com/office/drawing/2014/main" xmlns="" id="{59C89298-DF3B-42A8-88B8-FEC65DA78C6E}"/>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69596</xdr:rowOff>
    </xdr:from>
    <xdr:to>
      <xdr:col>116</xdr:col>
      <xdr:colOff>114300</xdr:colOff>
      <xdr:row>84</xdr:row>
      <xdr:rowOff>171196</xdr:rowOff>
    </xdr:to>
    <xdr:sp macro="" textlink="">
      <xdr:nvSpPr>
        <xdr:cNvPr id="773" name="楕円 772">
          <a:extLst>
            <a:ext uri="{FF2B5EF4-FFF2-40B4-BE49-F238E27FC236}">
              <a16:creationId xmlns:a16="http://schemas.microsoft.com/office/drawing/2014/main" xmlns="" id="{328D5765-7FE7-4681-9300-3048AB112912}"/>
            </a:ext>
          </a:extLst>
        </xdr:cNvPr>
        <xdr:cNvSpPr/>
      </xdr:nvSpPr>
      <xdr:spPr>
        <a:xfrm>
          <a:off x="22110700" y="1447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48023</xdr:rowOff>
    </xdr:from>
    <xdr:ext cx="469744" cy="259045"/>
    <xdr:sp macro="" textlink="">
      <xdr:nvSpPr>
        <xdr:cNvPr id="774" name="【消防施設】&#10;一人当たり面積該当値テキスト">
          <a:extLst>
            <a:ext uri="{FF2B5EF4-FFF2-40B4-BE49-F238E27FC236}">
              <a16:creationId xmlns:a16="http://schemas.microsoft.com/office/drawing/2014/main" xmlns="" id="{10203667-230D-4F01-8391-761F9BCBF8D5}"/>
            </a:ext>
          </a:extLst>
        </xdr:cNvPr>
        <xdr:cNvSpPr txBox="1"/>
      </xdr:nvSpPr>
      <xdr:spPr>
        <a:xfrm>
          <a:off x="22199600" y="14449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69596</xdr:rowOff>
    </xdr:from>
    <xdr:to>
      <xdr:col>112</xdr:col>
      <xdr:colOff>38100</xdr:colOff>
      <xdr:row>84</xdr:row>
      <xdr:rowOff>171196</xdr:rowOff>
    </xdr:to>
    <xdr:sp macro="" textlink="">
      <xdr:nvSpPr>
        <xdr:cNvPr id="775" name="楕円 774">
          <a:extLst>
            <a:ext uri="{FF2B5EF4-FFF2-40B4-BE49-F238E27FC236}">
              <a16:creationId xmlns:a16="http://schemas.microsoft.com/office/drawing/2014/main" xmlns="" id="{D7E67254-C9BA-478E-BA3C-A0272E0E7056}"/>
            </a:ext>
          </a:extLst>
        </xdr:cNvPr>
        <xdr:cNvSpPr/>
      </xdr:nvSpPr>
      <xdr:spPr>
        <a:xfrm>
          <a:off x="21272500" y="1447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120396</xdr:rowOff>
    </xdr:from>
    <xdr:to>
      <xdr:col>116</xdr:col>
      <xdr:colOff>63500</xdr:colOff>
      <xdr:row>84</xdr:row>
      <xdr:rowOff>120396</xdr:rowOff>
    </xdr:to>
    <xdr:cxnSp macro="">
      <xdr:nvCxnSpPr>
        <xdr:cNvPr id="776" name="直線コネクタ 775">
          <a:extLst>
            <a:ext uri="{FF2B5EF4-FFF2-40B4-BE49-F238E27FC236}">
              <a16:creationId xmlns:a16="http://schemas.microsoft.com/office/drawing/2014/main" xmlns="" id="{CC036288-2A84-4ACA-A6AA-F8CEE64BB287}"/>
            </a:ext>
          </a:extLst>
        </xdr:cNvPr>
        <xdr:cNvCxnSpPr/>
      </xdr:nvCxnSpPr>
      <xdr:spPr>
        <a:xfrm>
          <a:off x="21323300" y="1452219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69596</xdr:rowOff>
    </xdr:from>
    <xdr:to>
      <xdr:col>107</xdr:col>
      <xdr:colOff>101600</xdr:colOff>
      <xdr:row>84</xdr:row>
      <xdr:rowOff>171196</xdr:rowOff>
    </xdr:to>
    <xdr:sp macro="" textlink="">
      <xdr:nvSpPr>
        <xdr:cNvPr id="777" name="楕円 776">
          <a:extLst>
            <a:ext uri="{FF2B5EF4-FFF2-40B4-BE49-F238E27FC236}">
              <a16:creationId xmlns:a16="http://schemas.microsoft.com/office/drawing/2014/main" xmlns="" id="{60179593-C754-4E57-B1E5-002B80D26D44}"/>
            </a:ext>
          </a:extLst>
        </xdr:cNvPr>
        <xdr:cNvSpPr/>
      </xdr:nvSpPr>
      <xdr:spPr>
        <a:xfrm>
          <a:off x="20383500" y="1447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120396</xdr:rowOff>
    </xdr:from>
    <xdr:to>
      <xdr:col>111</xdr:col>
      <xdr:colOff>177800</xdr:colOff>
      <xdr:row>84</xdr:row>
      <xdr:rowOff>120396</xdr:rowOff>
    </xdr:to>
    <xdr:cxnSp macro="">
      <xdr:nvCxnSpPr>
        <xdr:cNvPr id="778" name="直線コネクタ 777">
          <a:extLst>
            <a:ext uri="{FF2B5EF4-FFF2-40B4-BE49-F238E27FC236}">
              <a16:creationId xmlns:a16="http://schemas.microsoft.com/office/drawing/2014/main" xmlns="" id="{21BEBBED-0652-4249-9912-613DBA9731E9}"/>
            </a:ext>
          </a:extLst>
        </xdr:cNvPr>
        <xdr:cNvCxnSpPr/>
      </xdr:nvCxnSpPr>
      <xdr:spPr>
        <a:xfrm>
          <a:off x="20434300" y="145221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69596</xdr:rowOff>
    </xdr:from>
    <xdr:to>
      <xdr:col>102</xdr:col>
      <xdr:colOff>165100</xdr:colOff>
      <xdr:row>84</xdr:row>
      <xdr:rowOff>171196</xdr:rowOff>
    </xdr:to>
    <xdr:sp macro="" textlink="">
      <xdr:nvSpPr>
        <xdr:cNvPr id="779" name="楕円 778">
          <a:extLst>
            <a:ext uri="{FF2B5EF4-FFF2-40B4-BE49-F238E27FC236}">
              <a16:creationId xmlns:a16="http://schemas.microsoft.com/office/drawing/2014/main" xmlns="" id="{33298E68-DB3F-4FD1-A2BB-8A779AC99926}"/>
            </a:ext>
          </a:extLst>
        </xdr:cNvPr>
        <xdr:cNvSpPr/>
      </xdr:nvSpPr>
      <xdr:spPr>
        <a:xfrm>
          <a:off x="19494500" y="1447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120396</xdr:rowOff>
    </xdr:from>
    <xdr:to>
      <xdr:col>107</xdr:col>
      <xdr:colOff>50800</xdr:colOff>
      <xdr:row>84</xdr:row>
      <xdr:rowOff>120396</xdr:rowOff>
    </xdr:to>
    <xdr:cxnSp macro="">
      <xdr:nvCxnSpPr>
        <xdr:cNvPr id="780" name="直線コネクタ 779">
          <a:extLst>
            <a:ext uri="{FF2B5EF4-FFF2-40B4-BE49-F238E27FC236}">
              <a16:creationId xmlns:a16="http://schemas.microsoft.com/office/drawing/2014/main" xmlns="" id="{D8F70238-9842-4AC3-ABF2-CBFB2E117C78}"/>
            </a:ext>
          </a:extLst>
        </xdr:cNvPr>
        <xdr:cNvCxnSpPr/>
      </xdr:nvCxnSpPr>
      <xdr:spPr>
        <a:xfrm>
          <a:off x="19545300" y="145221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18559</xdr:rowOff>
    </xdr:from>
    <xdr:ext cx="469744" cy="259045"/>
    <xdr:sp macro="" textlink="">
      <xdr:nvSpPr>
        <xdr:cNvPr id="781" name="n_1aveValue【消防施設】&#10;一人当たり面積">
          <a:extLst>
            <a:ext uri="{FF2B5EF4-FFF2-40B4-BE49-F238E27FC236}">
              <a16:creationId xmlns:a16="http://schemas.microsoft.com/office/drawing/2014/main" xmlns="" id="{DAA25C6D-2F24-4505-B7FD-FC1BCE915AD5}"/>
            </a:ext>
          </a:extLst>
        </xdr:cNvPr>
        <xdr:cNvSpPr txBox="1"/>
      </xdr:nvSpPr>
      <xdr:spPr>
        <a:xfrm>
          <a:off x="21075727" y="14077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13988</xdr:rowOff>
    </xdr:from>
    <xdr:ext cx="469744" cy="259045"/>
    <xdr:sp macro="" textlink="">
      <xdr:nvSpPr>
        <xdr:cNvPr id="782" name="n_2aveValue【消防施設】&#10;一人当たり面積">
          <a:extLst>
            <a:ext uri="{FF2B5EF4-FFF2-40B4-BE49-F238E27FC236}">
              <a16:creationId xmlns:a16="http://schemas.microsoft.com/office/drawing/2014/main" xmlns="" id="{D77D6CCD-FAC3-4A42-9908-2FADC49472D3}"/>
            </a:ext>
          </a:extLst>
        </xdr:cNvPr>
        <xdr:cNvSpPr txBox="1"/>
      </xdr:nvSpPr>
      <xdr:spPr>
        <a:xfrm>
          <a:off x="20199427" y="14072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32275</xdr:rowOff>
    </xdr:from>
    <xdr:ext cx="469744" cy="259045"/>
    <xdr:sp macro="" textlink="">
      <xdr:nvSpPr>
        <xdr:cNvPr id="783" name="n_3aveValue【消防施設】&#10;一人当たり面積">
          <a:extLst>
            <a:ext uri="{FF2B5EF4-FFF2-40B4-BE49-F238E27FC236}">
              <a16:creationId xmlns:a16="http://schemas.microsoft.com/office/drawing/2014/main" xmlns="" id="{AB534A95-7ECC-4837-9D36-947FBCB765B7}"/>
            </a:ext>
          </a:extLst>
        </xdr:cNvPr>
        <xdr:cNvSpPr txBox="1"/>
      </xdr:nvSpPr>
      <xdr:spPr>
        <a:xfrm>
          <a:off x="19310427" y="14091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9414</xdr:rowOff>
    </xdr:from>
    <xdr:ext cx="469744" cy="259045"/>
    <xdr:sp macro="" textlink="">
      <xdr:nvSpPr>
        <xdr:cNvPr id="784" name="n_4aveValue【消防施設】&#10;一人当たり面積">
          <a:extLst>
            <a:ext uri="{FF2B5EF4-FFF2-40B4-BE49-F238E27FC236}">
              <a16:creationId xmlns:a16="http://schemas.microsoft.com/office/drawing/2014/main" xmlns="" id="{A680A6FF-F31A-4743-955D-AA1BC1E78137}"/>
            </a:ext>
          </a:extLst>
        </xdr:cNvPr>
        <xdr:cNvSpPr txBox="1"/>
      </xdr:nvSpPr>
      <xdr:spPr>
        <a:xfrm>
          <a:off x="18421427" y="14068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162323</xdr:rowOff>
    </xdr:from>
    <xdr:ext cx="469744" cy="259045"/>
    <xdr:sp macro="" textlink="">
      <xdr:nvSpPr>
        <xdr:cNvPr id="785" name="n_1mainValue【消防施設】&#10;一人当たり面積">
          <a:extLst>
            <a:ext uri="{FF2B5EF4-FFF2-40B4-BE49-F238E27FC236}">
              <a16:creationId xmlns:a16="http://schemas.microsoft.com/office/drawing/2014/main" xmlns="" id="{A97772B1-F08A-495B-A174-436584968F21}"/>
            </a:ext>
          </a:extLst>
        </xdr:cNvPr>
        <xdr:cNvSpPr txBox="1"/>
      </xdr:nvSpPr>
      <xdr:spPr>
        <a:xfrm>
          <a:off x="21075727" y="14564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162323</xdr:rowOff>
    </xdr:from>
    <xdr:ext cx="469744" cy="259045"/>
    <xdr:sp macro="" textlink="">
      <xdr:nvSpPr>
        <xdr:cNvPr id="786" name="n_2mainValue【消防施設】&#10;一人当たり面積">
          <a:extLst>
            <a:ext uri="{FF2B5EF4-FFF2-40B4-BE49-F238E27FC236}">
              <a16:creationId xmlns:a16="http://schemas.microsoft.com/office/drawing/2014/main" xmlns="" id="{2DDD7DFE-212E-4B68-8B75-36E4CE0941A3}"/>
            </a:ext>
          </a:extLst>
        </xdr:cNvPr>
        <xdr:cNvSpPr txBox="1"/>
      </xdr:nvSpPr>
      <xdr:spPr>
        <a:xfrm>
          <a:off x="20199427" y="14564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162323</xdr:rowOff>
    </xdr:from>
    <xdr:ext cx="469744" cy="259045"/>
    <xdr:sp macro="" textlink="">
      <xdr:nvSpPr>
        <xdr:cNvPr id="787" name="n_3mainValue【消防施設】&#10;一人当たり面積">
          <a:extLst>
            <a:ext uri="{FF2B5EF4-FFF2-40B4-BE49-F238E27FC236}">
              <a16:creationId xmlns:a16="http://schemas.microsoft.com/office/drawing/2014/main" xmlns="" id="{D80BFF1D-2CD8-4FA4-92F1-C59F146D12DF}"/>
            </a:ext>
          </a:extLst>
        </xdr:cNvPr>
        <xdr:cNvSpPr txBox="1"/>
      </xdr:nvSpPr>
      <xdr:spPr>
        <a:xfrm>
          <a:off x="19310427" y="14564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88" name="正方形/長方形 787">
          <a:extLst>
            <a:ext uri="{FF2B5EF4-FFF2-40B4-BE49-F238E27FC236}">
              <a16:creationId xmlns:a16="http://schemas.microsoft.com/office/drawing/2014/main" xmlns="" id="{DA1BC2D9-E58B-4762-B474-460233C69BA1}"/>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89" name="正方形/長方形 788">
          <a:extLst>
            <a:ext uri="{FF2B5EF4-FFF2-40B4-BE49-F238E27FC236}">
              <a16:creationId xmlns:a16="http://schemas.microsoft.com/office/drawing/2014/main" xmlns="" id="{90C8BE3A-0247-4144-89D7-57F78FD6E008}"/>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90" name="正方形/長方形 789">
          <a:extLst>
            <a:ext uri="{FF2B5EF4-FFF2-40B4-BE49-F238E27FC236}">
              <a16:creationId xmlns:a16="http://schemas.microsoft.com/office/drawing/2014/main" xmlns="" id="{1E4B7616-44FD-4452-8B30-BF6F3C4A0E06}"/>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91" name="正方形/長方形 790">
          <a:extLst>
            <a:ext uri="{FF2B5EF4-FFF2-40B4-BE49-F238E27FC236}">
              <a16:creationId xmlns:a16="http://schemas.microsoft.com/office/drawing/2014/main" xmlns="" id="{3637168F-7C0F-491D-A269-1B04B4151527}"/>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92" name="正方形/長方形 791">
          <a:extLst>
            <a:ext uri="{FF2B5EF4-FFF2-40B4-BE49-F238E27FC236}">
              <a16:creationId xmlns:a16="http://schemas.microsoft.com/office/drawing/2014/main" xmlns="" id="{EEE5EAAA-0861-4512-8A1B-B6D961FEA9DD}"/>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93" name="正方形/長方形 792">
          <a:extLst>
            <a:ext uri="{FF2B5EF4-FFF2-40B4-BE49-F238E27FC236}">
              <a16:creationId xmlns:a16="http://schemas.microsoft.com/office/drawing/2014/main" xmlns="" id="{CE1B00DD-1057-435E-A045-27412439AED8}"/>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94" name="正方形/長方形 793">
          <a:extLst>
            <a:ext uri="{FF2B5EF4-FFF2-40B4-BE49-F238E27FC236}">
              <a16:creationId xmlns:a16="http://schemas.microsoft.com/office/drawing/2014/main" xmlns="" id="{505C8542-D70F-43F1-85E9-ACE205991C55}"/>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95" name="正方形/長方形 794">
          <a:extLst>
            <a:ext uri="{FF2B5EF4-FFF2-40B4-BE49-F238E27FC236}">
              <a16:creationId xmlns:a16="http://schemas.microsoft.com/office/drawing/2014/main" xmlns="" id="{2A8732A8-3E78-4BCE-A1DB-93A475136A0C}"/>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96" name="テキスト ボックス 795">
          <a:extLst>
            <a:ext uri="{FF2B5EF4-FFF2-40B4-BE49-F238E27FC236}">
              <a16:creationId xmlns:a16="http://schemas.microsoft.com/office/drawing/2014/main" xmlns="" id="{AB6058B9-B19F-4CC7-B3CE-CB5A012F90DE}"/>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97" name="直線コネクタ 796">
          <a:extLst>
            <a:ext uri="{FF2B5EF4-FFF2-40B4-BE49-F238E27FC236}">
              <a16:creationId xmlns:a16="http://schemas.microsoft.com/office/drawing/2014/main" xmlns="" id="{CB8547BC-CE4D-4868-8E89-7F2527F16932}"/>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98" name="テキスト ボックス 797">
          <a:extLst>
            <a:ext uri="{FF2B5EF4-FFF2-40B4-BE49-F238E27FC236}">
              <a16:creationId xmlns:a16="http://schemas.microsoft.com/office/drawing/2014/main" xmlns="" id="{CAC57689-84BE-4954-941B-06AFD70F609B}"/>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99" name="直線コネクタ 798">
          <a:extLst>
            <a:ext uri="{FF2B5EF4-FFF2-40B4-BE49-F238E27FC236}">
              <a16:creationId xmlns:a16="http://schemas.microsoft.com/office/drawing/2014/main" xmlns="" id="{D11EDE88-7117-416F-BBBC-367E262E9F3A}"/>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00" name="テキスト ボックス 799">
          <a:extLst>
            <a:ext uri="{FF2B5EF4-FFF2-40B4-BE49-F238E27FC236}">
              <a16:creationId xmlns:a16="http://schemas.microsoft.com/office/drawing/2014/main" xmlns="" id="{AE777550-E438-48A4-A7F0-AD10EEE48B8F}"/>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01" name="直線コネクタ 800">
          <a:extLst>
            <a:ext uri="{FF2B5EF4-FFF2-40B4-BE49-F238E27FC236}">
              <a16:creationId xmlns:a16="http://schemas.microsoft.com/office/drawing/2014/main" xmlns="" id="{9783F8DA-E3A5-4FF9-B4A6-EFFC450A7EF8}"/>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02" name="テキスト ボックス 801">
          <a:extLst>
            <a:ext uri="{FF2B5EF4-FFF2-40B4-BE49-F238E27FC236}">
              <a16:creationId xmlns:a16="http://schemas.microsoft.com/office/drawing/2014/main" xmlns="" id="{65AED5F8-EB89-4216-8264-2C3CC3E1C621}"/>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03" name="直線コネクタ 802">
          <a:extLst>
            <a:ext uri="{FF2B5EF4-FFF2-40B4-BE49-F238E27FC236}">
              <a16:creationId xmlns:a16="http://schemas.microsoft.com/office/drawing/2014/main" xmlns="" id="{BDA37995-A0D7-4ADE-8459-24B028976C8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04" name="テキスト ボックス 803">
          <a:extLst>
            <a:ext uri="{FF2B5EF4-FFF2-40B4-BE49-F238E27FC236}">
              <a16:creationId xmlns:a16="http://schemas.microsoft.com/office/drawing/2014/main" xmlns="" id="{1E05CEE6-C42D-4086-8358-F22D2E51B673}"/>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05" name="直線コネクタ 804">
          <a:extLst>
            <a:ext uri="{FF2B5EF4-FFF2-40B4-BE49-F238E27FC236}">
              <a16:creationId xmlns:a16="http://schemas.microsoft.com/office/drawing/2014/main" xmlns="" id="{5E903F80-4F8C-4990-B4BF-083A3AE1A805}"/>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06" name="テキスト ボックス 805">
          <a:extLst>
            <a:ext uri="{FF2B5EF4-FFF2-40B4-BE49-F238E27FC236}">
              <a16:creationId xmlns:a16="http://schemas.microsoft.com/office/drawing/2014/main" xmlns="" id="{D543EAE6-9521-489A-A856-D4F3DDBE17C8}"/>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07" name="直線コネクタ 806">
          <a:extLst>
            <a:ext uri="{FF2B5EF4-FFF2-40B4-BE49-F238E27FC236}">
              <a16:creationId xmlns:a16="http://schemas.microsoft.com/office/drawing/2014/main" xmlns="" id="{5EA5DDE6-9B19-4FFA-A7D1-DD6F0A9BAC98}"/>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08" name="テキスト ボックス 807">
          <a:extLst>
            <a:ext uri="{FF2B5EF4-FFF2-40B4-BE49-F238E27FC236}">
              <a16:creationId xmlns:a16="http://schemas.microsoft.com/office/drawing/2014/main" xmlns="" id="{F467D82D-E657-47F9-9BCB-F839D2F13EE8}"/>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09" name="直線コネクタ 808">
          <a:extLst>
            <a:ext uri="{FF2B5EF4-FFF2-40B4-BE49-F238E27FC236}">
              <a16:creationId xmlns:a16="http://schemas.microsoft.com/office/drawing/2014/main" xmlns="" id="{1388264C-1785-4FBB-9485-90EEC69A2574}"/>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10" name="テキスト ボックス 809">
          <a:extLst>
            <a:ext uri="{FF2B5EF4-FFF2-40B4-BE49-F238E27FC236}">
              <a16:creationId xmlns:a16="http://schemas.microsoft.com/office/drawing/2014/main" xmlns="" id="{4F0A6508-E9EC-4E70-9404-3836D03B990B}"/>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11" name="直線コネクタ 810">
          <a:extLst>
            <a:ext uri="{FF2B5EF4-FFF2-40B4-BE49-F238E27FC236}">
              <a16:creationId xmlns:a16="http://schemas.microsoft.com/office/drawing/2014/main" xmlns="" id="{07E980D2-DB95-46DD-8515-48D30DC06867}"/>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12" name="【庁舎】&#10;有形固定資産減価償却率グラフ枠">
          <a:extLst>
            <a:ext uri="{FF2B5EF4-FFF2-40B4-BE49-F238E27FC236}">
              <a16:creationId xmlns:a16="http://schemas.microsoft.com/office/drawing/2014/main" xmlns="" id="{8033FBD5-0AB3-4E4C-9807-60388769C5B4}"/>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126819</xdr:rowOff>
    </xdr:from>
    <xdr:to>
      <xdr:col>85</xdr:col>
      <xdr:colOff>126364</xdr:colOff>
      <xdr:row>109</xdr:row>
      <xdr:rowOff>27214</xdr:rowOff>
    </xdr:to>
    <xdr:cxnSp macro="">
      <xdr:nvCxnSpPr>
        <xdr:cNvPr id="813" name="直線コネクタ 812">
          <a:extLst>
            <a:ext uri="{FF2B5EF4-FFF2-40B4-BE49-F238E27FC236}">
              <a16:creationId xmlns:a16="http://schemas.microsoft.com/office/drawing/2014/main" xmlns="" id="{6F8E90B6-1E4E-43A1-8906-5A7ED87FD1CD}"/>
            </a:ext>
          </a:extLst>
        </xdr:cNvPr>
        <xdr:cNvCxnSpPr/>
      </xdr:nvCxnSpPr>
      <xdr:spPr>
        <a:xfrm flipV="1">
          <a:off x="16318864" y="17271819"/>
          <a:ext cx="0" cy="1443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31041</xdr:rowOff>
    </xdr:from>
    <xdr:ext cx="405111" cy="259045"/>
    <xdr:sp macro="" textlink="">
      <xdr:nvSpPr>
        <xdr:cNvPr id="814" name="【庁舎】&#10;有形固定資産減価償却率最小値テキスト">
          <a:extLst>
            <a:ext uri="{FF2B5EF4-FFF2-40B4-BE49-F238E27FC236}">
              <a16:creationId xmlns:a16="http://schemas.microsoft.com/office/drawing/2014/main" xmlns="" id="{71AC4E66-81D5-4D9B-A96A-6A7C09EBF648}"/>
            </a:ext>
          </a:extLst>
        </xdr:cNvPr>
        <xdr:cNvSpPr txBox="1"/>
      </xdr:nvSpPr>
      <xdr:spPr>
        <a:xfrm>
          <a:off x="16357600" y="18719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27214</xdr:rowOff>
    </xdr:from>
    <xdr:to>
      <xdr:col>86</xdr:col>
      <xdr:colOff>25400</xdr:colOff>
      <xdr:row>109</xdr:row>
      <xdr:rowOff>27214</xdr:rowOff>
    </xdr:to>
    <xdr:cxnSp macro="">
      <xdr:nvCxnSpPr>
        <xdr:cNvPr id="815" name="直線コネクタ 814">
          <a:extLst>
            <a:ext uri="{FF2B5EF4-FFF2-40B4-BE49-F238E27FC236}">
              <a16:creationId xmlns:a16="http://schemas.microsoft.com/office/drawing/2014/main" xmlns="" id="{FB38680F-7BB5-44C6-ABCA-1FCD853FD0AF}"/>
            </a:ext>
          </a:extLst>
        </xdr:cNvPr>
        <xdr:cNvCxnSpPr/>
      </xdr:nvCxnSpPr>
      <xdr:spPr>
        <a:xfrm>
          <a:off x="16230600" y="18715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73496</xdr:rowOff>
    </xdr:from>
    <xdr:ext cx="405111" cy="259045"/>
    <xdr:sp macro="" textlink="">
      <xdr:nvSpPr>
        <xdr:cNvPr id="816" name="【庁舎】&#10;有形固定資産減価償却率最大値テキスト">
          <a:extLst>
            <a:ext uri="{FF2B5EF4-FFF2-40B4-BE49-F238E27FC236}">
              <a16:creationId xmlns:a16="http://schemas.microsoft.com/office/drawing/2014/main" xmlns="" id="{0250BD49-A0FF-41C7-9100-062505B646AC}"/>
            </a:ext>
          </a:extLst>
        </xdr:cNvPr>
        <xdr:cNvSpPr txBox="1"/>
      </xdr:nvSpPr>
      <xdr:spPr>
        <a:xfrm>
          <a:off x="16357600" y="17047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126819</xdr:rowOff>
    </xdr:from>
    <xdr:to>
      <xdr:col>86</xdr:col>
      <xdr:colOff>25400</xdr:colOff>
      <xdr:row>100</xdr:row>
      <xdr:rowOff>126819</xdr:rowOff>
    </xdr:to>
    <xdr:cxnSp macro="">
      <xdr:nvCxnSpPr>
        <xdr:cNvPr id="817" name="直線コネクタ 816">
          <a:extLst>
            <a:ext uri="{FF2B5EF4-FFF2-40B4-BE49-F238E27FC236}">
              <a16:creationId xmlns:a16="http://schemas.microsoft.com/office/drawing/2014/main" xmlns="" id="{EF5A8F09-D504-4B8E-8AD3-E2A8D15E59E2}"/>
            </a:ext>
          </a:extLst>
        </xdr:cNvPr>
        <xdr:cNvCxnSpPr/>
      </xdr:nvCxnSpPr>
      <xdr:spPr>
        <a:xfrm>
          <a:off x="16230600" y="17271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146248</xdr:rowOff>
    </xdr:from>
    <xdr:ext cx="405111" cy="259045"/>
    <xdr:sp macro="" textlink="">
      <xdr:nvSpPr>
        <xdr:cNvPr id="818" name="【庁舎】&#10;有形固定資産減価償却率平均値テキスト">
          <a:extLst>
            <a:ext uri="{FF2B5EF4-FFF2-40B4-BE49-F238E27FC236}">
              <a16:creationId xmlns:a16="http://schemas.microsoft.com/office/drawing/2014/main" xmlns="" id="{92280708-46AA-4C57-9555-6F646711336A}"/>
            </a:ext>
          </a:extLst>
        </xdr:cNvPr>
        <xdr:cNvSpPr txBox="1"/>
      </xdr:nvSpPr>
      <xdr:spPr>
        <a:xfrm>
          <a:off x="16357600" y="1780559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123371</xdr:rowOff>
    </xdr:from>
    <xdr:to>
      <xdr:col>85</xdr:col>
      <xdr:colOff>177800</xdr:colOff>
      <xdr:row>105</xdr:row>
      <xdr:rowOff>53521</xdr:rowOff>
    </xdr:to>
    <xdr:sp macro="" textlink="">
      <xdr:nvSpPr>
        <xdr:cNvPr id="819" name="フローチャート: 判断 818">
          <a:extLst>
            <a:ext uri="{FF2B5EF4-FFF2-40B4-BE49-F238E27FC236}">
              <a16:creationId xmlns:a16="http://schemas.microsoft.com/office/drawing/2014/main" xmlns="" id="{10392590-9A53-49EC-9FC4-5161ACC175F0}"/>
            </a:ext>
          </a:extLst>
        </xdr:cNvPr>
        <xdr:cNvSpPr/>
      </xdr:nvSpPr>
      <xdr:spPr>
        <a:xfrm>
          <a:off x="16268700" y="1795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71120</xdr:rowOff>
    </xdr:from>
    <xdr:to>
      <xdr:col>81</xdr:col>
      <xdr:colOff>101600</xdr:colOff>
      <xdr:row>105</xdr:row>
      <xdr:rowOff>1270</xdr:rowOff>
    </xdr:to>
    <xdr:sp macro="" textlink="">
      <xdr:nvSpPr>
        <xdr:cNvPr id="820" name="フローチャート: 判断 819">
          <a:extLst>
            <a:ext uri="{FF2B5EF4-FFF2-40B4-BE49-F238E27FC236}">
              <a16:creationId xmlns:a16="http://schemas.microsoft.com/office/drawing/2014/main" xmlns="" id="{576EEABF-3451-49FA-80FC-398BCB761D0E}"/>
            </a:ext>
          </a:extLst>
        </xdr:cNvPr>
        <xdr:cNvSpPr/>
      </xdr:nvSpPr>
      <xdr:spPr>
        <a:xfrm>
          <a:off x="15430500" y="179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167458</xdr:rowOff>
    </xdr:from>
    <xdr:to>
      <xdr:col>76</xdr:col>
      <xdr:colOff>165100</xdr:colOff>
      <xdr:row>105</xdr:row>
      <xdr:rowOff>97608</xdr:rowOff>
    </xdr:to>
    <xdr:sp macro="" textlink="">
      <xdr:nvSpPr>
        <xdr:cNvPr id="821" name="フローチャート: 判断 820">
          <a:extLst>
            <a:ext uri="{FF2B5EF4-FFF2-40B4-BE49-F238E27FC236}">
              <a16:creationId xmlns:a16="http://schemas.microsoft.com/office/drawing/2014/main" xmlns="" id="{EE8BF2E0-2425-4E28-BF0E-97CC4DB926BD}"/>
            </a:ext>
          </a:extLst>
        </xdr:cNvPr>
        <xdr:cNvSpPr/>
      </xdr:nvSpPr>
      <xdr:spPr>
        <a:xfrm>
          <a:off x="14541500" y="17998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100512</xdr:rowOff>
    </xdr:from>
    <xdr:to>
      <xdr:col>72</xdr:col>
      <xdr:colOff>38100</xdr:colOff>
      <xdr:row>105</xdr:row>
      <xdr:rowOff>30662</xdr:rowOff>
    </xdr:to>
    <xdr:sp macro="" textlink="">
      <xdr:nvSpPr>
        <xdr:cNvPr id="822" name="フローチャート: 判断 821">
          <a:extLst>
            <a:ext uri="{FF2B5EF4-FFF2-40B4-BE49-F238E27FC236}">
              <a16:creationId xmlns:a16="http://schemas.microsoft.com/office/drawing/2014/main" xmlns="" id="{D1D5DE32-8199-4EB5-924F-C67E7A2377C7}"/>
            </a:ext>
          </a:extLst>
        </xdr:cNvPr>
        <xdr:cNvSpPr/>
      </xdr:nvSpPr>
      <xdr:spPr>
        <a:xfrm>
          <a:off x="13652500" y="17931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71120</xdr:rowOff>
    </xdr:from>
    <xdr:to>
      <xdr:col>67</xdr:col>
      <xdr:colOff>101600</xdr:colOff>
      <xdr:row>105</xdr:row>
      <xdr:rowOff>1270</xdr:rowOff>
    </xdr:to>
    <xdr:sp macro="" textlink="">
      <xdr:nvSpPr>
        <xdr:cNvPr id="823" name="フローチャート: 判断 822">
          <a:extLst>
            <a:ext uri="{FF2B5EF4-FFF2-40B4-BE49-F238E27FC236}">
              <a16:creationId xmlns:a16="http://schemas.microsoft.com/office/drawing/2014/main" xmlns="" id="{A3DB1F9B-99E2-4FDD-BE38-60BD4EA062A3}"/>
            </a:ext>
          </a:extLst>
        </xdr:cNvPr>
        <xdr:cNvSpPr/>
      </xdr:nvSpPr>
      <xdr:spPr>
        <a:xfrm>
          <a:off x="12763500" y="179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24" name="テキスト ボックス 823">
          <a:extLst>
            <a:ext uri="{FF2B5EF4-FFF2-40B4-BE49-F238E27FC236}">
              <a16:creationId xmlns:a16="http://schemas.microsoft.com/office/drawing/2014/main" xmlns="" id="{378866CF-78C9-40F7-AB6C-DD4BC82C8D02}"/>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25" name="テキスト ボックス 824">
          <a:extLst>
            <a:ext uri="{FF2B5EF4-FFF2-40B4-BE49-F238E27FC236}">
              <a16:creationId xmlns:a16="http://schemas.microsoft.com/office/drawing/2014/main" xmlns="" id="{B5DCE99A-443E-46A5-84CE-0AFC344FD055}"/>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26" name="テキスト ボックス 825">
          <a:extLst>
            <a:ext uri="{FF2B5EF4-FFF2-40B4-BE49-F238E27FC236}">
              <a16:creationId xmlns:a16="http://schemas.microsoft.com/office/drawing/2014/main" xmlns="" id="{B6E1E0B3-799C-4DE4-8599-F3C575344D21}"/>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27" name="テキスト ボックス 826">
          <a:extLst>
            <a:ext uri="{FF2B5EF4-FFF2-40B4-BE49-F238E27FC236}">
              <a16:creationId xmlns:a16="http://schemas.microsoft.com/office/drawing/2014/main" xmlns="" id="{9FA29AC7-821D-4D12-AC11-E94A798AF274}"/>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28" name="テキスト ボックス 827">
          <a:extLst>
            <a:ext uri="{FF2B5EF4-FFF2-40B4-BE49-F238E27FC236}">
              <a16:creationId xmlns:a16="http://schemas.microsoft.com/office/drawing/2014/main" xmlns="" id="{F4A55052-3C06-494B-B602-5A44A577F9E9}"/>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77651</xdr:rowOff>
    </xdr:from>
    <xdr:to>
      <xdr:col>85</xdr:col>
      <xdr:colOff>177800</xdr:colOff>
      <xdr:row>107</xdr:row>
      <xdr:rowOff>7801</xdr:rowOff>
    </xdr:to>
    <xdr:sp macro="" textlink="">
      <xdr:nvSpPr>
        <xdr:cNvPr id="829" name="楕円 828">
          <a:extLst>
            <a:ext uri="{FF2B5EF4-FFF2-40B4-BE49-F238E27FC236}">
              <a16:creationId xmlns:a16="http://schemas.microsoft.com/office/drawing/2014/main" xmlns="" id="{10D648BB-07B6-4562-A9BD-B3AD6884230D}"/>
            </a:ext>
          </a:extLst>
        </xdr:cNvPr>
        <xdr:cNvSpPr/>
      </xdr:nvSpPr>
      <xdr:spPr>
        <a:xfrm>
          <a:off x="16268700" y="18251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56078</xdr:rowOff>
    </xdr:from>
    <xdr:ext cx="405111" cy="259045"/>
    <xdr:sp macro="" textlink="">
      <xdr:nvSpPr>
        <xdr:cNvPr id="830" name="【庁舎】&#10;有形固定資産減価償却率該当値テキスト">
          <a:extLst>
            <a:ext uri="{FF2B5EF4-FFF2-40B4-BE49-F238E27FC236}">
              <a16:creationId xmlns:a16="http://schemas.microsoft.com/office/drawing/2014/main" xmlns="" id="{C17420C5-C6E1-4039-83C6-8768491E7FEA}"/>
            </a:ext>
          </a:extLst>
        </xdr:cNvPr>
        <xdr:cNvSpPr txBox="1"/>
      </xdr:nvSpPr>
      <xdr:spPr>
        <a:xfrm>
          <a:off x="16357600" y="18229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49893</xdr:rowOff>
    </xdr:from>
    <xdr:to>
      <xdr:col>81</xdr:col>
      <xdr:colOff>101600</xdr:colOff>
      <xdr:row>106</xdr:row>
      <xdr:rowOff>151493</xdr:rowOff>
    </xdr:to>
    <xdr:sp macro="" textlink="">
      <xdr:nvSpPr>
        <xdr:cNvPr id="831" name="楕円 830">
          <a:extLst>
            <a:ext uri="{FF2B5EF4-FFF2-40B4-BE49-F238E27FC236}">
              <a16:creationId xmlns:a16="http://schemas.microsoft.com/office/drawing/2014/main" xmlns="" id="{1AF4D409-C436-4676-B36F-3435AA6DE308}"/>
            </a:ext>
          </a:extLst>
        </xdr:cNvPr>
        <xdr:cNvSpPr/>
      </xdr:nvSpPr>
      <xdr:spPr>
        <a:xfrm>
          <a:off x="15430500" y="18223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100693</xdr:rowOff>
    </xdr:from>
    <xdr:to>
      <xdr:col>85</xdr:col>
      <xdr:colOff>127000</xdr:colOff>
      <xdr:row>106</xdr:row>
      <xdr:rowOff>128451</xdr:rowOff>
    </xdr:to>
    <xdr:cxnSp macro="">
      <xdr:nvCxnSpPr>
        <xdr:cNvPr id="832" name="直線コネクタ 831">
          <a:extLst>
            <a:ext uri="{FF2B5EF4-FFF2-40B4-BE49-F238E27FC236}">
              <a16:creationId xmlns:a16="http://schemas.microsoft.com/office/drawing/2014/main" xmlns="" id="{29013111-FC1F-4899-915D-4FAE1439D09C}"/>
            </a:ext>
          </a:extLst>
        </xdr:cNvPr>
        <xdr:cNvCxnSpPr/>
      </xdr:nvCxnSpPr>
      <xdr:spPr>
        <a:xfrm>
          <a:off x="15481300" y="18274393"/>
          <a:ext cx="8382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33564</xdr:rowOff>
    </xdr:from>
    <xdr:to>
      <xdr:col>76</xdr:col>
      <xdr:colOff>165100</xdr:colOff>
      <xdr:row>106</xdr:row>
      <xdr:rowOff>135164</xdr:rowOff>
    </xdr:to>
    <xdr:sp macro="" textlink="">
      <xdr:nvSpPr>
        <xdr:cNvPr id="833" name="楕円 832">
          <a:extLst>
            <a:ext uri="{FF2B5EF4-FFF2-40B4-BE49-F238E27FC236}">
              <a16:creationId xmlns:a16="http://schemas.microsoft.com/office/drawing/2014/main" xmlns="" id="{7684B5A6-2619-46C4-BB8E-68B10AE126A0}"/>
            </a:ext>
          </a:extLst>
        </xdr:cNvPr>
        <xdr:cNvSpPr/>
      </xdr:nvSpPr>
      <xdr:spPr>
        <a:xfrm>
          <a:off x="14541500" y="18207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84364</xdr:rowOff>
    </xdr:from>
    <xdr:to>
      <xdr:col>81</xdr:col>
      <xdr:colOff>50800</xdr:colOff>
      <xdr:row>106</xdr:row>
      <xdr:rowOff>100693</xdr:rowOff>
    </xdr:to>
    <xdr:cxnSp macro="">
      <xdr:nvCxnSpPr>
        <xdr:cNvPr id="834" name="直線コネクタ 833">
          <a:extLst>
            <a:ext uri="{FF2B5EF4-FFF2-40B4-BE49-F238E27FC236}">
              <a16:creationId xmlns:a16="http://schemas.microsoft.com/office/drawing/2014/main" xmlns="" id="{5C9A71EE-31BF-461C-8896-C3CDE020A769}"/>
            </a:ext>
          </a:extLst>
        </xdr:cNvPr>
        <xdr:cNvCxnSpPr/>
      </xdr:nvCxnSpPr>
      <xdr:spPr>
        <a:xfrm>
          <a:off x="14592300" y="18258064"/>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170724</xdr:rowOff>
    </xdr:from>
    <xdr:to>
      <xdr:col>72</xdr:col>
      <xdr:colOff>38100</xdr:colOff>
      <xdr:row>106</xdr:row>
      <xdr:rowOff>100874</xdr:rowOff>
    </xdr:to>
    <xdr:sp macro="" textlink="">
      <xdr:nvSpPr>
        <xdr:cNvPr id="835" name="楕円 834">
          <a:extLst>
            <a:ext uri="{FF2B5EF4-FFF2-40B4-BE49-F238E27FC236}">
              <a16:creationId xmlns:a16="http://schemas.microsoft.com/office/drawing/2014/main" xmlns="" id="{88664674-0DA4-4B94-97E8-D5F8EAFDC3A0}"/>
            </a:ext>
          </a:extLst>
        </xdr:cNvPr>
        <xdr:cNvSpPr/>
      </xdr:nvSpPr>
      <xdr:spPr>
        <a:xfrm>
          <a:off x="13652500" y="18172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50074</xdr:rowOff>
    </xdr:from>
    <xdr:to>
      <xdr:col>76</xdr:col>
      <xdr:colOff>114300</xdr:colOff>
      <xdr:row>106</xdr:row>
      <xdr:rowOff>84364</xdr:rowOff>
    </xdr:to>
    <xdr:cxnSp macro="">
      <xdr:nvCxnSpPr>
        <xdr:cNvPr id="836" name="直線コネクタ 835">
          <a:extLst>
            <a:ext uri="{FF2B5EF4-FFF2-40B4-BE49-F238E27FC236}">
              <a16:creationId xmlns:a16="http://schemas.microsoft.com/office/drawing/2014/main" xmlns="" id="{F34DBAF9-CD07-46FC-933D-F53F8DC3B02E}"/>
            </a:ext>
          </a:extLst>
        </xdr:cNvPr>
        <xdr:cNvCxnSpPr/>
      </xdr:nvCxnSpPr>
      <xdr:spPr>
        <a:xfrm>
          <a:off x="13703300" y="18223774"/>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17797</xdr:rowOff>
    </xdr:from>
    <xdr:ext cx="405111" cy="259045"/>
    <xdr:sp macro="" textlink="">
      <xdr:nvSpPr>
        <xdr:cNvPr id="837" name="n_1aveValue【庁舎】&#10;有形固定資産減価償却率">
          <a:extLst>
            <a:ext uri="{FF2B5EF4-FFF2-40B4-BE49-F238E27FC236}">
              <a16:creationId xmlns:a16="http://schemas.microsoft.com/office/drawing/2014/main" xmlns="" id="{ED99E82B-254F-4EAC-8707-49BAF59B49FC}"/>
            </a:ext>
          </a:extLst>
        </xdr:cNvPr>
        <xdr:cNvSpPr txBox="1"/>
      </xdr:nvSpPr>
      <xdr:spPr>
        <a:xfrm>
          <a:off x="15266044" y="1767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114135</xdr:rowOff>
    </xdr:from>
    <xdr:ext cx="405111" cy="259045"/>
    <xdr:sp macro="" textlink="">
      <xdr:nvSpPr>
        <xdr:cNvPr id="838" name="n_2aveValue【庁舎】&#10;有形固定資産減価償却率">
          <a:extLst>
            <a:ext uri="{FF2B5EF4-FFF2-40B4-BE49-F238E27FC236}">
              <a16:creationId xmlns:a16="http://schemas.microsoft.com/office/drawing/2014/main" xmlns="" id="{4A564A46-956B-462A-B153-3DFF4B44F75C}"/>
            </a:ext>
          </a:extLst>
        </xdr:cNvPr>
        <xdr:cNvSpPr txBox="1"/>
      </xdr:nvSpPr>
      <xdr:spPr>
        <a:xfrm>
          <a:off x="14389744" y="17773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47189</xdr:rowOff>
    </xdr:from>
    <xdr:ext cx="405111" cy="259045"/>
    <xdr:sp macro="" textlink="">
      <xdr:nvSpPr>
        <xdr:cNvPr id="839" name="n_3aveValue【庁舎】&#10;有形固定資産減価償却率">
          <a:extLst>
            <a:ext uri="{FF2B5EF4-FFF2-40B4-BE49-F238E27FC236}">
              <a16:creationId xmlns:a16="http://schemas.microsoft.com/office/drawing/2014/main" xmlns="" id="{98696CC1-3D3A-4B93-9C85-0E1324A571A5}"/>
            </a:ext>
          </a:extLst>
        </xdr:cNvPr>
        <xdr:cNvSpPr txBox="1"/>
      </xdr:nvSpPr>
      <xdr:spPr>
        <a:xfrm>
          <a:off x="13500744" y="17706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17797</xdr:rowOff>
    </xdr:from>
    <xdr:ext cx="405111" cy="259045"/>
    <xdr:sp macro="" textlink="">
      <xdr:nvSpPr>
        <xdr:cNvPr id="840" name="n_4aveValue【庁舎】&#10;有形固定資産減価償却率">
          <a:extLst>
            <a:ext uri="{FF2B5EF4-FFF2-40B4-BE49-F238E27FC236}">
              <a16:creationId xmlns:a16="http://schemas.microsoft.com/office/drawing/2014/main" xmlns="" id="{FDDD6D38-893B-43D7-A90D-1EF243291A01}"/>
            </a:ext>
          </a:extLst>
        </xdr:cNvPr>
        <xdr:cNvSpPr txBox="1"/>
      </xdr:nvSpPr>
      <xdr:spPr>
        <a:xfrm>
          <a:off x="12611744" y="1767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142620</xdr:rowOff>
    </xdr:from>
    <xdr:ext cx="405111" cy="259045"/>
    <xdr:sp macro="" textlink="">
      <xdr:nvSpPr>
        <xdr:cNvPr id="841" name="n_1mainValue【庁舎】&#10;有形固定資産減価償却率">
          <a:extLst>
            <a:ext uri="{FF2B5EF4-FFF2-40B4-BE49-F238E27FC236}">
              <a16:creationId xmlns:a16="http://schemas.microsoft.com/office/drawing/2014/main" xmlns="" id="{977DA6A3-E55C-4C62-A3F4-4E0F1EB7F221}"/>
            </a:ext>
          </a:extLst>
        </xdr:cNvPr>
        <xdr:cNvSpPr txBox="1"/>
      </xdr:nvSpPr>
      <xdr:spPr>
        <a:xfrm>
          <a:off x="15266044" y="18316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126291</xdr:rowOff>
    </xdr:from>
    <xdr:ext cx="405111" cy="259045"/>
    <xdr:sp macro="" textlink="">
      <xdr:nvSpPr>
        <xdr:cNvPr id="842" name="n_2mainValue【庁舎】&#10;有形固定資産減価償却率">
          <a:extLst>
            <a:ext uri="{FF2B5EF4-FFF2-40B4-BE49-F238E27FC236}">
              <a16:creationId xmlns:a16="http://schemas.microsoft.com/office/drawing/2014/main" xmlns="" id="{B856A236-CFDE-4984-9D2D-C36C7CAE845E}"/>
            </a:ext>
          </a:extLst>
        </xdr:cNvPr>
        <xdr:cNvSpPr txBox="1"/>
      </xdr:nvSpPr>
      <xdr:spPr>
        <a:xfrm>
          <a:off x="14389744" y="18299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92001</xdr:rowOff>
    </xdr:from>
    <xdr:ext cx="405111" cy="259045"/>
    <xdr:sp macro="" textlink="">
      <xdr:nvSpPr>
        <xdr:cNvPr id="843" name="n_3mainValue【庁舎】&#10;有形固定資産減価償却率">
          <a:extLst>
            <a:ext uri="{FF2B5EF4-FFF2-40B4-BE49-F238E27FC236}">
              <a16:creationId xmlns:a16="http://schemas.microsoft.com/office/drawing/2014/main" xmlns="" id="{F359D574-21C7-42EE-ABE7-92CF1AD6BB15}"/>
            </a:ext>
          </a:extLst>
        </xdr:cNvPr>
        <xdr:cNvSpPr txBox="1"/>
      </xdr:nvSpPr>
      <xdr:spPr>
        <a:xfrm>
          <a:off x="13500744" y="18265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44" name="正方形/長方形 843">
          <a:extLst>
            <a:ext uri="{FF2B5EF4-FFF2-40B4-BE49-F238E27FC236}">
              <a16:creationId xmlns:a16="http://schemas.microsoft.com/office/drawing/2014/main" xmlns="" id="{E2A98BF7-B8A8-4F02-AE8E-A1FC8528398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45" name="正方形/長方形 844">
          <a:extLst>
            <a:ext uri="{FF2B5EF4-FFF2-40B4-BE49-F238E27FC236}">
              <a16:creationId xmlns:a16="http://schemas.microsoft.com/office/drawing/2014/main" xmlns="" id="{2110A6C7-0D00-436F-846D-0456E8E36C24}"/>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46" name="正方形/長方形 845">
          <a:extLst>
            <a:ext uri="{FF2B5EF4-FFF2-40B4-BE49-F238E27FC236}">
              <a16:creationId xmlns:a16="http://schemas.microsoft.com/office/drawing/2014/main" xmlns="" id="{9AC2B378-FE7C-4EB8-A566-EB8FA069A434}"/>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47" name="正方形/長方形 846">
          <a:extLst>
            <a:ext uri="{FF2B5EF4-FFF2-40B4-BE49-F238E27FC236}">
              <a16:creationId xmlns:a16="http://schemas.microsoft.com/office/drawing/2014/main" xmlns="" id="{A8E7E6AA-EF79-416B-8B27-C19E4DB96C7B}"/>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48" name="正方形/長方形 847">
          <a:extLst>
            <a:ext uri="{FF2B5EF4-FFF2-40B4-BE49-F238E27FC236}">
              <a16:creationId xmlns:a16="http://schemas.microsoft.com/office/drawing/2014/main" xmlns="" id="{882727C3-7475-46F4-AA74-04BF56469F4F}"/>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49" name="正方形/長方形 848">
          <a:extLst>
            <a:ext uri="{FF2B5EF4-FFF2-40B4-BE49-F238E27FC236}">
              <a16:creationId xmlns:a16="http://schemas.microsoft.com/office/drawing/2014/main" xmlns="" id="{7A23A071-070C-44E7-83CD-99423D824C23}"/>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50" name="正方形/長方形 849">
          <a:extLst>
            <a:ext uri="{FF2B5EF4-FFF2-40B4-BE49-F238E27FC236}">
              <a16:creationId xmlns:a16="http://schemas.microsoft.com/office/drawing/2014/main" xmlns="" id="{067ED370-B625-4854-BF70-BADB9FAD87E2}"/>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51" name="正方形/長方形 850">
          <a:extLst>
            <a:ext uri="{FF2B5EF4-FFF2-40B4-BE49-F238E27FC236}">
              <a16:creationId xmlns:a16="http://schemas.microsoft.com/office/drawing/2014/main" xmlns="" id="{507C931D-B16D-4B1B-B6F2-195649D7C92D}"/>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52" name="テキスト ボックス 851">
          <a:extLst>
            <a:ext uri="{FF2B5EF4-FFF2-40B4-BE49-F238E27FC236}">
              <a16:creationId xmlns:a16="http://schemas.microsoft.com/office/drawing/2014/main" xmlns="" id="{FF066596-F21B-4947-9FAF-940454BBEEF7}"/>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53" name="直線コネクタ 852">
          <a:extLst>
            <a:ext uri="{FF2B5EF4-FFF2-40B4-BE49-F238E27FC236}">
              <a16:creationId xmlns:a16="http://schemas.microsoft.com/office/drawing/2014/main" xmlns="" id="{09A396F5-AC58-431D-BE5A-4D20E7F5099F}"/>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54" name="直線コネクタ 853">
          <a:extLst>
            <a:ext uri="{FF2B5EF4-FFF2-40B4-BE49-F238E27FC236}">
              <a16:creationId xmlns:a16="http://schemas.microsoft.com/office/drawing/2014/main" xmlns="" id="{2693A1DE-D862-408A-85B8-1F46C197D9A0}"/>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55" name="テキスト ボックス 854">
          <a:extLst>
            <a:ext uri="{FF2B5EF4-FFF2-40B4-BE49-F238E27FC236}">
              <a16:creationId xmlns:a16="http://schemas.microsoft.com/office/drawing/2014/main" xmlns="" id="{66132E32-D578-4CBE-ADB4-3C70796152C9}"/>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56" name="直線コネクタ 855">
          <a:extLst>
            <a:ext uri="{FF2B5EF4-FFF2-40B4-BE49-F238E27FC236}">
              <a16:creationId xmlns:a16="http://schemas.microsoft.com/office/drawing/2014/main" xmlns="" id="{6F56D91D-0773-4507-94B7-B75E47451F96}"/>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57" name="テキスト ボックス 856">
          <a:extLst>
            <a:ext uri="{FF2B5EF4-FFF2-40B4-BE49-F238E27FC236}">
              <a16:creationId xmlns:a16="http://schemas.microsoft.com/office/drawing/2014/main" xmlns="" id="{AE9FBEAB-EF04-4217-9491-76FEB2BF068F}"/>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58" name="直線コネクタ 857">
          <a:extLst>
            <a:ext uri="{FF2B5EF4-FFF2-40B4-BE49-F238E27FC236}">
              <a16:creationId xmlns:a16="http://schemas.microsoft.com/office/drawing/2014/main" xmlns="" id="{5BB01E84-756B-46DC-9EEB-1BCA88B9D055}"/>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59" name="テキスト ボックス 858">
          <a:extLst>
            <a:ext uri="{FF2B5EF4-FFF2-40B4-BE49-F238E27FC236}">
              <a16:creationId xmlns:a16="http://schemas.microsoft.com/office/drawing/2014/main" xmlns="" id="{FA7795C3-B823-4778-A5C7-304266FBCD37}"/>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60" name="直線コネクタ 859">
          <a:extLst>
            <a:ext uri="{FF2B5EF4-FFF2-40B4-BE49-F238E27FC236}">
              <a16:creationId xmlns:a16="http://schemas.microsoft.com/office/drawing/2014/main" xmlns="" id="{341EB68A-DA3D-42B8-8943-997B155A6B25}"/>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61" name="テキスト ボックス 860">
          <a:extLst>
            <a:ext uri="{FF2B5EF4-FFF2-40B4-BE49-F238E27FC236}">
              <a16:creationId xmlns:a16="http://schemas.microsoft.com/office/drawing/2014/main" xmlns="" id="{AF1C65E3-E33A-4B7C-98A1-EFE01FE0AF2A}"/>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62" name="直線コネクタ 861">
          <a:extLst>
            <a:ext uri="{FF2B5EF4-FFF2-40B4-BE49-F238E27FC236}">
              <a16:creationId xmlns:a16="http://schemas.microsoft.com/office/drawing/2014/main" xmlns="" id="{644799EB-7772-46E2-AF1E-D72FD9E9286E}"/>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63" name="テキスト ボックス 862">
          <a:extLst>
            <a:ext uri="{FF2B5EF4-FFF2-40B4-BE49-F238E27FC236}">
              <a16:creationId xmlns:a16="http://schemas.microsoft.com/office/drawing/2014/main" xmlns="" id="{95BFB21B-6FE1-4415-85FB-2677A47BCB60}"/>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64" name="直線コネクタ 863">
          <a:extLst>
            <a:ext uri="{FF2B5EF4-FFF2-40B4-BE49-F238E27FC236}">
              <a16:creationId xmlns:a16="http://schemas.microsoft.com/office/drawing/2014/main" xmlns="" id="{DE25DEAE-248C-41F6-8742-90E28FABBEE7}"/>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65" name="テキスト ボックス 864">
          <a:extLst>
            <a:ext uri="{FF2B5EF4-FFF2-40B4-BE49-F238E27FC236}">
              <a16:creationId xmlns:a16="http://schemas.microsoft.com/office/drawing/2014/main" xmlns="" id="{74E82C79-20AD-4449-9613-674ADFE73D37}"/>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66" name="【庁舎】&#10;一人当たり面積グラフ枠">
          <a:extLst>
            <a:ext uri="{FF2B5EF4-FFF2-40B4-BE49-F238E27FC236}">
              <a16:creationId xmlns:a16="http://schemas.microsoft.com/office/drawing/2014/main" xmlns="" id="{EE2135B9-E630-4622-B8BC-EDB4EFFB319D}"/>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64770</xdr:rowOff>
    </xdr:from>
    <xdr:to>
      <xdr:col>116</xdr:col>
      <xdr:colOff>62864</xdr:colOff>
      <xdr:row>108</xdr:row>
      <xdr:rowOff>114300</xdr:rowOff>
    </xdr:to>
    <xdr:cxnSp macro="">
      <xdr:nvCxnSpPr>
        <xdr:cNvPr id="867" name="直線コネクタ 866">
          <a:extLst>
            <a:ext uri="{FF2B5EF4-FFF2-40B4-BE49-F238E27FC236}">
              <a16:creationId xmlns:a16="http://schemas.microsoft.com/office/drawing/2014/main" xmlns="" id="{F75AFB5D-18C3-4191-B088-5A19F1291A9E}"/>
            </a:ext>
          </a:extLst>
        </xdr:cNvPr>
        <xdr:cNvCxnSpPr/>
      </xdr:nvCxnSpPr>
      <xdr:spPr>
        <a:xfrm flipV="1">
          <a:off x="22160864" y="17038320"/>
          <a:ext cx="0" cy="1592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118127</xdr:rowOff>
    </xdr:from>
    <xdr:ext cx="469744" cy="259045"/>
    <xdr:sp macro="" textlink="">
      <xdr:nvSpPr>
        <xdr:cNvPr id="868" name="【庁舎】&#10;一人当たり面積最小値テキスト">
          <a:extLst>
            <a:ext uri="{FF2B5EF4-FFF2-40B4-BE49-F238E27FC236}">
              <a16:creationId xmlns:a16="http://schemas.microsoft.com/office/drawing/2014/main" xmlns="" id="{20321F6C-7982-4E2F-B191-B0ED5C5B029B}"/>
            </a:ext>
          </a:extLst>
        </xdr:cNvPr>
        <xdr:cNvSpPr txBox="1"/>
      </xdr:nvSpPr>
      <xdr:spPr>
        <a:xfrm>
          <a:off x="22199600" y="1863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114300</xdr:rowOff>
    </xdr:from>
    <xdr:to>
      <xdr:col>116</xdr:col>
      <xdr:colOff>152400</xdr:colOff>
      <xdr:row>108</xdr:row>
      <xdr:rowOff>114300</xdr:rowOff>
    </xdr:to>
    <xdr:cxnSp macro="">
      <xdr:nvCxnSpPr>
        <xdr:cNvPr id="869" name="直線コネクタ 868">
          <a:extLst>
            <a:ext uri="{FF2B5EF4-FFF2-40B4-BE49-F238E27FC236}">
              <a16:creationId xmlns:a16="http://schemas.microsoft.com/office/drawing/2014/main" xmlns="" id="{903AB552-E500-453B-A229-8F3954E42F68}"/>
            </a:ext>
          </a:extLst>
        </xdr:cNvPr>
        <xdr:cNvCxnSpPr/>
      </xdr:nvCxnSpPr>
      <xdr:spPr>
        <a:xfrm>
          <a:off x="22072600" y="1863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11447</xdr:rowOff>
    </xdr:from>
    <xdr:ext cx="469744" cy="259045"/>
    <xdr:sp macro="" textlink="">
      <xdr:nvSpPr>
        <xdr:cNvPr id="870" name="【庁舎】&#10;一人当たり面積最大値テキスト">
          <a:extLst>
            <a:ext uri="{FF2B5EF4-FFF2-40B4-BE49-F238E27FC236}">
              <a16:creationId xmlns:a16="http://schemas.microsoft.com/office/drawing/2014/main" xmlns="" id="{0B9E0CF2-83EC-403B-A784-A12719B052C2}"/>
            </a:ext>
          </a:extLst>
        </xdr:cNvPr>
        <xdr:cNvSpPr txBox="1"/>
      </xdr:nvSpPr>
      <xdr:spPr>
        <a:xfrm>
          <a:off x="22199600" y="16813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64770</xdr:rowOff>
    </xdr:from>
    <xdr:to>
      <xdr:col>116</xdr:col>
      <xdr:colOff>152400</xdr:colOff>
      <xdr:row>99</xdr:row>
      <xdr:rowOff>64770</xdr:rowOff>
    </xdr:to>
    <xdr:cxnSp macro="">
      <xdr:nvCxnSpPr>
        <xdr:cNvPr id="871" name="直線コネクタ 870">
          <a:extLst>
            <a:ext uri="{FF2B5EF4-FFF2-40B4-BE49-F238E27FC236}">
              <a16:creationId xmlns:a16="http://schemas.microsoft.com/office/drawing/2014/main" xmlns="" id="{00D586F8-47AE-4560-87A0-CC340BB5B3BF}"/>
            </a:ext>
          </a:extLst>
        </xdr:cNvPr>
        <xdr:cNvCxnSpPr/>
      </xdr:nvCxnSpPr>
      <xdr:spPr>
        <a:xfrm>
          <a:off x="22072600" y="17038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125747</xdr:rowOff>
    </xdr:from>
    <xdr:ext cx="469744" cy="259045"/>
    <xdr:sp macro="" textlink="">
      <xdr:nvSpPr>
        <xdr:cNvPr id="872" name="【庁舎】&#10;一人当たり面積平均値テキスト">
          <a:extLst>
            <a:ext uri="{FF2B5EF4-FFF2-40B4-BE49-F238E27FC236}">
              <a16:creationId xmlns:a16="http://schemas.microsoft.com/office/drawing/2014/main" xmlns="" id="{CEBD5F94-8106-4E7F-B631-29441515B4CB}"/>
            </a:ext>
          </a:extLst>
        </xdr:cNvPr>
        <xdr:cNvSpPr txBox="1"/>
      </xdr:nvSpPr>
      <xdr:spPr>
        <a:xfrm>
          <a:off x="22199600" y="181279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147320</xdr:rowOff>
    </xdr:from>
    <xdr:to>
      <xdr:col>116</xdr:col>
      <xdr:colOff>114300</xdr:colOff>
      <xdr:row>106</xdr:row>
      <xdr:rowOff>77470</xdr:rowOff>
    </xdr:to>
    <xdr:sp macro="" textlink="">
      <xdr:nvSpPr>
        <xdr:cNvPr id="873" name="フローチャート: 判断 872">
          <a:extLst>
            <a:ext uri="{FF2B5EF4-FFF2-40B4-BE49-F238E27FC236}">
              <a16:creationId xmlns:a16="http://schemas.microsoft.com/office/drawing/2014/main" xmlns="" id="{44F53359-1878-4BFA-8EED-6A649B1656B5}"/>
            </a:ext>
          </a:extLst>
        </xdr:cNvPr>
        <xdr:cNvSpPr/>
      </xdr:nvSpPr>
      <xdr:spPr>
        <a:xfrm>
          <a:off x="22110700" y="1814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103505</xdr:rowOff>
    </xdr:from>
    <xdr:to>
      <xdr:col>112</xdr:col>
      <xdr:colOff>38100</xdr:colOff>
      <xdr:row>106</xdr:row>
      <xdr:rowOff>33655</xdr:rowOff>
    </xdr:to>
    <xdr:sp macro="" textlink="">
      <xdr:nvSpPr>
        <xdr:cNvPr id="874" name="フローチャート: 判断 873">
          <a:extLst>
            <a:ext uri="{FF2B5EF4-FFF2-40B4-BE49-F238E27FC236}">
              <a16:creationId xmlns:a16="http://schemas.microsoft.com/office/drawing/2014/main" xmlns="" id="{B6FA8327-053B-4D47-8FDE-C74261CFEEB5}"/>
            </a:ext>
          </a:extLst>
        </xdr:cNvPr>
        <xdr:cNvSpPr/>
      </xdr:nvSpPr>
      <xdr:spPr>
        <a:xfrm>
          <a:off x="21272500" y="18105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101600</xdr:rowOff>
    </xdr:from>
    <xdr:to>
      <xdr:col>107</xdr:col>
      <xdr:colOff>101600</xdr:colOff>
      <xdr:row>106</xdr:row>
      <xdr:rowOff>31750</xdr:rowOff>
    </xdr:to>
    <xdr:sp macro="" textlink="">
      <xdr:nvSpPr>
        <xdr:cNvPr id="875" name="フローチャート: 判断 874">
          <a:extLst>
            <a:ext uri="{FF2B5EF4-FFF2-40B4-BE49-F238E27FC236}">
              <a16:creationId xmlns:a16="http://schemas.microsoft.com/office/drawing/2014/main" xmlns="" id="{0FB66988-1353-4C4A-B0E7-C63D3EC1DF99}"/>
            </a:ext>
          </a:extLst>
        </xdr:cNvPr>
        <xdr:cNvSpPr/>
      </xdr:nvSpPr>
      <xdr:spPr>
        <a:xfrm>
          <a:off x="20383500" y="1810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114936</xdr:rowOff>
    </xdr:from>
    <xdr:to>
      <xdr:col>102</xdr:col>
      <xdr:colOff>165100</xdr:colOff>
      <xdr:row>106</xdr:row>
      <xdr:rowOff>45086</xdr:rowOff>
    </xdr:to>
    <xdr:sp macro="" textlink="">
      <xdr:nvSpPr>
        <xdr:cNvPr id="876" name="フローチャート: 判断 875">
          <a:extLst>
            <a:ext uri="{FF2B5EF4-FFF2-40B4-BE49-F238E27FC236}">
              <a16:creationId xmlns:a16="http://schemas.microsoft.com/office/drawing/2014/main" xmlns="" id="{BEBD8AF2-CA3D-461E-8FE8-471A7D9F8FE5}"/>
            </a:ext>
          </a:extLst>
        </xdr:cNvPr>
        <xdr:cNvSpPr/>
      </xdr:nvSpPr>
      <xdr:spPr>
        <a:xfrm>
          <a:off x="19494500" y="18117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113030</xdr:rowOff>
    </xdr:from>
    <xdr:to>
      <xdr:col>98</xdr:col>
      <xdr:colOff>38100</xdr:colOff>
      <xdr:row>106</xdr:row>
      <xdr:rowOff>43180</xdr:rowOff>
    </xdr:to>
    <xdr:sp macro="" textlink="">
      <xdr:nvSpPr>
        <xdr:cNvPr id="877" name="フローチャート: 判断 876">
          <a:extLst>
            <a:ext uri="{FF2B5EF4-FFF2-40B4-BE49-F238E27FC236}">
              <a16:creationId xmlns:a16="http://schemas.microsoft.com/office/drawing/2014/main" xmlns="" id="{E9C5BECF-1DC8-476B-907C-43F4B2A04E59}"/>
            </a:ext>
          </a:extLst>
        </xdr:cNvPr>
        <xdr:cNvSpPr/>
      </xdr:nvSpPr>
      <xdr:spPr>
        <a:xfrm>
          <a:off x="18605500" y="1811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xmlns="" id="{03B66DA6-C528-45B3-B014-DFC1569CD0E7}"/>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xmlns="" id="{F79AFF2C-DFF6-4F0D-802C-8D31CC1A36D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80" name="テキスト ボックス 879">
          <a:extLst>
            <a:ext uri="{FF2B5EF4-FFF2-40B4-BE49-F238E27FC236}">
              <a16:creationId xmlns:a16="http://schemas.microsoft.com/office/drawing/2014/main" xmlns="" id="{193D0426-9BCD-4CDD-9164-DA6F7F405E0C}"/>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81" name="テキスト ボックス 880">
          <a:extLst>
            <a:ext uri="{FF2B5EF4-FFF2-40B4-BE49-F238E27FC236}">
              <a16:creationId xmlns:a16="http://schemas.microsoft.com/office/drawing/2014/main" xmlns="" id="{92781332-270C-4B72-8FAF-75124DC7E51A}"/>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82" name="テキスト ボックス 881">
          <a:extLst>
            <a:ext uri="{FF2B5EF4-FFF2-40B4-BE49-F238E27FC236}">
              <a16:creationId xmlns:a16="http://schemas.microsoft.com/office/drawing/2014/main" xmlns="" id="{6F959019-3CC2-4C6D-B494-40B9B28000F5}"/>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107314</xdr:rowOff>
    </xdr:from>
    <xdr:to>
      <xdr:col>116</xdr:col>
      <xdr:colOff>114300</xdr:colOff>
      <xdr:row>105</xdr:row>
      <xdr:rowOff>37464</xdr:rowOff>
    </xdr:to>
    <xdr:sp macro="" textlink="">
      <xdr:nvSpPr>
        <xdr:cNvPr id="883" name="楕円 882">
          <a:extLst>
            <a:ext uri="{FF2B5EF4-FFF2-40B4-BE49-F238E27FC236}">
              <a16:creationId xmlns:a16="http://schemas.microsoft.com/office/drawing/2014/main" xmlns="" id="{61C38F10-56D2-4D7B-BC0B-67FDA429521D}"/>
            </a:ext>
          </a:extLst>
        </xdr:cNvPr>
        <xdr:cNvSpPr/>
      </xdr:nvSpPr>
      <xdr:spPr>
        <a:xfrm>
          <a:off x="22110700" y="17938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130191</xdr:rowOff>
    </xdr:from>
    <xdr:ext cx="469744" cy="259045"/>
    <xdr:sp macro="" textlink="">
      <xdr:nvSpPr>
        <xdr:cNvPr id="884" name="【庁舎】&#10;一人当たり面積該当値テキスト">
          <a:extLst>
            <a:ext uri="{FF2B5EF4-FFF2-40B4-BE49-F238E27FC236}">
              <a16:creationId xmlns:a16="http://schemas.microsoft.com/office/drawing/2014/main" xmlns="" id="{308216B9-A296-4049-9355-5D1D4E9850A2}"/>
            </a:ext>
          </a:extLst>
        </xdr:cNvPr>
        <xdr:cNvSpPr txBox="1"/>
      </xdr:nvSpPr>
      <xdr:spPr>
        <a:xfrm>
          <a:off x="22199600" y="17789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103505</xdr:rowOff>
    </xdr:from>
    <xdr:to>
      <xdr:col>112</xdr:col>
      <xdr:colOff>38100</xdr:colOff>
      <xdr:row>105</xdr:row>
      <xdr:rowOff>33655</xdr:rowOff>
    </xdr:to>
    <xdr:sp macro="" textlink="">
      <xdr:nvSpPr>
        <xdr:cNvPr id="885" name="楕円 884">
          <a:extLst>
            <a:ext uri="{FF2B5EF4-FFF2-40B4-BE49-F238E27FC236}">
              <a16:creationId xmlns:a16="http://schemas.microsoft.com/office/drawing/2014/main" xmlns="" id="{05BDE09C-5F63-424F-904F-945DA7A4AE08}"/>
            </a:ext>
          </a:extLst>
        </xdr:cNvPr>
        <xdr:cNvSpPr/>
      </xdr:nvSpPr>
      <xdr:spPr>
        <a:xfrm>
          <a:off x="21272500" y="17934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154305</xdr:rowOff>
    </xdr:from>
    <xdr:to>
      <xdr:col>116</xdr:col>
      <xdr:colOff>63500</xdr:colOff>
      <xdr:row>104</xdr:row>
      <xdr:rowOff>158114</xdr:rowOff>
    </xdr:to>
    <xdr:cxnSp macro="">
      <xdr:nvCxnSpPr>
        <xdr:cNvPr id="886" name="直線コネクタ 885">
          <a:extLst>
            <a:ext uri="{FF2B5EF4-FFF2-40B4-BE49-F238E27FC236}">
              <a16:creationId xmlns:a16="http://schemas.microsoft.com/office/drawing/2014/main" xmlns="" id="{657379F7-BB96-484D-B301-79D9E204DB9E}"/>
            </a:ext>
          </a:extLst>
        </xdr:cNvPr>
        <xdr:cNvCxnSpPr/>
      </xdr:nvCxnSpPr>
      <xdr:spPr>
        <a:xfrm>
          <a:off x="21323300" y="17985105"/>
          <a:ext cx="8382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105411</xdr:rowOff>
    </xdr:from>
    <xdr:to>
      <xdr:col>107</xdr:col>
      <xdr:colOff>101600</xdr:colOff>
      <xdr:row>105</xdr:row>
      <xdr:rowOff>35561</xdr:rowOff>
    </xdr:to>
    <xdr:sp macro="" textlink="">
      <xdr:nvSpPr>
        <xdr:cNvPr id="887" name="楕円 886">
          <a:extLst>
            <a:ext uri="{FF2B5EF4-FFF2-40B4-BE49-F238E27FC236}">
              <a16:creationId xmlns:a16="http://schemas.microsoft.com/office/drawing/2014/main" xmlns="" id="{CAF3A425-8EDE-4F32-A9CB-8E285B58D30A}"/>
            </a:ext>
          </a:extLst>
        </xdr:cNvPr>
        <xdr:cNvSpPr/>
      </xdr:nvSpPr>
      <xdr:spPr>
        <a:xfrm>
          <a:off x="20383500" y="17936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154305</xdr:rowOff>
    </xdr:from>
    <xdr:to>
      <xdr:col>111</xdr:col>
      <xdr:colOff>177800</xdr:colOff>
      <xdr:row>104</xdr:row>
      <xdr:rowOff>156211</xdr:rowOff>
    </xdr:to>
    <xdr:cxnSp macro="">
      <xdr:nvCxnSpPr>
        <xdr:cNvPr id="888" name="直線コネクタ 887">
          <a:extLst>
            <a:ext uri="{FF2B5EF4-FFF2-40B4-BE49-F238E27FC236}">
              <a16:creationId xmlns:a16="http://schemas.microsoft.com/office/drawing/2014/main" xmlns="" id="{0486BED9-FBFC-499D-B088-0ACEA5687E37}"/>
            </a:ext>
          </a:extLst>
        </xdr:cNvPr>
        <xdr:cNvCxnSpPr/>
      </xdr:nvCxnSpPr>
      <xdr:spPr>
        <a:xfrm flipV="1">
          <a:off x="20434300" y="17985105"/>
          <a:ext cx="8890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107314</xdr:rowOff>
    </xdr:from>
    <xdr:to>
      <xdr:col>102</xdr:col>
      <xdr:colOff>165100</xdr:colOff>
      <xdr:row>105</xdr:row>
      <xdr:rowOff>37464</xdr:rowOff>
    </xdr:to>
    <xdr:sp macro="" textlink="">
      <xdr:nvSpPr>
        <xdr:cNvPr id="889" name="楕円 888">
          <a:extLst>
            <a:ext uri="{FF2B5EF4-FFF2-40B4-BE49-F238E27FC236}">
              <a16:creationId xmlns:a16="http://schemas.microsoft.com/office/drawing/2014/main" xmlns="" id="{5C6249E3-BA03-4146-987D-C7CF14CD198F}"/>
            </a:ext>
          </a:extLst>
        </xdr:cNvPr>
        <xdr:cNvSpPr/>
      </xdr:nvSpPr>
      <xdr:spPr>
        <a:xfrm>
          <a:off x="19494500" y="17938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156211</xdr:rowOff>
    </xdr:from>
    <xdr:to>
      <xdr:col>107</xdr:col>
      <xdr:colOff>50800</xdr:colOff>
      <xdr:row>104</xdr:row>
      <xdr:rowOff>158114</xdr:rowOff>
    </xdr:to>
    <xdr:cxnSp macro="">
      <xdr:nvCxnSpPr>
        <xdr:cNvPr id="890" name="直線コネクタ 889">
          <a:extLst>
            <a:ext uri="{FF2B5EF4-FFF2-40B4-BE49-F238E27FC236}">
              <a16:creationId xmlns:a16="http://schemas.microsoft.com/office/drawing/2014/main" xmlns="" id="{4D2A415A-F7E4-42C1-B82F-661D05B03165}"/>
            </a:ext>
          </a:extLst>
        </xdr:cNvPr>
        <xdr:cNvCxnSpPr/>
      </xdr:nvCxnSpPr>
      <xdr:spPr>
        <a:xfrm flipV="1">
          <a:off x="19545300" y="17987011"/>
          <a:ext cx="889000" cy="1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24782</xdr:rowOff>
    </xdr:from>
    <xdr:ext cx="469744" cy="259045"/>
    <xdr:sp macro="" textlink="">
      <xdr:nvSpPr>
        <xdr:cNvPr id="891" name="n_1aveValue【庁舎】&#10;一人当たり面積">
          <a:extLst>
            <a:ext uri="{FF2B5EF4-FFF2-40B4-BE49-F238E27FC236}">
              <a16:creationId xmlns:a16="http://schemas.microsoft.com/office/drawing/2014/main" xmlns="" id="{5C44EEC1-9BFB-4348-A7E0-7674664D7F54}"/>
            </a:ext>
          </a:extLst>
        </xdr:cNvPr>
        <xdr:cNvSpPr txBox="1"/>
      </xdr:nvSpPr>
      <xdr:spPr>
        <a:xfrm>
          <a:off x="21075727" y="18198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22877</xdr:rowOff>
    </xdr:from>
    <xdr:ext cx="469744" cy="259045"/>
    <xdr:sp macro="" textlink="">
      <xdr:nvSpPr>
        <xdr:cNvPr id="892" name="n_2aveValue【庁舎】&#10;一人当たり面積">
          <a:extLst>
            <a:ext uri="{FF2B5EF4-FFF2-40B4-BE49-F238E27FC236}">
              <a16:creationId xmlns:a16="http://schemas.microsoft.com/office/drawing/2014/main" xmlns="" id="{33EF922A-8D0E-4E12-94A9-722B2AF4EA58}"/>
            </a:ext>
          </a:extLst>
        </xdr:cNvPr>
        <xdr:cNvSpPr txBox="1"/>
      </xdr:nvSpPr>
      <xdr:spPr>
        <a:xfrm>
          <a:off x="20199427" y="18196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36213</xdr:rowOff>
    </xdr:from>
    <xdr:ext cx="469744" cy="259045"/>
    <xdr:sp macro="" textlink="">
      <xdr:nvSpPr>
        <xdr:cNvPr id="893" name="n_3aveValue【庁舎】&#10;一人当たり面積">
          <a:extLst>
            <a:ext uri="{FF2B5EF4-FFF2-40B4-BE49-F238E27FC236}">
              <a16:creationId xmlns:a16="http://schemas.microsoft.com/office/drawing/2014/main" xmlns="" id="{0184B825-7182-40F4-9C55-0A43435F266D}"/>
            </a:ext>
          </a:extLst>
        </xdr:cNvPr>
        <xdr:cNvSpPr txBox="1"/>
      </xdr:nvSpPr>
      <xdr:spPr>
        <a:xfrm>
          <a:off x="19310427" y="18209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59707</xdr:rowOff>
    </xdr:from>
    <xdr:ext cx="469744" cy="259045"/>
    <xdr:sp macro="" textlink="">
      <xdr:nvSpPr>
        <xdr:cNvPr id="894" name="n_4aveValue【庁舎】&#10;一人当たり面積">
          <a:extLst>
            <a:ext uri="{FF2B5EF4-FFF2-40B4-BE49-F238E27FC236}">
              <a16:creationId xmlns:a16="http://schemas.microsoft.com/office/drawing/2014/main" xmlns="" id="{0205172F-CA28-4C02-B49A-B1D22F3E44F2}"/>
            </a:ext>
          </a:extLst>
        </xdr:cNvPr>
        <xdr:cNvSpPr txBox="1"/>
      </xdr:nvSpPr>
      <xdr:spPr>
        <a:xfrm>
          <a:off x="18421427" y="1789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50182</xdr:rowOff>
    </xdr:from>
    <xdr:ext cx="469744" cy="259045"/>
    <xdr:sp macro="" textlink="">
      <xdr:nvSpPr>
        <xdr:cNvPr id="895" name="n_1mainValue【庁舎】&#10;一人当たり面積">
          <a:extLst>
            <a:ext uri="{FF2B5EF4-FFF2-40B4-BE49-F238E27FC236}">
              <a16:creationId xmlns:a16="http://schemas.microsoft.com/office/drawing/2014/main" xmlns="" id="{3449E03B-5BBC-4F92-8D8A-3DCDFA1E5800}"/>
            </a:ext>
          </a:extLst>
        </xdr:cNvPr>
        <xdr:cNvSpPr txBox="1"/>
      </xdr:nvSpPr>
      <xdr:spPr>
        <a:xfrm>
          <a:off x="21075727" y="17709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52088</xdr:rowOff>
    </xdr:from>
    <xdr:ext cx="469744" cy="259045"/>
    <xdr:sp macro="" textlink="">
      <xdr:nvSpPr>
        <xdr:cNvPr id="896" name="n_2mainValue【庁舎】&#10;一人当たり面積">
          <a:extLst>
            <a:ext uri="{FF2B5EF4-FFF2-40B4-BE49-F238E27FC236}">
              <a16:creationId xmlns:a16="http://schemas.microsoft.com/office/drawing/2014/main" xmlns="" id="{58BAF56F-7424-466D-9B4E-8959457DC6A3}"/>
            </a:ext>
          </a:extLst>
        </xdr:cNvPr>
        <xdr:cNvSpPr txBox="1"/>
      </xdr:nvSpPr>
      <xdr:spPr>
        <a:xfrm>
          <a:off x="20199427" y="17711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53991</xdr:rowOff>
    </xdr:from>
    <xdr:ext cx="469744" cy="259045"/>
    <xdr:sp macro="" textlink="">
      <xdr:nvSpPr>
        <xdr:cNvPr id="897" name="n_3mainValue【庁舎】&#10;一人当たり面積">
          <a:extLst>
            <a:ext uri="{FF2B5EF4-FFF2-40B4-BE49-F238E27FC236}">
              <a16:creationId xmlns:a16="http://schemas.microsoft.com/office/drawing/2014/main" xmlns="" id="{9D5865AB-ACA4-42CD-95BC-E372DE45D234}"/>
            </a:ext>
          </a:extLst>
        </xdr:cNvPr>
        <xdr:cNvSpPr txBox="1"/>
      </xdr:nvSpPr>
      <xdr:spPr>
        <a:xfrm>
          <a:off x="19310427" y="17713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98" name="正方形/長方形 897">
          <a:extLst>
            <a:ext uri="{FF2B5EF4-FFF2-40B4-BE49-F238E27FC236}">
              <a16:creationId xmlns:a16="http://schemas.microsoft.com/office/drawing/2014/main" xmlns="" id="{B10E79F5-7F16-469C-A366-6551EB1B37CA}"/>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99" name="正方形/長方形 898">
          <a:extLst>
            <a:ext uri="{FF2B5EF4-FFF2-40B4-BE49-F238E27FC236}">
              <a16:creationId xmlns:a16="http://schemas.microsoft.com/office/drawing/2014/main" xmlns="" id="{6468FDEF-88FD-445C-BAF0-C42435AD6CB7}"/>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00" name="テキスト ボックス 899">
          <a:extLst>
            <a:ext uri="{FF2B5EF4-FFF2-40B4-BE49-F238E27FC236}">
              <a16:creationId xmlns:a16="http://schemas.microsoft.com/office/drawing/2014/main" xmlns="" id="{C34248D8-6C4A-407E-A266-BDD7B4178D16}"/>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有形固定資産減価償却率が高くなっている施設は保健センター、庁舎であり、低くなっている施設は図書館、体育館・プールである。庁舎は有形固定資産減価償却率が７４．２％、保健センターが６３．９％となっており、老朽化が進んでいる。図書館においては、愛知川図書館を平成１２年度に建設しており、有形固定資産減価償却率は低くなっている。また、市民会館については新たに資産形成を行ったことから有形固定資産減価償却率が前年度と比べて低下している。福祉施設については前年度に新たに資産形成を行ったことから、有形固定資産減価償却率が低下したが、今年度は資産形成を行っていないため上昇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今後は、令和４年３月に改訂した公共施設等総合管理計画に基づき、必要に応じて施設の統廃合等の公共施設の最適配置を推進していく必要がある。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xmlns=""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xmlns=""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xmlns=""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xmlns=""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xmlns=""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xmlns=""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xmlns=""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xmlns=""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xmlns=""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xmlns=""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21,420
20,445
37.97
12,763,669
12,340,435
372,630
5,952,754
12,092,992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xmlns=""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xmlns=""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xmlns=""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15.5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xmlns=""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xmlns=""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xmlns=""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xmlns=""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xmlns=""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xmlns=""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xmlns=""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xmlns=""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xmlns=""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xmlns=""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xmlns=""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xmlns=""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xmlns=""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xmlns=""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xmlns=""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xmlns=""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xmlns=""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xmlns=""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xmlns=""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xmlns=""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xmlns=""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xmlns=""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xmlns=""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xmlns=""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xmlns=""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xmlns=""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xmlns=""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xmlns=""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xmlns=""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xmlns=""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xmlns=""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xmlns=""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xmlns=""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xmlns=""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全国平均値は上回っているが、類似団体内平均値、滋賀県平均値を下回る結果となった。前年度からほぼ横ばいである。今後は、主要法人の法人税割収入の動向に注視しながら、歳出削減を通じて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xmlns=""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xmlns=""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xmlns=""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xmlns=""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xmlns=""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xmlns=""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xmlns=""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xmlns=""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xmlns=""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xmlns=""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xmlns=""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xmlns=""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xmlns=""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xmlns=""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xmlns=""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51505</xdr:rowOff>
    </xdr:from>
    <xdr:to>
      <xdr:col>23</xdr:col>
      <xdr:colOff>133350</xdr:colOff>
      <xdr:row>45</xdr:row>
      <xdr:rowOff>87489</xdr:rowOff>
    </xdr:to>
    <xdr:cxnSp macro="">
      <xdr:nvCxnSpPr>
        <xdr:cNvPr id="64" name="直線コネクタ 63">
          <a:extLst>
            <a:ext uri="{FF2B5EF4-FFF2-40B4-BE49-F238E27FC236}">
              <a16:creationId xmlns:a16="http://schemas.microsoft.com/office/drawing/2014/main" xmlns="" id="{00000000-0008-0000-0300-000040000000}"/>
            </a:ext>
          </a:extLst>
        </xdr:cNvPr>
        <xdr:cNvCxnSpPr/>
      </xdr:nvCxnSpPr>
      <xdr:spPr>
        <a:xfrm flipV="1">
          <a:off x="4953000" y="6395155"/>
          <a:ext cx="0" cy="14075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59566</xdr:rowOff>
    </xdr:from>
    <xdr:ext cx="762000" cy="259045"/>
    <xdr:sp macro="" textlink="">
      <xdr:nvSpPr>
        <xdr:cNvPr id="65" name="財政力最小値テキスト">
          <a:extLst>
            <a:ext uri="{FF2B5EF4-FFF2-40B4-BE49-F238E27FC236}">
              <a16:creationId xmlns:a16="http://schemas.microsoft.com/office/drawing/2014/main" xmlns="" id="{00000000-0008-0000-0300-000041000000}"/>
            </a:ext>
          </a:extLst>
        </xdr:cNvPr>
        <xdr:cNvSpPr txBox="1"/>
      </xdr:nvSpPr>
      <xdr:spPr>
        <a:xfrm>
          <a:off x="5041900" y="7774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87489</xdr:rowOff>
    </xdr:from>
    <xdr:to>
      <xdr:col>24</xdr:col>
      <xdr:colOff>12700</xdr:colOff>
      <xdr:row>45</xdr:row>
      <xdr:rowOff>87489</xdr:rowOff>
    </xdr:to>
    <xdr:cxnSp macro="">
      <xdr:nvCxnSpPr>
        <xdr:cNvPr id="66" name="直線コネクタ 65">
          <a:extLst>
            <a:ext uri="{FF2B5EF4-FFF2-40B4-BE49-F238E27FC236}">
              <a16:creationId xmlns:a16="http://schemas.microsoft.com/office/drawing/2014/main" xmlns="" id="{00000000-0008-0000-0300-000042000000}"/>
            </a:ext>
          </a:extLst>
        </xdr:cNvPr>
        <xdr:cNvCxnSpPr/>
      </xdr:nvCxnSpPr>
      <xdr:spPr>
        <a:xfrm>
          <a:off x="4864100" y="7802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137882</xdr:rowOff>
    </xdr:from>
    <xdr:ext cx="762000" cy="259045"/>
    <xdr:sp macro="" textlink="">
      <xdr:nvSpPr>
        <xdr:cNvPr id="67" name="財政力最大値テキスト">
          <a:extLst>
            <a:ext uri="{FF2B5EF4-FFF2-40B4-BE49-F238E27FC236}">
              <a16:creationId xmlns:a16="http://schemas.microsoft.com/office/drawing/2014/main" xmlns="" id="{00000000-0008-0000-0300-000043000000}"/>
            </a:ext>
          </a:extLst>
        </xdr:cNvPr>
        <xdr:cNvSpPr txBox="1"/>
      </xdr:nvSpPr>
      <xdr:spPr>
        <a:xfrm>
          <a:off x="5041900" y="6138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51505</xdr:rowOff>
    </xdr:from>
    <xdr:to>
      <xdr:col>24</xdr:col>
      <xdr:colOff>12700</xdr:colOff>
      <xdr:row>37</xdr:row>
      <xdr:rowOff>51505</xdr:rowOff>
    </xdr:to>
    <xdr:cxnSp macro="">
      <xdr:nvCxnSpPr>
        <xdr:cNvPr id="68" name="直線コネクタ 67">
          <a:extLst>
            <a:ext uri="{FF2B5EF4-FFF2-40B4-BE49-F238E27FC236}">
              <a16:creationId xmlns:a16="http://schemas.microsoft.com/office/drawing/2014/main" xmlns="" id="{00000000-0008-0000-0300-000044000000}"/>
            </a:ext>
          </a:extLst>
        </xdr:cNvPr>
        <xdr:cNvCxnSpPr/>
      </xdr:nvCxnSpPr>
      <xdr:spPr>
        <a:xfrm>
          <a:off x="4864100" y="6395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1411</xdr:rowOff>
    </xdr:from>
    <xdr:to>
      <xdr:col>23</xdr:col>
      <xdr:colOff>133350</xdr:colOff>
      <xdr:row>43</xdr:row>
      <xdr:rowOff>14817</xdr:rowOff>
    </xdr:to>
    <xdr:cxnSp macro="">
      <xdr:nvCxnSpPr>
        <xdr:cNvPr id="69" name="直線コネクタ 68">
          <a:extLst>
            <a:ext uri="{FF2B5EF4-FFF2-40B4-BE49-F238E27FC236}">
              <a16:creationId xmlns:a16="http://schemas.microsoft.com/office/drawing/2014/main" xmlns="" id="{00000000-0008-0000-0300-000045000000}"/>
            </a:ext>
          </a:extLst>
        </xdr:cNvPr>
        <xdr:cNvCxnSpPr/>
      </xdr:nvCxnSpPr>
      <xdr:spPr>
        <a:xfrm>
          <a:off x="4114800" y="7373761"/>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122360</xdr:rowOff>
    </xdr:from>
    <xdr:ext cx="762000" cy="259045"/>
    <xdr:sp macro="" textlink="">
      <xdr:nvSpPr>
        <xdr:cNvPr id="70" name="財政力平均値テキスト">
          <a:extLst>
            <a:ext uri="{FF2B5EF4-FFF2-40B4-BE49-F238E27FC236}">
              <a16:creationId xmlns:a16="http://schemas.microsoft.com/office/drawing/2014/main" xmlns="" id="{00000000-0008-0000-0300-000046000000}"/>
            </a:ext>
          </a:extLst>
        </xdr:cNvPr>
        <xdr:cNvSpPr txBox="1"/>
      </xdr:nvSpPr>
      <xdr:spPr>
        <a:xfrm>
          <a:off x="5041900" y="6980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71" name="フローチャート: 判断 70">
          <a:extLst>
            <a:ext uri="{FF2B5EF4-FFF2-40B4-BE49-F238E27FC236}">
              <a16:creationId xmlns:a16="http://schemas.microsoft.com/office/drawing/2014/main" xmlns="" id="{00000000-0008-0000-0300-000047000000}"/>
            </a:ext>
          </a:extLst>
        </xdr:cNvPr>
        <xdr:cNvSpPr/>
      </xdr:nvSpPr>
      <xdr:spPr>
        <a:xfrm>
          <a:off x="4902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1411</xdr:rowOff>
    </xdr:from>
    <xdr:to>
      <xdr:col>19</xdr:col>
      <xdr:colOff>133350</xdr:colOff>
      <xdr:row>43</xdr:row>
      <xdr:rowOff>14817</xdr:rowOff>
    </xdr:to>
    <xdr:cxnSp macro="">
      <xdr:nvCxnSpPr>
        <xdr:cNvPr id="72" name="直線コネクタ 71">
          <a:extLst>
            <a:ext uri="{FF2B5EF4-FFF2-40B4-BE49-F238E27FC236}">
              <a16:creationId xmlns:a16="http://schemas.microsoft.com/office/drawing/2014/main" xmlns="" id="{00000000-0008-0000-0300-000048000000}"/>
            </a:ext>
          </a:extLst>
        </xdr:cNvPr>
        <xdr:cNvCxnSpPr/>
      </xdr:nvCxnSpPr>
      <xdr:spPr>
        <a:xfrm flipV="1">
          <a:off x="3225800" y="7373761"/>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159455</xdr:rowOff>
    </xdr:from>
    <xdr:to>
      <xdr:col>19</xdr:col>
      <xdr:colOff>184150</xdr:colOff>
      <xdr:row>42</xdr:row>
      <xdr:rowOff>89605</xdr:rowOff>
    </xdr:to>
    <xdr:sp macro="" textlink="">
      <xdr:nvSpPr>
        <xdr:cNvPr id="73" name="フローチャート: 判断 72">
          <a:extLst>
            <a:ext uri="{FF2B5EF4-FFF2-40B4-BE49-F238E27FC236}">
              <a16:creationId xmlns:a16="http://schemas.microsoft.com/office/drawing/2014/main" xmlns="" id="{00000000-0008-0000-0300-000049000000}"/>
            </a:ext>
          </a:extLst>
        </xdr:cNvPr>
        <xdr:cNvSpPr/>
      </xdr:nvSpPr>
      <xdr:spPr>
        <a:xfrm>
          <a:off x="4064000" y="71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99782</xdr:rowOff>
    </xdr:from>
    <xdr:ext cx="736600" cy="259045"/>
    <xdr:sp macro="" textlink="">
      <xdr:nvSpPr>
        <xdr:cNvPr id="74" name="テキスト ボックス 73">
          <a:extLst>
            <a:ext uri="{FF2B5EF4-FFF2-40B4-BE49-F238E27FC236}">
              <a16:creationId xmlns:a16="http://schemas.microsoft.com/office/drawing/2014/main" xmlns="" id="{00000000-0008-0000-0300-00004A000000}"/>
            </a:ext>
          </a:extLst>
        </xdr:cNvPr>
        <xdr:cNvSpPr txBox="1"/>
      </xdr:nvSpPr>
      <xdr:spPr>
        <a:xfrm>
          <a:off x="3733800" y="69577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1411</xdr:rowOff>
    </xdr:from>
    <xdr:to>
      <xdr:col>15</xdr:col>
      <xdr:colOff>82550</xdr:colOff>
      <xdr:row>43</xdr:row>
      <xdr:rowOff>14817</xdr:rowOff>
    </xdr:to>
    <xdr:cxnSp macro="">
      <xdr:nvCxnSpPr>
        <xdr:cNvPr id="75" name="直線コネクタ 74">
          <a:extLst>
            <a:ext uri="{FF2B5EF4-FFF2-40B4-BE49-F238E27FC236}">
              <a16:creationId xmlns:a16="http://schemas.microsoft.com/office/drawing/2014/main" xmlns="" id="{00000000-0008-0000-0300-00004B000000}"/>
            </a:ext>
          </a:extLst>
        </xdr:cNvPr>
        <xdr:cNvCxnSpPr/>
      </xdr:nvCxnSpPr>
      <xdr:spPr>
        <a:xfrm>
          <a:off x="2336800" y="7373761"/>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1411</xdr:rowOff>
    </xdr:from>
    <xdr:to>
      <xdr:col>15</xdr:col>
      <xdr:colOff>133350</xdr:colOff>
      <xdr:row>42</xdr:row>
      <xdr:rowOff>103011</xdr:rowOff>
    </xdr:to>
    <xdr:sp macro="" textlink="">
      <xdr:nvSpPr>
        <xdr:cNvPr id="76" name="フローチャート: 判断 75">
          <a:extLst>
            <a:ext uri="{FF2B5EF4-FFF2-40B4-BE49-F238E27FC236}">
              <a16:creationId xmlns:a16="http://schemas.microsoft.com/office/drawing/2014/main" xmlns="" id="{00000000-0008-0000-0300-00004C000000}"/>
            </a:ext>
          </a:extLst>
        </xdr:cNvPr>
        <xdr:cNvSpPr/>
      </xdr:nvSpPr>
      <xdr:spPr>
        <a:xfrm>
          <a:off x="3175000" y="720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113188</xdr:rowOff>
    </xdr:from>
    <xdr:ext cx="762000" cy="259045"/>
    <xdr:sp macro="" textlink="">
      <xdr:nvSpPr>
        <xdr:cNvPr id="77" name="テキスト ボックス 76">
          <a:extLst>
            <a:ext uri="{FF2B5EF4-FFF2-40B4-BE49-F238E27FC236}">
              <a16:creationId xmlns:a16="http://schemas.microsoft.com/office/drawing/2014/main" xmlns="" id="{00000000-0008-0000-0300-00004D000000}"/>
            </a:ext>
          </a:extLst>
        </xdr:cNvPr>
        <xdr:cNvSpPr txBox="1"/>
      </xdr:nvSpPr>
      <xdr:spPr>
        <a:xfrm>
          <a:off x="2844800" y="6971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1411</xdr:rowOff>
    </xdr:from>
    <xdr:to>
      <xdr:col>11</xdr:col>
      <xdr:colOff>31750</xdr:colOff>
      <xdr:row>43</xdr:row>
      <xdr:rowOff>1411</xdr:rowOff>
    </xdr:to>
    <xdr:cxnSp macro="">
      <xdr:nvCxnSpPr>
        <xdr:cNvPr id="78" name="直線コネクタ 77">
          <a:extLst>
            <a:ext uri="{FF2B5EF4-FFF2-40B4-BE49-F238E27FC236}">
              <a16:creationId xmlns:a16="http://schemas.microsoft.com/office/drawing/2014/main" xmlns="" id="{00000000-0008-0000-0300-00004E000000}"/>
            </a:ext>
          </a:extLst>
        </xdr:cNvPr>
        <xdr:cNvCxnSpPr/>
      </xdr:nvCxnSpPr>
      <xdr:spPr>
        <a:xfrm>
          <a:off x="1447800" y="73737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14817</xdr:rowOff>
    </xdr:from>
    <xdr:to>
      <xdr:col>11</xdr:col>
      <xdr:colOff>82550</xdr:colOff>
      <xdr:row>42</xdr:row>
      <xdr:rowOff>116417</xdr:rowOff>
    </xdr:to>
    <xdr:sp macro="" textlink="">
      <xdr:nvSpPr>
        <xdr:cNvPr id="79" name="フローチャート: 判断 78">
          <a:extLst>
            <a:ext uri="{FF2B5EF4-FFF2-40B4-BE49-F238E27FC236}">
              <a16:creationId xmlns:a16="http://schemas.microsoft.com/office/drawing/2014/main" xmlns="" id="{00000000-0008-0000-0300-00004F000000}"/>
            </a:ext>
          </a:extLst>
        </xdr:cNvPr>
        <xdr:cNvSpPr/>
      </xdr:nvSpPr>
      <xdr:spPr>
        <a:xfrm>
          <a:off x="22860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126594</xdr:rowOff>
    </xdr:from>
    <xdr:ext cx="762000" cy="259045"/>
    <xdr:sp macro="" textlink="">
      <xdr:nvSpPr>
        <xdr:cNvPr id="80" name="テキスト ボックス 79">
          <a:extLst>
            <a:ext uri="{FF2B5EF4-FFF2-40B4-BE49-F238E27FC236}">
              <a16:creationId xmlns:a16="http://schemas.microsoft.com/office/drawing/2014/main" xmlns="" id="{00000000-0008-0000-0300-000050000000}"/>
            </a:ext>
          </a:extLst>
        </xdr:cNvPr>
        <xdr:cNvSpPr txBox="1"/>
      </xdr:nvSpPr>
      <xdr:spPr>
        <a:xfrm>
          <a:off x="1955800" y="6984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28222</xdr:rowOff>
    </xdr:from>
    <xdr:to>
      <xdr:col>7</xdr:col>
      <xdr:colOff>31750</xdr:colOff>
      <xdr:row>42</xdr:row>
      <xdr:rowOff>129822</xdr:rowOff>
    </xdr:to>
    <xdr:sp macro="" textlink="">
      <xdr:nvSpPr>
        <xdr:cNvPr id="81" name="フローチャート: 判断 80">
          <a:extLst>
            <a:ext uri="{FF2B5EF4-FFF2-40B4-BE49-F238E27FC236}">
              <a16:creationId xmlns:a16="http://schemas.microsoft.com/office/drawing/2014/main" xmlns="" id="{00000000-0008-0000-0300-000051000000}"/>
            </a:ext>
          </a:extLst>
        </xdr:cNvPr>
        <xdr:cNvSpPr/>
      </xdr:nvSpPr>
      <xdr:spPr>
        <a:xfrm>
          <a:off x="1397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139999</xdr:rowOff>
    </xdr:from>
    <xdr:ext cx="762000" cy="259045"/>
    <xdr:sp macro="" textlink="">
      <xdr:nvSpPr>
        <xdr:cNvPr id="82" name="テキスト ボックス 81">
          <a:extLst>
            <a:ext uri="{FF2B5EF4-FFF2-40B4-BE49-F238E27FC236}">
              <a16:creationId xmlns:a16="http://schemas.microsoft.com/office/drawing/2014/main" xmlns="" id="{00000000-0008-0000-0300-000052000000}"/>
            </a:ext>
          </a:extLst>
        </xdr:cNvPr>
        <xdr:cNvSpPr txBox="1"/>
      </xdr:nvSpPr>
      <xdr:spPr>
        <a:xfrm>
          <a:off x="1066800" y="6997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xmlns=""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xmlns=""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xmlns=""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xmlns=""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xmlns=""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135467</xdr:rowOff>
    </xdr:from>
    <xdr:to>
      <xdr:col>23</xdr:col>
      <xdr:colOff>184150</xdr:colOff>
      <xdr:row>43</xdr:row>
      <xdr:rowOff>65617</xdr:rowOff>
    </xdr:to>
    <xdr:sp macro="" textlink="">
      <xdr:nvSpPr>
        <xdr:cNvPr id="88" name="楕円 87">
          <a:extLst>
            <a:ext uri="{FF2B5EF4-FFF2-40B4-BE49-F238E27FC236}">
              <a16:creationId xmlns:a16="http://schemas.microsoft.com/office/drawing/2014/main" xmlns="" id="{00000000-0008-0000-0300-000058000000}"/>
            </a:ext>
          </a:extLst>
        </xdr:cNvPr>
        <xdr:cNvSpPr/>
      </xdr:nvSpPr>
      <xdr:spPr>
        <a:xfrm>
          <a:off x="49022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107544</xdr:rowOff>
    </xdr:from>
    <xdr:ext cx="762000" cy="259045"/>
    <xdr:sp macro="" textlink="">
      <xdr:nvSpPr>
        <xdr:cNvPr id="89" name="財政力該当値テキスト">
          <a:extLst>
            <a:ext uri="{FF2B5EF4-FFF2-40B4-BE49-F238E27FC236}">
              <a16:creationId xmlns:a16="http://schemas.microsoft.com/office/drawing/2014/main" xmlns="" id="{00000000-0008-0000-0300-000059000000}"/>
            </a:ext>
          </a:extLst>
        </xdr:cNvPr>
        <xdr:cNvSpPr txBox="1"/>
      </xdr:nvSpPr>
      <xdr:spPr>
        <a:xfrm>
          <a:off x="5041900" y="730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122061</xdr:rowOff>
    </xdr:from>
    <xdr:to>
      <xdr:col>19</xdr:col>
      <xdr:colOff>184150</xdr:colOff>
      <xdr:row>43</xdr:row>
      <xdr:rowOff>52211</xdr:rowOff>
    </xdr:to>
    <xdr:sp macro="" textlink="">
      <xdr:nvSpPr>
        <xdr:cNvPr id="90" name="楕円 89">
          <a:extLst>
            <a:ext uri="{FF2B5EF4-FFF2-40B4-BE49-F238E27FC236}">
              <a16:creationId xmlns:a16="http://schemas.microsoft.com/office/drawing/2014/main" xmlns="" id="{00000000-0008-0000-0300-00005A000000}"/>
            </a:ext>
          </a:extLst>
        </xdr:cNvPr>
        <xdr:cNvSpPr/>
      </xdr:nvSpPr>
      <xdr:spPr>
        <a:xfrm>
          <a:off x="4064000" y="732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36988</xdr:rowOff>
    </xdr:from>
    <xdr:ext cx="736600" cy="259045"/>
    <xdr:sp macro="" textlink="">
      <xdr:nvSpPr>
        <xdr:cNvPr id="91" name="テキスト ボックス 90">
          <a:extLst>
            <a:ext uri="{FF2B5EF4-FFF2-40B4-BE49-F238E27FC236}">
              <a16:creationId xmlns:a16="http://schemas.microsoft.com/office/drawing/2014/main" xmlns="" id="{00000000-0008-0000-0300-00005B000000}"/>
            </a:ext>
          </a:extLst>
        </xdr:cNvPr>
        <xdr:cNvSpPr txBox="1"/>
      </xdr:nvSpPr>
      <xdr:spPr>
        <a:xfrm>
          <a:off x="3733800" y="74093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135467</xdr:rowOff>
    </xdr:from>
    <xdr:to>
      <xdr:col>15</xdr:col>
      <xdr:colOff>133350</xdr:colOff>
      <xdr:row>43</xdr:row>
      <xdr:rowOff>65617</xdr:rowOff>
    </xdr:to>
    <xdr:sp macro="" textlink="">
      <xdr:nvSpPr>
        <xdr:cNvPr id="92" name="楕円 91">
          <a:extLst>
            <a:ext uri="{FF2B5EF4-FFF2-40B4-BE49-F238E27FC236}">
              <a16:creationId xmlns:a16="http://schemas.microsoft.com/office/drawing/2014/main" xmlns="" id="{00000000-0008-0000-0300-00005C000000}"/>
            </a:ext>
          </a:extLst>
        </xdr:cNvPr>
        <xdr:cNvSpPr/>
      </xdr:nvSpPr>
      <xdr:spPr>
        <a:xfrm>
          <a:off x="3175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50394</xdr:rowOff>
    </xdr:from>
    <xdr:ext cx="762000" cy="259045"/>
    <xdr:sp macro="" textlink="">
      <xdr:nvSpPr>
        <xdr:cNvPr id="93" name="テキスト ボックス 92">
          <a:extLst>
            <a:ext uri="{FF2B5EF4-FFF2-40B4-BE49-F238E27FC236}">
              <a16:creationId xmlns:a16="http://schemas.microsoft.com/office/drawing/2014/main" xmlns="" id="{00000000-0008-0000-0300-00005D000000}"/>
            </a:ext>
          </a:extLst>
        </xdr:cNvPr>
        <xdr:cNvSpPr txBox="1"/>
      </xdr:nvSpPr>
      <xdr:spPr>
        <a:xfrm>
          <a:off x="2844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122061</xdr:rowOff>
    </xdr:from>
    <xdr:to>
      <xdr:col>11</xdr:col>
      <xdr:colOff>82550</xdr:colOff>
      <xdr:row>43</xdr:row>
      <xdr:rowOff>52211</xdr:rowOff>
    </xdr:to>
    <xdr:sp macro="" textlink="">
      <xdr:nvSpPr>
        <xdr:cNvPr id="94" name="楕円 93">
          <a:extLst>
            <a:ext uri="{FF2B5EF4-FFF2-40B4-BE49-F238E27FC236}">
              <a16:creationId xmlns:a16="http://schemas.microsoft.com/office/drawing/2014/main" xmlns="" id="{00000000-0008-0000-0300-00005E000000}"/>
            </a:ext>
          </a:extLst>
        </xdr:cNvPr>
        <xdr:cNvSpPr/>
      </xdr:nvSpPr>
      <xdr:spPr>
        <a:xfrm>
          <a:off x="2286000" y="732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36988</xdr:rowOff>
    </xdr:from>
    <xdr:ext cx="762000" cy="259045"/>
    <xdr:sp macro="" textlink="">
      <xdr:nvSpPr>
        <xdr:cNvPr id="95" name="テキスト ボックス 94">
          <a:extLst>
            <a:ext uri="{FF2B5EF4-FFF2-40B4-BE49-F238E27FC236}">
              <a16:creationId xmlns:a16="http://schemas.microsoft.com/office/drawing/2014/main" xmlns="" id="{00000000-0008-0000-0300-00005F000000}"/>
            </a:ext>
          </a:extLst>
        </xdr:cNvPr>
        <xdr:cNvSpPr txBox="1"/>
      </xdr:nvSpPr>
      <xdr:spPr>
        <a:xfrm>
          <a:off x="1955800" y="7409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122061</xdr:rowOff>
    </xdr:from>
    <xdr:to>
      <xdr:col>7</xdr:col>
      <xdr:colOff>31750</xdr:colOff>
      <xdr:row>43</xdr:row>
      <xdr:rowOff>52211</xdr:rowOff>
    </xdr:to>
    <xdr:sp macro="" textlink="">
      <xdr:nvSpPr>
        <xdr:cNvPr id="96" name="楕円 95">
          <a:extLst>
            <a:ext uri="{FF2B5EF4-FFF2-40B4-BE49-F238E27FC236}">
              <a16:creationId xmlns:a16="http://schemas.microsoft.com/office/drawing/2014/main" xmlns="" id="{00000000-0008-0000-0300-000060000000}"/>
            </a:ext>
          </a:extLst>
        </xdr:cNvPr>
        <xdr:cNvSpPr/>
      </xdr:nvSpPr>
      <xdr:spPr>
        <a:xfrm>
          <a:off x="1397000" y="732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36988</xdr:rowOff>
    </xdr:from>
    <xdr:ext cx="762000" cy="259045"/>
    <xdr:sp macro="" textlink="">
      <xdr:nvSpPr>
        <xdr:cNvPr id="97" name="テキスト ボックス 96">
          <a:extLst>
            <a:ext uri="{FF2B5EF4-FFF2-40B4-BE49-F238E27FC236}">
              <a16:creationId xmlns:a16="http://schemas.microsoft.com/office/drawing/2014/main" xmlns="" id="{00000000-0008-0000-0300-000061000000}"/>
            </a:ext>
          </a:extLst>
        </xdr:cNvPr>
        <xdr:cNvSpPr txBox="1"/>
      </xdr:nvSpPr>
      <xdr:spPr>
        <a:xfrm>
          <a:off x="1066800" y="7409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xmlns=""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xmlns=""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xmlns=""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xmlns=""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xmlns=""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xmlns=""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xmlns=""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xmlns=""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xmlns=""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xmlns=""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xmlns=""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xmlns=""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xmlns=""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町税は減少したものの、普通交付税が増加したことにより経常一般財源が増加した。経常経費は会計年度任用職員制度開始により物件費が大幅に減少し、人件費が大幅に増加、維持補修費、公債費、繰出金は前年度から微増、扶助費、補助費等が微減し、前年度からほぼ横ばいあることから、経常収支比率は前年度より</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％減少した。全国平均値、県平均値を下回っているものの類似団体内順位は依然として低い状況にある。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今後は、行財政改革を推進し、具体的な取組により経常経費の削減に努める。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xmlns=""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xmlns=""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xmlns=""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xmlns=""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xmlns=""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xmlns=""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xmlns=""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xmlns=""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xmlns=""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xmlns=""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xmlns=""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xmlns=""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169228</xdr:rowOff>
    </xdr:from>
    <xdr:to>
      <xdr:col>23</xdr:col>
      <xdr:colOff>133350</xdr:colOff>
      <xdr:row>66</xdr:row>
      <xdr:rowOff>82550</xdr:rowOff>
    </xdr:to>
    <xdr:cxnSp macro="">
      <xdr:nvCxnSpPr>
        <xdr:cNvPr id="123" name="直線コネクタ 122">
          <a:extLst>
            <a:ext uri="{FF2B5EF4-FFF2-40B4-BE49-F238E27FC236}">
              <a16:creationId xmlns:a16="http://schemas.microsoft.com/office/drawing/2014/main" xmlns="" id="{00000000-0008-0000-0300-00007B000000}"/>
            </a:ext>
          </a:extLst>
        </xdr:cNvPr>
        <xdr:cNvCxnSpPr/>
      </xdr:nvCxnSpPr>
      <xdr:spPr>
        <a:xfrm flipV="1">
          <a:off x="4953000" y="10113328"/>
          <a:ext cx="0" cy="12849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54627</xdr:rowOff>
    </xdr:from>
    <xdr:ext cx="762000" cy="259045"/>
    <xdr:sp macro="" textlink="">
      <xdr:nvSpPr>
        <xdr:cNvPr id="124" name="財政構造の弾力性最小値テキスト">
          <a:extLst>
            <a:ext uri="{FF2B5EF4-FFF2-40B4-BE49-F238E27FC236}">
              <a16:creationId xmlns:a16="http://schemas.microsoft.com/office/drawing/2014/main" xmlns="" id="{00000000-0008-0000-0300-00007C000000}"/>
            </a:ext>
          </a:extLst>
        </xdr:cNvPr>
        <xdr:cNvSpPr txBox="1"/>
      </xdr:nvSpPr>
      <xdr:spPr>
        <a:xfrm>
          <a:off x="5041900" y="1137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82550</xdr:rowOff>
    </xdr:from>
    <xdr:to>
      <xdr:col>24</xdr:col>
      <xdr:colOff>12700</xdr:colOff>
      <xdr:row>66</xdr:row>
      <xdr:rowOff>82550</xdr:rowOff>
    </xdr:to>
    <xdr:cxnSp macro="">
      <xdr:nvCxnSpPr>
        <xdr:cNvPr id="125" name="直線コネクタ 124">
          <a:extLst>
            <a:ext uri="{FF2B5EF4-FFF2-40B4-BE49-F238E27FC236}">
              <a16:creationId xmlns:a16="http://schemas.microsoft.com/office/drawing/2014/main" xmlns="" id="{00000000-0008-0000-0300-00007D000000}"/>
            </a:ext>
          </a:extLst>
        </xdr:cNvPr>
        <xdr:cNvCxnSpPr/>
      </xdr:nvCxnSpPr>
      <xdr:spPr>
        <a:xfrm>
          <a:off x="4864100" y="1139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84155</xdr:rowOff>
    </xdr:from>
    <xdr:ext cx="762000" cy="259045"/>
    <xdr:sp macro="" textlink="">
      <xdr:nvSpPr>
        <xdr:cNvPr id="126" name="財政構造の弾力性最大値テキスト">
          <a:extLst>
            <a:ext uri="{FF2B5EF4-FFF2-40B4-BE49-F238E27FC236}">
              <a16:creationId xmlns:a16="http://schemas.microsoft.com/office/drawing/2014/main" xmlns="" id="{00000000-0008-0000-0300-00007E000000}"/>
            </a:ext>
          </a:extLst>
        </xdr:cNvPr>
        <xdr:cNvSpPr txBox="1"/>
      </xdr:nvSpPr>
      <xdr:spPr>
        <a:xfrm>
          <a:off x="5041900" y="985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169228</xdr:rowOff>
    </xdr:from>
    <xdr:to>
      <xdr:col>24</xdr:col>
      <xdr:colOff>12700</xdr:colOff>
      <xdr:row>58</xdr:row>
      <xdr:rowOff>169228</xdr:rowOff>
    </xdr:to>
    <xdr:cxnSp macro="">
      <xdr:nvCxnSpPr>
        <xdr:cNvPr id="127" name="直線コネクタ 126">
          <a:extLst>
            <a:ext uri="{FF2B5EF4-FFF2-40B4-BE49-F238E27FC236}">
              <a16:creationId xmlns:a16="http://schemas.microsoft.com/office/drawing/2014/main" xmlns="" id="{00000000-0008-0000-0300-00007F000000}"/>
            </a:ext>
          </a:extLst>
        </xdr:cNvPr>
        <xdr:cNvCxnSpPr/>
      </xdr:nvCxnSpPr>
      <xdr:spPr>
        <a:xfrm>
          <a:off x="4864100" y="10113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108268</xdr:rowOff>
    </xdr:from>
    <xdr:to>
      <xdr:col>23</xdr:col>
      <xdr:colOff>133350</xdr:colOff>
      <xdr:row>64</xdr:row>
      <xdr:rowOff>75565</xdr:rowOff>
    </xdr:to>
    <xdr:cxnSp macro="">
      <xdr:nvCxnSpPr>
        <xdr:cNvPr id="128" name="直線コネクタ 127">
          <a:extLst>
            <a:ext uri="{FF2B5EF4-FFF2-40B4-BE49-F238E27FC236}">
              <a16:creationId xmlns:a16="http://schemas.microsoft.com/office/drawing/2014/main" xmlns="" id="{00000000-0008-0000-0300-000080000000}"/>
            </a:ext>
          </a:extLst>
        </xdr:cNvPr>
        <xdr:cNvCxnSpPr/>
      </xdr:nvCxnSpPr>
      <xdr:spPr>
        <a:xfrm flipV="1">
          <a:off x="4114800" y="10909618"/>
          <a:ext cx="838200" cy="138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28274</xdr:rowOff>
    </xdr:from>
    <xdr:ext cx="762000" cy="259045"/>
    <xdr:sp macro="" textlink="">
      <xdr:nvSpPr>
        <xdr:cNvPr id="129" name="財政構造の弾力性平均値テキスト">
          <a:extLst>
            <a:ext uri="{FF2B5EF4-FFF2-40B4-BE49-F238E27FC236}">
              <a16:creationId xmlns:a16="http://schemas.microsoft.com/office/drawing/2014/main" xmlns="" id="{00000000-0008-0000-0300-000081000000}"/>
            </a:ext>
          </a:extLst>
        </xdr:cNvPr>
        <xdr:cNvSpPr txBox="1"/>
      </xdr:nvSpPr>
      <xdr:spPr>
        <a:xfrm>
          <a:off x="5041900" y="1048672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11747</xdr:rowOff>
    </xdr:from>
    <xdr:to>
      <xdr:col>23</xdr:col>
      <xdr:colOff>184150</xdr:colOff>
      <xdr:row>62</xdr:row>
      <xdr:rowOff>113347</xdr:rowOff>
    </xdr:to>
    <xdr:sp macro="" textlink="">
      <xdr:nvSpPr>
        <xdr:cNvPr id="130" name="フローチャート: 判断 129">
          <a:extLst>
            <a:ext uri="{FF2B5EF4-FFF2-40B4-BE49-F238E27FC236}">
              <a16:creationId xmlns:a16="http://schemas.microsoft.com/office/drawing/2014/main" xmlns="" id="{00000000-0008-0000-0300-000082000000}"/>
            </a:ext>
          </a:extLst>
        </xdr:cNvPr>
        <xdr:cNvSpPr/>
      </xdr:nvSpPr>
      <xdr:spPr>
        <a:xfrm>
          <a:off x="4902200" y="10641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75565</xdr:rowOff>
    </xdr:from>
    <xdr:to>
      <xdr:col>19</xdr:col>
      <xdr:colOff>133350</xdr:colOff>
      <xdr:row>64</xdr:row>
      <xdr:rowOff>87630</xdr:rowOff>
    </xdr:to>
    <xdr:cxnSp macro="">
      <xdr:nvCxnSpPr>
        <xdr:cNvPr id="131" name="直線コネクタ 130">
          <a:extLst>
            <a:ext uri="{FF2B5EF4-FFF2-40B4-BE49-F238E27FC236}">
              <a16:creationId xmlns:a16="http://schemas.microsoft.com/office/drawing/2014/main" xmlns="" id="{00000000-0008-0000-0300-000083000000}"/>
            </a:ext>
          </a:extLst>
        </xdr:cNvPr>
        <xdr:cNvCxnSpPr/>
      </xdr:nvCxnSpPr>
      <xdr:spPr>
        <a:xfrm flipV="1">
          <a:off x="3225800" y="11048365"/>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17780</xdr:rowOff>
    </xdr:from>
    <xdr:to>
      <xdr:col>19</xdr:col>
      <xdr:colOff>184150</xdr:colOff>
      <xdr:row>62</xdr:row>
      <xdr:rowOff>119380</xdr:rowOff>
    </xdr:to>
    <xdr:sp macro="" textlink="">
      <xdr:nvSpPr>
        <xdr:cNvPr id="132" name="フローチャート: 判断 131">
          <a:extLst>
            <a:ext uri="{FF2B5EF4-FFF2-40B4-BE49-F238E27FC236}">
              <a16:creationId xmlns:a16="http://schemas.microsoft.com/office/drawing/2014/main" xmlns="" id="{00000000-0008-0000-0300-000084000000}"/>
            </a:ext>
          </a:extLst>
        </xdr:cNvPr>
        <xdr:cNvSpPr/>
      </xdr:nvSpPr>
      <xdr:spPr>
        <a:xfrm>
          <a:off x="4064000" y="1064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129557</xdr:rowOff>
    </xdr:from>
    <xdr:ext cx="736600" cy="259045"/>
    <xdr:sp macro="" textlink="">
      <xdr:nvSpPr>
        <xdr:cNvPr id="133" name="テキスト ボックス 132">
          <a:extLst>
            <a:ext uri="{FF2B5EF4-FFF2-40B4-BE49-F238E27FC236}">
              <a16:creationId xmlns:a16="http://schemas.microsoft.com/office/drawing/2014/main" xmlns="" id="{00000000-0008-0000-0300-000085000000}"/>
            </a:ext>
          </a:extLst>
        </xdr:cNvPr>
        <xdr:cNvSpPr txBox="1"/>
      </xdr:nvSpPr>
      <xdr:spPr>
        <a:xfrm>
          <a:off x="3733800" y="10416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87630</xdr:rowOff>
    </xdr:from>
    <xdr:to>
      <xdr:col>15</xdr:col>
      <xdr:colOff>82550</xdr:colOff>
      <xdr:row>65</xdr:row>
      <xdr:rowOff>157480</xdr:rowOff>
    </xdr:to>
    <xdr:cxnSp macro="">
      <xdr:nvCxnSpPr>
        <xdr:cNvPr id="134" name="直線コネクタ 133">
          <a:extLst>
            <a:ext uri="{FF2B5EF4-FFF2-40B4-BE49-F238E27FC236}">
              <a16:creationId xmlns:a16="http://schemas.microsoft.com/office/drawing/2014/main" xmlns="" id="{00000000-0008-0000-0300-000086000000}"/>
            </a:ext>
          </a:extLst>
        </xdr:cNvPr>
        <xdr:cNvCxnSpPr/>
      </xdr:nvCxnSpPr>
      <xdr:spPr>
        <a:xfrm flipV="1">
          <a:off x="2336800" y="11060430"/>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159068</xdr:rowOff>
    </xdr:from>
    <xdr:to>
      <xdr:col>15</xdr:col>
      <xdr:colOff>133350</xdr:colOff>
      <xdr:row>62</xdr:row>
      <xdr:rowOff>89218</xdr:rowOff>
    </xdr:to>
    <xdr:sp macro="" textlink="">
      <xdr:nvSpPr>
        <xdr:cNvPr id="135" name="フローチャート: 判断 134">
          <a:extLst>
            <a:ext uri="{FF2B5EF4-FFF2-40B4-BE49-F238E27FC236}">
              <a16:creationId xmlns:a16="http://schemas.microsoft.com/office/drawing/2014/main" xmlns="" id="{00000000-0008-0000-0300-000087000000}"/>
            </a:ext>
          </a:extLst>
        </xdr:cNvPr>
        <xdr:cNvSpPr/>
      </xdr:nvSpPr>
      <xdr:spPr>
        <a:xfrm>
          <a:off x="3175000" y="10617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99395</xdr:rowOff>
    </xdr:from>
    <xdr:ext cx="762000" cy="259045"/>
    <xdr:sp macro="" textlink="">
      <xdr:nvSpPr>
        <xdr:cNvPr id="136" name="テキスト ボックス 135">
          <a:extLst>
            <a:ext uri="{FF2B5EF4-FFF2-40B4-BE49-F238E27FC236}">
              <a16:creationId xmlns:a16="http://schemas.microsoft.com/office/drawing/2014/main" xmlns="" id="{00000000-0008-0000-0300-000088000000}"/>
            </a:ext>
          </a:extLst>
        </xdr:cNvPr>
        <xdr:cNvSpPr txBox="1"/>
      </xdr:nvSpPr>
      <xdr:spPr>
        <a:xfrm>
          <a:off x="2844800" y="103863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102235</xdr:rowOff>
    </xdr:from>
    <xdr:to>
      <xdr:col>11</xdr:col>
      <xdr:colOff>31750</xdr:colOff>
      <xdr:row>65</xdr:row>
      <xdr:rowOff>157480</xdr:rowOff>
    </xdr:to>
    <xdr:cxnSp macro="">
      <xdr:nvCxnSpPr>
        <xdr:cNvPr id="137" name="直線コネクタ 136">
          <a:extLst>
            <a:ext uri="{FF2B5EF4-FFF2-40B4-BE49-F238E27FC236}">
              <a16:creationId xmlns:a16="http://schemas.microsoft.com/office/drawing/2014/main" xmlns="" id="{00000000-0008-0000-0300-000089000000}"/>
            </a:ext>
          </a:extLst>
        </xdr:cNvPr>
        <xdr:cNvCxnSpPr/>
      </xdr:nvCxnSpPr>
      <xdr:spPr>
        <a:xfrm>
          <a:off x="1447800" y="10903585"/>
          <a:ext cx="889000" cy="398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159068</xdr:rowOff>
    </xdr:from>
    <xdr:to>
      <xdr:col>11</xdr:col>
      <xdr:colOff>82550</xdr:colOff>
      <xdr:row>62</xdr:row>
      <xdr:rowOff>89218</xdr:rowOff>
    </xdr:to>
    <xdr:sp macro="" textlink="">
      <xdr:nvSpPr>
        <xdr:cNvPr id="138" name="フローチャート: 判断 137">
          <a:extLst>
            <a:ext uri="{FF2B5EF4-FFF2-40B4-BE49-F238E27FC236}">
              <a16:creationId xmlns:a16="http://schemas.microsoft.com/office/drawing/2014/main" xmlns="" id="{00000000-0008-0000-0300-00008A000000}"/>
            </a:ext>
          </a:extLst>
        </xdr:cNvPr>
        <xdr:cNvSpPr/>
      </xdr:nvSpPr>
      <xdr:spPr>
        <a:xfrm>
          <a:off x="2286000" y="10617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99395</xdr:rowOff>
    </xdr:from>
    <xdr:ext cx="762000" cy="259045"/>
    <xdr:sp macro="" textlink="">
      <xdr:nvSpPr>
        <xdr:cNvPr id="139" name="テキスト ボックス 138">
          <a:extLst>
            <a:ext uri="{FF2B5EF4-FFF2-40B4-BE49-F238E27FC236}">
              <a16:creationId xmlns:a16="http://schemas.microsoft.com/office/drawing/2014/main" xmlns="" id="{00000000-0008-0000-0300-00008B000000}"/>
            </a:ext>
          </a:extLst>
        </xdr:cNvPr>
        <xdr:cNvSpPr txBox="1"/>
      </xdr:nvSpPr>
      <xdr:spPr>
        <a:xfrm>
          <a:off x="1955800" y="103863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62547</xdr:rowOff>
    </xdr:from>
    <xdr:to>
      <xdr:col>7</xdr:col>
      <xdr:colOff>31750</xdr:colOff>
      <xdr:row>61</xdr:row>
      <xdr:rowOff>164147</xdr:rowOff>
    </xdr:to>
    <xdr:sp macro="" textlink="">
      <xdr:nvSpPr>
        <xdr:cNvPr id="140" name="フローチャート: 判断 139">
          <a:extLst>
            <a:ext uri="{FF2B5EF4-FFF2-40B4-BE49-F238E27FC236}">
              <a16:creationId xmlns:a16="http://schemas.microsoft.com/office/drawing/2014/main" xmlns="" id="{00000000-0008-0000-0300-00008C000000}"/>
            </a:ext>
          </a:extLst>
        </xdr:cNvPr>
        <xdr:cNvSpPr/>
      </xdr:nvSpPr>
      <xdr:spPr>
        <a:xfrm>
          <a:off x="1397000" y="10520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2874</xdr:rowOff>
    </xdr:from>
    <xdr:ext cx="762000" cy="259045"/>
    <xdr:sp macro="" textlink="">
      <xdr:nvSpPr>
        <xdr:cNvPr id="141" name="テキスト ボックス 140">
          <a:extLst>
            <a:ext uri="{FF2B5EF4-FFF2-40B4-BE49-F238E27FC236}">
              <a16:creationId xmlns:a16="http://schemas.microsoft.com/office/drawing/2014/main" xmlns="" id="{00000000-0008-0000-0300-00008D000000}"/>
            </a:ext>
          </a:extLst>
        </xdr:cNvPr>
        <xdr:cNvSpPr txBox="1"/>
      </xdr:nvSpPr>
      <xdr:spPr>
        <a:xfrm>
          <a:off x="1066800" y="10289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xmlns=""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xmlns=""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xmlns=""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xmlns=""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xmlns=""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57468</xdr:rowOff>
    </xdr:from>
    <xdr:to>
      <xdr:col>23</xdr:col>
      <xdr:colOff>184150</xdr:colOff>
      <xdr:row>63</xdr:row>
      <xdr:rowOff>159068</xdr:rowOff>
    </xdr:to>
    <xdr:sp macro="" textlink="">
      <xdr:nvSpPr>
        <xdr:cNvPr id="147" name="楕円 146">
          <a:extLst>
            <a:ext uri="{FF2B5EF4-FFF2-40B4-BE49-F238E27FC236}">
              <a16:creationId xmlns:a16="http://schemas.microsoft.com/office/drawing/2014/main" xmlns="" id="{00000000-0008-0000-0300-000093000000}"/>
            </a:ext>
          </a:extLst>
        </xdr:cNvPr>
        <xdr:cNvSpPr/>
      </xdr:nvSpPr>
      <xdr:spPr>
        <a:xfrm>
          <a:off x="4902200" y="10858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29545</xdr:rowOff>
    </xdr:from>
    <xdr:ext cx="762000" cy="259045"/>
    <xdr:sp macro="" textlink="">
      <xdr:nvSpPr>
        <xdr:cNvPr id="148" name="財政構造の弾力性該当値テキスト">
          <a:extLst>
            <a:ext uri="{FF2B5EF4-FFF2-40B4-BE49-F238E27FC236}">
              <a16:creationId xmlns:a16="http://schemas.microsoft.com/office/drawing/2014/main" xmlns="" id="{00000000-0008-0000-0300-000094000000}"/>
            </a:ext>
          </a:extLst>
        </xdr:cNvPr>
        <xdr:cNvSpPr txBox="1"/>
      </xdr:nvSpPr>
      <xdr:spPr>
        <a:xfrm>
          <a:off x="5041900" y="10830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24765</xdr:rowOff>
    </xdr:from>
    <xdr:to>
      <xdr:col>19</xdr:col>
      <xdr:colOff>184150</xdr:colOff>
      <xdr:row>64</xdr:row>
      <xdr:rowOff>126365</xdr:rowOff>
    </xdr:to>
    <xdr:sp macro="" textlink="">
      <xdr:nvSpPr>
        <xdr:cNvPr id="149" name="楕円 148">
          <a:extLst>
            <a:ext uri="{FF2B5EF4-FFF2-40B4-BE49-F238E27FC236}">
              <a16:creationId xmlns:a16="http://schemas.microsoft.com/office/drawing/2014/main" xmlns="" id="{00000000-0008-0000-0300-000095000000}"/>
            </a:ext>
          </a:extLst>
        </xdr:cNvPr>
        <xdr:cNvSpPr/>
      </xdr:nvSpPr>
      <xdr:spPr>
        <a:xfrm>
          <a:off x="4064000" y="10997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111142</xdr:rowOff>
    </xdr:from>
    <xdr:ext cx="736600" cy="259045"/>
    <xdr:sp macro="" textlink="">
      <xdr:nvSpPr>
        <xdr:cNvPr id="150" name="テキスト ボックス 149">
          <a:extLst>
            <a:ext uri="{FF2B5EF4-FFF2-40B4-BE49-F238E27FC236}">
              <a16:creationId xmlns:a16="http://schemas.microsoft.com/office/drawing/2014/main" xmlns="" id="{00000000-0008-0000-0300-000096000000}"/>
            </a:ext>
          </a:extLst>
        </xdr:cNvPr>
        <xdr:cNvSpPr txBox="1"/>
      </xdr:nvSpPr>
      <xdr:spPr>
        <a:xfrm>
          <a:off x="3733800" y="110839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36830</xdr:rowOff>
    </xdr:from>
    <xdr:to>
      <xdr:col>15</xdr:col>
      <xdr:colOff>133350</xdr:colOff>
      <xdr:row>64</xdr:row>
      <xdr:rowOff>138430</xdr:rowOff>
    </xdr:to>
    <xdr:sp macro="" textlink="">
      <xdr:nvSpPr>
        <xdr:cNvPr id="151" name="楕円 150">
          <a:extLst>
            <a:ext uri="{FF2B5EF4-FFF2-40B4-BE49-F238E27FC236}">
              <a16:creationId xmlns:a16="http://schemas.microsoft.com/office/drawing/2014/main" xmlns="" id="{00000000-0008-0000-0300-000097000000}"/>
            </a:ext>
          </a:extLst>
        </xdr:cNvPr>
        <xdr:cNvSpPr/>
      </xdr:nvSpPr>
      <xdr:spPr>
        <a:xfrm>
          <a:off x="3175000" y="1100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123207</xdr:rowOff>
    </xdr:from>
    <xdr:ext cx="762000" cy="259045"/>
    <xdr:sp macro="" textlink="">
      <xdr:nvSpPr>
        <xdr:cNvPr id="152" name="テキスト ボックス 151">
          <a:extLst>
            <a:ext uri="{FF2B5EF4-FFF2-40B4-BE49-F238E27FC236}">
              <a16:creationId xmlns:a16="http://schemas.microsoft.com/office/drawing/2014/main" xmlns="" id="{00000000-0008-0000-0300-000098000000}"/>
            </a:ext>
          </a:extLst>
        </xdr:cNvPr>
        <xdr:cNvSpPr txBox="1"/>
      </xdr:nvSpPr>
      <xdr:spPr>
        <a:xfrm>
          <a:off x="2844800" y="11096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106680</xdr:rowOff>
    </xdr:from>
    <xdr:to>
      <xdr:col>11</xdr:col>
      <xdr:colOff>82550</xdr:colOff>
      <xdr:row>66</xdr:row>
      <xdr:rowOff>36830</xdr:rowOff>
    </xdr:to>
    <xdr:sp macro="" textlink="">
      <xdr:nvSpPr>
        <xdr:cNvPr id="153" name="楕円 152">
          <a:extLst>
            <a:ext uri="{FF2B5EF4-FFF2-40B4-BE49-F238E27FC236}">
              <a16:creationId xmlns:a16="http://schemas.microsoft.com/office/drawing/2014/main" xmlns="" id="{00000000-0008-0000-0300-000099000000}"/>
            </a:ext>
          </a:extLst>
        </xdr:cNvPr>
        <xdr:cNvSpPr/>
      </xdr:nvSpPr>
      <xdr:spPr>
        <a:xfrm>
          <a:off x="2286000" y="1125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21607</xdr:rowOff>
    </xdr:from>
    <xdr:ext cx="762000" cy="259045"/>
    <xdr:sp macro="" textlink="">
      <xdr:nvSpPr>
        <xdr:cNvPr id="154" name="テキスト ボックス 153">
          <a:extLst>
            <a:ext uri="{FF2B5EF4-FFF2-40B4-BE49-F238E27FC236}">
              <a16:creationId xmlns:a16="http://schemas.microsoft.com/office/drawing/2014/main" xmlns="" id="{00000000-0008-0000-0300-00009A000000}"/>
            </a:ext>
          </a:extLst>
        </xdr:cNvPr>
        <xdr:cNvSpPr txBox="1"/>
      </xdr:nvSpPr>
      <xdr:spPr>
        <a:xfrm>
          <a:off x="1955800" y="11337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51435</xdr:rowOff>
    </xdr:from>
    <xdr:to>
      <xdr:col>7</xdr:col>
      <xdr:colOff>31750</xdr:colOff>
      <xdr:row>63</xdr:row>
      <xdr:rowOff>153035</xdr:rowOff>
    </xdr:to>
    <xdr:sp macro="" textlink="">
      <xdr:nvSpPr>
        <xdr:cNvPr id="155" name="楕円 154">
          <a:extLst>
            <a:ext uri="{FF2B5EF4-FFF2-40B4-BE49-F238E27FC236}">
              <a16:creationId xmlns:a16="http://schemas.microsoft.com/office/drawing/2014/main" xmlns="" id="{00000000-0008-0000-0300-00009B000000}"/>
            </a:ext>
          </a:extLst>
        </xdr:cNvPr>
        <xdr:cNvSpPr/>
      </xdr:nvSpPr>
      <xdr:spPr>
        <a:xfrm>
          <a:off x="1397000" y="10852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137812</xdr:rowOff>
    </xdr:from>
    <xdr:ext cx="762000" cy="259045"/>
    <xdr:sp macro="" textlink="">
      <xdr:nvSpPr>
        <xdr:cNvPr id="156" name="テキスト ボックス 155">
          <a:extLst>
            <a:ext uri="{FF2B5EF4-FFF2-40B4-BE49-F238E27FC236}">
              <a16:creationId xmlns:a16="http://schemas.microsoft.com/office/drawing/2014/main" xmlns="" id="{00000000-0008-0000-0300-00009C000000}"/>
            </a:ext>
          </a:extLst>
        </xdr:cNvPr>
        <xdr:cNvSpPr txBox="1"/>
      </xdr:nvSpPr>
      <xdr:spPr>
        <a:xfrm>
          <a:off x="1066800" y="10939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xmlns=""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xmlns=""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xmlns=""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[160,039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xmlns=""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xmlns=""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xmlns=""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xmlns=""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xmlns=""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xmlns=""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xmlns=""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xmlns=""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xmlns=""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xmlns=""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平均値、全国平均値、滋賀県平均値を上回る結果となった。会計年度任用職員制度開始により人件費については類似団体内平均値よりも若干上回り、物件費では、高い費用であった賃金が人件費となり、前年度から下がったものの、公共施設の維持管理費用が要因となり依然として類似団体内平均値を大幅に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今後は、「公共施設等総合管理計画」、「公共施設（建物）個別施設計画（第１期）」に基づき、公共施設の配置の最適化について、さらなる検討を行っていく必要がある。</a:t>
          </a: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xmlns=""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xmlns=""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xmlns=""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3" name="直線コネクタ 172">
          <a:extLst>
            <a:ext uri="{FF2B5EF4-FFF2-40B4-BE49-F238E27FC236}">
              <a16:creationId xmlns:a16="http://schemas.microsoft.com/office/drawing/2014/main" xmlns="" id="{00000000-0008-0000-0300-0000AD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4" name="テキスト ボックス 173">
          <a:extLst>
            <a:ext uri="{FF2B5EF4-FFF2-40B4-BE49-F238E27FC236}">
              <a16:creationId xmlns:a16="http://schemas.microsoft.com/office/drawing/2014/main" xmlns="" id="{00000000-0008-0000-0300-0000AE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5" name="直線コネクタ 174">
          <a:extLst>
            <a:ext uri="{FF2B5EF4-FFF2-40B4-BE49-F238E27FC236}">
              <a16:creationId xmlns:a16="http://schemas.microsoft.com/office/drawing/2014/main" xmlns="" id="{00000000-0008-0000-0300-0000AF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6" name="テキスト ボックス 175">
          <a:extLst>
            <a:ext uri="{FF2B5EF4-FFF2-40B4-BE49-F238E27FC236}">
              <a16:creationId xmlns:a16="http://schemas.microsoft.com/office/drawing/2014/main" xmlns="" id="{00000000-0008-0000-0300-0000B0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7" name="直線コネクタ 176">
          <a:extLst>
            <a:ext uri="{FF2B5EF4-FFF2-40B4-BE49-F238E27FC236}">
              <a16:creationId xmlns:a16="http://schemas.microsoft.com/office/drawing/2014/main" xmlns="" id="{00000000-0008-0000-0300-0000B1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8" name="テキスト ボックス 177">
          <a:extLst>
            <a:ext uri="{FF2B5EF4-FFF2-40B4-BE49-F238E27FC236}">
              <a16:creationId xmlns:a16="http://schemas.microsoft.com/office/drawing/2014/main" xmlns="" id="{00000000-0008-0000-0300-0000B2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79" name="直線コネクタ 178">
          <a:extLst>
            <a:ext uri="{FF2B5EF4-FFF2-40B4-BE49-F238E27FC236}">
              <a16:creationId xmlns:a16="http://schemas.microsoft.com/office/drawing/2014/main" xmlns="" id="{00000000-0008-0000-0300-0000B3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0" name="テキスト ボックス 179">
          <a:extLst>
            <a:ext uri="{FF2B5EF4-FFF2-40B4-BE49-F238E27FC236}">
              <a16:creationId xmlns:a16="http://schemas.microsoft.com/office/drawing/2014/main" xmlns="" id="{00000000-0008-0000-0300-0000B4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1" name="直線コネクタ 180">
          <a:extLst>
            <a:ext uri="{FF2B5EF4-FFF2-40B4-BE49-F238E27FC236}">
              <a16:creationId xmlns:a16="http://schemas.microsoft.com/office/drawing/2014/main" xmlns="" id="{00000000-0008-0000-0300-0000B5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2" name="テキスト ボックス 181">
          <a:extLst>
            <a:ext uri="{FF2B5EF4-FFF2-40B4-BE49-F238E27FC236}">
              <a16:creationId xmlns:a16="http://schemas.microsoft.com/office/drawing/2014/main" xmlns="" id="{00000000-0008-0000-0300-0000B6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3" name="直線コネクタ 182">
          <a:extLst>
            <a:ext uri="{FF2B5EF4-FFF2-40B4-BE49-F238E27FC236}">
              <a16:creationId xmlns:a16="http://schemas.microsoft.com/office/drawing/2014/main" xmlns="" id="{00000000-0008-0000-0300-0000B7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4" name="テキスト ボックス 183">
          <a:extLst>
            <a:ext uri="{FF2B5EF4-FFF2-40B4-BE49-F238E27FC236}">
              <a16:creationId xmlns:a16="http://schemas.microsoft.com/office/drawing/2014/main" xmlns="" id="{00000000-0008-0000-0300-0000B8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xmlns=""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xmlns=""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xmlns=""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31386</xdr:rowOff>
    </xdr:from>
    <xdr:to>
      <xdr:col>23</xdr:col>
      <xdr:colOff>133350</xdr:colOff>
      <xdr:row>89</xdr:row>
      <xdr:rowOff>132462</xdr:rowOff>
    </xdr:to>
    <xdr:cxnSp macro="">
      <xdr:nvCxnSpPr>
        <xdr:cNvPr id="188" name="直線コネクタ 187">
          <a:extLst>
            <a:ext uri="{FF2B5EF4-FFF2-40B4-BE49-F238E27FC236}">
              <a16:creationId xmlns:a16="http://schemas.microsoft.com/office/drawing/2014/main" xmlns="" id="{00000000-0008-0000-0300-0000BC000000}"/>
            </a:ext>
          </a:extLst>
        </xdr:cNvPr>
        <xdr:cNvCxnSpPr/>
      </xdr:nvCxnSpPr>
      <xdr:spPr>
        <a:xfrm flipV="1">
          <a:off x="4953000" y="13747386"/>
          <a:ext cx="0" cy="16441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104539</xdr:rowOff>
    </xdr:from>
    <xdr:ext cx="762000" cy="259045"/>
    <xdr:sp macro="" textlink="">
      <xdr:nvSpPr>
        <xdr:cNvPr id="189" name="人件費・物件費等の状況最小値テキスト">
          <a:extLst>
            <a:ext uri="{FF2B5EF4-FFF2-40B4-BE49-F238E27FC236}">
              <a16:creationId xmlns:a16="http://schemas.microsoft.com/office/drawing/2014/main" xmlns="" id="{00000000-0008-0000-0300-0000BD000000}"/>
            </a:ext>
          </a:extLst>
        </xdr:cNvPr>
        <xdr:cNvSpPr txBox="1"/>
      </xdr:nvSpPr>
      <xdr:spPr>
        <a:xfrm>
          <a:off x="5041900" y="15363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132462</xdr:rowOff>
    </xdr:from>
    <xdr:to>
      <xdr:col>24</xdr:col>
      <xdr:colOff>12700</xdr:colOff>
      <xdr:row>89</xdr:row>
      <xdr:rowOff>132462</xdr:rowOff>
    </xdr:to>
    <xdr:cxnSp macro="">
      <xdr:nvCxnSpPr>
        <xdr:cNvPr id="190" name="直線コネクタ 189">
          <a:extLst>
            <a:ext uri="{FF2B5EF4-FFF2-40B4-BE49-F238E27FC236}">
              <a16:creationId xmlns:a16="http://schemas.microsoft.com/office/drawing/2014/main" xmlns="" id="{00000000-0008-0000-0300-0000BE000000}"/>
            </a:ext>
          </a:extLst>
        </xdr:cNvPr>
        <xdr:cNvCxnSpPr/>
      </xdr:nvCxnSpPr>
      <xdr:spPr>
        <a:xfrm>
          <a:off x="4864100" y="15391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117763</xdr:rowOff>
    </xdr:from>
    <xdr:ext cx="762000" cy="259045"/>
    <xdr:sp macro="" textlink="">
      <xdr:nvSpPr>
        <xdr:cNvPr id="191" name="人件費・物件費等の状況最大値テキスト">
          <a:extLst>
            <a:ext uri="{FF2B5EF4-FFF2-40B4-BE49-F238E27FC236}">
              <a16:creationId xmlns:a16="http://schemas.microsoft.com/office/drawing/2014/main" xmlns="" id="{00000000-0008-0000-0300-0000BF000000}"/>
            </a:ext>
          </a:extLst>
        </xdr:cNvPr>
        <xdr:cNvSpPr txBox="1"/>
      </xdr:nvSpPr>
      <xdr:spPr>
        <a:xfrm>
          <a:off x="5041900" y="13490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31386</xdr:rowOff>
    </xdr:from>
    <xdr:to>
      <xdr:col>24</xdr:col>
      <xdr:colOff>12700</xdr:colOff>
      <xdr:row>80</xdr:row>
      <xdr:rowOff>31386</xdr:rowOff>
    </xdr:to>
    <xdr:cxnSp macro="">
      <xdr:nvCxnSpPr>
        <xdr:cNvPr id="192" name="直線コネクタ 191">
          <a:extLst>
            <a:ext uri="{FF2B5EF4-FFF2-40B4-BE49-F238E27FC236}">
              <a16:creationId xmlns:a16="http://schemas.microsoft.com/office/drawing/2014/main" xmlns="" id="{00000000-0008-0000-0300-0000C0000000}"/>
            </a:ext>
          </a:extLst>
        </xdr:cNvPr>
        <xdr:cNvCxnSpPr/>
      </xdr:nvCxnSpPr>
      <xdr:spPr>
        <a:xfrm>
          <a:off x="4864100" y="13747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167753</xdr:rowOff>
    </xdr:from>
    <xdr:to>
      <xdr:col>23</xdr:col>
      <xdr:colOff>133350</xdr:colOff>
      <xdr:row>84</xdr:row>
      <xdr:rowOff>146196</xdr:rowOff>
    </xdr:to>
    <xdr:cxnSp macro="">
      <xdr:nvCxnSpPr>
        <xdr:cNvPr id="193" name="直線コネクタ 192">
          <a:extLst>
            <a:ext uri="{FF2B5EF4-FFF2-40B4-BE49-F238E27FC236}">
              <a16:creationId xmlns:a16="http://schemas.microsoft.com/office/drawing/2014/main" xmlns="" id="{00000000-0008-0000-0300-0000C1000000}"/>
            </a:ext>
          </a:extLst>
        </xdr:cNvPr>
        <xdr:cNvCxnSpPr/>
      </xdr:nvCxnSpPr>
      <xdr:spPr>
        <a:xfrm>
          <a:off x="4114800" y="14398103"/>
          <a:ext cx="838200" cy="149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35327</xdr:rowOff>
    </xdr:from>
    <xdr:ext cx="762000" cy="259045"/>
    <xdr:sp macro="" textlink="">
      <xdr:nvSpPr>
        <xdr:cNvPr id="194" name="人件費・物件費等の状況平均値テキスト">
          <a:extLst>
            <a:ext uri="{FF2B5EF4-FFF2-40B4-BE49-F238E27FC236}">
              <a16:creationId xmlns:a16="http://schemas.microsoft.com/office/drawing/2014/main" xmlns="" id="{00000000-0008-0000-0300-0000C2000000}"/>
            </a:ext>
          </a:extLst>
        </xdr:cNvPr>
        <xdr:cNvSpPr txBox="1"/>
      </xdr:nvSpPr>
      <xdr:spPr>
        <a:xfrm>
          <a:off x="5041900" y="140942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18800</xdr:rowOff>
    </xdr:from>
    <xdr:to>
      <xdr:col>23</xdr:col>
      <xdr:colOff>184150</xdr:colOff>
      <xdr:row>83</xdr:row>
      <xdr:rowOff>120400</xdr:rowOff>
    </xdr:to>
    <xdr:sp macro="" textlink="">
      <xdr:nvSpPr>
        <xdr:cNvPr id="195" name="フローチャート: 判断 194">
          <a:extLst>
            <a:ext uri="{FF2B5EF4-FFF2-40B4-BE49-F238E27FC236}">
              <a16:creationId xmlns:a16="http://schemas.microsoft.com/office/drawing/2014/main" xmlns="" id="{00000000-0008-0000-0300-0000C3000000}"/>
            </a:ext>
          </a:extLst>
        </xdr:cNvPr>
        <xdr:cNvSpPr/>
      </xdr:nvSpPr>
      <xdr:spPr>
        <a:xfrm>
          <a:off x="4902200" y="1424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167753</xdr:rowOff>
    </xdr:from>
    <xdr:to>
      <xdr:col>19</xdr:col>
      <xdr:colOff>133350</xdr:colOff>
      <xdr:row>84</xdr:row>
      <xdr:rowOff>1439</xdr:rowOff>
    </xdr:to>
    <xdr:cxnSp macro="">
      <xdr:nvCxnSpPr>
        <xdr:cNvPr id="196" name="直線コネクタ 195">
          <a:extLst>
            <a:ext uri="{FF2B5EF4-FFF2-40B4-BE49-F238E27FC236}">
              <a16:creationId xmlns:a16="http://schemas.microsoft.com/office/drawing/2014/main" xmlns="" id="{00000000-0008-0000-0300-0000C4000000}"/>
            </a:ext>
          </a:extLst>
        </xdr:cNvPr>
        <xdr:cNvCxnSpPr/>
      </xdr:nvCxnSpPr>
      <xdr:spPr>
        <a:xfrm flipV="1">
          <a:off x="3225800" y="14398103"/>
          <a:ext cx="889000" cy="5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114746</xdr:rowOff>
    </xdr:from>
    <xdr:to>
      <xdr:col>19</xdr:col>
      <xdr:colOff>184150</xdr:colOff>
      <xdr:row>83</xdr:row>
      <xdr:rowOff>44896</xdr:rowOff>
    </xdr:to>
    <xdr:sp macro="" textlink="">
      <xdr:nvSpPr>
        <xdr:cNvPr id="197" name="フローチャート: 判断 196">
          <a:extLst>
            <a:ext uri="{FF2B5EF4-FFF2-40B4-BE49-F238E27FC236}">
              <a16:creationId xmlns:a16="http://schemas.microsoft.com/office/drawing/2014/main" xmlns="" id="{00000000-0008-0000-0300-0000C5000000}"/>
            </a:ext>
          </a:extLst>
        </xdr:cNvPr>
        <xdr:cNvSpPr/>
      </xdr:nvSpPr>
      <xdr:spPr>
        <a:xfrm>
          <a:off x="4064000" y="14173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55073</xdr:rowOff>
    </xdr:from>
    <xdr:ext cx="736600" cy="259045"/>
    <xdr:sp macro="" textlink="">
      <xdr:nvSpPr>
        <xdr:cNvPr id="198" name="テキスト ボックス 197">
          <a:extLst>
            <a:ext uri="{FF2B5EF4-FFF2-40B4-BE49-F238E27FC236}">
              <a16:creationId xmlns:a16="http://schemas.microsoft.com/office/drawing/2014/main" xmlns="" id="{00000000-0008-0000-0300-0000C6000000}"/>
            </a:ext>
          </a:extLst>
        </xdr:cNvPr>
        <xdr:cNvSpPr txBox="1"/>
      </xdr:nvSpPr>
      <xdr:spPr>
        <a:xfrm>
          <a:off x="3733800" y="139425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159548</xdr:rowOff>
    </xdr:from>
    <xdr:to>
      <xdr:col>15</xdr:col>
      <xdr:colOff>82550</xdr:colOff>
      <xdr:row>84</xdr:row>
      <xdr:rowOff>1439</xdr:rowOff>
    </xdr:to>
    <xdr:cxnSp macro="">
      <xdr:nvCxnSpPr>
        <xdr:cNvPr id="199" name="直線コネクタ 198">
          <a:extLst>
            <a:ext uri="{FF2B5EF4-FFF2-40B4-BE49-F238E27FC236}">
              <a16:creationId xmlns:a16="http://schemas.microsoft.com/office/drawing/2014/main" xmlns="" id="{00000000-0008-0000-0300-0000C7000000}"/>
            </a:ext>
          </a:extLst>
        </xdr:cNvPr>
        <xdr:cNvCxnSpPr/>
      </xdr:nvCxnSpPr>
      <xdr:spPr>
        <a:xfrm>
          <a:off x="2336800" y="14389898"/>
          <a:ext cx="889000" cy="1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107979</xdr:rowOff>
    </xdr:from>
    <xdr:to>
      <xdr:col>15</xdr:col>
      <xdr:colOff>133350</xdr:colOff>
      <xdr:row>83</xdr:row>
      <xdr:rowOff>38129</xdr:rowOff>
    </xdr:to>
    <xdr:sp macro="" textlink="">
      <xdr:nvSpPr>
        <xdr:cNvPr id="200" name="フローチャート: 判断 199">
          <a:extLst>
            <a:ext uri="{FF2B5EF4-FFF2-40B4-BE49-F238E27FC236}">
              <a16:creationId xmlns:a16="http://schemas.microsoft.com/office/drawing/2014/main" xmlns="" id="{00000000-0008-0000-0300-0000C8000000}"/>
            </a:ext>
          </a:extLst>
        </xdr:cNvPr>
        <xdr:cNvSpPr/>
      </xdr:nvSpPr>
      <xdr:spPr>
        <a:xfrm>
          <a:off x="3175000" y="14166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48306</xdr:rowOff>
    </xdr:from>
    <xdr:ext cx="762000" cy="259045"/>
    <xdr:sp macro="" textlink="">
      <xdr:nvSpPr>
        <xdr:cNvPr id="201" name="テキスト ボックス 200">
          <a:extLst>
            <a:ext uri="{FF2B5EF4-FFF2-40B4-BE49-F238E27FC236}">
              <a16:creationId xmlns:a16="http://schemas.microsoft.com/office/drawing/2014/main" xmlns="" id="{00000000-0008-0000-0300-0000C9000000}"/>
            </a:ext>
          </a:extLst>
        </xdr:cNvPr>
        <xdr:cNvSpPr txBox="1"/>
      </xdr:nvSpPr>
      <xdr:spPr>
        <a:xfrm>
          <a:off x="2844800" y="13935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138957</xdr:rowOff>
    </xdr:from>
    <xdr:to>
      <xdr:col>11</xdr:col>
      <xdr:colOff>31750</xdr:colOff>
      <xdr:row>83</xdr:row>
      <xdr:rowOff>159548</xdr:rowOff>
    </xdr:to>
    <xdr:cxnSp macro="">
      <xdr:nvCxnSpPr>
        <xdr:cNvPr id="202" name="直線コネクタ 201">
          <a:extLst>
            <a:ext uri="{FF2B5EF4-FFF2-40B4-BE49-F238E27FC236}">
              <a16:creationId xmlns:a16="http://schemas.microsoft.com/office/drawing/2014/main" xmlns="" id="{00000000-0008-0000-0300-0000CA000000}"/>
            </a:ext>
          </a:extLst>
        </xdr:cNvPr>
        <xdr:cNvCxnSpPr/>
      </xdr:nvCxnSpPr>
      <xdr:spPr>
        <a:xfrm>
          <a:off x="1447800" y="14369307"/>
          <a:ext cx="889000" cy="20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130938</xdr:rowOff>
    </xdr:from>
    <xdr:to>
      <xdr:col>11</xdr:col>
      <xdr:colOff>82550</xdr:colOff>
      <xdr:row>83</xdr:row>
      <xdr:rowOff>61088</xdr:rowOff>
    </xdr:to>
    <xdr:sp macro="" textlink="">
      <xdr:nvSpPr>
        <xdr:cNvPr id="203" name="フローチャート: 判断 202">
          <a:extLst>
            <a:ext uri="{FF2B5EF4-FFF2-40B4-BE49-F238E27FC236}">
              <a16:creationId xmlns:a16="http://schemas.microsoft.com/office/drawing/2014/main" xmlns="" id="{00000000-0008-0000-0300-0000CB000000}"/>
            </a:ext>
          </a:extLst>
        </xdr:cNvPr>
        <xdr:cNvSpPr/>
      </xdr:nvSpPr>
      <xdr:spPr>
        <a:xfrm>
          <a:off x="2286000" y="14189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71265</xdr:rowOff>
    </xdr:from>
    <xdr:ext cx="762000" cy="259045"/>
    <xdr:sp macro="" textlink="">
      <xdr:nvSpPr>
        <xdr:cNvPr id="204" name="テキスト ボックス 203">
          <a:extLst>
            <a:ext uri="{FF2B5EF4-FFF2-40B4-BE49-F238E27FC236}">
              <a16:creationId xmlns:a16="http://schemas.microsoft.com/office/drawing/2014/main" xmlns="" id="{00000000-0008-0000-0300-0000CC000000}"/>
            </a:ext>
          </a:extLst>
        </xdr:cNvPr>
        <xdr:cNvSpPr txBox="1"/>
      </xdr:nvSpPr>
      <xdr:spPr>
        <a:xfrm>
          <a:off x="1955800" y="13958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74495</xdr:rowOff>
    </xdr:from>
    <xdr:to>
      <xdr:col>7</xdr:col>
      <xdr:colOff>31750</xdr:colOff>
      <xdr:row>84</xdr:row>
      <xdr:rowOff>4645</xdr:rowOff>
    </xdr:to>
    <xdr:sp macro="" textlink="">
      <xdr:nvSpPr>
        <xdr:cNvPr id="205" name="フローチャート: 判断 204">
          <a:extLst>
            <a:ext uri="{FF2B5EF4-FFF2-40B4-BE49-F238E27FC236}">
              <a16:creationId xmlns:a16="http://schemas.microsoft.com/office/drawing/2014/main" xmlns="" id="{00000000-0008-0000-0300-0000CD000000}"/>
            </a:ext>
          </a:extLst>
        </xdr:cNvPr>
        <xdr:cNvSpPr/>
      </xdr:nvSpPr>
      <xdr:spPr>
        <a:xfrm>
          <a:off x="1397000" y="14304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14822</xdr:rowOff>
    </xdr:from>
    <xdr:ext cx="762000" cy="259045"/>
    <xdr:sp macro="" textlink="">
      <xdr:nvSpPr>
        <xdr:cNvPr id="206" name="テキスト ボックス 205">
          <a:extLst>
            <a:ext uri="{FF2B5EF4-FFF2-40B4-BE49-F238E27FC236}">
              <a16:creationId xmlns:a16="http://schemas.microsoft.com/office/drawing/2014/main" xmlns="" id="{00000000-0008-0000-0300-0000CE000000}"/>
            </a:ext>
          </a:extLst>
        </xdr:cNvPr>
        <xdr:cNvSpPr txBox="1"/>
      </xdr:nvSpPr>
      <xdr:spPr>
        <a:xfrm>
          <a:off x="1066800" y="14073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xmlns=""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xmlns=""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xmlns=""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xmlns=""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xmlns=""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95396</xdr:rowOff>
    </xdr:from>
    <xdr:to>
      <xdr:col>23</xdr:col>
      <xdr:colOff>184150</xdr:colOff>
      <xdr:row>85</xdr:row>
      <xdr:rowOff>25546</xdr:rowOff>
    </xdr:to>
    <xdr:sp macro="" textlink="">
      <xdr:nvSpPr>
        <xdr:cNvPr id="212" name="楕円 211">
          <a:extLst>
            <a:ext uri="{FF2B5EF4-FFF2-40B4-BE49-F238E27FC236}">
              <a16:creationId xmlns:a16="http://schemas.microsoft.com/office/drawing/2014/main" xmlns="" id="{00000000-0008-0000-0300-0000D4000000}"/>
            </a:ext>
          </a:extLst>
        </xdr:cNvPr>
        <xdr:cNvSpPr/>
      </xdr:nvSpPr>
      <xdr:spPr>
        <a:xfrm>
          <a:off x="4902200" y="14497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67473</xdr:rowOff>
    </xdr:from>
    <xdr:ext cx="762000" cy="259045"/>
    <xdr:sp macro="" textlink="">
      <xdr:nvSpPr>
        <xdr:cNvPr id="213" name="人件費・物件費等の状況該当値テキスト">
          <a:extLst>
            <a:ext uri="{FF2B5EF4-FFF2-40B4-BE49-F238E27FC236}">
              <a16:creationId xmlns:a16="http://schemas.microsoft.com/office/drawing/2014/main" xmlns="" id="{00000000-0008-0000-0300-0000D5000000}"/>
            </a:ext>
          </a:extLst>
        </xdr:cNvPr>
        <xdr:cNvSpPr txBox="1"/>
      </xdr:nvSpPr>
      <xdr:spPr>
        <a:xfrm>
          <a:off x="5041900" y="14469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116953</xdr:rowOff>
    </xdr:from>
    <xdr:to>
      <xdr:col>19</xdr:col>
      <xdr:colOff>184150</xdr:colOff>
      <xdr:row>84</xdr:row>
      <xdr:rowOff>47103</xdr:rowOff>
    </xdr:to>
    <xdr:sp macro="" textlink="">
      <xdr:nvSpPr>
        <xdr:cNvPr id="214" name="楕円 213">
          <a:extLst>
            <a:ext uri="{FF2B5EF4-FFF2-40B4-BE49-F238E27FC236}">
              <a16:creationId xmlns:a16="http://schemas.microsoft.com/office/drawing/2014/main" xmlns="" id="{00000000-0008-0000-0300-0000D6000000}"/>
            </a:ext>
          </a:extLst>
        </xdr:cNvPr>
        <xdr:cNvSpPr/>
      </xdr:nvSpPr>
      <xdr:spPr>
        <a:xfrm>
          <a:off x="4064000" y="14347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31880</xdr:rowOff>
    </xdr:from>
    <xdr:ext cx="736600" cy="259045"/>
    <xdr:sp macro="" textlink="">
      <xdr:nvSpPr>
        <xdr:cNvPr id="215" name="テキスト ボックス 214">
          <a:extLst>
            <a:ext uri="{FF2B5EF4-FFF2-40B4-BE49-F238E27FC236}">
              <a16:creationId xmlns:a16="http://schemas.microsoft.com/office/drawing/2014/main" xmlns="" id="{00000000-0008-0000-0300-0000D7000000}"/>
            </a:ext>
          </a:extLst>
        </xdr:cNvPr>
        <xdr:cNvSpPr txBox="1"/>
      </xdr:nvSpPr>
      <xdr:spPr>
        <a:xfrm>
          <a:off x="3733800" y="144336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122089</xdr:rowOff>
    </xdr:from>
    <xdr:to>
      <xdr:col>15</xdr:col>
      <xdr:colOff>133350</xdr:colOff>
      <xdr:row>84</xdr:row>
      <xdr:rowOff>52239</xdr:rowOff>
    </xdr:to>
    <xdr:sp macro="" textlink="">
      <xdr:nvSpPr>
        <xdr:cNvPr id="216" name="楕円 215">
          <a:extLst>
            <a:ext uri="{FF2B5EF4-FFF2-40B4-BE49-F238E27FC236}">
              <a16:creationId xmlns:a16="http://schemas.microsoft.com/office/drawing/2014/main" xmlns="" id="{00000000-0008-0000-0300-0000D8000000}"/>
            </a:ext>
          </a:extLst>
        </xdr:cNvPr>
        <xdr:cNvSpPr/>
      </xdr:nvSpPr>
      <xdr:spPr>
        <a:xfrm>
          <a:off x="3175000" y="14352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37016</xdr:rowOff>
    </xdr:from>
    <xdr:ext cx="762000" cy="259045"/>
    <xdr:sp macro="" textlink="">
      <xdr:nvSpPr>
        <xdr:cNvPr id="217" name="テキスト ボックス 216">
          <a:extLst>
            <a:ext uri="{FF2B5EF4-FFF2-40B4-BE49-F238E27FC236}">
              <a16:creationId xmlns:a16="http://schemas.microsoft.com/office/drawing/2014/main" xmlns="" id="{00000000-0008-0000-0300-0000D9000000}"/>
            </a:ext>
          </a:extLst>
        </xdr:cNvPr>
        <xdr:cNvSpPr txBox="1"/>
      </xdr:nvSpPr>
      <xdr:spPr>
        <a:xfrm>
          <a:off x="2844800" y="14438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108748</xdr:rowOff>
    </xdr:from>
    <xdr:to>
      <xdr:col>11</xdr:col>
      <xdr:colOff>82550</xdr:colOff>
      <xdr:row>84</xdr:row>
      <xdr:rowOff>38898</xdr:rowOff>
    </xdr:to>
    <xdr:sp macro="" textlink="">
      <xdr:nvSpPr>
        <xdr:cNvPr id="218" name="楕円 217">
          <a:extLst>
            <a:ext uri="{FF2B5EF4-FFF2-40B4-BE49-F238E27FC236}">
              <a16:creationId xmlns:a16="http://schemas.microsoft.com/office/drawing/2014/main" xmlns="" id="{00000000-0008-0000-0300-0000DA000000}"/>
            </a:ext>
          </a:extLst>
        </xdr:cNvPr>
        <xdr:cNvSpPr/>
      </xdr:nvSpPr>
      <xdr:spPr>
        <a:xfrm>
          <a:off x="2286000" y="14339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23675</xdr:rowOff>
    </xdr:from>
    <xdr:ext cx="762000" cy="259045"/>
    <xdr:sp macro="" textlink="">
      <xdr:nvSpPr>
        <xdr:cNvPr id="219" name="テキスト ボックス 218">
          <a:extLst>
            <a:ext uri="{FF2B5EF4-FFF2-40B4-BE49-F238E27FC236}">
              <a16:creationId xmlns:a16="http://schemas.microsoft.com/office/drawing/2014/main" xmlns="" id="{00000000-0008-0000-0300-0000DB000000}"/>
            </a:ext>
          </a:extLst>
        </xdr:cNvPr>
        <xdr:cNvSpPr txBox="1"/>
      </xdr:nvSpPr>
      <xdr:spPr>
        <a:xfrm>
          <a:off x="1955800" y="144254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88157</xdr:rowOff>
    </xdr:from>
    <xdr:to>
      <xdr:col>7</xdr:col>
      <xdr:colOff>31750</xdr:colOff>
      <xdr:row>84</xdr:row>
      <xdr:rowOff>18307</xdr:rowOff>
    </xdr:to>
    <xdr:sp macro="" textlink="">
      <xdr:nvSpPr>
        <xdr:cNvPr id="220" name="楕円 219">
          <a:extLst>
            <a:ext uri="{FF2B5EF4-FFF2-40B4-BE49-F238E27FC236}">
              <a16:creationId xmlns:a16="http://schemas.microsoft.com/office/drawing/2014/main" xmlns="" id="{00000000-0008-0000-0300-0000DC000000}"/>
            </a:ext>
          </a:extLst>
        </xdr:cNvPr>
        <xdr:cNvSpPr/>
      </xdr:nvSpPr>
      <xdr:spPr>
        <a:xfrm>
          <a:off x="1397000" y="1431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3084</xdr:rowOff>
    </xdr:from>
    <xdr:ext cx="762000" cy="259045"/>
    <xdr:sp macro="" textlink="">
      <xdr:nvSpPr>
        <xdr:cNvPr id="221" name="テキスト ボックス 220">
          <a:extLst>
            <a:ext uri="{FF2B5EF4-FFF2-40B4-BE49-F238E27FC236}">
              <a16:creationId xmlns:a16="http://schemas.microsoft.com/office/drawing/2014/main" xmlns="" id="{00000000-0008-0000-0300-0000DD000000}"/>
            </a:ext>
          </a:extLst>
        </xdr:cNvPr>
        <xdr:cNvSpPr txBox="1"/>
      </xdr:nvSpPr>
      <xdr:spPr>
        <a:xfrm>
          <a:off x="1066800" y="14404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xmlns=""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xmlns=""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xmlns=""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xmlns=""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xmlns=""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xmlns=""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xmlns=""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xmlns=""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xmlns=""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xmlns=""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xmlns=""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xmlns=""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xmlns=""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全国市平均値、類似団体内平均値は下回っているが、全国町村平均値は上回る結果となった。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今後も人事院勧告、県人事委員会勧告、国家公務員給与制度をベースとして給与の適正化に努める。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xmlns=""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xmlns=""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xmlns=""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xmlns=""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xmlns=""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xmlns=""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xmlns=""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xmlns=""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xmlns=""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xmlns=""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xmlns=""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xmlns=""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xmlns=""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xmlns=""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xmlns=""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xmlns=""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xmlns=""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147864</xdr:rowOff>
    </xdr:from>
    <xdr:to>
      <xdr:col>81</xdr:col>
      <xdr:colOff>44450</xdr:colOff>
      <xdr:row>90</xdr:row>
      <xdr:rowOff>36286</xdr:rowOff>
    </xdr:to>
    <xdr:cxnSp macro="">
      <xdr:nvCxnSpPr>
        <xdr:cNvPr id="252" name="直線コネクタ 251">
          <a:extLst>
            <a:ext uri="{FF2B5EF4-FFF2-40B4-BE49-F238E27FC236}">
              <a16:creationId xmlns:a16="http://schemas.microsoft.com/office/drawing/2014/main" xmlns="" id="{00000000-0008-0000-0300-0000FC000000}"/>
            </a:ext>
          </a:extLst>
        </xdr:cNvPr>
        <xdr:cNvCxnSpPr/>
      </xdr:nvCxnSpPr>
      <xdr:spPr>
        <a:xfrm flipV="1">
          <a:off x="17018000" y="13863864"/>
          <a:ext cx="0" cy="16029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8363</xdr:rowOff>
    </xdr:from>
    <xdr:ext cx="762000" cy="259045"/>
    <xdr:sp macro="" textlink="">
      <xdr:nvSpPr>
        <xdr:cNvPr id="253" name="給与水準   （国との比較）最小値テキスト">
          <a:extLst>
            <a:ext uri="{FF2B5EF4-FFF2-40B4-BE49-F238E27FC236}">
              <a16:creationId xmlns:a16="http://schemas.microsoft.com/office/drawing/2014/main" xmlns="" id="{00000000-0008-0000-0300-0000FD000000}"/>
            </a:ext>
          </a:extLst>
        </xdr:cNvPr>
        <xdr:cNvSpPr txBox="1"/>
      </xdr:nvSpPr>
      <xdr:spPr>
        <a:xfrm>
          <a:off x="17106900" y="15438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36286</xdr:rowOff>
    </xdr:from>
    <xdr:to>
      <xdr:col>81</xdr:col>
      <xdr:colOff>133350</xdr:colOff>
      <xdr:row>90</xdr:row>
      <xdr:rowOff>36286</xdr:rowOff>
    </xdr:to>
    <xdr:cxnSp macro="">
      <xdr:nvCxnSpPr>
        <xdr:cNvPr id="254" name="直線コネクタ 253">
          <a:extLst>
            <a:ext uri="{FF2B5EF4-FFF2-40B4-BE49-F238E27FC236}">
              <a16:creationId xmlns:a16="http://schemas.microsoft.com/office/drawing/2014/main" xmlns="" id="{00000000-0008-0000-0300-0000FE000000}"/>
            </a:ext>
          </a:extLst>
        </xdr:cNvPr>
        <xdr:cNvCxnSpPr/>
      </xdr:nvCxnSpPr>
      <xdr:spPr>
        <a:xfrm>
          <a:off x="16929100" y="15466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62791</xdr:rowOff>
    </xdr:from>
    <xdr:ext cx="762000" cy="259045"/>
    <xdr:sp macro="" textlink="">
      <xdr:nvSpPr>
        <xdr:cNvPr id="255" name="給与水準   （国との比較）最大値テキスト">
          <a:extLst>
            <a:ext uri="{FF2B5EF4-FFF2-40B4-BE49-F238E27FC236}">
              <a16:creationId xmlns:a16="http://schemas.microsoft.com/office/drawing/2014/main" xmlns="" id="{00000000-0008-0000-0300-0000FF000000}"/>
            </a:ext>
          </a:extLst>
        </xdr:cNvPr>
        <xdr:cNvSpPr txBox="1"/>
      </xdr:nvSpPr>
      <xdr:spPr>
        <a:xfrm>
          <a:off x="17106900" y="13607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147864</xdr:rowOff>
    </xdr:from>
    <xdr:to>
      <xdr:col>81</xdr:col>
      <xdr:colOff>133350</xdr:colOff>
      <xdr:row>80</xdr:row>
      <xdr:rowOff>147864</xdr:rowOff>
    </xdr:to>
    <xdr:cxnSp macro="">
      <xdr:nvCxnSpPr>
        <xdr:cNvPr id="256" name="直線コネクタ 255">
          <a:extLst>
            <a:ext uri="{FF2B5EF4-FFF2-40B4-BE49-F238E27FC236}">
              <a16:creationId xmlns:a16="http://schemas.microsoft.com/office/drawing/2014/main" xmlns="" id="{00000000-0008-0000-0300-000000010000}"/>
            </a:ext>
          </a:extLst>
        </xdr:cNvPr>
        <xdr:cNvCxnSpPr/>
      </xdr:nvCxnSpPr>
      <xdr:spPr>
        <a:xfrm>
          <a:off x="16929100" y="13863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83457</xdr:rowOff>
    </xdr:from>
    <xdr:to>
      <xdr:col>81</xdr:col>
      <xdr:colOff>44450</xdr:colOff>
      <xdr:row>85</xdr:row>
      <xdr:rowOff>169636</xdr:rowOff>
    </xdr:to>
    <xdr:cxnSp macro="">
      <xdr:nvCxnSpPr>
        <xdr:cNvPr id="257" name="直線コネクタ 256">
          <a:extLst>
            <a:ext uri="{FF2B5EF4-FFF2-40B4-BE49-F238E27FC236}">
              <a16:creationId xmlns:a16="http://schemas.microsoft.com/office/drawing/2014/main" xmlns="" id="{00000000-0008-0000-0300-000001010000}"/>
            </a:ext>
          </a:extLst>
        </xdr:cNvPr>
        <xdr:cNvCxnSpPr/>
      </xdr:nvCxnSpPr>
      <xdr:spPr>
        <a:xfrm flipV="1">
          <a:off x="16179800" y="14656707"/>
          <a:ext cx="8382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39206</xdr:rowOff>
    </xdr:from>
    <xdr:ext cx="762000" cy="259045"/>
    <xdr:sp macro="" textlink="">
      <xdr:nvSpPr>
        <xdr:cNvPr id="258" name="給与水準   （国との比較）平均値テキスト">
          <a:extLst>
            <a:ext uri="{FF2B5EF4-FFF2-40B4-BE49-F238E27FC236}">
              <a16:creationId xmlns:a16="http://schemas.microsoft.com/office/drawing/2014/main" xmlns="" id="{00000000-0008-0000-0300-000002010000}"/>
            </a:ext>
          </a:extLst>
        </xdr:cNvPr>
        <xdr:cNvSpPr txBox="1"/>
      </xdr:nvSpPr>
      <xdr:spPr>
        <a:xfrm>
          <a:off x="17106900" y="146124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67129</xdr:rowOff>
    </xdr:from>
    <xdr:to>
      <xdr:col>81</xdr:col>
      <xdr:colOff>95250</xdr:colOff>
      <xdr:row>85</xdr:row>
      <xdr:rowOff>168729</xdr:rowOff>
    </xdr:to>
    <xdr:sp macro="" textlink="">
      <xdr:nvSpPr>
        <xdr:cNvPr id="259" name="フローチャート: 判断 258">
          <a:extLst>
            <a:ext uri="{FF2B5EF4-FFF2-40B4-BE49-F238E27FC236}">
              <a16:creationId xmlns:a16="http://schemas.microsoft.com/office/drawing/2014/main" xmlns="" id="{00000000-0008-0000-0300-000003010000}"/>
            </a:ext>
          </a:extLst>
        </xdr:cNvPr>
        <xdr:cNvSpPr/>
      </xdr:nvSpPr>
      <xdr:spPr>
        <a:xfrm>
          <a:off x="169672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83457</xdr:rowOff>
    </xdr:from>
    <xdr:to>
      <xdr:col>77</xdr:col>
      <xdr:colOff>44450</xdr:colOff>
      <xdr:row>85</xdr:row>
      <xdr:rowOff>169636</xdr:rowOff>
    </xdr:to>
    <xdr:cxnSp macro="">
      <xdr:nvCxnSpPr>
        <xdr:cNvPr id="260" name="直線コネクタ 259">
          <a:extLst>
            <a:ext uri="{FF2B5EF4-FFF2-40B4-BE49-F238E27FC236}">
              <a16:creationId xmlns:a16="http://schemas.microsoft.com/office/drawing/2014/main" xmlns="" id="{00000000-0008-0000-0300-000004010000}"/>
            </a:ext>
          </a:extLst>
        </xdr:cNvPr>
        <xdr:cNvCxnSpPr/>
      </xdr:nvCxnSpPr>
      <xdr:spPr>
        <a:xfrm>
          <a:off x="15290800" y="14656707"/>
          <a:ext cx="8890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49893</xdr:rowOff>
    </xdr:from>
    <xdr:to>
      <xdr:col>77</xdr:col>
      <xdr:colOff>95250</xdr:colOff>
      <xdr:row>85</xdr:row>
      <xdr:rowOff>151493</xdr:rowOff>
    </xdr:to>
    <xdr:sp macro="" textlink="">
      <xdr:nvSpPr>
        <xdr:cNvPr id="261" name="フローチャート: 判断 260">
          <a:extLst>
            <a:ext uri="{FF2B5EF4-FFF2-40B4-BE49-F238E27FC236}">
              <a16:creationId xmlns:a16="http://schemas.microsoft.com/office/drawing/2014/main" xmlns="" id="{00000000-0008-0000-0300-000005010000}"/>
            </a:ext>
          </a:extLst>
        </xdr:cNvPr>
        <xdr:cNvSpPr/>
      </xdr:nvSpPr>
      <xdr:spPr>
        <a:xfrm>
          <a:off x="16129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161670</xdr:rowOff>
    </xdr:from>
    <xdr:ext cx="736600" cy="259045"/>
    <xdr:sp macro="" textlink="">
      <xdr:nvSpPr>
        <xdr:cNvPr id="262" name="テキスト ボックス 261">
          <a:extLst>
            <a:ext uri="{FF2B5EF4-FFF2-40B4-BE49-F238E27FC236}">
              <a16:creationId xmlns:a16="http://schemas.microsoft.com/office/drawing/2014/main" xmlns="" id="{00000000-0008-0000-0300-000006010000}"/>
            </a:ext>
          </a:extLst>
        </xdr:cNvPr>
        <xdr:cNvSpPr txBox="1"/>
      </xdr:nvSpPr>
      <xdr:spPr>
        <a:xfrm>
          <a:off x="15798800" y="14392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30843</xdr:rowOff>
    </xdr:from>
    <xdr:to>
      <xdr:col>72</xdr:col>
      <xdr:colOff>203200</xdr:colOff>
      <xdr:row>85</xdr:row>
      <xdr:rowOff>83457</xdr:rowOff>
    </xdr:to>
    <xdr:cxnSp macro="">
      <xdr:nvCxnSpPr>
        <xdr:cNvPr id="263" name="直線コネクタ 262">
          <a:extLst>
            <a:ext uri="{FF2B5EF4-FFF2-40B4-BE49-F238E27FC236}">
              <a16:creationId xmlns:a16="http://schemas.microsoft.com/office/drawing/2014/main" xmlns="" id="{00000000-0008-0000-0300-000007010000}"/>
            </a:ext>
          </a:extLst>
        </xdr:cNvPr>
        <xdr:cNvCxnSpPr/>
      </xdr:nvCxnSpPr>
      <xdr:spPr>
        <a:xfrm>
          <a:off x="14401800" y="14432643"/>
          <a:ext cx="889000" cy="224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169636</xdr:rowOff>
    </xdr:from>
    <xdr:to>
      <xdr:col>73</xdr:col>
      <xdr:colOff>44450</xdr:colOff>
      <xdr:row>85</xdr:row>
      <xdr:rowOff>99786</xdr:rowOff>
    </xdr:to>
    <xdr:sp macro="" textlink="">
      <xdr:nvSpPr>
        <xdr:cNvPr id="264" name="フローチャート: 判断 263">
          <a:extLst>
            <a:ext uri="{FF2B5EF4-FFF2-40B4-BE49-F238E27FC236}">
              <a16:creationId xmlns:a16="http://schemas.microsoft.com/office/drawing/2014/main" xmlns="" id="{00000000-0008-0000-0300-000008010000}"/>
            </a:ext>
          </a:extLst>
        </xdr:cNvPr>
        <xdr:cNvSpPr/>
      </xdr:nvSpPr>
      <xdr:spPr>
        <a:xfrm>
          <a:off x="15240000" y="1457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109963</xdr:rowOff>
    </xdr:from>
    <xdr:ext cx="762000" cy="259045"/>
    <xdr:sp macro="" textlink="">
      <xdr:nvSpPr>
        <xdr:cNvPr id="265" name="テキスト ボックス 264">
          <a:extLst>
            <a:ext uri="{FF2B5EF4-FFF2-40B4-BE49-F238E27FC236}">
              <a16:creationId xmlns:a16="http://schemas.microsoft.com/office/drawing/2014/main" xmlns="" id="{00000000-0008-0000-0300-000009010000}"/>
            </a:ext>
          </a:extLst>
        </xdr:cNvPr>
        <xdr:cNvSpPr txBox="1"/>
      </xdr:nvSpPr>
      <xdr:spPr>
        <a:xfrm>
          <a:off x="14909800" y="14340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13607</xdr:rowOff>
    </xdr:from>
    <xdr:to>
      <xdr:col>68</xdr:col>
      <xdr:colOff>152400</xdr:colOff>
      <xdr:row>84</xdr:row>
      <xdr:rowOff>30843</xdr:rowOff>
    </xdr:to>
    <xdr:cxnSp macro="">
      <xdr:nvCxnSpPr>
        <xdr:cNvPr id="266" name="直線コネクタ 265">
          <a:extLst>
            <a:ext uri="{FF2B5EF4-FFF2-40B4-BE49-F238E27FC236}">
              <a16:creationId xmlns:a16="http://schemas.microsoft.com/office/drawing/2014/main" xmlns="" id="{00000000-0008-0000-0300-00000A010000}"/>
            </a:ext>
          </a:extLst>
        </xdr:cNvPr>
        <xdr:cNvCxnSpPr/>
      </xdr:nvCxnSpPr>
      <xdr:spPr>
        <a:xfrm>
          <a:off x="13512800" y="1441540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15421</xdr:rowOff>
    </xdr:from>
    <xdr:to>
      <xdr:col>68</xdr:col>
      <xdr:colOff>203200</xdr:colOff>
      <xdr:row>85</xdr:row>
      <xdr:rowOff>117021</xdr:rowOff>
    </xdr:to>
    <xdr:sp macro="" textlink="">
      <xdr:nvSpPr>
        <xdr:cNvPr id="267" name="フローチャート: 判断 266">
          <a:extLst>
            <a:ext uri="{FF2B5EF4-FFF2-40B4-BE49-F238E27FC236}">
              <a16:creationId xmlns:a16="http://schemas.microsoft.com/office/drawing/2014/main" xmlns="" id="{00000000-0008-0000-0300-00000B010000}"/>
            </a:ext>
          </a:extLst>
        </xdr:cNvPr>
        <xdr:cNvSpPr/>
      </xdr:nvSpPr>
      <xdr:spPr>
        <a:xfrm>
          <a:off x="14351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101798</xdr:rowOff>
    </xdr:from>
    <xdr:ext cx="762000" cy="259045"/>
    <xdr:sp macro="" textlink="">
      <xdr:nvSpPr>
        <xdr:cNvPr id="268" name="テキスト ボックス 267">
          <a:extLst>
            <a:ext uri="{FF2B5EF4-FFF2-40B4-BE49-F238E27FC236}">
              <a16:creationId xmlns:a16="http://schemas.microsoft.com/office/drawing/2014/main" xmlns="" id="{00000000-0008-0000-0300-00000C010000}"/>
            </a:ext>
          </a:extLst>
        </xdr:cNvPr>
        <xdr:cNvSpPr txBox="1"/>
      </xdr:nvSpPr>
      <xdr:spPr>
        <a:xfrm>
          <a:off x="14020800" y="14675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152400</xdr:rowOff>
    </xdr:from>
    <xdr:to>
      <xdr:col>64</xdr:col>
      <xdr:colOff>152400</xdr:colOff>
      <xdr:row>85</xdr:row>
      <xdr:rowOff>82550</xdr:rowOff>
    </xdr:to>
    <xdr:sp macro="" textlink="">
      <xdr:nvSpPr>
        <xdr:cNvPr id="269" name="フローチャート: 判断 268">
          <a:extLst>
            <a:ext uri="{FF2B5EF4-FFF2-40B4-BE49-F238E27FC236}">
              <a16:creationId xmlns:a16="http://schemas.microsoft.com/office/drawing/2014/main" xmlns="" id="{00000000-0008-0000-0300-00000D010000}"/>
            </a:ext>
          </a:extLst>
        </xdr:cNvPr>
        <xdr:cNvSpPr/>
      </xdr:nvSpPr>
      <xdr:spPr>
        <a:xfrm>
          <a:off x="13462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67327</xdr:rowOff>
    </xdr:from>
    <xdr:ext cx="762000" cy="259045"/>
    <xdr:sp macro="" textlink="">
      <xdr:nvSpPr>
        <xdr:cNvPr id="270" name="テキスト ボックス 269">
          <a:extLst>
            <a:ext uri="{FF2B5EF4-FFF2-40B4-BE49-F238E27FC236}">
              <a16:creationId xmlns:a16="http://schemas.microsoft.com/office/drawing/2014/main" xmlns="" id="{00000000-0008-0000-0300-00000E010000}"/>
            </a:ext>
          </a:extLst>
        </xdr:cNvPr>
        <xdr:cNvSpPr txBox="1"/>
      </xdr:nvSpPr>
      <xdr:spPr>
        <a:xfrm>
          <a:off x="131318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xmlns=""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xmlns=""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xmlns=""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xmlns=""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xmlns=""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32657</xdr:rowOff>
    </xdr:from>
    <xdr:to>
      <xdr:col>81</xdr:col>
      <xdr:colOff>95250</xdr:colOff>
      <xdr:row>85</xdr:row>
      <xdr:rowOff>134257</xdr:rowOff>
    </xdr:to>
    <xdr:sp macro="" textlink="">
      <xdr:nvSpPr>
        <xdr:cNvPr id="276" name="楕円 275">
          <a:extLst>
            <a:ext uri="{FF2B5EF4-FFF2-40B4-BE49-F238E27FC236}">
              <a16:creationId xmlns:a16="http://schemas.microsoft.com/office/drawing/2014/main" xmlns="" id="{00000000-0008-0000-0300-000014010000}"/>
            </a:ext>
          </a:extLst>
        </xdr:cNvPr>
        <xdr:cNvSpPr/>
      </xdr:nvSpPr>
      <xdr:spPr>
        <a:xfrm>
          <a:off x="16967200" y="1460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49184</xdr:rowOff>
    </xdr:from>
    <xdr:ext cx="762000" cy="259045"/>
    <xdr:sp macro="" textlink="">
      <xdr:nvSpPr>
        <xdr:cNvPr id="277" name="給与水準   （国との比較）該当値テキスト">
          <a:extLst>
            <a:ext uri="{FF2B5EF4-FFF2-40B4-BE49-F238E27FC236}">
              <a16:creationId xmlns:a16="http://schemas.microsoft.com/office/drawing/2014/main" xmlns="" id="{00000000-0008-0000-0300-000015010000}"/>
            </a:ext>
          </a:extLst>
        </xdr:cNvPr>
        <xdr:cNvSpPr txBox="1"/>
      </xdr:nvSpPr>
      <xdr:spPr>
        <a:xfrm>
          <a:off x="17106900" y="14450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118836</xdr:rowOff>
    </xdr:from>
    <xdr:to>
      <xdr:col>77</xdr:col>
      <xdr:colOff>95250</xdr:colOff>
      <xdr:row>86</xdr:row>
      <xdr:rowOff>48986</xdr:rowOff>
    </xdr:to>
    <xdr:sp macro="" textlink="">
      <xdr:nvSpPr>
        <xdr:cNvPr id="278" name="楕円 277">
          <a:extLst>
            <a:ext uri="{FF2B5EF4-FFF2-40B4-BE49-F238E27FC236}">
              <a16:creationId xmlns:a16="http://schemas.microsoft.com/office/drawing/2014/main" xmlns="" id="{00000000-0008-0000-0300-000016010000}"/>
            </a:ext>
          </a:extLst>
        </xdr:cNvPr>
        <xdr:cNvSpPr/>
      </xdr:nvSpPr>
      <xdr:spPr>
        <a:xfrm>
          <a:off x="16129000" y="14692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33763</xdr:rowOff>
    </xdr:from>
    <xdr:ext cx="736600" cy="259045"/>
    <xdr:sp macro="" textlink="">
      <xdr:nvSpPr>
        <xdr:cNvPr id="279" name="テキスト ボックス 278">
          <a:extLst>
            <a:ext uri="{FF2B5EF4-FFF2-40B4-BE49-F238E27FC236}">
              <a16:creationId xmlns:a16="http://schemas.microsoft.com/office/drawing/2014/main" xmlns="" id="{00000000-0008-0000-0300-000017010000}"/>
            </a:ext>
          </a:extLst>
        </xdr:cNvPr>
        <xdr:cNvSpPr txBox="1"/>
      </xdr:nvSpPr>
      <xdr:spPr>
        <a:xfrm>
          <a:off x="15798800" y="147784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32657</xdr:rowOff>
    </xdr:from>
    <xdr:to>
      <xdr:col>73</xdr:col>
      <xdr:colOff>44450</xdr:colOff>
      <xdr:row>85</xdr:row>
      <xdr:rowOff>134257</xdr:rowOff>
    </xdr:to>
    <xdr:sp macro="" textlink="">
      <xdr:nvSpPr>
        <xdr:cNvPr id="280" name="楕円 279">
          <a:extLst>
            <a:ext uri="{FF2B5EF4-FFF2-40B4-BE49-F238E27FC236}">
              <a16:creationId xmlns:a16="http://schemas.microsoft.com/office/drawing/2014/main" xmlns="" id="{00000000-0008-0000-0300-000018010000}"/>
            </a:ext>
          </a:extLst>
        </xdr:cNvPr>
        <xdr:cNvSpPr/>
      </xdr:nvSpPr>
      <xdr:spPr>
        <a:xfrm>
          <a:off x="15240000" y="1460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119034</xdr:rowOff>
    </xdr:from>
    <xdr:ext cx="762000" cy="259045"/>
    <xdr:sp macro="" textlink="">
      <xdr:nvSpPr>
        <xdr:cNvPr id="281" name="テキスト ボックス 280">
          <a:extLst>
            <a:ext uri="{FF2B5EF4-FFF2-40B4-BE49-F238E27FC236}">
              <a16:creationId xmlns:a16="http://schemas.microsoft.com/office/drawing/2014/main" xmlns="" id="{00000000-0008-0000-0300-000019010000}"/>
            </a:ext>
          </a:extLst>
        </xdr:cNvPr>
        <xdr:cNvSpPr txBox="1"/>
      </xdr:nvSpPr>
      <xdr:spPr>
        <a:xfrm>
          <a:off x="14909800" y="14692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151493</xdr:rowOff>
    </xdr:from>
    <xdr:to>
      <xdr:col>68</xdr:col>
      <xdr:colOff>203200</xdr:colOff>
      <xdr:row>84</xdr:row>
      <xdr:rowOff>81643</xdr:rowOff>
    </xdr:to>
    <xdr:sp macro="" textlink="">
      <xdr:nvSpPr>
        <xdr:cNvPr id="282" name="楕円 281">
          <a:extLst>
            <a:ext uri="{FF2B5EF4-FFF2-40B4-BE49-F238E27FC236}">
              <a16:creationId xmlns:a16="http://schemas.microsoft.com/office/drawing/2014/main" xmlns="" id="{00000000-0008-0000-0300-00001A010000}"/>
            </a:ext>
          </a:extLst>
        </xdr:cNvPr>
        <xdr:cNvSpPr/>
      </xdr:nvSpPr>
      <xdr:spPr>
        <a:xfrm>
          <a:off x="14351000" y="1438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91820</xdr:rowOff>
    </xdr:from>
    <xdr:ext cx="762000" cy="259045"/>
    <xdr:sp macro="" textlink="">
      <xdr:nvSpPr>
        <xdr:cNvPr id="283" name="テキスト ボックス 282">
          <a:extLst>
            <a:ext uri="{FF2B5EF4-FFF2-40B4-BE49-F238E27FC236}">
              <a16:creationId xmlns:a16="http://schemas.microsoft.com/office/drawing/2014/main" xmlns="" id="{00000000-0008-0000-0300-00001B010000}"/>
            </a:ext>
          </a:extLst>
        </xdr:cNvPr>
        <xdr:cNvSpPr txBox="1"/>
      </xdr:nvSpPr>
      <xdr:spPr>
        <a:xfrm>
          <a:off x="14020800" y="1415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134257</xdr:rowOff>
    </xdr:from>
    <xdr:to>
      <xdr:col>64</xdr:col>
      <xdr:colOff>152400</xdr:colOff>
      <xdr:row>84</xdr:row>
      <xdr:rowOff>64407</xdr:rowOff>
    </xdr:to>
    <xdr:sp macro="" textlink="">
      <xdr:nvSpPr>
        <xdr:cNvPr id="284" name="楕円 283">
          <a:extLst>
            <a:ext uri="{FF2B5EF4-FFF2-40B4-BE49-F238E27FC236}">
              <a16:creationId xmlns:a16="http://schemas.microsoft.com/office/drawing/2014/main" xmlns="" id="{00000000-0008-0000-0300-00001C010000}"/>
            </a:ext>
          </a:extLst>
        </xdr:cNvPr>
        <xdr:cNvSpPr/>
      </xdr:nvSpPr>
      <xdr:spPr>
        <a:xfrm>
          <a:off x="13462000" y="1436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74584</xdr:rowOff>
    </xdr:from>
    <xdr:ext cx="762000" cy="259045"/>
    <xdr:sp macro="" textlink="">
      <xdr:nvSpPr>
        <xdr:cNvPr id="285" name="テキスト ボックス 284">
          <a:extLst>
            <a:ext uri="{FF2B5EF4-FFF2-40B4-BE49-F238E27FC236}">
              <a16:creationId xmlns:a16="http://schemas.microsoft.com/office/drawing/2014/main" xmlns="" id="{00000000-0008-0000-0300-00001D010000}"/>
            </a:ext>
          </a:extLst>
        </xdr:cNvPr>
        <xdr:cNvSpPr txBox="1"/>
      </xdr:nvSpPr>
      <xdr:spPr>
        <a:xfrm>
          <a:off x="13131800" y="14133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xmlns=""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xmlns=""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xmlns=""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xmlns=""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xmlns=""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xmlns=""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xmlns=""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xmlns=""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xmlns=""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xmlns=""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xmlns=""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xmlns=""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xmlns=""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全国平均値は下回っているが、類似団体内平均値、県平均値は上回る結果となった。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合併直後より職員数を削減し、合併後の規模に応じて適正化を図る一方、分庁方式を維持しつつ、防災対策や高齢化・子育て支援等の福祉分野に対応するため、組織の充実を図ってきた。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今後も、身近な住民サービスを提供していくため、各業務を精査し、計画的な定員管理が必要である。</a:t>
          </a: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xmlns=""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xmlns=""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xmlns=""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xmlns="" id="{00000000-0008-0000-0300-00002E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xmlns="" id="{00000000-0008-0000-0300-00002F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xmlns="" id="{00000000-0008-0000-0300-000030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xmlns="" id="{00000000-0008-0000-0300-000031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xmlns="" id="{00000000-0008-0000-0300-000032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xmlns="" id="{00000000-0008-0000-0300-000033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xmlns="" id="{00000000-0008-0000-0300-000034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xmlns="" id="{00000000-0008-0000-0300-000035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xmlns="" id="{00000000-0008-0000-0300-000036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xmlns="" id="{00000000-0008-0000-0300-000037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xmlns="" id="{00000000-0008-0000-0300-000038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xmlns="" id="{00000000-0008-0000-0300-000039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xmlns=""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xmlns=""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xmlns=""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154577</xdr:rowOff>
    </xdr:from>
    <xdr:to>
      <xdr:col>81</xdr:col>
      <xdr:colOff>44450</xdr:colOff>
      <xdr:row>67</xdr:row>
      <xdr:rowOff>76563</xdr:rowOff>
    </xdr:to>
    <xdr:cxnSp macro="">
      <xdr:nvCxnSpPr>
        <xdr:cNvPr id="317" name="直線コネクタ 316">
          <a:extLst>
            <a:ext uri="{FF2B5EF4-FFF2-40B4-BE49-F238E27FC236}">
              <a16:creationId xmlns:a16="http://schemas.microsoft.com/office/drawing/2014/main" xmlns="" id="{00000000-0008-0000-0300-00003D010000}"/>
            </a:ext>
          </a:extLst>
        </xdr:cNvPr>
        <xdr:cNvCxnSpPr/>
      </xdr:nvCxnSpPr>
      <xdr:spPr>
        <a:xfrm flipV="1">
          <a:off x="17018000" y="10098677"/>
          <a:ext cx="0" cy="146503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48640</xdr:rowOff>
    </xdr:from>
    <xdr:ext cx="762000" cy="259045"/>
    <xdr:sp macro="" textlink="">
      <xdr:nvSpPr>
        <xdr:cNvPr id="318" name="定員管理の状況最小値テキスト">
          <a:extLst>
            <a:ext uri="{FF2B5EF4-FFF2-40B4-BE49-F238E27FC236}">
              <a16:creationId xmlns:a16="http://schemas.microsoft.com/office/drawing/2014/main" xmlns="" id="{00000000-0008-0000-0300-00003E010000}"/>
            </a:ext>
          </a:extLst>
        </xdr:cNvPr>
        <xdr:cNvSpPr txBox="1"/>
      </xdr:nvSpPr>
      <xdr:spPr>
        <a:xfrm>
          <a:off x="17106900" y="11535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76563</xdr:rowOff>
    </xdr:from>
    <xdr:to>
      <xdr:col>81</xdr:col>
      <xdr:colOff>133350</xdr:colOff>
      <xdr:row>67</xdr:row>
      <xdr:rowOff>76563</xdr:rowOff>
    </xdr:to>
    <xdr:cxnSp macro="">
      <xdr:nvCxnSpPr>
        <xdr:cNvPr id="319" name="直線コネクタ 318">
          <a:extLst>
            <a:ext uri="{FF2B5EF4-FFF2-40B4-BE49-F238E27FC236}">
              <a16:creationId xmlns:a16="http://schemas.microsoft.com/office/drawing/2014/main" xmlns="" id="{00000000-0008-0000-0300-00003F010000}"/>
            </a:ext>
          </a:extLst>
        </xdr:cNvPr>
        <xdr:cNvCxnSpPr/>
      </xdr:nvCxnSpPr>
      <xdr:spPr>
        <a:xfrm>
          <a:off x="16929100" y="11563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69504</xdr:rowOff>
    </xdr:from>
    <xdr:ext cx="762000" cy="259045"/>
    <xdr:sp macro="" textlink="">
      <xdr:nvSpPr>
        <xdr:cNvPr id="320" name="定員管理の状況最大値テキスト">
          <a:extLst>
            <a:ext uri="{FF2B5EF4-FFF2-40B4-BE49-F238E27FC236}">
              <a16:creationId xmlns:a16="http://schemas.microsoft.com/office/drawing/2014/main" xmlns="" id="{00000000-0008-0000-0300-000040010000}"/>
            </a:ext>
          </a:extLst>
        </xdr:cNvPr>
        <xdr:cNvSpPr txBox="1"/>
      </xdr:nvSpPr>
      <xdr:spPr>
        <a:xfrm>
          <a:off x="17106900" y="9842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154577</xdr:rowOff>
    </xdr:from>
    <xdr:to>
      <xdr:col>81</xdr:col>
      <xdr:colOff>133350</xdr:colOff>
      <xdr:row>58</xdr:row>
      <xdr:rowOff>154577</xdr:rowOff>
    </xdr:to>
    <xdr:cxnSp macro="">
      <xdr:nvCxnSpPr>
        <xdr:cNvPr id="321" name="直線コネクタ 320">
          <a:extLst>
            <a:ext uri="{FF2B5EF4-FFF2-40B4-BE49-F238E27FC236}">
              <a16:creationId xmlns:a16="http://schemas.microsoft.com/office/drawing/2014/main" xmlns="" id="{00000000-0008-0000-0300-000041010000}"/>
            </a:ext>
          </a:extLst>
        </xdr:cNvPr>
        <xdr:cNvCxnSpPr/>
      </xdr:nvCxnSpPr>
      <xdr:spPr>
        <a:xfrm>
          <a:off x="16929100" y="10098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136616</xdr:rowOff>
    </xdr:from>
    <xdr:to>
      <xdr:col>81</xdr:col>
      <xdr:colOff>44450</xdr:colOff>
      <xdr:row>61</xdr:row>
      <xdr:rowOff>136616</xdr:rowOff>
    </xdr:to>
    <xdr:cxnSp macro="">
      <xdr:nvCxnSpPr>
        <xdr:cNvPr id="322" name="直線コネクタ 321">
          <a:extLst>
            <a:ext uri="{FF2B5EF4-FFF2-40B4-BE49-F238E27FC236}">
              <a16:creationId xmlns:a16="http://schemas.microsoft.com/office/drawing/2014/main" xmlns="" id="{00000000-0008-0000-0300-000042010000}"/>
            </a:ext>
          </a:extLst>
        </xdr:cNvPr>
        <xdr:cNvCxnSpPr/>
      </xdr:nvCxnSpPr>
      <xdr:spPr>
        <a:xfrm>
          <a:off x="16179800" y="1059506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42018</xdr:rowOff>
    </xdr:from>
    <xdr:ext cx="762000" cy="259045"/>
    <xdr:sp macro="" textlink="">
      <xdr:nvSpPr>
        <xdr:cNvPr id="323" name="定員管理の状況平均値テキスト">
          <a:extLst>
            <a:ext uri="{FF2B5EF4-FFF2-40B4-BE49-F238E27FC236}">
              <a16:creationId xmlns:a16="http://schemas.microsoft.com/office/drawing/2014/main" xmlns="" id="{00000000-0008-0000-0300-000043010000}"/>
            </a:ext>
          </a:extLst>
        </xdr:cNvPr>
        <xdr:cNvSpPr txBox="1"/>
      </xdr:nvSpPr>
      <xdr:spPr>
        <a:xfrm>
          <a:off x="17106900" y="1032901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25491</xdr:rowOff>
    </xdr:from>
    <xdr:to>
      <xdr:col>81</xdr:col>
      <xdr:colOff>95250</xdr:colOff>
      <xdr:row>61</xdr:row>
      <xdr:rowOff>127091</xdr:rowOff>
    </xdr:to>
    <xdr:sp macro="" textlink="">
      <xdr:nvSpPr>
        <xdr:cNvPr id="324" name="フローチャート: 判断 323">
          <a:extLst>
            <a:ext uri="{FF2B5EF4-FFF2-40B4-BE49-F238E27FC236}">
              <a16:creationId xmlns:a16="http://schemas.microsoft.com/office/drawing/2014/main" xmlns="" id="{00000000-0008-0000-0300-000044010000}"/>
            </a:ext>
          </a:extLst>
        </xdr:cNvPr>
        <xdr:cNvSpPr/>
      </xdr:nvSpPr>
      <xdr:spPr>
        <a:xfrm>
          <a:off x="16967200" y="10483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109038</xdr:rowOff>
    </xdr:from>
    <xdr:to>
      <xdr:col>77</xdr:col>
      <xdr:colOff>44450</xdr:colOff>
      <xdr:row>61</xdr:row>
      <xdr:rowOff>136616</xdr:rowOff>
    </xdr:to>
    <xdr:cxnSp macro="">
      <xdr:nvCxnSpPr>
        <xdr:cNvPr id="325" name="直線コネクタ 324">
          <a:extLst>
            <a:ext uri="{FF2B5EF4-FFF2-40B4-BE49-F238E27FC236}">
              <a16:creationId xmlns:a16="http://schemas.microsoft.com/office/drawing/2014/main" xmlns="" id="{00000000-0008-0000-0300-000045010000}"/>
            </a:ext>
          </a:extLst>
        </xdr:cNvPr>
        <xdr:cNvCxnSpPr/>
      </xdr:nvCxnSpPr>
      <xdr:spPr>
        <a:xfrm>
          <a:off x="15290800" y="10567488"/>
          <a:ext cx="889000" cy="27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32385</xdr:rowOff>
    </xdr:from>
    <xdr:to>
      <xdr:col>77</xdr:col>
      <xdr:colOff>95250</xdr:colOff>
      <xdr:row>61</xdr:row>
      <xdr:rowOff>133985</xdr:rowOff>
    </xdr:to>
    <xdr:sp macro="" textlink="">
      <xdr:nvSpPr>
        <xdr:cNvPr id="326" name="フローチャート: 判断 325">
          <a:extLst>
            <a:ext uri="{FF2B5EF4-FFF2-40B4-BE49-F238E27FC236}">
              <a16:creationId xmlns:a16="http://schemas.microsoft.com/office/drawing/2014/main" xmlns="" id="{00000000-0008-0000-0300-000046010000}"/>
            </a:ext>
          </a:extLst>
        </xdr:cNvPr>
        <xdr:cNvSpPr/>
      </xdr:nvSpPr>
      <xdr:spPr>
        <a:xfrm>
          <a:off x="16129000" y="1049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144162</xdr:rowOff>
    </xdr:from>
    <xdr:ext cx="736600" cy="259045"/>
    <xdr:sp macro="" textlink="">
      <xdr:nvSpPr>
        <xdr:cNvPr id="327" name="テキスト ボックス 326">
          <a:extLst>
            <a:ext uri="{FF2B5EF4-FFF2-40B4-BE49-F238E27FC236}">
              <a16:creationId xmlns:a16="http://schemas.microsoft.com/office/drawing/2014/main" xmlns="" id="{00000000-0008-0000-0300-000047010000}"/>
            </a:ext>
          </a:extLst>
        </xdr:cNvPr>
        <xdr:cNvSpPr txBox="1"/>
      </xdr:nvSpPr>
      <xdr:spPr>
        <a:xfrm>
          <a:off x="15798800" y="102597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109038</xdr:rowOff>
    </xdr:from>
    <xdr:to>
      <xdr:col>72</xdr:col>
      <xdr:colOff>203200</xdr:colOff>
      <xdr:row>61</xdr:row>
      <xdr:rowOff>162469</xdr:rowOff>
    </xdr:to>
    <xdr:cxnSp macro="">
      <xdr:nvCxnSpPr>
        <xdr:cNvPr id="328" name="直線コネクタ 327">
          <a:extLst>
            <a:ext uri="{FF2B5EF4-FFF2-40B4-BE49-F238E27FC236}">
              <a16:creationId xmlns:a16="http://schemas.microsoft.com/office/drawing/2014/main" xmlns="" id="{00000000-0008-0000-0300-000048010000}"/>
            </a:ext>
          </a:extLst>
        </xdr:cNvPr>
        <xdr:cNvCxnSpPr/>
      </xdr:nvCxnSpPr>
      <xdr:spPr>
        <a:xfrm flipV="1">
          <a:off x="14401800" y="10567488"/>
          <a:ext cx="889000" cy="53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28938</xdr:rowOff>
    </xdr:from>
    <xdr:to>
      <xdr:col>73</xdr:col>
      <xdr:colOff>44450</xdr:colOff>
      <xdr:row>61</xdr:row>
      <xdr:rowOff>130538</xdr:rowOff>
    </xdr:to>
    <xdr:sp macro="" textlink="">
      <xdr:nvSpPr>
        <xdr:cNvPr id="329" name="フローチャート: 判断 328">
          <a:extLst>
            <a:ext uri="{FF2B5EF4-FFF2-40B4-BE49-F238E27FC236}">
              <a16:creationId xmlns:a16="http://schemas.microsoft.com/office/drawing/2014/main" xmlns="" id="{00000000-0008-0000-0300-000049010000}"/>
            </a:ext>
          </a:extLst>
        </xdr:cNvPr>
        <xdr:cNvSpPr/>
      </xdr:nvSpPr>
      <xdr:spPr>
        <a:xfrm>
          <a:off x="15240000" y="10487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140715</xdr:rowOff>
    </xdr:from>
    <xdr:ext cx="762000" cy="259045"/>
    <xdr:sp macro="" textlink="">
      <xdr:nvSpPr>
        <xdr:cNvPr id="330" name="テキスト ボックス 329">
          <a:extLst>
            <a:ext uri="{FF2B5EF4-FFF2-40B4-BE49-F238E27FC236}">
              <a16:creationId xmlns:a16="http://schemas.microsoft.com/office/drawing/2014/main" xmlns="" id="{00000000-0008-0000-0300-00004A010000}"/>
            </a:ext>
          </a:extLst>
        </xdr:cNvPr>
        <xdr:cNvSpPr txBox="1"/>
      </xdr:nvSpPr>
      <xdr:spPr>
        <a:xfrm>
          <a:off x="14909800" y="10256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162469</xdr:rowOff>
    </xdr:from>
    <xdr:to>
      <xdr:col>68</xdr:col>
      <xdr:colOff>152400</xdr:colOff>
      <xdr:row>62</xdr:row>
      <xdr:rowOff>6531</xdr:rowOff>
    </xdr:to>
    <xdr:cxnSp macro="">
      <xdr:nvCxnSpPr>
        <xdr:cNvPr id="331" name="直線コネクタ 330">
          <a:extLst>
            <a:ext uri="{FF2B5EF4-FFF2-40B4-BE49-F238E27FC236}">
              <a16:creationId xmlns:a16="http://schemas.microsoft.com/office/drawing/2014/main" xmlns="" id="{00000000-0008-0000-0300-00004B010000}"/>
            </a:ext>
          </a:extLst>
        </xdr:cNvPr>
        <xdr:cNvCxnSpPr/>
      </xdr:nvCxnSpPr>
      <xdr:spPr>
        <a:xfrm flipV="1">
          <a:off x="13512800" y="10620919"/>
          <a:ext cx="889000" cy="15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46174</xdr:rowOff>
    </xdr:from>
    <xdr:to>
      <xdr:col>68</xdr:col>
      <xdr:colOff>203200</xdr:colOff>
      <xdr:row>61</xdr:row>
      <xdr:rowOff>147774</xdr:rowOff>
    </xdr:to>
    <xdr:sp macro="" textlink="">
      <xdr:nvSpPr>
        <xdr:cNvPr id="332" name="フローチャート: 判断 331">
          <a:extLst>
            <a:ext uri="{FF2B5EF4-FFF2-40B4-BE49-F238E27FC236}">
              <a16:creationId xmlns:a16="http://schemas.microsoft.com/office/drawing/2014/main" xmlns="" id="{00000000-0008-0000-0300-00004C010000}"/>
            </a:ext>
          </a:extLst>
        </xdr:cNvPr>
        <xdr:cNvSpPr/>
      </xdr:nvSpPr>
      <xdr:spPr>
        <a:xfrm>
          <a:off x="14351000" y="10504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157951</xdr:rowOff>
    </xdr:from>
    <xdr:ext cx="762000" cy="259045"/>
    <xdr:sp macro="" textlink="">
      <xdr:nvSpPr>
        <xdr:cNvPr id="333" name="テキスト ボックス 332">
          <a:extLst>
            <a:ext uri="{FF2B5EF4-FFF2-40B4-BE49-F238E27FC236}">
              <a16:creationId xmlns:a16="http://schemas.microsoft.com/office/drawing/2014/main" xmlns="" id="{00000000-0008-0000-0300-00004D010000}"/>
            </a:ext>
          </a:extLst>
        </xdr:cNvPr>
        <xdr:cNvSpPr txBox="1"/>
      </xdr:nvSpPr>
      <xdr:spPr>
        <a:xfrm>
          <a:off x="14020800" y="10273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39279</xdr:rowOff>
    </xdr:from>
    <xdr:to>
      <xdr:col>64</xdr:col>
      <xdr:colOff>152400</xdr:colOff>
      <xdr:row>61</xdr:row>
      <xdr:rowOff>140879</xdr:rowOff>
    </xdr:to>
    <xdr:sp macro="" textlink="">
      <xdr:nvSpPr>
        <xdr:cNvPr id="334" name="フローチャート: 判断 333">
          <a:extLst>
            <a:ext uri="{FF2B5EF4-FFF2-40B4-BE49-F238E27FC236}">
              <a16:creationId xmlns:a16="http://schemas.microsoft.com/office/drawing/2014/main" xmlns="" id="{00000000-0008-0000-0300-00004E010000}"/>
            </a:ext>
          </a:extLst>
        </xdr:cNvPr>
        <xdr:cNvSpPr/>
      </xdr:nvSpPr>
      <xdr:spPr>
        <a:xfrm>
          <a:off x="13462000" y="10497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151056</xdr:rowOff>
    </xdr:from>
    <xdr:ext cx="762000" cy="259045"/>
    <xdr:sp macro="" textlink="">
      <xdr:nvSpPr>
        <xdr:cNvPr id="335" name="テキスト ボックス 334">
          <a:extLst>
            <a:ext uri="{FF2B5EF4-FFF2-40B4-BE49-F238E27FC236}">
              <a16:creationId xmlns:a16="http://schemas.microsoft.com/office/drawing/2014/main" xmlns="" id="{00000000-0008-0000-0300-00004F010000}"/>
            </a:ext>
          </a:extLst>
        </xdr:cNvPr>
        <xdr:cNvSpPr txBox="1"/>
      </xdr:nvSpPr>
      <xdr:spPr>
        <a:xfrm>
          <a:off x="13131800" y="10266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xmlns=""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xmlns=""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xmlns=""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xmlns=""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xmlns=""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85816</xdr:rowOff>
    </xdr:from>
    <xdr:to>
      <xdr:col>81</xdr:col>
      <xdr:colOff>95250</xdr:colOff>
      <xdr:row>62</xdr:row>
      <xdr:rowOff>15966</xdr:rowOff>
    </xdr:to>
    <xdr:sp macro="" textlink="">
      <xdr:nvSpPr>
        <xdr:cNvPr id="341" name="楕円 340">
          <a:extLst>
            <a:ext uri="{FF2B5EF4-FFF2-40B4-BE49-F238E27FC236}">
              <a16:creationId xmlns:a16="http://schemas.microsoft.com/office/drawing/2014/main" xmlns="" id="{00000000-0008-0000-0300-000055010000}"/>
            </a:ext>
          </a:extLst>
        </xdr:cNvPr>
        <xdr:cNvSpPr/>
      </xdr:nvSpPr>
      <xdr:spPr>
        <a:xfrm>
          <a:off x="16967200" y="10544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57893</xdr:rowOff>
    </xdr:from>
    <xdr:ext cx="762000" cy="259045"/>
    <xdr:sp macro="" textlink="">
      <xdr:nvSpPr>
        <xdr:cNvPr id="342" name="定員管理の状況該当値テキスト">
          <a:extLst>
            <a:ext uri="{FF2B5EF4-FFF2-40B4-BE49-F238E27FC236}">
              <a16:creationId xmlns:a16="http://schemas.microsoft.com/office/drawing/2014/main" xmlns="" id="{00000000-0008-0000-0300-000056010000}"/>
            </a:ext>
          </a:extLst>
        </xdr:cNvPr>
        <xdr:cNvSpPr txBox="1"/>
      </xdr:nvSpPr>
      <xdr:spPr>
        <a:xfrm>
          <a:off x="17106900" y="10516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85816</xdr:rowOff>
    </xdr:from>
    <xdr:to>
      <xdr:col>77</xdr:col>
      <xdr:colOff>95250</xdr:colOff>
      <xdr:row>62</xdr:row>
      <xdr:rowOff>15966</xdr:rowOff>
    </xdr:to>
    <xdr:sp macro="" textlink="">
      <xdr:nvSpPr>
        <xdr:cNvPr id="343" name="楕円 342">
          <a:extLst>
            <a:ext uri="{FF2B5EF4-FFF2-40B4-BE49-F238E27FC236}">
              <a16:creationId xmlns:a16="http://schemas.microsoft.com/office/drawing/2014/main" xmlns="" id="{00000000-0008-0000-0300-000057010000}"/>
            </a:ext>
          </a:extLst>
        </xdr:cNvPr>
        <xdr:cNvSpPr/>
      </xdr:nvSpPr>
      <xdr:spPr>
        <a:xfrm>
          <a:off x="16129000" y="10544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743</xdr:rowOff>
    </xdr:from>
    <xdr:ext cx="736600" cy="259045"/>
    <xdr:sp macro="" textlink="">
      <xdr:nvSpPr>
        <xdr:cNvPr id="344" name="テキスト ボックス 343">
          <a:extLst>
            <a:ext uri="{FF2B5EF4-FFF2-40B4-BE49-F238E27FC236}">
              <a16:creationId xmlns:a16="http://schemas.microsoft.com/office/drawing/2014/main" xmlns="" id="{00000000-0008-0000-0300-000058010000}"/>
            </a:ext>
          </a:extLst>
        </xdr:cNvPr>
        <xdr:cNvSpPr txBox="1"/>
      </xdr:nvSpPr>
      <xdr:spPr>
        <a:xfrm>
          <a:off x="15798800" y="106306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58238</xdr:rowOff>
    </xdr:from>
    <xdr:to>
      <xdr:col>73</xdr:col>
      <xdr:colOff>44450</xdr:colOff>
      <xdr:row>61</xdr:row>
      <xdr:rowOff>159838</xdr:rowOff>
    </xdr:to>
    <xdr:sp macro="" textlink="">
      <xdr:nvSpPr>
        <xdr:cNvPr id="345" name="楕円 344">
          <a:extLst>
            <a:ext uri="{FF2B5EF4-FFF2-40B4-BE49-F238E27FC236}">
              <a16:creationId xmlns:a16="http://schemas.microsoft.com/office/drawing/2014/main" xmlns="" id="{00000000-0008-0000-0300-000059010000}"/>
            </a:ext>
          </a:extLst>
        </xdr:cNvPr>
        <xdr:cNvSpPr/>
      </xdr:nvSpPr>
      <xdr:spPr>
        <a:xfrm>
          <a:off x="15240000" y="1051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144615</xdr:rowOff>
    </xdr:from>
    <xdr:ext cx="762000" cy="259045"/>
    <xdr:sp macro="" textlink="">
      <xdr:nvSpPr>
        <xdr:cNvPr id="346" name="テキスト ボックス 345">
          <a:extLst>
            <a:ext uri="{FF2B5EF4-FFF2-40B4-BE49-F238E27FC236}">
              <a16:creationId xmlns:a16="http://schemas.microsoft.com/office/drawing/2014/main" xmlns="" id="{00000000-0008-0000-0300-00005A010000}"/>
            </a:ext>
          </a:extLst>
        </xdr:cNvPr>
        <xdr:cNvSpPr txBox="1"/>
      </xdr:nvSpPr>
      <xdr:spPr>
        <a:xfrm>
          <a:off x="14909800" y="1060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111669</xdr:rowOff>
    </xdr:from>
    <xdr:to>
      <xdr:col>68</xdr:col>
      <xdr:colOff>203200</xdr:colOff>
      <xdr:row>62</xdr:row>
      <xdr:rowOff>41819</xdr:rowOff>
    </xdr:to>
    <xdr:sp macro="" textlink="">
      <xdr:nvSpPr>
        <xdr:cNvPr id="347" name="楕円 346">
          <a:extLst>
            <a:ext uri="{FF2B5EF4-FFF2-40B4-BE49-F238E27FC236}">
              <a16:creationId xmlns:a16="http://schemas.microsoft.com/office/drawing/2014/main" xmlns="" id="{00000000-0008-0000-0300-00005B010000}"/>
            </a:ext>
          </a:extLst>
        </xdr:cNvPr>
        <xdr:cNvSpPr/>
      </xdr:nvSpPr>
      <xdr:spPr>
        <a:xfrm>
          <a:off x="14351000" y="10570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26596</xdr:rowOff>
    </xdr:from>
    <xdr:ext cx="762000" cy="259045"/>
    <xdr:sp macro="" textlink="">
      <xdr:nvSpPr>
        <xdr:cNvPr id="348" name="テキスト ボックス 347">
          <a:extLst>
            <a:ext uri="{FF2B5EF4-FFF2-40B4-BE49-F238E27FC236}">
              <a16:creationId xmlns:a16="http://schemas.microsoft.com/office/drawing/2014/main" xmlns="" id="{00000000-0008-0000-0300-00005C010000}"/>
            </a:ext>
          </a:extLst>
        </xdr:cNvPr>
        <xdr:cNvSpPr txBox="1"/>
      </xdr:nvSpPr>
      <xdr:spPr>
        <a:xfrm>
          <a:off x="14020800" y="10656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127181</xdr:rowOff>
    </xdr:from>
    <xdr:to>
      <xdr:col>64</xdr:col>
      <xdr:colOff>152400</xdr:colOff>
      <xdr:row>62</xdr:row>
      <xdr:rowOff>57331</xdr:rowOff>
    </xdr:to>
    <xdr:sp macro="" textlink="">
      <xdr:nvSpPr>
        <xdr:cNvPr id="349" name="楕円 348">
          <a:extLst>
            <a:ext uri="{FF2B5EF4-FFF2-40B4-BE49-F238E27FC236}">
              <a16:creationId xmlns:a16="http://schemas.microsoft.com/office/drawing/2014/main" xmlns="" id="{00000000-0008-0000-0300-00005D010000}"/>
            </a:ext>
          </a:extLst>
        </xdr:cNvPr>
        <xdr:cNvSpPr/>
      </xdr:nvSpPr>
      <xdr:spPr>
        <a:xfrm>
          <a:off x="13462000" y="10585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42108</xdr:rowOff>
    </xdr:from>
    <xdr:ext cx="762000" cy="259045"/>
    <xdr:sp macro="" textlink="">
      <xdr:nvSpPr>
        <xdr:cNvPr id="350" name="テキスト ボックス 349">
          <a:extLst>
            <a:ext uri="{FF2B5EF4-FFF2-40B4-BE49-F238E27FC236}">
              <a16:creationId xmlns:a16="http://schemas.microsoft.com/office/drawing/2014/main" xmlns="" id="{00000000-0008-0000-0300-00005E010000}"/>
            </a:ext>
          </a:extLst>
        </xdr:cNvPr>
        <xdr:cNvSpPr txBox="1"/>
      </xdr:nvSpPr>
      <xdr:spPr>
        <a:xfrm>
          <a:off x="13131800" y="10672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xmlns=""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xmlns=""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xmlns=""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xmlns=""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xmlns=""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xmlns=""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xmlns=""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xmlns=""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xmlns=""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xmlns=""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xmlns=""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xmlns=""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xmlns=""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地方債の償還開始による元利償還金の増による公債費で負担した一般財源額の増加、地方消費税交付金等および普通交付税の増による標準税収入額等の増加による標準財政規模の増加により</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％減少（改善）した。</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xmlns=""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xmlns=""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xmlns=""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xmlns=""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xmlns=""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xmlns=""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xmlns=""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xmlns=""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xmlns=""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xmlns=""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xmlns=""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xmlns=""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xmlns=""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xmlns=""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xmlns=""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xmlns=""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181</xdr:rowOff>
    </xdr:from>
    <xdr:to>
      <xdr:col>81</xdr:col>
      <xdr:colOff>44450</xdr:colOff>
      <xdr:row>44</xdr:row>
      <xdr:rowOff>96157</xdr:rowOff>
    </xdr:to>
    <xdr:cxnSp macro="">
      <xdr:nvCxnSpPr>
        <xdr:cNvPr id="380" name="直線コネクタ 379">
          <a:extLst>
            <a:ext uri="{FF2B5EF4-FFF2-40B4-BE49-F238E27FC236}">
              <a16:creationId xmlns:a16="http://schemas.microsoft.com/office/drawing/2014/main" xmlns="" id="{00000000-0008-0000-0300-00007C010000}"/>
            </a:ext>
          </a:extLst>
        </xdr:cNvPr>
        <xdr:cNvCxnSpPr/>
      </xdr:nvCxnSpPr>
      <xdr:spPr>
        <a:xfrm flipV="1">
          <a:off x="17018000" y="6343831"/>
          <a:ext cx="0" cy="12961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68234</xdr:rowOff>
    </xdr:from>
    <xdr:ext cx="762000" cy="259045"/>
    <xdr:sp macro="" textlink="">
      <xdr:nvSpPr>
        <xdr:cNvPr id="381" name="公債費負担の状況最小値テキスト">
          <a:extLst>
            <a:ext uri="{FF2B5EF4-FFF2-40B4-BE49-F238E27FC236}">
              <a16:creationId xmlns:a16="http://schemas.microsoft.com/office/drawing/2014/main" xmlns="" id="{00000000-0008-0000-0300-00007D010000}"/>
            </a:ext>
          </a:extLst>
        </xdr:cNvPr>
        <xdr:cNvSpPr txBox="1"/>
      </xdr:nvSpPr>
      <xdr:spPr>
        <a:xfrm>
          <a:off x="17106900" y="7612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96157</xdr:rowOff>
    </xdr:from>
    <xdr:to>
      <xdr:col>81</xdr:col>
      <xdr:colOff>133350</xdr:colOff>
      <xdr:row>44</xdr:row>
      <xdr:rowOff>96157</xdr:rowOff>
    </xdr:to>
    <xdr:cxnSp macro="">
      <xdr:nvCxnSpPr>
        <xdr:cNvPr id="382" name="直線コネクタ 381">
          <a:extLst>
            <a:ext uri="{FF2B5EF4-FFF2-40B4-BE49-F238E27FC236}">
              <a16:creationId xmlns:a16="http://schemas.microsoft.com/office/drawing/2014/main" xmlns="" id="{00000000-0008-0000-0300-00007E010000}"/>
            </a:ext>
          </a:extLst>
        </xdr:cNvPr>
        <xdr:cNvCxnSpPr/>
      </xdr:nvCxnSpPr>
      <xdr:spPr>
        <a:xfrm>
          <a:off x="16929100" y="7639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86558</xdr:rowOff>
    </xdr:from>
    <xdr:ext cx="762000" cy="259045"/>
    <xdr:sp macro="" textlink="">
      <xdr:nvSpPr>
        <xdr:cNvPr id="383" name="公債費負担の状況最大値テキスト">
          <a:extLst>
            <a:ext uri="{FF2B5EF4-FFF2-40B4-BE49-F238E27FC236}">
              <a16:creationId xmlns:a16="http://schemas.microsoft.com/office/drawing/2014/main" xmlns="" id="{00000000-0008-0000-0300-00007F010000}"/>
            </a:ext>
          </a:extLst>
        </xdr:cNvPr>
        <xdr:cNvSpPr txBox="1"/>
      </xdr:nvSpPr>
      <xdr:spPr>
        <a:xfrm>
          <a:off x="17106900" y="6087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181</xdr:rowOff>
    </xdr:from>
    <xdr:to>
      <xdr:col>81</xdr:col>
      <xdr:colOff>133350</xdr:colOff>
      <xdr:row>37</xdr:row>
      <xdr:rowOff>181</xdr:rowOff>
    </xdr:to>
    <xdr:cxnSp macro="">
      <xdr:nvCxnSpPr>
        <xdr:cNvPr id="384" name="直線コネクタ 383">
          <a:extLst>
            <a:ext uri="{FF2B5EF4-FFF2-40B4-BE49-F238E27FC236}">
              <a16:creationId xmlns:a16="http://schemas.microsoft.com/office/drawing/2014/main" xmlns="" id="{00000000-0008-0000-0300-000080010000}"/>
            </a:ext>
          </a:extLst>
        </xdr:cNvPr>
        <xdr:cNvCxnSpPr/>
      </xdr:nvCxnSpPr>
      <xdr:spPr>
        <a:xfrm>
          <a:off x="16929100" y="6343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84727</xdr:rowOff>
    </xdr:from>
    <xdr:to>
      <xdr:col>81</xdr:col>
      <xdr:colOff>44450</xdr:colOff>
      <xdr:row>39</xdr:row>
      <xdr:rowOff>146776</xdr:rowOff>
    </xdr:to>
    <xdr:cxnSp macro="">
      <xdr:nvCxnSpPr>
        <xdr:cNvPr id="385" name="直線コネクタ 384">
          <a:extLst>
            <a:ext uri="{FF2B5EF4-FFF2-40B4-BE49-F238E27FC236}">
              <a16:creationId xmlns:a16="http://schemas.microsoft.com/office/drawing/2014/main" xmlns="" id="{00000000-0008-0000-0300-000081010000}"/>
            </a:ext>
          </a:extLst>
        </xdr:cNvPr>
        <xdr:cNvCxnSpPr/>
      </xdr:nvCxnSpPr>
      <xdr:spPr>
        <a:xfrm flipV="1">
          <a:off x="16179800" y="6771277"/>
          <a:ext cx="8382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109418</xdr:rowOff>
    </xdr:from>
    <xdr:ext cx="762000" cy="259045"/>
    <xdr:sp macro="" textlink="">
      <xdr:nvSpPr>
        <xdr:cNvPr id="386" name="公債費負担の状況平均値テキスト">
          <a:extLst>
            <a:ext uri="{FF2B5EF4-FFF2-40B4-BE49-F238E27FC236}">
              <a16:creationId xmlns:a16="http://schemas.microsoft.com/office/drawing/2014/main" xmlns="" id="{00000000-0008-0000-0300-000082010000}"/>
            </a:ext>
          </a:extLst>
        </xdr:cNvPr>
        <xdr:cNvSpPr txBox="1"/>
      </xdr:nvSpPr>
      <xdr:spPr>
        <a:xfrm>
          <a:off x="17106900" y="67959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137341</xdr:rowOff>
    </xdr:from>
    <xdr:to>
      <xdr:col>81</xdr:col>
      <xdr:colOff>95250</xdr:colOff>
      <xdr:row>40</xdr:row>
      <xdr:rowOff>67491</xdr:rowOff>
    </xdr:to>
    <xdr:sp macro="" textlink="">
      <xdr:nvSpPr>
        <xdr:cNvPr id="387" name="フローチャート: 判断 386">
          <a:extLst>
            <a:ext uri="{FF2B5EF4-FFF2-40B4-BE49-F238E27FC236}">
              <a16:creationId xmlns:a16="http://schemas.microsoft.com/office/drawing/2014/main" xmlns="" id="{00000000-0008-0000-0300-000083010000}"/>
            </a:ext>
          </a:extLst>
        </xdr:cNvPr>
        <xdr:cNvSpPr/>
      </xdr:nvSpPr>
      <xdr:spPr>
        <a:xfrm>
          <a:off x="16967200" y="6823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146776</xdr:rowOff>
    </xdr:from>
    <xdr:to>
      <xdr:col>77</xdr:col>
      <xdr:colOff>44450</xdr:colOff>
      <xdr:row>40</xdr:row>
      <xdr:rowOff>23585</xdr:rowOff>
    </xdr:to>
    <xdr:cxnSp macro="">
      <xdr:nvCxnSpPr>
        <xdr:cNvPr id="388" name="直線コネクタ 387">
          <a:extLst>
            <a:ext uri="{FF2B5EF4-FFF2-40B4-BE49-F238E27FC236}">
              <a16:creationId xmlns:a16="http://schemas.microsoft.com/office/drawing/2014/main" xmlns="" id="{00000000-0008-0000-0300-000084010000}"/>
            </a:ext>
          </a:extLst>
        </xdr:cNvPr>
        <xdr:cNvCxnSpPr/>
      </xdr:nvCxnSpPr>
      <xdr:spPr>
        <a:xfrm flipV="1">
          <a:off x="15290800" y="6833326"/>
          <a:ext cx="889000" cy="4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14151</xdr:rowOff>
    </xdr:from>
    <xdr:to>
      <xdr:col>77</xdr:col>
      <xdr:colOff>95250</xdr:colOff>
      <xdr:row>40</xdr:row>
      <xdr:rowOff>115751</xdr:rowOff>
    </xdr:to>
    <xdr:sp macro="" textlink="">
      <xdr:nvSpPr>
        <xdr:cNvPr id="389" name="フローチャート: 判断 388">
          <a:extLst>
            <a:ext uri="{FF2B5EF4-FFF2-40B4-BE49-F238E27FC236}">
              <a16:creationId xmlns:a16="http://schemas.microsoft.com/office/drawing/2014/main" xmlns="" id="{00000000-0008-0000-0300-000085010000}"/>
            </a:ext>
          </a:extLst>
        </xdr:cNvPr>
        <xdr:cNvSpPr/>
      </xdr:nvSpPr>
      <xdr:spPr>
        <a:xfrm>
          <a:off x="16129000" y="687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100528</xdr:rowOff>
    </xdr:from>
    <xdr:ext cx="736600" cy="259045"/>
    <xdr:sp macro="" textlink="">
      <xdr:nvSpPr>
        <xdr:cNvPr id="390" name="テキスト ボックス 389">
          <a:extLst>
            <a:ext uri="{FF2B5EF4-FFF2-40B4-BE49-F238E27FC236}">
              <a16:creationId xmlns:a16="http://schemas.microsoft.com/office/drawing/2014/main" xmlns="" id="{00000000-0008-0000-0300-000086010000}"/>
            </a:ext>
          </a:extLst>
        </xdr:cNvPr>
        <xdr:cNvSpPr txBox="1"/>
      </xdr:nvSpPr>
      <xdr:spPr>
        <a:xfrm>
          <a:off x="15798800" y="69585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126093</xdr:rowOff>
    </xdr:from>
    <xdr:to>
      <xdr:col>72</xdr:col>
      <xdr:colOff>203200</xdr:colOff>
      <xdr:row>40</xdr:row>
      <xdr:rowOff>23585</xdr:rowOff>
    </xdr:to>
    <xdr:cxnSp macro="">
      <xdr:nvCxnSpPr>
        <xdr:cNvPr id="391" name="直線コネクタ 390">
          <a:extLst>
            <a:ext uri="{FF2B5EF4-FFF2-40B4-BE49-F238E27FC236}">
              <a16:creationId xmlns:a16="http://schemas.microsoft.com/office/drawing/2014/main" xmlns="" id="{00000000-0008-0000-0300-000087010000}"/>
            </a:ext>
          </a:extLst>
        </xdr:cNvPr>
        <xdr:cNvCxnSpPr/>
      </xdr:nvCxnSpPr>
      <xdr:spPr>
        <a:xfrm>
          <a:off x="14401800" y="6812643"/>
          <a:ext cx="889000" cy="68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21046</xdr:rowOff>
    </xdr:from>
    <xdr:to>
      <xdr:col>73</xdr:col>
      <xdr:colOff>44450</xdr:colOff>
      <xdr:row>40</xdr:row>
      <xdr:rowOff>122646</xdr:rowOff>
    </xdr:to>
    <xdr:sp macro="" textlink="">
      <xdr:nvSpPr>
        <xdr:cNvPr id="392" name="フローチャート: 判断 391">
          <a:extLst>
            <a:ext uri="{FF2B5EF4-FFF2-40B4-BE49-F238E27FC236}">
              <a16:creationId xmlns:a16="http://schemas.microsoft.com/office/drawing/2014/main" xmlns="" id="{00000000-0008-0000-0300-000088010000}"/>
            </a:ext>
          </a:extLst>
        </xdr:cNvPr>
        <xdr:cNvSpPr/>
      </xdr:nvSpPr>
      <xdr:spPr>
        <a:xfrm>
          <a:off x="15240000" y="6879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107423</xdr:rowOff>
    </xdr:from>
    <xdr:ext cx="762000" cy="259045"/>
    <xdr:sp macro="" textlink="">
      <xdr:nvSpPr>
        <xdr:cNvPr id="393" name="テキスト ボックス 392">
          <a:extLst>
            <a:ext uri="{FF2B5EF4-FFF2-40B4-BE49-F238E27FC236}">
              <a16:creationId xmlns:a16="http://schemas.microsoft.com/office/drawing/2014/main" xmlns="" id="{00000000-0008-0000-0300-000089010000}"/>
            </a:ext>
          </a:extLst>
        </xdr:cNvPr>
        <xdr:cNvSpPr txBox="1"/>
      </xdr:nvSpPr>
      <xdr:spPr>
        <a:xfrm>
          <a:off x="14909800" y="6965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84727</xdr:rowOff>
    </xdr:from>
    <xdr:to>
      <xdr:col>68</xdr:col>
      <xdr:colOff>152400</xdr:colOff>
      <xdr:row>39</xdr:row>
      <xdr:rowOff>126093</xdr:rowOff>
    </xdr:to>
    <xdr:cxnSp macro="">
      <xdr:nvCxnSpPr>
        <xdr:cNvPr id="394" name="直線コネクタ 393">
          <a:extLst>
            <a:ext uri="{FF2B5EF4-FFF2-40B4-BE49-F238E27FC236}">
              <a16:creationId xmlns:a16="http://schemas.microsoft.com/office/drawing/2014/main" xmlns="" id="{00000000-0008-0000-0300-00008A010000}"/>
            </a:ext>
          </a:extLst>
        </xdr:cNvPr>
        <xdr:cNvCxnSpPr/>
      </xdr:nvCxnSpPr>
      <xdr:spPr>
        <a:xfrm>
          <a:off x="13512800" y="6771277"/>
          <a:ext cx="889000" cy="41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7257</xdr:rowOff>
    </xdr:from>
    <xdr:to>
      <xdr:col>68</xdr:col>
      <xdr:colOff>203200</xdr:colOff>
      <xdr:row>40</xdr:row>
      <xdr:rowOff>108857</xdr:rowOff>
    </xdr:to>
    <xdr:sp macro="" textlink="">
      <xdr:nvSpPr>
        <xdr:cNvPr id="395" name="フローチャート: 判断 394">
          <a:extLst>
            <a:ext uri="{FF2B5EF4-FFF2-40B4-BE49-F238E27FC236}">
              <a16:creationId xmlns:a16="http://schemas.microsoft.com/office/drawing/2014/main" xmlns="" id="{00000000-0008-0000-0300-00008B010000}"/>
            </a:ext>
          </a:extLst>
        </xdr:cNvPr>
        <xdr:cNvSpPr/>
      </xdr:nvSpPr>
      <xdr:spPr>
        <a:xfrm>
          <a:off x="14351000" y="686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93634</xdr:rowOff>
    </xdr:from>
    <xdr:ext cx="762000" cy="259045"/>
    <xdr:sp macro="" textlink="">
      <xdr:nvSpPr>
        <xdr:cNvPr id="396" name="テキスト ボックス 395">
          <a:extLst>
            <a:ext uri="{FF2B5EF4-FFF2-40B4-BE49-F238E27FC236}">
              <a16:creationId xmlns:a16="http://schemas.microsoft.com/office/drawing/2014/main" xmlns="" id="{00000000-0008-0000-0300-00008C010000}"/>
            </a:ext>
          </a:extLst>
        </xdr:cNvPr>
        <xdr:cNvSpPr txBox="1"/>
      </xdr:nvSpPr>
      <xdr:spPr>
        <a:xfrm>
          <a:off x="14020800" y="695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14151</xdr:rowOff>
    </xdr:from>
    <xdr:to>
      <xdr:col>64</xdr:col>
      <xdr:colOff>152400</xdr:colOff>
      <xdr:row>40</xdr:row>
      <xdr:rowOff>115751</xdr:rowOff>
    </xdr:to>
    <xdr:sp macro="" textlink="">
      <xdr:nvSpPr>
        <xdr:cNvPr id="397" name="フローチャート: 判断 396">
          <a:extLst>
            <a:ext uri="{FF2B5EF4-FFF2-40B4-BE49-F238E27FC236}">
              <a16:creationId xmlns:a16="http://schemas.microsoft.com/office/drawing/2014/main" xmlns="" id="{00000000-0008-0000-0300-00008D010000}"/>
            </a:ext>
          </a:extLst>
        </xdr:cNvPr>
        <xdr:cNvSpPr/>
      </xdr:nvSpPr>
      <xdr:spPr>
        <a:xfrm>
          <a:off x="13462000" y="687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100528</xdr:rowOff>
    </xdr:from>
    <xdr:ext cx="762000" cy="259045"/>
    <xdr:sp macro="" textlink="">
      <xdr:nvSpPr>
        <xdr:cNvPr id="398" name="テキスト ボックス 397">
          <a:extLst>
            <a:ext uri="{FF2B5EF4-FFF2-40B4-BE49-F238E27FC236}">
              <a16:creationId xmlns:a16="http://schemas.microsoft.com/office/drawing/2014/main" xmlns="" id="{00000000-0008-0000-0300-00008E010000}"/>
            </a:ext>
          </a:extLst>
        </xdr:cNvPr>
        <xdr:cNvSpPr txBox="1"/>
      </xdr:nvSpPr>
      <xdr:spPr>
        <a:xfrm>
          <a:off x="13131800" y="6958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xmlns=""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xmlns=""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xmlns=""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xmlns=""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xmlns=""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33927</xdr:rowOff>
    </xdr:from>
    <xdr:to>
      <xdr:col>81</xdr:col>
      <xdr:colOff>95250</xdr:colOff>
      <xdr:row>39</xdr:row>
      <xdr:rowOff>135527</xdr:rowOff>
    </xdr:to>
    <xdr:sp macro="" textlink="">
      <xdr:nvSpPr>
        <xdr:cNvPr id="404" name="楕円 403">
          <a:extLst>
            <a:ext uri="{FF2B5EF4-FFF2-40B4-BE49-F238E27FC236}">
              <a16:creationId xmlns:a16="http://schemas.microsoft.com/office/drawing/2014/main" xmlns="" id="{00000000-0008-0000-0300-000094010000}"/>
            </a:ext>
          </a:extLst>
        </xdr:cNvPr>
        <xdr:cNvSpPr/>
      </xdr:nvSpPr>
      <xdr:spPr>
        <a:xfrm>
          <a:off x="16967200" y="6720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50454</xdr:rowOff>
    </xdr:from>
    <xdr:ext cx="762000" cy="259045"/>
    <xdr:sp macro="" textlink="">
      <xdr:nvSpPr>
        <xdr:cNvPr id="405" name="公債費負担の状況該当値テキスト">
          <a:extLst>
            <a:ext uri="{FF2B5EF4-FFF2-40B4-BE49-F238E27FC236}">
              <a16:creationId xmlns:a16="http://schemas.microsoft.com/office/drawing/2014/main" xmlns="" id="{00000000-0008-0000-0300-000095010000}"/>
            </a:ext>
          </a:extLst>
        </xdr:cNvPr>
        <xdr:cNvSpPr txBox="1"/>
      </xdr:nvSpPr>
      <xdr:spPr>
        <a:xfrm>
          <a:off x="17106900" y="6565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95976</xdr:rowOff>
    </xdr:from>
    <xdr:to>
      <xdr:col>77</xdr:col>
      <xdr:colOff>95250</xdr:colOff>
      <xdr:row>40</xdr:row>
      <xdr:rowOff>26126</xdr:rowOff>
    </xdr:to>
    <xdr:sp macro="" textlink="">
      <xdr:nvSpPr>
        <xdr:cNvPr id="406" name="楕円 405">
          <a:extLst>
            <a:ext uri="{FF2B5EF4-FFF2-40B4-BE49-F238E27FC236}">
              <a16:creationId xmlns:a16="http://schemas.microsoft.com/office/drawing/2014/main" xmlns="" id="{00000000-0008-0000-0300-000096010000}"/>
            </a:ext>
          </a:extLst>
        </xdr:cNvPr>
        <xdr:cNvSpPr/>
      </xdr:nvSpPr>
      <xdr:spPr>
        <a:xfrm>
          <a:off x="16129000" y="6782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36303</xdr:rowOff>
    </xdr:from>
    <xdr:ext cx="736600" cy="259045"/>
    <xdr:sp macro="" textlink="">
      <xdr:nvSpPr>
        <xdr:cNvPr id="407" name="テキスト ボックス 406">
          <a:extLst>
            <a:ext uri="{FF2B5EF4-FFF2-40B4-BE49-F238E27FC236}">
              <a16:creationId xmlns:a16="http://schemas.microsoft.com/office/drawing/2014/main" xmlns="" id="{00000000-0008-0000-0300-000097010000}"/>
            </a:ext>
          </a:extLst>
        </xdr:cNvPr>
        <xdr:cNvSpPr txBox="1"/>
      </xdr:nvSpPr>
      <xdr:spPr>
        <a:xfrm>
          <a:off x="15798800" y="65514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144235</xdr:rowOff>
    </xdr:from>
    <xdr:to>
      <xdr:col>73</xdr:col>
      <xdr:colOff>44450</xdr:colOff>
      <xdr:row>40</xdr:row>
      <xdr:rowOff>74385</xdr:rowOff>
    </xdr:to>
    <xdr:sp macro="" textlink="">
      <xdr:nvSpPr>
        <xdr:cNvPr id="408" name="楕円 407">
          <a:extLst>
            <a:ext uri="{FF2B5EF4-FFF2-40B4-BE49-F238E27FC236}">
              <a16:creationId xmlns:a16="http://schemas.microsoft.com/office/drawing/2014/main" xmlns="" id="{00000000-0008-0000-0300-000098010000}"/>
            </a:ext>
          </a:extLst>
        </xdr:cNvPr>
        <xdr:cNvSpPr/>
      </xdr:nvSpPr>
      <xdr:spPr>
        <a:xfrm>
          <a:off x="15240000" y="683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84562</xdr:rowOff>
    </xdr:from>
    <xdr:ext cx="762000" cy="259045"/>
    <xdr:sp macro="" textlink="">
      <xdr:nvSpPr>
        <xdr:cNvPr id="409" name="テキスト ボックス 408">
          <a:extLst>
            <a:ext uri="{FF2B5EF4-FFF2-40B4-BE49-F238E27FC236}">
              <a16:creationId xmlns:a16="http://schemas.microsoft.com/office/drawing/2014/main" xmlns="" id="{00000000-0008-0000-0300-000099010000}"/>
            </a:ext>
          </a:extLst>
        </xdr:cNvPr>
        <xdr:cNvSpPr txBox="1"/>
      </xdr:nvSpPr>
      <xdr:spPr>
        <a:xfrm>
          <a:off x="14909800" y="6599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75293</xdr:rowOff>
    </xdr:from>
    <xdr:to>
      <xdr:col>68</xdr:col>
      <xdr:colOff>203200</xdr:colOff>
      <xdr:row>40</xdr:row>
      <xdr:rowOff>5443</xdr:rowOff>
    </xdr:to>
    <xdr:sp macro="" textlink="">
      <xdr:nvSpPr>
        <xdr:cNvPr id="410" name="楕円 409">
          <a:extLst>
            <a:ext uri="{FF2B5EF4-FFF2-40B4-BE49-F238E27FC236}">
              <a16:creationId xmlns:a16="http://schemas.microsoft.com/office/drawing/2014/main" xmlns="" id="{00000000-0008-0000-0300-00009A010000}"/>
            </a:ext>
          </a:extLst>
        </xdr:cNvPr>
        <xdr:cNvSpPr/>
      </xdr:nvSpPr>
      <xdr:spPr>
        <a:xfrm>
          <a:off x="14351000" y="676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15620</xdr:rowOff>
    </xdr:from>
    <xdr:ext cx="762000" cy="259045"/>
    <xdr:sp macro="" textlink="">
      <xdr:nvSpPr>
        <xdr:cNvPr id="411" name="テキスト ボックス 410">
          <a:extLst>
            <a:ext uri="{FF2B5EF4-FFF2-40B4-BE49-F238E27FC236}">
              <a16:creationId xmlns:a16="http://schemas.microsoft.com/office/drawing/2014/main" xmlns="" id="{00000000-0008-0000-0300-00009B010000}"/>
            </a:ext>
          </a:extLst>
        </xdr:cNvPr>
        <xdr:cNvSpPr txBox="1"/>
      </xdr:nvSpPr>
      <xdr:spPr>
        <a:xfrm>
          <a:off x="14020800" y="653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33927</xdr:rowOff>
    </xdr:from>
    <xdr:to>
      <xdr:col>64</xdr:col>
      <xdr:colOff>152400</xdr:colOff>
      <xdr:row>39</xdr:row>
      <xdr:rowOff>135527</xdr:rowOff>
    </xdr:to>
    <xdr:sp macro="" textlink="">
      <xdr:nvSpPr>
        <xdr:cNvPr id="412" name="楕円 411">
          <a:extLst>
            <a:ext uri="{FF2B5EF4-FFF2-40B4-BE49-F238E27FC236}">
              <a16:creationId xmlns:a16="http://schemas.microsoft.com/office/drawing/2014/main" xmlns="" id="{00000000-0008-0000-0300-00009C010000}"/>
            </a:ext>
          </a:extLst>
        </xdr:cNvPr>
        <xdr:cNvSpPr/>
      </xdr:nvSpPr>
      <xdr:spPr>
        <a:xfrm>
          <a:off x="13462000" y="6720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145704</xdr:rowOff>
    </xdr:from>
    <xdr:ext cx="762000" cy="259045"/>
    <xdr:sp macro="" textlink="">
      <xdr:nvSpPr>
        <xdr:cNvPr id="413" name="テキスト ボックス 412">
          <a:extLst>
            <a:ext uri="{FF2B5EF4-FFF2-40B4-BE49-F238E27FC236}">
              <a16:creationId xmlns:a16="http://schemas.microsoft.com/office/drawing/2014/main" xmlns="" id="{00000000-0008-0000-0300-00009D010000}"/>
            </a:ext>
          </a:extLst>
        </xdr:cNvPr>
        <xdr:cNvSpPr txBox="1"/>
      </xdr:nvSpPr>
      <xdr:spPr>
        <a:xfrm>
          <a:off x="13131800" y="6489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xmlns=""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xmlns=""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xmlns=""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xmlns=""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xmlns=""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xmlns=""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xmlns=""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xmlns=""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xmlns=""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xmlns=""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xmlns=""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xmlns=""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xmlns=""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愛知中学校大規模増改築事業などの建設事業の増により、地方債現在高が増加したことによる将来負担額の増加、基金の取崩しによる充当可能財源の減少、地方消費税交付金等および普通交付税の増による標準税収入額等の増加により</a:t>
          </a:r>
          <a:r>
            <a:rPr kumimoji="1" lang="en-US" altLang="ja-JP" sz="1300">
              <a:latin typeface="ＭＳ Ｐゴシック" panose="020B0600070205080204" pitchFamily="50" charset="-128"/>
              <a:ea typeface="ＭＳ Ｐゴシック" panose="020B0600070205080204" pitchFamily="50" charset="-128"/>
            </a:rPr>
            <a:t>11.8</a:t>
          </a:r>
          <a:r>
            <a:rPr kumimoji="1" lang="ja-JP" altLang="en-US" sz="1300">
              <a:latin typeface="ＭＳ Ｐゴシック" panose="020B0600070205080204" pitchFamily="50" charset="-128"/>
              <a:ea typeface="ＭＳ Ｐゴシック" panose="020B0600070205080204" pitchFamily="50" charset="-128"/>
            </a:rPr>
            <a:t>％増加（悪化）した。</a:t>
          </a: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xmlns=""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xmlns=""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xmlns=""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xmlns=""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xmlns=""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xmlns=""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xmlns=""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xmlns=""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xmlns=""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xmlns=""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xmlns=""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xmlns=""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xmlns=""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xmlns=""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xmlns=""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xmlns=""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xmlns=""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86542</xdr:rowOff>
    </xdr:to>
    <xdr:cxnSp macro="">
      <xdr:nvCxnSpPr>
        <xdr:cNvPr id="444" name="直線コネクタ 443">
          <a:extLst>
            <a:ext uri="{FF2B5EF4-FFF2-40B4-BE49-F238E27FC236}">
              <a16:creationId xmlns:a16="http://schemas.microsoft.com/office/drawing/2014/main" xmlns="" id="{00000000-0008-0000-0300-0000BC010000}"/>
            </a:ext>
          </a:extLst>
        </xdr:cNvPr>
        <xdr:cNvCxnSpPr/>
      </xdr:nvCxnSpPr>
      <xdr:spPr>
        <a:xfrm flipV="1">
          <a:off x="17018000" y="2313214"/>
          <a:ext cx="0" cy="17166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58619</xdr:rowOff>
    </xdr:from>
    <xdr:ext cx="762000" cy="259045"/>
    <xdr:sp macro="" textlink="">
      <xdr:nvSpPr>
        <xdr:cNvPr id="445" name="将来負担の状況最小値テキスト">
          <a:extLst>
            <a:ext uri="{FF2B5EF4-FFF2-40B4-BE49-F238E27FC236}">
              <a16:creationId xmlns:a16="http://schemas.microsoft.com/office/drawing/2014/main" xmlns="" id="{00000000-0008-0000-0300-0000BD010000}"/>
            </a:ext>
          </a:extLst>
        </xdr:cNvPr>
        <xdr:cNvSpPr txBox="1"/>
      </xdr:nvSpPr>
      <xdr:spPr>
        <a:xfrm>
          <a:off x="17106900" y="4001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86542</xdr:rowOff>
    </xdr:from>
    <xdr:to>
      <xdr:col>81</xdr:col>
      <xdr:colOff>133350</xdr:colOff>
      <xdr:row>23</xdr:row>
      <xdr:rowOff>86542</xdr:rowOff>
    </xdr:to>
    <xdr:cxnSp macro="">
      <xdr:nvCxnSpPr>
        <xdr:cNvPr id="446" name="直線コネクタ 445">
          <a:extLst>
            <a:ext uri="{FF2B5EF4-FFF2-40B4-BE49-F238E27FC236}">
              <a16:creationId xmlns:a16="http://schemas.microsoft.com/office/drawing/2014/main" xmlns="" id="{00000000-0008-0000-0300-0000BE010000}"/>
            </a:ext>
          </a:extLst>
        </xdr:cNvPr>
        <xdr:cNvCxnSpPr/>
      </xdr:nvCxnSpPr>
      <xdr:spPr>
        <a:xfrm>
          <a:off x="16929100" y="4029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7" name="将来負担の状況最大値テキスト">
          <a:extLst>
            <a:ext uri="{FF2B5EF4-FFF2-40B4-BE49-F238E27FC236}">
              <a16:creationId xmlns:a16="http://schemas.microsoft.com/office/drawing/2014/main" xmlns="" id="{00000000-0008-0000-0300-0000BF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xmlns=""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13</xdr:row>
      <xdr:rowOff>126879</xdr:rowOff>
    </xdr:from>
    <xdr:to>
      <xdr:col>81</xdr:col>
      <xdr:colOff>44450</xdr:colOff>
      <xdr:row>14</xdr:row>
      <xdr:rowOff>91017</xdr:rowOff>
    </xdr:to>
    <xdr:cxnSp macro="">
      <xdr:nvCxnSpPr>
        <xdr:cNvPr id="449" name="直線コネクタ 448">
          <a:extLst>
            <a:ext uri="{FF2B5EF4-FFF2-40B4-BE49-F238E27FC236}">
              <a16:creationId xmlns:a16="http://schemas.microsoft.com/office/drawing/2014/main" xmlns="" id="{00000000-0008-0000-0300-0000C1010000}"/>
            </a:ext>
          </a:extLst>
        </xdr:cNvPr>
        <xdr:cNvCxnSpPr/>
      </xdr:nvCxnSpPr>
      <xdr:spPr>
        <a:xfrm>
          <a:off x="16179800" y="2355729"/>
          <a:ext cx="838200" cy="135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3887</xdr:rowOff>
    </xdr:from>
    <xdr:ext cx="762000" cy="259045"/>
    <xdr:sp macro="" textlink="">
      <xdr:nvSpPr>
        <xdr:cNvPr id="450" name="将来負担の状況平均値テキスト">
          <a:extLst>
            <a:ext uri="{FF2B5EF4-FFF2-40B4-BE49-F238E27FC236}">
              <a16:creationId xmlns:a16="http://schemas.microsoft.com/office/drawing/2014/main" xmlns="" id="{00000000-0008-0000-0300-0000C2010000}"/>
            </a:ext>
          </a:extLst>
        </xdr:cNvPr>
        <xdr:cNvSpPr txBox="1"/>
      </xdr:nvSpPr>
      <xdr:spPr>
        <a:xfrm>
          <a:off x="17106900" y="22327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158810</xdr:rowOff>
    </xdr:from>
    <xdr:to>
      <xdr:col>81</xdr:col>
      <xdr:colOff>95250</xdr:colOff>
      <xdr:row>14</xdr:row>
      <xdr:rowOff>88960</xdr:rowOff>
    </xdr:to>
    <xdr:sp macro="" textlink="">
      <xdr:nvSpPr>
        <xdr:cNvPr id="451" name="フローチャート: 判断 450">
          <a:extLst>
            <a:ext uri="{FF2B5EF4-FFF2-40B4-BE49-F238E27FC236}">
              <a16:creationId xmlns:a16="http://schemas.microsoft.com/office/drawing/2014/main" xmlns="" id="{00000000-0008-0000-0300-0000C3010000}"/>
            </a:ext>
          </a:extLst>
        </xdr:cNvPr>
        <xdr:cNvSpPr/>
      </xdr:nvSpPr>
      <xdr:spPr>
        <a:xfrm>
          <a:off x="16967200" y="238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13</xdr:row>
      <xdr:rowOff>126879</xdr:rowOff>
    </xdr:from>
    <xdr:to>
      <xdr:col>77</xdr:col>
      <xdr:colOff>44450</xdr:colOff>
      <xdr:row>14</xdr:row>
      <xdr:rowOff>91017</xdr:rowOff>
    </xdr:to>
    <xdr:cxnSp macro="">
      <xdr:nvCxnSpPr>
        <xdr:cNvPr id="452" name="直線コネクタ 451">
          <a:extLst>
            <a:ext uri="{FF2B5EF4-FFF2-40B4-BE49-F238E27FC236}">
              <a16:creationId xmlns:a16="http://schemas.microsoft.com/office/drawing/2014/main" xmlns="" id="{00000000-0008-0000-0300-0000C4010000}"/>
            </a:ext>
          </a:extLst>
        </xdr:cNvPr>
        <xdr:cNvCxnSpPr/>
      </xdr:nvCxnSpPr>
      <xdr:spPr>
        <a:xfrm flipV="1">
          <a:off x="15290800" y="2355729"/>
          <a:ext cx="889000" cy="135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153065</xdr:rowOff>
    </xdr:from>
    <xdr:to>
      <xdr:col>77</xdr:col>
      <xdr:colOff>95250</xdr:colOff>
      <xdr:row>14</xdr:row>
      <xdr:rowOff>83215</xdr:rowOff>
    </xdr:to>
    <xdr:sp macro="" textlink="">
      <xdr:nvSpPr>
        <xdr:cNvPr id="453" name="フローチャート: 判断 452">
          <a:extLst>
            <a:ext uri="{FF2B5EF4-FFF2-40B4-BE49-F238E27FC236}">
              <a16:creationId xmlns:a16="http://schemas.microsoft.com/office/drawing/2014/main" xmlns="" id="{00000000-0008-0000-0300-0000C5010000}"/>
            </a:ext>
          </a:extLst>
        </xdr:cNvPr>
        <xdr:cNvSpPr/>
      </xdr:nvSpPr>
      <xdr:spPr>
        <a:xfrm>
          <a:off x="16129000" y="238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67992</xdr:rowOff>
    </xdr:from>
    <xdr:ext cx="736600" cy="259045"/>
    <xdr:sp macro="" textlink="">
      <xdr:nvSpPr>
        <xdr:cNvPr id="454" name="テキスト ボックス 453">
          <a:extLst>
            <a:ext uri="{FF2B5EF4-FFF2-40B4-BE49-F238E27FC236}">
              <a16:creationId xmlns:a16="http://schemas.microsoft.com/office/drawing/2014/main" xmlns="" id="{00000000-0008-0000-0300-0000C6010000}"/>
            </a:ext>
          </a:extLst>
        </xdr:cNvPr>
        <xdr:cNvSpPr txBox="1"/>
      </xdr:nvSpPr>
      <xdr:spPr>
        <a:xfrm>
          <a:off x="15798800" y="2468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13</xdr:row>
      <xdr:rowOff>154456</xdr:rowOff>
    </xdr:from>
    <xdr:to>
      <xdr:col>72</xdr:col>
      <xdr:colOff>203200</xdr:colOff>
      <xdr:row>14</xdr:row>
      <xdr:rowOff>91017</xdr:rowOff>
    </xdr:to>
    <xdr:cxnSp macro="">
      <xdr:nvCxnSpPr>
        <xdr:cNvPr id="455" name="直線コネクタ 454">
          <a:extLst>
            <a:ext uri="{FF2B5EF4-FFF2-40B4-BE49-F238E27FC236}">
              <a16:creationId xmlns:a16="http://schemas.microsoft.com/office/drawing/2014/main" xmlns="" id="{00000000-0008-0000-0300-0000C7010000}"/>
            </a:ext>
          </a:extLst>
        </xdr:cNvPr>
        <xdr:cNvCxnSpPr/>
      </xdr:nvCxnSpPr>
      <xdr:spPr>
        <a:xfrm>
          <a:off x="14401800" y="2383306"/>
          <a:ext cx="889000" cy="108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164556</xdr:rowOff>
    </xdr:from>
    <xdr:to>
      <xdr:col>73</xdr:col>
      <xdr:colOff>44450</xdr:colOff>
      <xdr:row>14</xdr:row>
      <xdr:rowOff>94706</xdr:rowOff>
    </xdr:to>
    <xdr:sp macro="" textlink="">
      <xdr:nvSpPr>
        <xdr:cNvPr id="456" name="フローチャート: 判断 455">
          <a:extLst>
            <a:ext uri="{FF2B5EF4-FFF2-40B4-BE49-F238E27FC236}">
              <a16:creationId xmlns:a16="http://schemas.microsoft.com/office/drawing/2014/main" xmlns="" id="{00000000-0008-0000-0300-0000C8010000}"/>
            </a:ext>
          </a:extLst>
        </xdr:cNvPr>
        <xdr:cNvSpPr/>
      </xdr:nvSpPr>
      <xdr:spPr>
        <a:xfrm>
          <a:off x="15240000" y="239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104883</xdr:rowOff>
    </xdr:from>
    <xdr:ext cx="762000" cy="259045"/>
    <xdr:sp macro="" textlink="">
      <xdr:nvSpPr>
        <xdr:cNvPr id="457" name="テキスト ボックス 456">
          <a:extLst>
            <a:ext uri="{FF2B5EF4-FFF2-40B4-BE49-F238E27FC236}">
              <a16:creationId xmlns:a16="http://schemas.microsoft.com/office/drawing/2014/main" xmlns="" id="{00000000-0008-0000-0300-0000C9010000}"/>
            </a:ext>
          </a:extLst>
        </xdr:cNvPr>
        <xdr:cNvSpPr txBox="1"/>
      </xdr:nvSpPr>
      <xdr:spPr>
        <a:xfrm>
          <a:off x="14909800" y="2162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22981</xdr:rowOff>
    </xdr:from>
    <xdr:to>
      <xdr:col>68</xdr:col>
      <xdr:colOff>203200</xdr:colOff>
      <xdr:row>14</xdr:row>
      <xdr:rowOff>124581</xdr:rowOff>
    </xdr:to>
    <xdr:sp macro="" textlink="">
      <xdr:nvSpPr>
        <xdr:cNvPr id="458" name="フローチャート: 判断 457">
          <a:extLst>
            <a:ext uri="{FF2B5EF4-FFF2-40B4-BE49-F238E27FC236}">
              <a16:creationId xmlns:a16="http://schemas.microsoft.com/office/drawing/2014/main" xmlns="" id="{00000000-0008-0000-0300-0000CA010000}"/>
            </a:ext>
          </a:extLst>
        </xdr:cNvPr>
        <xdr:cNvSpPr/>
      </xdr:nvSpPr>
      <xdr:spPr>
        <a:xfrm>
          <a:off x="14351000" y="2423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109358</xdr:rowOff>
    </xdr:from>
    <xdr:ext cx="762000" cy="259045"/>
    <xdr:sp macro="" textlink="">
      <xdr:nvSpPr>
        <xdr:cNvPr id="459" name="テキスト ボックス 458">
          <a:extLst>
            <a:ext uri="{FF2B5EF4-FFF2-40B4-BE49-F238E27FC236}">
              <a16:creationId xmlns:a16="http://schemas.microsoft.com/office/drawing/2014/main" xmlns="" id="{00000000-0008-0000-0300-0000CB010000}"/>
            </a:ext>
          </a:extLst>
        </xdr:cNvPr>
        <xdr:cNvSpPr txBox="1"/>
      </xdr:nvSpPr>
      <xdr:spPr>
        <a:xfrm>
          <a:off x="14020800" y="2509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40217</xdr:rowOff>
    </xdr:from>
    <xdr:to>
      <xdr:col>64</xdr:col>
      <xdr:colOff>152400</xdr:colOff>
      <xdr:row>14</xdr:row>
      <xdr:rowOff>141817</xdr:rowOff>
    </xdr:to>
    <xdr:sp macro="" textlink="">
      <xdr:nvSpPr>
        <xdr:cNvPr id="460" name="フローチャート: 判断 459">
          <a:extLst>
            <a:ext uri="{FF2B5EF4-FFF2-40B4-BE49-F238E27FC236}">
              <a16:creationId xmlns:a16="http://schemas.microsoft.com/office/drawing/2014/main" xmlns="" id="{00000000-0008-0000-0300-0000CC010000}"/>
            </a:ext>
          </a:extLst>
        </xdr:cNvPr>
        <xdr:cNvSpPr/>
      </xdr:nvSpPr>
      <xdr:spPr>
        <a:xfrm>
          <a:off x="13462000" y="2440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151994</xdr:rowOff>
    </xdr:from>
    <xdr:ext cx="762000" cy="259045"/>
    <xdr:sp macro="" textlink="">
      <xdr:nvSpPr>
        <xdr:cNvPr id="461" name="テキスト ボックス 460">
          <a:extLst>
            <a:ext uri="{FF2B5EF4-FFF2-40B4-BE49-F238E27FC236}">
              <a16:creationId xmlns:a16="http://schemas.microsoft.com/office/drawing/2014/main" xmlns="" id="{00000000-0008-0000-0300-0000CD010000}"/>
            </a:ext>
          </a:extLst>
        </xdr:cNvPr>
        <xdr:cNvSpPr txBox="1"/>
      </xdr:nvSpPr>
      <xdr:spPr>
        <a:xfrm>
          <a:off x="13131800" y="2209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2" name="テキスト ボックス 461">
          <a:extLst>
            <a:ext uri="{FF2B5EF4-FFF2-40B4-BE49-F238E27FC236}">
              <a16:creationId xmlns:a16="http://schemas.microsoft.com/office/drawing/2014/main" xmlns="" id="{00000000-0008-0000-0300-0000CE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3" name="テキスト ボックス 462">
          <a:extLst>
            <a:ext uri="{FF2B5EF4-FFF2-40B4-BE49-F238E27FC236}">
              <a16:creationId xmlns:a16="http://schemas.microsoft.com/office/drawing/2014/main" xmlns="" id="{00000000-0008-0000-0300-0000CF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xmlns="" id="{00000000-0008-0000-0300-0000D0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xmlns="" id="{00000000-0008-0000-0300-0000D1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6" name="テキスト ボックス 465">
          <a:extLst>
            <a:ext uri="{FF2B5EF4-FFF2-40B4-BE49-F238E27FC236}">
              <a16:creationId xmlns:a16="http://schemas.microsoft.com/office/drawing/2014/main" xmlns="" id="{00000000-0008-0000-0300-0000D2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40217</xdr:rowOff>
    </xdr:from>
    <xdr:to>
      <xdr:col>81</xdr:col>
      <xdr:colOff>95250</xdr:colOff>
      <xdr:row>14</xdr:row>
      <xdr:rowOff>141817</xdr:rowOff>
    </xdr:to>
    <xdr:sp macro="" textlink="">
      <xdr:nvSpPr>
        <xdr:cNvPr id="467" name="楕円 466">
          <a:extLst>
            <a:ext uri="{FF2B5EF4-FFF2-40B4-BE49-F238E27FC236}">
              <a16:creationId xmlns:a16="http://schemas.microsoft.com/office/drawing/2014/main" xmlns="" id="{00000000-0008-0000-0300-0000D3010000}"/>
            </a:ext>
          </a:extLst>
        </xdr:cNvPr>
        <xdr:cNvSpPr/>
      </xdr:nvSpPr>
      <xdr:spPr>
        <a:xfrm>
          <a:off x="16967200" y="2440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12294</xdr:rowOff>
    </xdr:from>
    <xdr:ext cx="762000" cy="259045"/>
    <xdr:sp macro="" textlink="">
      <xdr:nvSpPr>
        <xdr:cNvPr id="468" name="将来負担の状況該当値テキスト">
          <a:extLst>
            <a:ext uri="{FF2B5EF4-FFF2-40B4-BE49-F238E27FC236}">
              <a16:creationId xmlns:a16="http://schemas.microsoft.com/office/drawing/2014/main" xmlns="" id="{00000000-0008-0000-0300-0000D4010000}"/>
            </a:ext>
          </a:extLst>
        </xdr:cNvPr>
        <xdr:cNvSpPr txBox="1"/>
      </xdr:nvSpPr>
      <xdr:spPr>
        <a:xfrm>
          <a:off x="17106900" y="2412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76079</xdr:rowOff>
    </xdr:from>
    <xdr:to>
      <xdr:col>77</xdr:col>
      <xdr:colOff>95250</xdr:colOff>
      <xdr:row>14</xdr:row>
      <xdr:rowOff>6229</xdr:rowOff>
    </xdr:to>
    <xdr:sp macro="" textlink="">
      <xdr:nvSpPr>
        <xdr:cNvPr id="469" name="楕円 468">
          <a:extLst>
            <a:ext uri="{FF2B5EF4-FFF2-40B4-BE49-F238E27FC236}">
              <a16:creationId xmlns:a16="http://schemas.microsoft.com/office/drawing/2014/main" xmlns="" id="{00000000-0008-0000-0300-0000D5010000}"/>
            </a:ext>
          </a:extLst>
        </xdr:cNvPr>
        <xdr:cNvSpPr/>
      </xdr:nvSpPr>
      <xdr:spPr>
        <a:xfrm>
          <a:off x="16129000" y="2304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16406</xdr:rowOff>
    </xdr:from>
    <xdr:ext cx="736600" cy="259045"/>
    <xdr:sp macro="" textlink="">
      <xdr:nvSpPr>
        <xdr:cNvPr id="470" name="テキスト ボックス 469">
          <a:extLst>
            <a:ext uri="{FF2B5EF4-FFF2-40B4-BE49-F238E27FC236}">
              <a16:creationId xmlns:a16="http://schemas.microsoft.com/office/drawing/2014/main" xmlns="" id="{00000000-0008-0000-0300-0000D6010000}"/>
            </a:ext>
          </a:extLst>
        </xdr:cNvPr>
        <xdr:cNvSpPr txBox="1"/>
      </xdr:nvSpPr>
      <xdr:spPr>
        <a:xfrm>
          <a:off x="15798800" y="20738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40217</xdr:rowOff>
    </xdr:from>
    <xdr:to>
      <xdr:col>73</xdr:col>
      <xdr:colOff>44450</xdr:colOff>
      <xdr:row>14</xdr:row>
      <xdr:rowOff>141817</xdr:rowOff>
    </xdr:to>
    <xdr:sp macro="" textlink="">
      <xdr:nvSpPr>
        <xdr:cNvPr id="471" name="楕円 470">
          <a:extLst>
            <a:ext uri="{FF2B5EF4-FFF2-40B4-BE49-F238E27FC236}">
              <a16:creationId xmlns:a16="http://schemas.microsoft.com/office/drawing/2014/main" xmlns="" id="{00000000-0008-0000-0300-0000D7010000}"/>
            </a:ext>
          </a:extLst>
        </xdr:cNvPr>
        <xdr:cNvSpPr/>
      </xdr:nvSpPr>
      <xdr:spPr>
        <a:xfrm>
          <a:off x="15240000" y="2440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126594</xdr:rowOff>
    </xdr:from>
    <xdr:ext cx="762000" cy="259045"/>
    <xdr:sp macro="" textlink="">
      <xdr:nvSpPr>
        <xdr:cNvPr id="472" name="テキスト ボックス 471">
          <a:extLst>
            <a:ext uri="{FF2B5EF4-FFF2-40B4-BE49-F238E27FC236}">
              <a16:creationId xmlns:a16="http://schemas.microsoft.com/office/drawing/2014/main" xmlns="" id="{00000000-0008-0000-0300-0000D8010000}"/>
            </a:ext>
          </a:extLst>
        </xdr:cNvPr>
        <xdr:cNvSpPr txBox="1"/>
      </xdr:nvSpPr>
      <xdr:spPr>
        <a:xfrm>
          <a:off x="14909800" y="2526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103656</xdr:rowOff>
    </xdr:from>
    <xdr:to>
      <xdr:col>68</xdr:col>
      <xdr:colOff>203200</xdr:colOff>
      <xdr:row>14</xdr:row>
      <xdr:rowOff>33806</xdr:rowOff>
    </xdr:to>
    <xdr:sp macro="" textlink="">
      <xdr:nvSpPr>
        <xdr:cNvPr id="473" name="楕円 472">
          <a:extLst>
            <a:ext uri="{FF2B5EF4-FFF2-40B4-BE49-F238E27FC236}">
              <a16:creationId xmlns:a16="http://schemas.microsoft.com/office/drawing/2014/main" xmlns="" id="{00000000-0008-0000-0300-0000D9010000}"/>
            </a:ext>
          </a:extLst>
        </xdr:cNvPr>
        <xdr:cNvSpPr/>
      </xdr:nvSpPr>
      <xdr:spPr>
        <a:xfrm>
          <a:off x="14351000" y="2332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43983</xdr:rowOff>
    </xdr:from>
    <xdr:ext cx="762000" cy="259045"/>
    <xdr:sp macro="" textlink="">
      <xdr:nvSpPr>
        <xdr:cNvPr id="474" name="テキスト ボックス 473">
          <a:extLst>
            <a:ext uri="{FF2B5EF4-FFF2-40B4-BE49-F238E27FC236}">
              <a16:creationId xmlns:a16="http://schemas.microsoft.com/office/drawing/2014/main" xmlns="" id="{00000000-0008-0000-0300-0000DA010000}"/>
            </a:ext>
          </a:extLst>
        </xdr:cNvPr>
        <xdr:cNvSpPr txBox="1"/>
      </xdr:nvSpPr>
      <xdr:spPr>
        <a:xfrm>
          <a:off x="14020800" y="2101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xmlns=""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xmlns=""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xmlns=""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xmlns=""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xmlns=""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xmlns=""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xmlns=""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xmlns=""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xmlns=""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xmlns=""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xmlns=""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21,420
20,445
37.97
12,763,669
12,340,435
372,630
5,952,754
12,092,992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xmlns=""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xmlns=""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xmlns=""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15.5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xmlns=""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xmlns=""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xmlns=""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xmlns=""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xmlns=""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xmlns=""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xmlns=""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xmlns=""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xmlns=""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xmlns=""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xmlns=""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xmlns=""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xmlns=""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xmlns=""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xmlns=""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xmlns=""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xmlns=""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xmlns=""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xmlns=""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xmlns=""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xmlns=""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xmlns=""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xmlns=""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xmlns=""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xmlns=""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xmlns=""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xmlns=""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xmlns=""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xmlns=""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類似団体内平均値、全国平均値、滋賀県平均値を下回っており、良好な数値で</a:t>
          </a:r>
          <a:r>
            <a:rPr kumimoji="1" lang="ja-JP" altLang="en-US" sz="1300" baseline="0">
              <a:solidFill>
                <a:sysClr val="windowText" lastClr="000000"/>
              </a:solidFill>
              <a:latin typeface="ＭＳ Ｐゴシック" panose="020B0600070205080204" pitchFamily="50" charset="-128"/>
              <a:ea typeface="ＭＳ Ｐゴシック" panose="020B0600070205080204" pitchFamily="50" charset="-128"/>
            </a:rPr>
            <a:t>あるが、会計年度任用職員制度の開始により大幅に上昇した。</a:t>
          </a:r>
          <a:endParaRPr kumimoji="1" lang="en-US" altLang="ja-JP" sz="1300" baseline="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baseline="0">
              <a:latin typeface="ＭＳ Ｐゴシック" panose="020B0600070205080204" pitchFamily="50" charset="-128"/>
              <a:ea typeface="ＭＳ Ｐゴシック" panose="020B0600070205080204" pitchFamily="50" charset="-128"/>
            </a:rPr>
            <a:t>　今後、多様化・複雑化する住民ニーズへの対応等を考慮しながら、定員適正化計画による職員数の適正管理に努めるとともに執行体制を考えながら非常勤職員の精査が必要である。</a:t>
          </a:r>
          <a:endParaRPr kumimoji="1" lang="en-US" altLang="ja-JP" sz="1300" baseline="0">
            <a:latin typeface="ＭＳ Ｐゴシック" panose="020B0600070205080204" pitchFamily="50" charset="-128"/>
            <a:ea typeface="ＭＳ Ｐゴシック" panose="020B0600070205080204" pitchFamily="50" charset="-128"/>
          </a:endParaRPr>
        </a:p>
        <a:p>
          <a:r>
            <a:rPr kumimoji="1" lang="ja-JP" altLang="en-US" sz="1300" baseline="0">
              <a:latin typeface="ＭＳ Ｐゴシック" panose="020B0600070205080204" pitchFamily="50" charset="-128"/>
              <a:ea typeface="ＭＳ Ｐゴシック" panose="020B0600070205080204" pitchFamily="50" charset="-128"/>
            </a:rPr>
            <a:t>　</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xmlns=""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xmlns=""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xmlns=""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xmlns=""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xmlns=""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xmlns=""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xmlns=""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xmlns=""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xmlns=""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xmlns=""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xmlns=""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xmlns=""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xmlns=""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xmlns=""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xmlns=""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xmlns=""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100330</xdr:rowOff>
    </xdr:from>
    <xdr:to>
      <xdr:col>24</xdr:col>
      <xdr:colOff>25400</xdr:colOff>
      <xdr:row>42</xdr:row>
      <xdr:rowOff>43180</xdr:rowOff>
    </xdr:to>
    <xdr:cxnSp macro="">
      <xdr:nvCxnSpPr>
        <xdr:cNvPr id="61" name="直線コネクタ 60">
          <a:extLst>
            <a:ext uri="{FF2B5EF4-FFF2-40B4-BE49-F238E27FC236}">
              <a16:creationId xmlns:a16="http://schemas.microsoft.com/office/drawing/2014/main" xmlns="" id="{00000000-0008-0000-0400-00003D000000}"/>
            </a:ext>
          </a:extLst>
        </xdr:cNvPr>
        <xdr:cNvCxnSpPr/>
      </xdr:nvCxnSpPr>
      <xdr:spPr>
        <a:xfrm flipV="1">
          <a:off x="4826000" y="575818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15257</xdr:rowOff>
    </xdr:from>
    <xdr:ext cx="762000" cy="259045"/>
    <xdr:sp macro="" textlink="">
      <xdr:nvSpPr>
        <xdr:cNvPr id="62" name="人件費最小値テキスト">
          <a:extLst>
            <a:ext uri="{FF2B5EF4-FFF2-40B4-BE49-F238E27FC236}">
              <a16:creationId xmlns:a16="http://schemas.microsoft.com/office/drawing/2014/main" xmlns="" id="{00000000-0008-0000-0400-00003E000000}"/>
            </a:ext>
          </a:extLst>
        </xdr:cNvPr>
        <xdr:cNvSpPr txBox="1"/>
      </xdr:nvSpPr>
      <xdr:spPr>
        <a:xfrm>
          <a:off x="4914900" y="721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43180</xdr:rowOff>
    </xdr:from>
    <xdr:to>
      <xdr:col>24</xdr:col>
      <xdr:colOff>114300</xdr:colOff>
      <xdr:row>42</xdr:row>
      <xdr:rowOff>43180</xdr:rowOff>
    </xdr:to>
    <xdr:cxnSp macro="">
      <xdr:nvCxnSpPr>
        <xdr:cNvPr id="63" name="直線コネクタ 62">
          <a:extLst>
            <a:ext uri="{FF2B5EF4-FFF2-40B4-BE49-F238E27FC236}">
              <a16:creationId xmlns:a16="http://schemas.microsoft.com/office/drawing/2014/main" xmlns="" id="{00000000-0008-0000-0400-00003F000000}"/>
            </a:ext>
          </a:extLst>
        </xdr:cNvPr>
        <xdr:cNvCxnSpPr/>
      </xdr:nvCxnSpPr>
      <xdr:spPr>
        <a:xfrm>
          <a:off x="4737100" y="724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15257</xdr:rowOff>
    </xdr:from>
    <xdr:ext cx="762000" cy="259045"/>
    <xdr:sp macro="" textlink="">
      <xdr:nvSpPr>
        <xdr:cNvPr id="64" name="人件費最大値テキスト">
          <a:extLst>
            <a:ext uri="{FF2B5EF4-FFF2-40B4-BE49-F238E27FC236}">
              <a16:creationId xmlns:a16="http://schemas.microsoft.com/office/drawing/2014/main" xmlns="" id="{00000000-0008-0000-0400-000040000000}"/>
            </a:ext>
          </a:extLst>
        </xdr:cNvPr>
        <xdr:cNvSpPr txBox="1"/>
      </xdr:nvSpPr>
      <xdr:spPr>
        <a:xfrm>
          <a:off x="4914900" y="5501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100330</xdr:rowOff>
    </xdr:from>
    <xdr:to>
      <xdr:col>24</xdr:col>
      <xdr:colOff>114300</xdr:colOff>
      <xdr:row>33</xdr:row>
      <xdr:rowOff>100330</xdr:rowOff>
    </xdr:to>
    <xdr:cxnSp macro="">
      <xdr:nvCxnSpPr>
        <xdr:cNvPr id="65" name="直線コネクタ 64">
          <a:extLst>
            <a:ext uri="{FF2B5EF4-FFF2-40B4-BE49-F238E27FC236}">
              <a16:creationId xmlns:a16="http://schemas.microsoft.com/office/drawing/2014/main" xmlns="" id="{00000000-0008-0000-0400-000041000000}"/>
            </a:ext>
          </a:extLst>
        </xdr:cNvPr>
        <xdr:cNvCxnSpPr/>
      </xdr:nvCxnSpPr>
      <xdr:spPr>
        <a:xfrm>
          <a:off x="4737100" y="5758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127000</xdr:rowOff>
    </xdr:from>
    <xdr:to>
      <xdr:col>24</xdr:col>
      <xdr:colOff>25400</xdr:colOff>
      <xdr:row>37</xdr:row>
      <xdr:rowOff>1270</xdr:rowOff>
    </xdr:to>
    <xdr:cxnSp macro="">
      <xdr:nvCxnSpPr>
        <xdr:cNvPr id="66" name="直線コネクタ 65">
          <a:extLst>
            <a:ext uri="{FF2B5EF4-FFF2-40B4-BE49-F238E27FC236}">
              <a16:creationId xmlns:a16="http://schemas.microsoft.com/office/drawing/2014/main" xmlns="" id="{00000000-0008-0000-0400-000042000000}"/>
            </a:ext>
          </a:extLst>
        </xdr:cNvPr>
        <xdr:cNvCxnSpPr/>
      </xdr:nvCxnSpPr>
      <xdr:spPr>
        <a:xfrm>
          <a:off x="3987800" y="5956300"/>
          <a:ext cx="838200" cy="388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13987</xdr:rowOff>
    </xdr:from>
    <xdr:ext cx="762000" cy="259045"/>
    <xdr:sp macro="" textlink="">
      <xdr:nvSpPr>
        <xdr:cNvPr id="67" name="人件費平均値テキスト">
          <a:extLst>
            <a:ext uri="{FF2B5EF4-FFF2-40B4-BE49-F238E27FC236}">
              <a16:creationId xmlns:a16="http://schemas.microsoft.com/office/drawing/2014/main" xmlns="" id="{00000000-0008-0000-0400-000043000000}"/>
            </a:ext>
          </a:extLst>
        </xdr:cNvPr>
        <xdr:cNvSpPr txBox="1"/>
      </xdr:nvSpPr>
      <xdr:spPr>
        <a:xfrm>
          <a:off x="4914900" y="63576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41910</xdr:rowOff>
    </xdr:from>
    <xdr:to>
      <xdr:col>24</xdr:col>
      <xdr:colOff>76200</xdr:colOff>
      <xdr:row>37</xdr:row>
      <xdr:rowOff>143510</xdr:rowOff>
    </xdr:to>
    <xdr:sp macro="" textlink="">
      <xdr:nvSpPr>
        <xdr:cNvPr id="68" name="フローチャート: 判断 67">
          <a:extLst>
            <a:ext uri="{FF2B5EF4-FFF2-40B4-BE49-F238E27FC236}">
              <a16:creationId xmlns:a16="http://schemas.microsoft.com/office/drawing/2014/main" xmlns="" id="{00000000-0008-0000-0400-000044000000}"/>
            </a:ext>
          </a:extLst>
        </xdr:cNvPr>
        <xdr:cNvSpPr/>
      </xdr:nvSpPr>
      <xdr:spPr>
        <a:xfrm>
          <a:off x="4775200" y="638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111760</xdr:rowOff>
    </xdr:from>
    <xdr:to>
      <xdr:col>19</xdr:col>
      <xdr:colOff>187325</xdr:colOff>
      <xdr:row>34</xdr:row>
      <xdr:rowOff>127000</xdr:rowOff>
    </xdr:to>
    <xdr:cxnSp macro="">
      <xdr:nvCxnSpPr>
        <xdr:cNvPr id="69" name="直線コネクタ 68">
          <a:extLst>
            <a:ext uri="{FF2B5EF4-FFF2-40B4-BE49-F238E27FC236}">
              <a16:creationId xmlns:a16="http://schemas.microsoft.com/office/drawing/2014/main" xmlns="" id="{00000000-0008-0000-0400-000045000000}"/>
            </a:ext>
          </a:extLst>
        </xdr:cNvPr>
        <xdr:cNvCxnSpPr/>
      </xdr:nvCxnSpPr>
      <xdr:spPr>
        <a:xfrm>
          <a:off x="3098800" y="59410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125730</xdr:rowOff>
    </xdr:from>
    <xdr:to>
      <xdr:col>20</xdr:col>
      <xdr:colOff>38100</xdr:colOff>
      <xdr:row>36</xdr:row>
      <xdr:rowOff>55880</xdr:rowOff>
    </xdr:to>
    <xdr:sp macro="" textlink="">
      <xdr:nvSpPr>
        <xdr:cNvPr id="70" name="フローチャート: 判断 69">
          <a:extLst>
            <a:ext uri="{FF2B5EF4-FFF2-40B4-BE49-F238E27FC236}">
              <a16:creationId xmlns:a16="http://schemas.microsoft.com/office/drawing/2014/main" xmlns="" id="{00000000-0008-0000-0400-000046000000}"/>
            </a:ext>
          </a:extLst>
        </xdr:cNvPr>
        <xdr:cNvSpPr/>
      </xdr:nvSpPr>
      <xdr:spPr>
        <a:xfrm>
          <a:off x="3937000" y="612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40657</xdr:rowOff>
    </xdr:from>
    <xdr:ext cx="736600" cy="259045"/>
    <xdr:sp macro="" textlink="">
      <xdr:nvSpPr>
        <xdr:cNvPr id="71" name="テキスト ボックス 70">
          <a:extLst>
            <a:ext uri="{FF2B5EF4-FFF2-40B4-BE49-F238E27FC236}">
              <a16:creationId xmlns:a16="http://schemas.microsoft.com/office/drawing/2014/main" xmlns="" id="{00000000-0008-0000-0400-000047000000}"/>
            </a:ext>
          </a:extLst>
        </xdr:cNvPr>
        <xdr:cNvSpPr txBox="1"/>
      </xdr:nvSpPr>
      <xdr:spPr>
        <a:xfrm>
          <a:off x="3606800" y="6212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111760</xdr:rowOff>
    </xdr:from>
    <xdr:to>
      <xdr:col>15</xdr:col>
      <xdr:colOff>98425</xdr:colOff>
      <xdr:row>34</xdr:row>
      <xdr:rowOff>165100</xdr:rowOff>
    </xdr:to>
    <xdr:cxnSp macro="">
      <xdr:nvCxnSpPr>
        <xdr:cNvPr id="72" name="直線コネクタ 71">
          <a:extLst>
            <a:ext uri="{FF2B5EF4-FFF2-40B4-BE49-F238E27FC236}">
              <a16:creationId xmlns:a16="http://schemas.microsoft.com/office/drawing/2014/main" xmlns="" id="{00000000-0008-0000-0400-000048000000}"/>
            </a:ext>
          </a:extLst>
        </xdr:cNvPr>
        <xdr:cNvCxnSpPr/>
      </xdr:nvCxnSpPr>
      <xdr:spPr>
        <a:xfrm flipV="1">
          <a:off x="2209800" y="594106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118110</xdr:rowOff>
    </xdr:from>
    <xdr:to>
      <xdr:col>15</xdr:col>
      <xdr:colOff>149225</xdr:colOff>
      <xdr:row>36</xdr:row>
      <xdr:rowOff>48260</xdr:rowOff>
    </xdr:to>
    <xdr:sp macro="" textlink="">
      <xdr:nvSpPr>
        <xdr:cNvPr id="73" name="フローチャート: 判断 72">
          <a:extLst>
            <a:ext uri="{FF2B5EF4-FFF2-40B4-BE49-F238E27FC236}">
              <a16:creationId xmlns:a16="http://schemas.microsoft.com/office/drawing/2014/main" xmlns="" id="{00000000-0008-0000-0400-000049000000}"/>
            </a:ext>
          </a:extLst>
        </xdr:cNvPr>
        <xdr:cNvSpPr/>
      </xdr:nvSpPr>
      <xdr:spPr>
        <a:xfrm>
          <a:off x="3048000" y="611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33037</xdr:rowOff>
    </xdr:from>
    <xdr:ext cx="762000" cy="259045"/>
    <xdr:sp macro="" textlink="">
      <xdr:nvSpPr>
        <xdr:cNvPr id="74" name="テキスト ボックス 73">
          <a:extLst>
            <a:ext uri="{FF2B5EF4-FFF2-40B4-BE49-F238E27FC236}">
              <a16:creationId xmlns:a16="http://schemas.microsoft.com/office/drawing/2014/main" xmlns="" id="{00000000-0008-0000-0400-00004A000000}"/>
            </a:ext>
          </a:extLst>
        </xdr:cNvPr>
        <xdr:cNvSpPr txBox="1"/>
      </xdr:nvSpPr>
      <xdr:spPr>
        <a:xfrm>
          <a:off x="2717800" y="620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73660</xdr:rowOff>
    </xdr:from>
    <xdr:to>
      <xdr:col>11</xdr:col>
      <xdr:colOff>9525</xdr:colOff>
      <xdr:row>34</xdr:row>
      <xdr:rowOff>165100</xdr:rowOff>
    </xdr:to>
    <xdr:cxnSp macro="">
      <xdr:nvCxnSpPr>
        <xdr:cNvPr id="75" name="直線コネクタ 74">
          <a:extLst>
            <a:ext uri="{FF2B5EF4-FFF2-40B4-BE49-F238E27FC236}">
              <a16:creationId xmlns:a16="http://schemas.microsoft.com/office/drawing/2014/main" xmlns="" id="{00000000-0008-0000-0400-00004B000000}"/>
            </a:ext>
          </a:extLst>
        </xdr:cNvPr>
        <xdr:cNvCxnSpPr/>
      </xdr:nvCxnSpPr>
      <xdr:spPr>
        <a:xfrm>
          <a:off x="1320800" y="590296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163830</xdr:rowOff>
    </xdr:from>
    <xdr:to>
      <xdr:col>11</xdr:col>
      <xdr:colOff>60325</xdr:colOff>
      <xdr:row>36</xdr:row>
      <xdr:rowOff>93980</xdr:rowOff>
    </xdr:to>
    <xdr:sp macro="" textlink="">
      <xdr:nvSpPr>
        <xdr:cNvPr id="76" name="フローチャート: 判断 75">
          <a:extLst>
            <a:ext uri="{FF2B5EF4-FFF2-40B4-BE49-F238E27FC236}">
              <a16:creationId xmlns:a16="http://schemas.microsoft.com/office/drawing/2014/main" xmlns="" id="{00000000-0008-0000-0400-00004C000000}"/>
            </a:ext>
          </a:extLst>
        </xdr:cNvPr>
        <xdr:cNvSpPr/>
      </xdr:nvSpPr>
      <xdr:spPr>
        <a:xfrm>
          <a:off x="2159000" y="6164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78757</xdr:rowOff>
    </xdr:from>
    <xdr:ext cx="762000" cy="259045"/>
    <xdr:sp macro="" textlink="">
      <xdr:nvSpPr>
        <xdr:cNvPr id="77" name="テキスト ボックス 76">
          <a:extLst>
            <a:ext uri="{FF2B5EF4-FFF2-40B4-BE49-F238E27FC236}">
              <a16:creationId xmlns:a16="http://schemas.microsoft.com/office/drawing/2014/main" xmlns="" id="{00000000-0008-0000-0400-00004D000000}"/>
            </a:ext>
          </a:extLst>
        </xdr:cNvPr>
        <xdr:cNvSpPr txBox="1"/>
      </xdr:nvSpPr>
      <xdr:spPr>
        <a:xfrm>
          <a:off x="1828800" y="625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163830</xdr:rowOff>
    </xdr:from>
    <xdr:to>
      <xdr:col>6</xdr:col>
      <xdr:colOff>171450</xdr:colOff>
      <xdr:row>36</xdr:row>
      <xdr:rowOff>93980</xdr:rowOff>
    </xdr:to>
    <xdr:sp macro="" textlink="">
      <xdr:nvSpPr>
        <xdr:cNvPr id="78" name="フローチャート: 判断 77">
          <a:extLst>
            <a:ext uri="{FF2B5EF4-FFF2-40B4-BE49-F238E27FC236}">
              <a16:creationId xmlns:a16="http://schemas.microsoft.com/office/drawing/2014/main" xmlns="" id="{00000000-0008-0000-0400-00004E000000}"/>
            </a:ext>
          </a:extLst>
        </xdr:cNvPr>
        <xdr:cNvSpPr/>
      </xdr:nvSpPr>
      <xdr:spPr>
        <a:xfrm>
          <a:off x="1270000" y="6164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78757</xdr:rowOff>
    </xdr:from>
    <xdr:ext cx="762000" cy="259045"/>
    <xdr:sp macro="" textlink="">
      <xdr:nvSpPr>
        <xdr:cNvPr id="79" name="テキスト ボックス 78">
          <a:extLst>
            <a:ext uri="{FF2B5EF4-FFF2-40B4-BE49-F238E27FC236}">
              <a16:creationId xmlns:a16="http://schemas.microsoft.com/office/drawing/2014/main" xmlns="" id="{00000000-0008-0000-0400-00004F000000}"/>
            </a:ext>
          </a:extLst>
        </xdr:cNvPr>
        <xdr:cNvSpPr txBox="1"/>
      </xdr:nvSpPr>
      <xdr:spPr>
        <a:xfrm>
          <a:off x="939800" y="625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xmlns=""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xmlns=""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xmlns=""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xmlns=""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xmlns=""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121920</xdr:rowOff>
    </xdr:from>
    <xdr:to>
      <xdr:col>24</xdr:col>
      <xdr:colOff>76200</xdr:colOff>
      <xdr:row>37</xdr:row>
      <xdr:rowOff>52070</xdr:rowOff>
    </xdr:to>
    <xdr:sp macro="" textlink="">
      <xdr:nvSpPr>
        <xdr:cNvPr id="85" name="楕円 84">
          <a:extLst>
            <a:ext uri="{FF2B5EF4-FFF2-40B4-BE49-F238E27FC236}">
              <a16:creationId xmlns:a16="http://schemas.microsoft.com/office/drawing/2014/main" xmlns="" id="{00000000-0008-0000-0400-000055000000}"/>
            </a:ext>
          </a:extLst>
        </xdr:cNvPr>
        <xdr:cNvSpPr/>
      </xdr:nvSpPr>
      <xdr:spPr>
        <a:xfrm>
          <a:off x="47752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138447</xdr:rowOff>
    </xdr:from>
    <xdr:ext cx="762000" cy="259045"/>
    <xdr:sp macro="" textlink="">
      <xdr:nvSpPr>
        <xdr:cNvPr id="86" name="人件費該当値テキスト">
          <a:extLst>
            <a:ext uri="{FF2B5EF4-FFF2-40B4-BE49-F238E27FC236}">
              <a16:creationId xmlns:a16="http://schemas.microsoft.com/office/drawing/2014/main" xmlns="" id="{00000000-0008-0000-0400-000056000000}"/>
            </a:ext>
          </a:extLst>
        </xdr:cNvPr>
        <xdr:cNvSpPr txBox="1"/>
      </xdr:nvSpPr>
      <xdr:spPr>
        <a:xfrm>
          <a:off x="4914900" y="6139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76200</xdr:rowOff>
    </xdr:from>
    <xdr:to>
      <xdr:col>20</xdr:col>
      <xdr:colOff>38100</xdr:colOff>
      <xdr:row>35</xdr:row>
      <xdr:rowOff>6350</xdr:rowOff>
    </xdr:to>
    <xdr:sp macro="" textlink="">
      <xdr:nvSpPr>
        <xdr:cNvPr id="87" name="楕円 86">
          <a:extLst>
            <a:ext uri="{FF2B5EF4-FFF2-40B4-BE49-F238E27FC236}">
              <a16:creationId xmlns:a16="http://schemas.microsoft.com/office/drawing/2014/main" xmlns="" id="{00000000-0008-0000-0400-000057000000}"/>
            </a:ext>
          </a:extLst>
        </xdr:cNvPr>
        <xdr:cNvSpPr/>
      </xdr:nvSpPr>
      <xdr:spPr>
        <a:xfrm>
          <a:off x="39370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16527</xdr:rowOff>
    </xdr:from>
    <xdr:ext cx="736600" cy="259045"/>
    <xdr:sp macro="" textlink="">
      <xdr:nvSpPr>
        <xdr:cNvPr id="88" name="テキスト ボックス 87">
          <a:extLst>
            <a:ext uri="{FF2B5EF4-FFF2-40B4-BE49-F238E27FC236}">
              <a16:creationId xmlns:a16="http://schemas.microsoft.com/office/drawing/2014/main" xmlns="" id="{00000000-0008-0000-0400-000058000000}"/>
            </a:ext>
          </a:extLst>
        </xdr:cNvPr>
        <xdr:cNvSpPr txBox="1"/>
      </xdr:nvSpPr>
      <xdr:spPr>
        <a:xfrm>
          <a:off x="3606800" y="567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60960</xdr:rowOff>
    </xdr:from>
    <xdr:to>
      <xdr:col>15</xdr:col>
      <xdr:colOff>149225</xdr:colOff>
      <xdr:row>34</xdr:row>
      <xdr:rowOff>162560</xdr:rowOff>
    </xdr:to>
    <xdr:sp macro="" textlink="">
      <xdr:nvSpPr>
        <xdr:cNvPr id="89" name="楕円 88">
          <a:extLst>
            <a:ext uri="{FF2B5EF4-FFF2-40B4-BE49-F238E27FC236}">
              <a16:creationId xmlns:a16="http://schemas.microsoft.com/office/drawing/2014/main" xmlns="" id="{00000000-0008-0000-0400-000059000000}"/>
            </a:ext>
          </a:extLst>
        </xdr:cNvPr>
        <xdr:cNvSpPr/>
      </xdr:nvSpPr>
      <xdr:spPr>
        <a:xfrm>
          <a:off x="3048000" y="589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1287</xdr:rowOff>
    </xdr:from>
    <xdr:ext cx="762000" cy="259045"/>
    <xdr:sp macro="" textlink="">
      <xdr:nvSpPr>
        <xdr:cNvPr id="90" name="テキスト ボックス 89">
          <a:extLst>
            <a:ext uri="{FF2B5EF4-FFF2-40B4-BE49-F238E27FC236}">
              <a16:creationId xmlns:a16="http://schemas.microsoft.com/office/drawing/2014/main" xmlns="" id="{00000000-0008-0000-0400-00005A000000}"/>
            </a:ext>
          </a:extLst>
        </xdr:cNvPr>
        <xdr:cNvSpPr txBox="1"/>
      </xdr:nvSpPr>
      <xdr:spPr>
        <a:xfrm>
          <a:off x="2717800" y="565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114300</xdr:rowOff>
    </xdr:from>
    <xdr:to>
      <xdr:col>11</xdr:col>
      <xdr:colOff>60325</xdr:colOff>
      <xdr:row>35</xdr:row>
      <xdr:rowOff>44450</xdr:rowOff>
    </xdr:to>
    <xdr:sp macro="" textlink="">
      <xdr:nvSpPr>
        <xdr:cNvPr id="91" name="楕円 90">
          <a:extLst>
            <a:ext uri="{FF2B5EF4-FFF2-40B4-BE49-F238E27FC236}">
              <a16:creationId xmlns:a16="http://schemas.microsoft.com/office/drawing/2014/main" xmlns="" id="{00000000-0008-0000-0400-00005B000000}"/>
            </a:ext>
          </a:extLst>
        </xdr:cNvPr>
        <xdr:cNvSpPr/>
      </xdr:nvSpPr>
      <xdr:spPr>
        <a:xfrm>
          <a:off x="2159000" y="594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54627</xdr:rowOff>
    </xdr:from>
    <xdr:ext cx="762000" cy="259045"/>
    <xdr:sp macro="" textlink="">
      <xdr:nvSpPr>
        <xdr:cNvPr id="92" name="テキスト ボックス 91">
          <a:extLst>
            <a:ext uri="{FF2B5EF4-FFF2-40B4-BE49-F238E27FC236}">
              <a16:creationId xmlns:a16="http://schemas.microsoft.com/office/drawing/2014/main" xmlns="" id="{00000000-0008-0000-0400-00005C000000}"/>
            </a:ext>
          </a:extLst>
        </xdr:cNvPr>
        <xdr:cNvSpPr txBox="1"/>
      </xdr:nvSpPr>
      <xdr:spPr>
        <a:xfrm>
          <a:off x="1828800" y="571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22860</xdr:rowOff>
    </xdr:from>
    <xdr:to>
      <xdr:col>6</xdr:col>
      <xdr:colOff>171450</xdr:colOff>
      <xdr:row>34</xdr:row>
      <xdr:rowOff>124460</xdr:rowOff>
    </xdr:to>
    <xdr:sp macro="" textlink="">
      <xdr:nvSpPr>
        <xdr:cNvPr id="93" name="楕円 92">
          <a:extLst>
            <a:ext uri="{FF2B5EF4-FFF2-40B4-BE49-F238E27FC236}">
              <a16:creationId xmlns:a16="http://schemas.microsoft.com/office/drawing/2014/main" xmlns="" id="{00000000-0008-0000-0400-00005D000000}"/>
            </a:ext>
          </a:extLst>
        </xdr:cNvPr>
        <xdr:cNvSpPr/>
      </xdr:nvSpPr>
      <xdr:spPr>
        <a:xfrm>
          <a:off x="1270000" y="585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32</xdr:row>
      <xdr:rowOff>134637</xdr:rowOff>
    </xdr:from>
    <xdr:ext cx="762000" cy="259045"/>
    <xdr:sp macro="" textlink="">
      <xdr:nvSpPr>
        <xdr:cNvPr id="94" name="テキスト ボックス 93">
          <a:extLst>
            <a:ext uri="{FF2B5EF4-FFF2-40B4-BE49-F238E27FC236}">
              <a16:creationId xmlns:a16="http://schemas.microsoft.com/office/drawing/2014/main" xmlns="" id="{00000000-0008-0000-0400-00005E000000}"/>
            </a:ext>
          </a:extLst>
        </xdr:cNvPr>
        <xdr:cNvSpPr txBox="1"/>
      </xdr:nvSpPr>
      <xdr:spPr>
        <a:xfrm>
          <a:off x="939800" y="5621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xmlns=""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xmlns=""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xmlns=""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xmlns=""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xmlns=""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xmlns=""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xmlns=""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xmlns=""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xmlns=""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xmlns=""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xmlns=""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物件費については、新町まちづくり計画に基づくソフト事業に充当することができる合併振興基金を充当したことから前年度から</a:t>
          </a:r>
          <a:r>
            <a:rPr kumimoji="1" lang="en-US" altLang="ja-JP" sz="1200">
              <a:latin typeface="ＭＳ Ｐゴシック" panose="020B0600070205080204" pitchFamily="50" charset="-128"/>
              <a:ea typeface="ＭＳ Ｐゴシック" panose="020B0600070205080204" pitchFamily="50" charset="-128"/>
            </a:rPr>
            <a:t>6.4</a:t>
          </a:r>
          <a:r>
            <a:rPr kumimoji="1" lang="ja-JP" altLang="en-US" sz="1200">
              <a:latin typeface="ＭＳ Ｐゴシック" panose="020B0600070205080204" pitchFamily="50" charset="-128"/>
              <a:ea typeface="ＭＳ Ｐゴシック" panose="020B0600070205080204" pitchFamily="50" charset="-128"/>
            </a:rPr>
            <a:t>％減少した。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しかし、類似団体内順位は</a:t>
          </a:r>
          <a:r>
            <a:rPr kumimoji="1" lang="en-US" altLang="ja-JP" sz="1200">
              <a:latin typeface="ＭＳ Ｐゴシック" panose="020B0600070205080204" pitchFamily="50" charset="-128"/>
              <a:ea typeface="ＭＳ Ｐゴシック" panose="020B0600070205080204" pitchFamily="50" charset="-128"/>
            </a:rPr>
            <a:t>41</a:t>
          </a:r>
          <a:r>
            <a:rPr kumimoji="1" lang="ja-JP" altLang="en-US" sz="1200">
              <a:latin typeface="ＭＳ Ｐゴシック" panose="020B0600070205080204" pitchFamily="50" charset="-128"/>
              <a:ea typeface="ＭＳ Ｐゴシック" panose="020B0600070205080204" pitchFamily="50" charset="-128"/>
            </a:rPr>
            <a:t>位中、</a:t>
          </a:r>
          <a:r>
            <a:rPr kumimoji="1" lang="en-US" altLang="ja-JP" sz="1200">
              <a:latin typeface="ＭＳ Ｐゴシック" panose="020B0600070205080204" pitchFamily="50" charset="-128"/>
              <a:ea typeface="ＭＳ Ｐゴシック" panose="020B0600070205080204" pitchFamily="50" charset="-128"/>
            </a:rPr>
            <a:t>36</a:t>
          </a:r>
          <a:r>
            <a:rPr kumimoji="1" lang="ja-JP" altLang="en-US" sz="1200">
              <a:latin typeface="ＭＳ Ｐゴシック" panose="020B0600070205080204" pitchFamily="50" charset="-128"/>
              <a:ea typeface="ＭＳ Ｐゴシック" panose="020B0600070205080204" pitchFamily="50" charset="-128"/>
            </a:rPr>
            <a:t>位と依然として低く、全国平均値、滋賀県平均値も上回っている。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今後は、各種事務事業の精査と「公共施設等総合管理計画」、「公共施設（建物）個別施設計画（第１期）」に基づき、公共施設の配置の最適化について、さらなる検討を行っていく必要がある。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xmlns=""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xmlns=""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xmlns=""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69850</xdr:rowOff>
    </xdr:from>
    <xdr:to>
      <xdr:col>85</xdr:col>
      <xdr:colOff>66675</xdr:colOff>
      <xdr:row>22</xdr:row>
      <xdr:rowOff>69850</xdr:rowOff>
    </xdr:to>
    <xdr:cxnSp macro="">
      <xdr:nvCxnSpPr>
        <xdr:cNvPr id="109" name="直線コネクタ 108">
          <a:extLst>
            <a:ext uri="{FF2B5EF4-FFF2-40B4-BE49-F238E27FC236}">
              <a16:creationId xmlns:a16="http://schemas.microsoft.com/office/drawing/2014/main" xmlns="" id="{00000000-0008-0000-0400-00006D000000}"/>
            </a:ext>
          </a:extLst>
        </xdr:cNvPr>
        <xdr:cNvCxnSpPr/>
      </xdr:nvCxnSpPr>
      <xdr:spPr>
        <a:xfrm>
          <a:off x="12446000" y="3841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99077</xdr:rowOff>
    </xdr:from>
    <xdr:ext cx="508000" cy="259045"/>
    <xdr:sp macro="" textlink="">
      <xdr:nvSpPr>
        <xdr:cNvPr id="110" name="テキスト ボックス 109">
          <a:extLst>
            <a:ext uri="{FF2B5EF4-FFF2-40B4-BE49-F238E27FC236}">
              <a16:creationId xmlns:a16="http://schemas.microsoft.com/office/drawing/2014/main" xmlns="" id="{00000000-0008-0000-0400-00006E000000}"/>
            </a:ext>
          </a:extLst>
        </xdr:cNvPr>
        <xdr:cNvSpPr txBox="1"/>
      </xdr:nvSpPr>
      <xdr:spPr>
        <a:xfrm>
          <a:off x="11938000" y="3699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11" name="直線コネクタ 110">
          <a:extLst>
            <a:ext uri="{FF2B5EF4-FFF2-40B4-BE49-F238E27FC236}">
              <a16:creationId xmlns:a16="http://schemas.microsoft.com/office/drawing/2014/main" xmlns="" id="{00000000-0008-0000-0400-00006F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2" name="テキスト ボックス 111">
          <a:extLst>
            <a:ext uri="{FF2B5EF4-FFF2-40B4-BE49-F238E27FC236}">
              <a16:creationId xmlns:a16="http://schemas.microsoft.com/office/drawing/2014/main" xmlns="" id="{00000000-0008-0000-0400-000070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12700</xdr:rowOff>
    </xdr:from>
    <xdr:to>
      <xdr:col>85</xdr:col>
      <xdr:colOff>66675</xdr:colOff>
      <xdr:row>19</xdr:row>
      <xdr:rowOff>12700</xdr:rowOff>
    </xdr:to>
    <xdr:cxnSp macro="">
      <xdr:nvCxnSpPr>
        <xdr:cNvPr id="113" name="直線コネクタ 112">
          <a:extLst>
            <a:ext uri="{FF2B5EF4-FFF2-40B4-BE49-F238E27FC236}">
              <a16:creationId xmlns:a16="http://schemas.microsoft.com/office/drawing/2014/main" xmlns="" id="{00000000-0008-0000-0400-000071000000}"/>
            </a:ext>
          </a:extLst>
        </xdr:cNvPr>
        <xdr:cNvCxnSpPr/>
      </xdr:nvCxnSpPr>
      <xdr:spPr>
        <a:xfrm>
          <a:off x="12446000" y="3270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41927</xdr:rowOff>
    </xdr:from>
    <xdr:ext cx="508000" cy="259045"/>
    <xdr:sp macro="" textlink="">
      <xdr:nvSpPr>
        <xdr:cNvPr id="114" name="テキスト ボックス 113">
          <a:extLst>
            <a:ext uri="{FF2B5EF4-FFF2-40B4-BE49-F238E27FC236}">
              <a16:creationId xmlns:a16="http://schemas.microsoft.com/office/drawing/2014/main" xmlns="" id="{00000000-0008-0000-0400-000072000000}"/>
            </a:ext>
          </a:extLst>
        </xdr:cNvPr>
        <xdr:cNvSpPr txBox="1"/>
      </xdr:nvSpPr>
      <xdr:spPr>
        <a:xfrm>
          <a:off x="11938000" y="3128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xmlns="" id="{00000000-0008-0000-0400-000073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a:extLst>
            <a:ext uri="{FF2B5EF4-FFF2-40B4-BE49-F238E27FC236}">
              <a16:creationId xmlns:a16="http://schemas.microsoft.com/office/drawing/2014/main" xmlns="" id="{00000000-0008-0000-0400-000074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127000</xdr:rowOff>
    </xdr:from>
    <xdr:to>
      <xdr:col>85</xdr:col>
      <xdr:colOff>66675</xdr:colOff>
      <xdr:row>15</xdr:row>
      <xdr:rowOff>127000</xdr:rowOff>
    </xdr:to>
    <xdr:cxnSp macro="">
      <xdr:nvCxnSpPr>
        <xdr:cNvPr id="117" name="直線コネクタ 116">
          <a:extLst>
            <a:ext uri="{FF2B5EF4-FFF2-40B4-BE49-F238E27FC236}">
              <a16:creationId xmlns:a16="http://schemas.microsoft.com/office/drawing/2014/main" xmlns="" id="{00000000-0008-0000-0400-000075000000}"/>
            </a:ext>
          </a:extLst>
        </xdr:cNvPr>
        <xdr:cNvCxnSpPr/>
      </xdr:nvCxnSpPr>
      <xdr:spPr>
        <a:xfrm>
          <a:off x="12446000" y="269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156227</xdr:rowOff>
    </xdr:from>
    <xdr:ext cx="508000" cy="259045"/>
    <xdr:sp macro="" textlink="">
      <xdr:nvSpPr>
        <xdr:cNvPr id="118" name="テキスト ボックス 117">
          <a:extLst>
            <a:ext uri="{FF2B5EF4-FFF2-40B4-BE49-F238E27FC236}">
              <a16:creationId xmlns:a16="http://schemas.microsoft.com/office/drawing/2014/main" xmlns="" id="{00000000-0008-0000-0400-000076000000}"/>
            </a:ext>
          </a:extLst>
        </xdr:cNvPr>
        <xdr:cNvSpPr txBox="1"/>
      </xdr:nvSpPr>
      <xdr:spPr>
        <a:xfrm>
          <a:off x="11938000" y="255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9" name="直線コネクタ 118">
          <a:extLst>
            <a:ext uri="{FF2B5EF4-FFF2-40B4-BE49-F238E27FC236}">
              <a16:creationId xmlns:a16="http://schemas.microsoft.com/office/drawing/2014/main" xmlns="" id="{00000000-0008-0000-0400-000077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20" name="テキスト ボックス 119">
          <a:extLst>
            <a:ext uri="{FF2B5EF4-FFF2-40B4-BE49-F238E27FC236}">
              <a16:creationId xmlns:a16="http://schemas.microsoft.com/office/drawing/2014/main" xmlns="" id="{00000000-0008-0000-0400-000078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69850</xdr:rowOff>
    </xdr:from>
    <xdr:to>
      <xdr:col>85</xdr:col>
      <xdr:colOff>66675</xdr:colOff>
      <xdr:row>12</xdr:row>
      <xdr:rowOff>69850</xdr:rowOff>
    </xdr:to>
    <xdr:cxnSp macro="">
      <xdr:nvCxnSpPr>
        <xdr:cNvPr id="121" name="直線コネクタ 120">
          <a:extLst>
            <a:ext uri="{FF2B5EF4-FFF2-40B4-BE49-F238E27FC236}">
              <a16:creationId xmlns:a16="http://schemas.microsoft.com/office/drawing/2014/main" xmlns="" id="{00000000-0008-0000-0400-000079000000}"/>
            </a:ext>
          </a:extLst>
        </xdr:cNvPr>
        <xdr:cNvCxnSpPr/>
      </xdr:nvCxnSpPr>
      <xdr:spPr>
        <a:xfrm>
          <a:off x="12446000" y="212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99077</xdr:rowOff>
    </xdr:from>
    <xdr:ext cx="508000" cy="259045"/>
    <xdr:sp macro="" textlink="">
      <xdr:nvSpPr>
        <xdr:cNvPr id="122" name="テキスト ボックス 121">
          <a:extLst>
            <a:ext uri="{FF2B5EF4-FFF2-40B4-BE49-F238E27FC236}">
              <a16:creationId xmlns:a16="http://schemas.microsoft.com/office/drawing/2014/main" xmlns="" id="{00000000-0008-0000-0400-00007A000000}"/>
            </a:ext>
          </a:extLst>
        </xdr:cNvPr>
        <xdr:cNvSpPr txBox="1"/>
      </xdr:nvSpPr>
      <xdr:spPr>
        <a:xfrm>
          <a:off x="11938000" y="198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a:extLst>
            <a:ext uri="{FF2B5EF4-FFF2-40B4-BE49-F238E27FC236}">
              <a16:creationId xmlns:a16="http://schemas.microsoft.com/office/drawing/2014/main" xmlns="" id="{00000000-0008-0000-0400-00007B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a:extLst>
            <a:ext uri="{FF2B5EF4-FFF2-40B4-BE49-F238E27FC236}">
              <a16:creationId xmlns:a16="http://schemas.microsoft.com/office/drawing/2014/main" xmlns="" id="{00000000-0008-0000-0400-00007C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a:extLst>
            <a:ext uri="{FF2B5EF4-FFF2-40B4-BE49-F238E27FC236}">
              <a16:creationId xmlns:a16="http://schemas.microsoft.com/office/drawing/2014/main" xmlns="" id="{00000000-0008-0000-0400-00007D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155575</xdr:rowOff>
    </xdr:from>
    <xdr:to>
      <xdr:col>82</xdr:col>
      <xdr:colOff>107950</xdr:colOff>
      <xdr:row>21</xdr:row>
      <xdr:rowOff>12700</xdr:rowOff>
    </xdr:to>
    <xdr:cxnSp macro="">
      <xdr:nvCxnSpPr>
        <xdr:cNvPr id="126" name="直線コネクタ 125">
          <a:extLst>
            <a:ext uri="{FF2B5EF4-FFF2-40B4-BE49-F238E27FC236}">
              <a16:creationId xmlns:a16="http://schemas.microsoft.com/office/drawing/2014/main" xmlns="" id="{00000000-0008-0000-0400-00007E000000}"/>
            </a:ext>
          </a:extLst>
        </xdr:cNvPr>
        <xdr:cNvCxnSpPr/>
      </xdr:nvCxnSpPr>
      <xdr:spPr>
        <a:xfrm flipV="1">
          <a:off x="16510000" y="2212975"/>
          <a:ext cx="0" cy="140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156227</xdr:rowOff>
    </xdr:from>
    <xdr:ext cx="762000" cy="259045"/>
    <xdr:sp macro="" textlink="">
      <xdr:nvSpPr>
        <xdr:cNvPr id="127" name="物件費最小値テキスト">
          <a:extLst>
            <a:ext uri="{FF2B5EF4-FFF2-40B4-BE49-F238E27FC236}">
              <a16:creationId xmlns:a16="http://schemas.microsoft.com/office/drawing/2014/main" xmlns="" id="{00000000-0008-0000-0400-00007F000000}"/>
            </a:ext>
          </a:extLst>
        </xdr:cNvPr>
        <xdr:cNvSpPr txBox="1"/>
      </xdr:nvSpPr>
      <xdr:spPr>
        <a:xfrm>
          <a:off x="16598900" y="358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12700</xdr:rowOff>
    </xdr:from>
    <xdr:to>
      <xdr:col>82</xdr:col>
      <xdr:colOff>196850</xdr:colOff>
      <xdr:row>21</xdr:row>
      <xdr:rowOff>12700</xdr:rowOff>
    </xdr:to>
    <xdr:cxnSp macro="">
      <xdr:nvCxnSpPr>
        <xdr:cNvPr id="128" name="直線コネクタ 127">
          <a:extLst>
            <a:ext uri="{FF2B5EF4-FFF2-40B4-BE49-F238E27FC236}">
              <a16:creationId xmlns:a16="http://schemas.microsoft.com/office/drawing/2014/main" xmlns="" id="{00000000-0008-0000-0400-000080000000}"/>
            </a:ext>
          </a:extLst>
        </xdr:cNvPr>
        <xdr:cNvCxnSpPr/>
      </xdr:nvCxnSpPr>
      <xdr:spPr>
        <a:xfrm>
          <a:off x="16421100" y="3613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70502</xdr:rowOff>
    </xdr:from>
    <xdr:ext cx="762000" cy="259045"/>
    <xdr:sp macro="" textlink="">
      <xdr:nvSpPr>
        <xdr:cNvPr id="129" name="物件費最大値テキスト">
          <a:extLst>
            <a:ext uri="{FF2B5EF4-FFF2-40B4-BE49-F238E27FC236}">
              <a16:creationId xmlns:a16="http://schemas.microsoft.com/office/drawing/2014/main" xmlns="" id="{00000000-0008-0000-0400-000081000000}"/>
            </a:ext>
          </a:extLst>
        </xdr:cNvPr>
        <xdr:cNvSpPr txBox="1"/>
      </xdr:nvSpPr>
      <xdr:spPr>
        <a:xfrm>
          <a:off x="16598900" y="1956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155575</xdr:rowOff>
    </xdr:from>
    <xdr:to>
      <xdr:col>82</xdr:col>
      <xdr:colOff>196850</xdr:colOff>
      <xdr:row>12</xdr:row>
      <xdr:rowOff>155575</xdr:rowOff>
    </xdr:to>
    <xdr:cxnSp macro="">
      <xdr:nvCxnSpPr>
        <xdr:cNvPr id="130" name="直線コネクタ 129">
          <a:extLst>
            <a:ext uri="{FF2B5EF4-FFF2-40B4-BE49-F238E27FC236}">
              <a16:creationId xmlns:a16="http://schemas.microsoft.com/office/drawing/2014/main" xmlns="" id="{00000000-0008-0000-0400-000082000000}"/>
            </a:ext>
          </a:extLst>
        </xdr:cNvPr>
        <xdr:cNvCxnSpPr/>
      </xdr:nvCxnSpPr>
      <xdr:spPr>
        <a:xfrm>
          <a:off x="16421100" y="2212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60325</xdr:rowOff>
    </xdr:from>
    <xdr:to>
      <xdr:col>82</xdr:col>
      <xdr:colOff>107950</xdr:colOff>
      <xdr:row>20</xdr:row>
      <xdr:rowOff>155575</xdr:rowOff>
    </xdr:to>
    <xdr:cxnSp macro="">
      <xdr:nvCxnSpPr>
        <xdr:cNvPr id="131" name="直線コネクタ 130">
          <a:extLst>
            <a:ext uri="{FF2B5EF4-FFF2-40B4-BE49-F238E27FC236}">
              <a16:creationId xmlns:a16="http://schemas.microsoft.com/office/drawing/2014/main" xmlns="" id="{00000000-0008-0000-0400-000083000000}"/>
            </a:ext>
          </a:extLst>
        </xdr:cNvPr>
        <xdr:cNvCxnSpPr/>
      </xdr:nvCxnSpPr>
      <xdr:spPr>
        <a:xfrm flipV="1">
          <a:off x="15671800" y="2974975"/>
          <a:ext cx="838200" cy="609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121302</xdr:rowOff>
    </xdr:from>
    <xdr:ext cx="762000" cy="259045"/>
    <xdr:sp macro="" textlink="">
      <xdr:nvSpPr>
        <xdr:cNvPr id="132" name="物件費平均値テキスト">
          <a:extLst>
            <a:ext uri="{FF2B5EF4-FFF2-40B4-BE49-F238E27FC236}">
              <a16:creationId xmlns:a16="http://schemas.microsoft.com/office/drawing/2014/main" xmlns="" id="{00000000-0008-0000-0400-000084000000}"/>
            </a:ext>
          </a:extLst>
        </xdr:cNvPr>
        <xdr:cNvSpPr txBox="1"/>
      </xdr:nvSpPr>
      <xdr:spPr>
        <a:xfrm>
          <a:off x="16598900" y="25216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104775</xdr:rowOff>
    </xdr:from>
    <xdr:to>
      <xdr:col>82</xdr:col>
      <xdr:colOff>158750</xdr:colOff>
      <xdr:row>16</xdr:row>
      <xdr:rowOff>34925</xdr:rowOff>
    </xdr:to>
    <xdr:sp macro="" textlink="">
      <xdr:nvSpPr>
        <xdr:cNvPr id="133" name="フローチャート: 判断 132">
          <a:extLst>
            <a:ext uri="{FF2B5EF4-FFF2-40B4-BE49-F238E27FC236}">
              <a16:creationId xmlns:a16="http://schemas.microsoft.com/office/drawing/2014/main" xmlns="" id="{00000000-0008-0000-0400-000085000000}"/>
            </a:ext>
          </a:extLst>
        </xdr:cNvPr>
        <xdr:cNvSpPr/>
      </xdr:nvSpPr>
      <xdr:spPr>
        <a:xfrm>
          <a:off x="16459200" y="2676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20</xdr:row>
      <xdr:rowOff>117475</xdr:rowOff>
    </xdr:from>
    <xdr:to>
      <xdr:col>78</xdr:col>
      <xdr:colOff>69850</xdr:colOff>
      <xdr:row>20</xdr:row>
      <xdr:rowOff>155575</xdr:rowOff>
    </xdr:to>
    <xdr:cxnSp macro="">
      <xdr:nvCxnSpPr>
        <xdr:cNvPr id="134" name="直線コネクタ 133">
          <a:extLst>
            <a:ext uri="{FF2B5EF4-FFF2-40B4-BE49-F238E27FC236}">
              <a16:creationId xmlns:a16="http://schemas.microsoft.com/office/drawing/2014/main" xmlns="" id="{00000000-0008-0000-0400-000086000000}"/>
            </a:ext>
          </a:extLst>
        </xdr:cNvPr>
        <xdr:cNvCxnSpPr/>
      </xdr:nvCxnSpPr>
      <xdr:spPr>
        <a:xfrm>
          <a:off x="14782800" y="354647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85725</xdr:rowOff>
    </xdr:from>
    <xdr:to>
      <xdr:col>78</xdr:col>
      <xdr:colOff>120650</xdr:colOff>
      <xdr:row>17</xdr:row>
      <xdr:rowOff>15875</xdr:rowOff>
    </xdr:to>
    <xdr:sp macro="" textlink="">
      <xdr:nvSpPr>
        <xdr:cNvPr id="135" name="フローチャート: 判断 134">
          <a:extLst>
            <a:ext uri="{FF2B5EF4-FFF2-40B4-BE49-F238E27FC236}">
              <a16:creationId xmlns:a16="http://schemas.microsoft.com/office/drawing/2014/main" xmlns="" id="{00000000-0008-0000-0400-000087000000}"/>
            </a:ext>
          </a:extLst>
        </xdr:cNvPr>
        <xdr:cNvSpPr/>
      </xdr:nvSpPr>
      <xdr:spPr>
        <a:xfrm>
          <a:off x="15621000" y="2828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26052</xdr:rowOff>
    </xdr:from>
    <xdr:ext cx="736600" cy="259045"/>
    <xdr:sp macro="" textlink="">
      <xdr:nvSpPr>
        <xdr:cNvPr id="136" name="テキスト ボックス 135">
          <a:extLst>
            <a:ext uri="{FF2B5EF4-FFF2-40B4-BE49-F238E27FC236}">
              <a16:creationId xmlns:a16="http://schemas.microsoft.com/office/drawing/2014/main" xmlns="" id="{00000000-0008-0000-0400-000088000000}"/>
            </a:ext>
          </a:extLst>
        </xdr:cNvPr>
        <xdr:cNvSpPr txBox="1"/>
      </xdr:nvSpPr>
      <xdr:spPr>
        <a:xfrm>
          <a:off x="15290800" y="25978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20</xdr:row>
      <xdr:rowOff>117475</xdr:rowOff>
    </xdr:from>
    <xdr:to>
      <xdr:col>73</xdr:col>
      <xdr:colOff>180975</xdr:colOff>
      <xdr:row>21</xdr:row>
      <xdr:rowOff>31750</xdr:rowOff>
    </xdr:to>
    <xdr:cxnSp macro="">
      <xdr:nvCxnSpPr>
        <xdr:cNvPr id="137" name="直線コネクタ 136">
          <a:extLst>
            <a:ext uri="{FF2B5EF4-FFF2-40B4-BE49-F238E27FC236}">
              <a16:creationId xmlns:a16="http://schemas.microsoft.com/office/drawing/2014/main" xmlns="" id="{00000000-0008-0000-0400-000089000000}"/>
            </a:ext>
          </a:extLst>
        </xdr:cNvPr>
        <xdr:cNvCxnSpPr/>
      </xdr:nvCxnSpPr>
      <xdr:spPr>
        <a:xfrm flipV="1">
          <a:off x="13893800" y="3546475"/>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66675</xdr:rowOff>
    </xdr:from>
    <xdr:to>
      <xdr:col>74</xdr:col>
      <xdr:colOff>31750</xdr:colOff>
      <xdr:row>16</xdr:row>
      <xdr:rowOff>168275</xdr:rowOff>
    </xdr:to>
    <xdr:sp macro="" textlink="">
      <xdr:nvSpPr>
        <xdr:cNvPr id="138" name="フローチャート: 判断 137">
          <a:extLst>
            <a:ext uri="{FF2B5EF4-FFF2-40B4-BE49-F238E27FC236}">
              <a16:creationId xmlns:a16="http://schemas.microsoft.com/office/drawing/2014/main" xmlns="" id="{00000000-0008-0000-0400-00008A000000}"/>
            </a:ext>
          </a:extLst>
        </xdr:cNvPr>
        <xdr:cNvSpPr/>
      </xdr:nvSpPr>
      <xdr:spPr>
        <a:xfrm>
          <a:off x="14732000" y="2809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7002</xdr:rowOff>
    </xdr:from>
    <xdr:ext cx="762000" cy="259045"/>
    <xdr:sp macro="" textlink="">
      <xdr:nvSpPr>
        <xdr:cNvPr id="139" name="テキスト ボックス 138">
          <a:extLst>
            <a:ext uri="{FF2B5EF4-FFF2-40B4-BE49-F238E27FC236}">
              <a16:creationId xmlns:a16="http://schemas.microsoft.com/office/drawing/2014/main" xmlns="" id="{00000000-0008-0000-0400-00008B000000}"/>
            </a:ext>
          </a:extLst>
        </xdr:cNvPr>
        <xdr:cNvSpPr txBox="1"/>
      </xdr:nvSpPr>
      <xdr:spPr>
        <a:xfrm>
          <a:off x="14401800" y="2578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20</xdr:row>
      <xdr:rowOff>41275</xdr:rowOff>
    </xdr:from>
    <xdr:to>
      <xdr:col>69</xdr:col>
      <xdr:colOff>92075</xdr:colOff>
      <xdr:row>21</xdr:row>
      <xdr:rowOff>31750</xdr:rowOff>
    </xdr:to>
    <xdr:cxnSp macro="">
      <xdr:nvCxnSpPr>
        <xdr:cNvPr id="140" name="直線コネクタ 139">
          <a:extLst>
            <a:ext uri="{FF2B5EF4-FFF2-40B4-BE49-F238E27FC236}">
              <a16:creationId xmlns:a16="http://schemas.microsoft.com/office/drawing/2014/main" xmlns="" id="{00000000-0008-0000-0400-00008C000000}"/>
            </a:ext>
          </a:extLst>
        </xdr:cNvPr>
        <xdr:cNvCxnSpPr/>
      </xdr:nvCxnSpPr>
      <xdr:spPr>
        <a:xfrm>
          <a:off x="13004800" y="3470275"/>
          <a:ext cx="889000" cy="161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19050</xdr:rowOff>
    </xdr:from>
    <xdr:to>
      <xdr:col>69</xdr:col>
      <xdr:colOff>142875</xdr:colOff>
      <xdr:row>16</xdr:row>
      <xdr:rowOff>120650</xdr:rowOff>
    </xdr:to>
    <xdr:sp macro="" textlink="">
      <xdr:nvSpPr>
        <xdr:cNvPr id="141" name="フローチャート: 判断 140">
          <a:extLst>
            <a:ext uri="{FF2B5EF4-FFF2-40B4-BE49-F238E27FC236}">
              <a16:creationId xmlns:a16="http://schemas.microsoft.com/office/drawing/2014/main" xmlns="" id="{00000000-0008-0000-0400-00008D000000}"/>
            </a:ext>
          </a:extLst>
        </xdr:cNvPr>
        <xdr:cNvSpPr/>
      </xdr:nvSpPr>
      <xdr:spPr>
        <a:xfrm>
          <a:off x="13843000" y="276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130827</xdr:rowOff>
    </xdr:from>
    <xdr:ext cx="762000" cy="259045"/>
    <xdr:sp macro="" textlink="">
      <xdr:nvSpPr>
        <xdr:cNvPr id="142" name="テキスト ボックス 141">
          <a:extLst>
            <a:ext uri="{FF2B5EF4-FFF2-40B4-BE49-F238E27FC236}">
              <a16:creationId xmlns:a16="http://schemas.microsoft.com/office/drawing/2014/main" xmlns="" id="{00000000-0008-0000-0400-00008E000000}"/>
            </a:ext>
          </a:extLst>
        </xdr:cNvPr>
        <xdr:cNvSpPr txBox="1"/>
      </xdr:nvSpPr>
      <xdr:spPr>
        <a:xfrm>
          <a:off x="13512800" y="253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161925</xdr:rowOff>
    </xdr:from>
    <xdr:to>
      <xdr:col>65</xdr:col>
      <xdr:colOff>53975</xdr:colOff>
      <xdr:row>16</xdr:row>
      <xdr:rowOff>92075</xdr:rowOff>
    </xdr:to>
    <xdr:sp macro="" textlink="">
      <xdr:nvSpPr>
        <xdr:cNvPr id="143" name="フローチャート: 判断 142">
          <a:extLst>
            <a:ext uri="{FF2B5EF4-FFF2-40B4-BE49-F238E27FC236}">
              <a16:creationId xmlns:a16="http://schemas.microsoft.com/office/drawing/2014/main" xmlns="" id="{00000000-0008-0000-0400-00008F000000}"/>
            </a:ext>
          </a:extLst>
        </xdr:cNvPr>
        <xdr:cNvSpPr/>
      </xdr:nvSpPr>
      <xdr:spPr>
        <a:xfrm>
          <a:off x="12954000" y="2733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102252</xdr:rowOff>
    </xdr:from>
    <xdr:ext cx="762000" cy="259045"/>
    <xdr:sp macro="" textlink="">
      <xdr:nvSpPr>
        <xdr:cNvPr id="144" name="テキスト ボックス 143">
          <a:extLst>
            <a:ext uri="{FF2B5EF4-FFF2-40B4-BE49-F238E27FC236}">
              <a16:creationId xmlns:a16="http://schemas.microsoft.com/office/drawing/2014/main" xmlns="" id="{00000000-0008-0000-0400-000090000000}"/>
            </a:ext>
          </a:extLst>
        </xdr:cNvPr>
        <xdr:cNvSpPr txBox="1"/>
      </xdr:nvSpPr>
      <xdr:spPr>
        <a:xfrm>
          <a:off x="12623800" y="2502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a:extLst>
            <a:ext uri="{FF2B5EF4-FFF2-40B4-BE49-F238E27FC236}">
              <a16:creationId xmlns:a16="http://schemas.microsoft.com/office/drawing/2014/main" xmlns="" id="{00000000-0008-0000-0400-000091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a:extLst>
            <a:ext uri="{FF2B5EF4-FFF2-40B4-BE49-F238E27FC236}">
              <a16:creationId xmlns:a16="http://schemas.microsoft.com/office/drawing/2014/main" xmlns="" id="{00000000-0008-0000-0400-000092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a:extLst>
            <a:ext uri="{FF2B5EF4-FFF2-40B4-BE49-F238E27FC236}">
              <a16:creationId xmlns:a16="http://schemas.microsoft.com/office/drawing/2014/main" xmlns="" id="{00000000-0008-0000-0400-000093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a:extLst>
            <a:ext uri="{FF2B5EF4-FFF2-40B4-BE49-F238E27FC236}">
              <a16:creationId xmlns:a16="http://schemas.microsoft.com/office/drawing/2014/main" xmlns="" id="{00000000-0008-0000-0400-000094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a:extLst>
            <a:ext uri="{FF2B5EF4-FFF2-40B4-BE49-F238E27FC236}">
              <a16:creationId xmlns:a16="http://schemas.microsoft.com/office/drawing/2014/main" xmlns="" id="{00000000-0008-0000-0400-000095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9525</xdr:rowOff>
    </xdr:from>
    <xdr:to>
      <xdr:col>82</xdr:col>
      <xdr:colOff>158750</xdr:colOff>
      <xdr:row>17</xdr:row>
      <xdr:rowOff>111125</xdr:rowOff>
    </xdr:to>
    <xdr:sp macro="" textlink="">
      <xdr:nvSpPr>
        <xdr:cNvPr id="150" name="楕円 149">
          <a:extLst>
            <a:ext uri="{FF2B5EF4-FFF2-40B4-BE49-F238E27FC236}">
              <a16:creationId xmlns:a16="http://schemas.microsoft.com/office/drawing/2014/main" xmlns="" id="{00000000-0008-0000-0400-000096000000}"/>
            </a:ext>
          </a:extLst>
        </xdr:cNvPr>
        <xdr:cNvSpPr/>
      </xdr:nvSpPr>
      <xdr:spPr>
        <a:xfrm>
          <a:off x="16459200" y="2924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153052</xdr:rowOff>
    </xdr:from>
    <xdr:ext cx="762000" cy="259045"/>
    <xdr:sp macro="" textlink="">
      <xdr:nvSpPr>
        <xdr:cNvPr id="151" name="物件費該当値テキスト">
          <a:extLst>
            <a:ext uri="{FF2B5EF4-FFF2-40B4-BE49-F238E27FC236}">
              <a16:creationId xmlns:a16="http://schemas.microsoft.com/office/drawing/2014/main" xmlns="" id="{00000000-0008-0000-0400-000097000000}"/>
            </a:ext>
          </a:extLst>
        </xdr:cNvPr>
        <xdr:cNvSpPr txBox="1"/>
      </xdr:nvSpPr>
      <xdr:spPr>
        <a:xfrm>
          <a:off x="16598900" y="2896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20</xdr:row>
      <xdr:rowOff>104775</xdr:rowOff>
    </xdr:from>
    <xdr:to>
      <xdr:col>78</xdr:col>
      <xdr:colOff>120650</xdr:colOff>
      <xdr:row>21</xdr:row>
      <xdr:rowOff>34925</xdr:rowOff>
    </xdr:to>
    <xdr:sp macro="" textlink="">
      <xdr:nvSpPr>
        <xdr:cNvPr id="152" name="楕円 151">
          <a:extLst>
            <a:ext uri="{FF2B5EF4-FFF2-40B4-BE49-F238E27FC236}">
              <a16:creationId xmlns:a16="http://schemas.microsoft.com/office/drawing/2014/main" xmlns="" id="{00000000-0008-0000-0400-000098000000}"/>
            </a:ext>
          </a:extLst>
        </xdr:cNvPr>
        <xdr:cNvSpPr/>
      </xdr:nvSpPr>
      <xdr:spPr>
        <a:xfrm>
          <a:off x="15621000" y="3533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21</xdr:row>
      <xdr:rowOff>19702</xdr:rowOff>
    </xdr:from>
    <xdr:ext cx="736600" cy="259045"/>
    <xdr:sp macro="" textlink="">
      <xdr:nvSpPr>
        <xdr:cNvPr id="153" name="テキスト ボックス 152">
          <a:extLst>
            <a:ext uri="{FF2B5EF4-FFF2-40B4-BE49-F238E27FC236}">
              <a16:creationId xmlns:a16="http://schemas.microsoft.com/office/drawing/2014/main" xmlns="" id="{00000000-0008-0000-0400-000099000000}"/>
            </a:ext>
          </a:extLst>
        </xdr:cNvPr>
        <xdr:cNvSpPr txBox="1"/>
      </xdr:nvSpPr>
      <xdr:spPr>
        <a:xfrm>
          <a:off x="15290800" y="36201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20</xdr:row>
      <xdr:rowOff>66675</xdr:rowOff>
    </xdr:from>
    <xdr:to>
      <xdr:col>74</xdr:col>
      <xdr:colOff>31750</xdr:colOff>
      <xdr:row>20</xdr:row>
      <xdr:rowOff>168275</xdr:rowOff>
    </xdr:to>
    <xdr:sp macro="" textlink="">
      <xdr:nvSpPr>
        <xdr:cNvPr id="154" name="楕円 153">
          <a:extLst>
            <a:ext uri="{FF2B5EF4-FFF2-40B4-BE49-F238E27FC236}">
              <a16:creationId xmlns:a16="http://schemas.microsoft.com/office/drawing/2014/main" xmlns="" id="{00000000-0008-0000-0400-00009A000000}"/>
            </a:ext>
          </a:extLst>
        </xdr:cNvPr>
        <xdr:cNvSpPr/>
      </xdr:nvSpPr>
      <xdr:spPr>
        <a:xfrm>
          <a:off x="14732000" y="3495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20</xdr:row>
      <xdr:rowOff>153052</xdr:rowOff>
    </xdr:from>
    <xdr:ext cx="762000" cy="259045"/>
    <xdr:sp macro="" textlink="">
      <xdr:nvSpPr>
        <xdr:cNvPr id="155" name="テキスト ボックス 154">
          <a:extLst>
            <a:ext uri="{FF2B5EF4-FFF2-40B4-BE49-F238E27FC236}">
              <a16:creationId xmlns:a16="http://schemas.microsoft.com/office/drawing/2014/main" xmlns="" id="{00000000-0008-0000-0400-00009B000000}"/>
            </a:ext>
          </a:extLst>
        </xdr:cNvPr>
        <xdr:cNvSpPr txBox="1"/>
      </xdr:nvSpPr>
      <xdr:spPr>
        <a:xfrm>
          <a:off x="14401800" y="3582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20</xdr:row>
      <xdr:rowOff>152400</xdr:rowOff>
    </xdr:from>
    <xdr:to>
      <xdr:col>69</xdr:col>
      <xdr:colOff>142875</xdr:colOff>
      <xdr:row>21</xdr:row>
      <xdr:rowOff>82550</xdr:rowOff>
    </xdr:to>
    <xdr:sp macro="" textlink="">
      <xdr:nvSpPr>
        <xdr:cNvPr id="156" name="楕円 155">
          <a:extLst>
            <a:ext uri="{FF2B5EF4-FFF2-40B4-BE49-F238E27FC236}">
              <a16:creationId xmlns:a16="http://schemas.microsoft.com/office/drawing/2014/main" xmlns="" id="{00000000-0008-0000-0400-00009C000000}"/>
            </a:ext>
          </a:extLst>
        </xdr:cNvPr>
        <xdr:cNvSpPr/>
      </xdr:nvSpPr>
      <xdr:spPr>
        <a:xfrm>
          <a:off x="13843000" y="358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21</xdr:row>
      <xdr:rowOff>67327</xdr:rowOff>
    </xdr:from>
    <xdr:ext cx="762000" cy="259045"/>
    <xdr:sp macro="" textlink="">
      <xdr:nvSpPr>
        <xdr:cNvPr id="157" name="テキスト ボックス 156">
          <a:extLst>
            <a:ext uri="{FF2B5EF4-FFF2-40B4-BE49-F238E27FC236}">
              <a16:creationId xmlns:a16="http://schemas.microsoft.com/office/drawing/2014/main" xmlns="" id="{00000000-0008-0000-0400-00009D000000}"/>
            </a:ext>
          </a:extLst>
        </xdr:cNvPr>
        <xdr:cNvSpPr txBox="1"/>
      </xdr:nvSpPr>
      <xdr:spPr>
        <a:xfrm>
          <a:off x="13512800" y="366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161925</xdr:rowOff>
    </xdr:from>
    <xdr:to>
      <xdr:col>65</xdr:col>
      <xdr:colOff>53975</xdr:colOff>
      <xdr:row>20</xdr:row>
      <xdr:rowOff>92075</xdr:rowOff>
    </xdr:to>
    <xdr:sp macro="" textlink="">
      <xdr:nvSpPr>
        <xdr:cNvPr id="158" name="楕円 157">
          <a:extLst>
            <a:ext uri="{FF2B5EF4-FFF2-40B4-BE49-F238E27FC236}">
              <a16:creationId xmlns:a16="http://schemas.microsoft.com/office/drawing/2014/main" xmlns="" id="{00000000-0008-0000-0400-00009E000000}"/>
            </a:ext>
          </a:extLst>
        </xdr:cNvPr>
        <xdr:cNvSpPr/>
      </xdr:nvSpPr>
      <xdr:spPr>
        <a:xfrm>
          <a:off x="12954000" y="3419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20</xdr:row>
      <xdr:rowOff>76852</xdr:rowOff>
    </xdr:from>
    <xdr:ext cx="762000" cy="259045"/>
    <xdr:sp macro="" textlink="">
      <xdr:nvSpPr>
        <xdr:cNvPr id="159" name="テキスト ボックス 158">
          <a:extLst>
            <a:ext uri="{FF2B5EF4-FFF2-40B4-BE49-F238E27FC236}">
              <a16:creationId xmlns:a16="http://schemas.microsoft.com/office/drawing/2014/main" xmlns="" id="{00000000-0008-0000-0400-00009F000000}"/>
            </a:ext>
          </a:extLst>
        </xdr:cNvPr>
        <xdr:cNvSpPr txBox="1"/>
      </xdr:nvSpPr>
      <xdr:spPr>
        <a:xfrm>
          <a:off x="12623800" y="3505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a:extLst>
            <a:ext uri="{FF2B5EF4-FFF2-40B4-BE49-F238E27FC236}">
              <a16:creationId xmlns:a16="http://schemas.microsoft.com/office/drawing/2014/main" xmlns="" id="{00000000-0008-0000-0400-0000A0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a:extLst>
            <a:ext uri="{FF2B5EF4-FFF2-40B4-BE49-F238E27FC236}">
              <a16:creationId xmlns:a16="http://schemas.microsoft.com/office/drawing/2014/main" xmlns="" id="{00000000-0008-0000-0400-0000A1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a:extLst>
            <a:ext uri="{FF2B5EF4-FFF2-40B4-BE49-F238E27FC236}">
              <a16:creationId xmlns:a16="http://schemas.microsoft.com/office/drawing/2014/main" xmlns="" id="{00000000-0008-0000-0400-0000A2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a:extLst>
            <a:ext uri="{FF2B5EF4-FFF2-40B4-BE49-F238E27FC236}">
              <a16:creationId xmlns:a16="http://schemas.microsoft.com/office/drawing/2014/main" xmlns="" id="{00000000-0008-0000-0400-0000A3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a:extLst>
            <a:ext uri="{FF2B5EF4-FFF2-40B4-BE49-F238E27FC236}">
              <a16:creationId xmlns:a16="http://schemas.microsoft.com/office/drawing/2014/main" xmlns="" id="{00000000-0008-0000-0400-0000A4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a:extLst>
            <a:ext uri="{FF2B5EF4-FFF2-40B4-BE49-F238E27FC236}">
              <a16:creationId xmlns:a16="http://schemas.microsoft.com/office/drawing/2014/main" xmlns="" id="{00000000-0008-0000-0400-0000A5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a:extLst>
            <a:ext uri="{FF2B5EF4-FFF2-40B4-BE49-F238E27FC236}">
              <a16:creationId xmlns:a16="http://schemas.microsoft.com/office/drawing/2014/main" xmlns="" id="{00000000-0008-0000-0400-0000A6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a:extLst>
            <a:ext uri="{FF2B5EF4-FFF2-40B4-BE49-F238E27FC236}">
              <a16:creationId xmlns:a16="http://schemas.microsoft.com/office/drawing/2014/main" xmlns="" id="{00000000-0008-0000-0400-0000A7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a:extLst>
            <a:ext uri="{FF2B5EF4-FFF2-40B4-BE49-F238E27FC236}">
              <a16:creationId xmlns:a16="http://schemas.microsoft.com/office/drawing/2014/main" xmlns="" id="{00000000-0008-0000-0400-0000A8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a:extLst>
            <a:ext uri="{FF2B5EF4-FFF2-40B4-BE49-F238E27FC236}">
              <a16:creationId xmlns:a16="http://schemas.microsoft.com/office/drawing/2014/main" xmlns="" id="{00000000-0008-0000-0400-0000A9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a:extLst>
            <a:ext uri="{FF2B5EF4-FFF2-40B4-BE49-F238E27FC236}">
              <a16:creationId xmlns:a16="http://schemas.microsoft.com/office/drawing/2014/main" xmlns="" id="{00000000-0008-0000-0400-0000AA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昨年度から横ばいとなっており、類似団体内平均値と同じ、全国平均値、滋賀県平均値を下回っている。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人口増加等により今後、社会保障費の自然増が見込まれる中、扶助費抑制のため、町の単独事業を精査していく必要がある。</a:t>
          </a:r>
        </a:p>
      </xdr:txBody>
    </xdr:sp>
    <xdr:clientData/>
  </xdr:twoCellAnchor>
  <xdr:oneCellAnchor>
    <xdr:from>
      <xdr:col>3</xdr:col>
      <xdr:colOff>123825</xdr:colOff>
      <xdr:row>49</xdr:row>
      <xdr:rowOff>107950</xdr:rowOff>
    </xdr:from>
    <xdr:ext cx="298543" cy="225703"/>
    <xdr:sp macro="" textlink="">
      <xdr:nvSpPr>
        <xdr:cNvPr id="171" name="テキスト ボックス 170">
          <a:extLst>
            <a:ext uri="{FF2B5EF4-FFF2-40B4-BE49-F238E27FC236}">
              <a16:creationId xmlns:a16="http://schemas.microsoft.com/office/drawing/2014/main" xmlns="" id="{00000000-0008-0000-0400-0000AB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a:extLst>
            <a:ext uri="{FF2B5EF4-FFF2-40B4-BE49-F238E27FC236}">
              <a16:creationId xmlns:a16="http://schemas.microsoft.com/office/drawing/2014/main" xmlns="" id="{00000000-0008-0000-0400-0000AC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a:extLst>
            <a:ext uri="{FF2B5EF4-FFF2-40B4-BE49-F238E27FC236}">
              <a16:creationId xmlns:a16="http://schemas.microsoft.com/office/drawing/2014/main" xmlns="" id="{00000000-0008-0000-0400-0000AD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4" name="直線コネクタ 173">
          <a:extLst>
            <a:ext uri="{FF2B5EF4-FFF2-40B4-BE49-F238E27FC236}">
              <a16:creationId xmlns:a16="http://schemas.microsoft.com/office/drawing/2014/main" xmlns="" id="{00000000-0008-0000-0400-0000AE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5" name="テキスト ボックス 174">
          <a:extLst>
            <a:ext uri="{FF2B5EF4-FFF2-40B4-BE49-F238E27FC236}">
              <a16:creationId xmlns:a16="http://schemas.microsoft.com/office/drawing/2014/main" xmlns="" id="{00000000-0008-0000-0400-0000AF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6" name="直線コネクタ 175">
          <a:extLst>
            <a:ext uri="{FF2B5EF4-FFF2-40B4-BE49-F238E27FC236}">
              <a16:creationId xmlns:a16="http://schemas.microsoft.com/office/drawing/2014/main" xmlns="" id="{00000000-0008-0000-0400-0000B0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7" name="テキスト ボックス 176">
          <a:extLst>
            <a:ext uri="{FF2B5EF4-FFF2-40B4-BE49-F238E27FC236}">
              <a16:creationId xmlns:a16="http://schemas.microsoft.com/office/drawing/2014/main" xmlns="" id="{00000000-0008-0000-0400-0000B1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a:extLst>
            <a:ext uri="{FF2B5EF4-FFF2-40B4-BE49-F238E27FC236}">
              <a16:creationId xmlns:a16="http://schemas.microsoft.com/office/drawing/2014/main" xmlns="" id="{00000000-0008-0000-0400-0000B2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a:extLst>
            <a:ext uri="{FF2B5EF4-FFF2-40B4-BE49-F238E27FC236}">
              <a16:creationId xmlns:a16="http://schemas.microsoft.com/office/drawing/2014/main" xmlns="" id="{00000000-0008-0000-0400-0000B3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80" name="直線コネクタ 179">
          <a:extLst>
            <a:ext uri="{FF2B5EF4-FFF2-40B4-BE49-F238E27FC236}">
              <a16:creationId xmlns:a16="http://schemas.microsoft.com/office/drawing/2014/main" xmlns="" id="{00000000-0008-0000-0400-0000B4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81" name="テキスト ボックス 180">
          <a:extLst>
            <a:ext uri="{FF2B5EF4-FFF2-40B4-BE49-F238E27FC236}">
              <a16:creationId xmlns:a16="http://schemas.microsoft.com/office/drawing/2014/main" xmlns="" id="{00000000-0008-0000-0400-0000B5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2" name="直線コネクタ 181">
          <a:extLst>
            <a:ext uri="{FF2B5EF4-FFF2-40B4-BE49-F238E27FC236}">
              <a16:creationId xmlns:a16="http://schemas.microsoft.com/office/drawing/2014/main" xmlns="" id="{00000000-0008-0000-0400-0000B6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3" name="テキスト ボックス 182">
          <a:extLst>
            <a:ext uri="{FF2B5EF4-FFF2-40B4-BE49-F238E27FC236}">
              <a16:creationId xmlns:a16="http://schemas.microsoft.com/office/drawing/2014/main" xmlns="" id="{00000000-0008-0000-0400-0000B7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xmlns=""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xmlns=""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xmlns=""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69850</xdr:rowOff>
    </xdr:from>
    <xdr:to>
      <xdr:col>24</xdr:col>
      <xdr:colOff>25400</xdr:colOff>
      <xdr:row>62</xdr:row>
      <xdr:rowOff>69850</xdr:rowOff>
    </xdr:to>
    <xdr:cxnSp macro="">
      <xdr:nvCxnSpPr>
        <xdr:cNvPr id="187" name="直線コネクタ 186">
          <a:extLst>
            <a:ext uri="{FF2B5EF4-FFF2-40B4-BE49-F238E27FC236}">
              <a16:creationId xmlns:a16="http://schemas.microsoft.com/office/drawing/2014/main" xmlns="" id="{00000000-0008-0000-0400-0000BB000000}"/>
            </a:ext>
          </a:extLst>
        </xdr:cNvPr>
        <xdr:cNvCxnSpPr/>
      </xdr:nvCxnSpPr>
      <xdr:spPr>
        <a:xfrm flipV="1">
          <a:off x="4826000" y="9156700"/>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41927</xdr:rowOff>
    </xdr:from>
    <xdr:ext cx="762000" cy="259045"/>
    <xdr:sp macro="" textlink="">
      <xdr:nvSpPr>
        <xdr:cNvPr id="188" name="扶助費最小値テキスト">
          <a:extLst>
            <a:ext uri="{FF2B5EF4-FFF2-40B4-BE49-F238E27FC236}">
              <a16:creationId xmlns:a16="http://schemas.microsoft.com/office/drawing/2014/main" xmlns="" id="{00000000-0008-0000-0400-0000BC000000}"/>
            </a:ext>
          </a:extLst>
        </xdr:cNvPr>
        <xdr:cNvSpPr txBox="1"/>
      </xdr:nvSpPr>
      <xdr:spPr>
        <a:xfrm>
          <a:off x="4914900" y="10671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69850</xdr:rowOff>
    </xdr:from>
    <xdr:to>
      <xdr:col>24</xdr:col>
      <xdr:colOff>114300</xdr:colOff>
      <xdr:row>62</xdr:row>
      <xdr:rowOff>69850</xdr:rowOff>
    </xdr:to>
    <xdr:cxnSp macro="">
      <xdr:nvCxnSpPr>
        <xdr:cNvPr id="189" name="直線コネクタ 188">
          <a:extLst>
            <a:ext uri="{FF2B5EF4-FFF2-40B4-BE49-F238E27FC236}">
              <a16:creationId xmlns:a16="http://schemas.microsoft.com/office/drawing/2014/main" xmlns="" id="{00000000-0008-0000-0400-0000BD000000}"/>
            </a:ext>
          </a:extLst>
        </xdr:cNvPr>
        <xdr:cNvCxnSpPr/>
      </xdr:nvCxnSpPr>
      <xdr:spPr>
        <a:xfrm>
          <a:off x="4737100" y="10699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156227</xdr:rowOff>
    </xdr:from>
    <xdr:ext cx="762000" cy="259045"/>
    <xdr:sp macro="" textlink="">
      <xdr:nvSpPr>
        <xdr:cNvPr id="190" name="扶助費最大値テキスト">
          <a:extLst>
            <a:ext uri="{FF2B5EF4-FFF2-40B4-BE49-F238E27FC236}">
              <a16:creationId xmlns:a16="http://schemas.microsoft.com/office/drawing/2014/main" xmlns="" id="{00000000-0008-0000-0400-0000BE000000}"/>
            </a:ext>
          </a:extLst>
        </xdr:cNvPr>
        <xdr:cNvSpPr txBox="1"/>
      </xdr:nvSpPr>
      <xdr:spPr>
        <a:xfrm>
          <a:off x="4914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69850</xdr:rowOff>
    </xdr:from>
    <xdr:to>
      <xdr:col>24</xdr:col>
      <xdr:colOff>114300</xdr:colOff>
      <xdr:row>53</xdr:row>
      <xdr:rowOff>69850</xdr:rowOff>
    </xdr:to>
    <xdr:cxnSp macro="">
      <xdr:nvCxnSpPr>
        <xdr:cNvPr id="191" name="直線コネクタ 190">
          <a:extLst>
            <a:ext uri="{FF2B5EF4-FFF2-40B4-BE49-F238E27FC236}">
              <a16:creationId xmlns:a16="http://schemas.microsoft.com/office/drawing/2014/main" xmlns="" id="{00000000-0008-0000-0400-0000BF000000}"/>
            </a:ext>
          </a:extLst>
        </xdr:cNvPr>
        <xdr:cNvCxnSpPr/>
      </xdr:nvCxnSpPr>
      <xdr:spPr>
        <a:xfrm>
          <a:off x="4737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88900</xdr:rowOff>
    </xdr:from>
    <xdr:to>
      <xdr:col>24</xdr:col>
      <xdr:colOff>25400</xdr:colOff>
      <xdr:row>57</xdr:row>
      <xdr:rowOff>146050</xdr:rowOff>
    </xdr:to>
    <xdr:cxnSp macro="">
      <xdr:nvCxnSpPr>
        <xdr:cNvPr id="192" name="直線コネクタ 191">
          <a:extLst>
            <a:ext uri="{FF2B5EF4-FFF2-40B4-BE49-F238E27FC236}">
              <a16:creationId xmlns:a16="http://schemas.microsoft.com/office/drawing/2014/main" xmlns="" id="{00000000-0008-0000-0400-0000C0000000}"/>
            </a:ext>
          </a:extLst>
        </xdr:cNvPr>
        <xdr:cNvCxnSpPr/>
      </xdr:nvCxnSpPr>
      <xdr:spPr>
        <a:xfrm flipV="1">
          <a:off x="3987800" y="986155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54627</xdr:rowOff>
    </xdr:from>
    <xdr:ext cx="762000" cy="259045"/>
    <xdr:sp macro="" textlink="">
      <xdr:nvSpPr>
        <xdr:cNvPr id="193" name="扶助費平均値テキスト">
          <a:extLst>
            <a:ext uri="{FF2B5EF4-FFF2-40B4-BE49-F238E27FC236}">
              <a16:creationId xmlns:a16="http://schemas.microsoft.com/office/drawing/2014/main" xmlns="" id="{00000000-0008-0000-0400-0000C1000000}"/>
            </a:ext>
          </a:extLst>
        </xdr:cNvPr>
        <xdr:cNvSpPr txBox="1"/>
      </xdr:nvSpPr>
      <xdr:spPr>
        <a:xfrm>
          <a:off x="4914900" y="96558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38100</xdr:rowOff>
    </xdr:from>
    <xdr:to>
      <xdr:col>24</xdr:col>
      <xdr:colOff>76200</xdr:colOff>
      <xdr:row>57</xdr:row>
      <xdr:rowOff>139700</xdr:rowOff>
    </xdr:to>
    <xdr:sp macro="" textlink="">
      <xdr:nvSpPr>
        <xdr:cNvPr id="194" name="フローチャート: 判断 193">
          <a:extLst>
            <a:ext uri="{FF2B5EF4-FFF2-40B4-BE49-F238E27FC236}">
              <a16:creationId xmlns:a16="http://schemas.microsoft.com/office/drawing/2014/main" xmlns="" id="{00000000-0008-0000-0400-0000C2000000}"/>
            </a:ext>
          </a:extLst>
        </xdr:cNvPr>
        <xdr:cNvSpPr/>
      </xdr:nvSpPr>
      <xdr:spPr>
        <a:xfrm>
          <a:off x="4775200" y="981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146050</xdr:rowOff>
    </xdr:from>
    <xdr:to>
      <xdr:col>19</xdr:col>
      <xdr:colOff>187325</xdr:colOff>
      <xdr:row>57</xdr:row>
      <xdr:rowOff>146050</xdr:rowOff>
    </xdr:to>
    <xdr:cxnSp macro="">
      <xdr:nvCxnSpPr>
        <xdr:cNvPr id="195" name="直線コネクタ 194">
          <a:extLst>
            <a:ext uri="{FF2B5EF4-FFF2-40B4-BE49-F238E27FC236}">
              <a16:creationId xmlns:a16="http://schemas.microsoft.com/office/drawing/2014/main" xmlns="" id="{00000000-0008-0000-0400-0000C3000000}"/>
            </a:ext>
          </a:extLst>
        </xdr:cNvPr>
        <xdr:cNvCxnSpPr/>
      </xdr:nvCxnSpPr>
      <xdr:spPr>
        <a:xfrm>
          <a:off x="3098800" y="9918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76200</xdr:rowOff>
    </xdr:from>
    <xdr:to>
      <xdr:col>20</xdr:col>
      <xdr:colOff>38100</xdr:colOff>
      <xdr:row>58</xdr:row>
      <xdr:rowOff>6350</xdr:rowOff>
    </xdr:to>
    <xdr:sp macro="" textlink="">
      <xdr:nvSpPr>
        <xdr:cNvPr id="196" name="フローチャート: 判断 195">
          <a:extLst>
            <a:ext uri="{FF2B5EF4-FFF2-40B4-BE49-F238E27FC236}">
              <a16:creationId xmlns:a16="http://schemas.microsoft.com/office/drawing/2014/main" xmlns="" id="{00000000-0008-0000-0400-0000C4000000}"/>
            </a:ext>
          </a:extLst>
        </xdr:cNvPr>
        <xdr:cNvSpPr/>
      </xdr:nvSpPr>
      <xdr:spPr>
        <a:xfrm>
          <a:off x="39370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16527</xdr:rowOff>
    </xdr:from>
    <xdr:ext cx="736600" cy="259045"/>
    <xdr:sp macro="" textlink="">
      <xdr:nvSpPr>
        <xdr:cNvPr id="197" name="テキスト ボックス 196">
          <a:extLst>
            <a:ext uri="{FF2B5EF4-FFF2-40B4-BE49-F238E27FC236}">
              <a16:creationId xmlns:a16="http://schemas.microsoft.com/office/drawing/2014/main" xmlns="" id="{00000000-0008-0000-0400-0000C5000000}"/>
            </a:ext>
          </a:extLst>
        </xdr:cNvPr>
        <xdr:cNvSpPr txBox="1"/>
      </xdr:nvSpPr>
      <xdr:spPr>
        <a:xfrm>
          <a:off x="3606800" y="9617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146050</xdr:rowOff>
    </xdr:from>
    <xdr:to>
      <xdr:col>15</xdr:col>
      <xdr:colOff>98425</xdr:colOff>
      <xdr:row>58</xdr:row>
      <xdr:rowOff>12700</xdr:rowOff>
    </xdr:to>
    <xdr:cxnSp macro="">
      <xdr:nvCxnSpPr>
        <xdr:cNvPr id="198" name="直線コネクタ 197">
          <a:extLst>
            <a:ext uri="{FF2B5EF4-FFF2-40B4-BE49-F238E27FC236}">
              <a16:creationId xmlns:a16="http://schemas.microsoft.com/office/drawing/2014/main" xmlns="" id="{00000000-0008-0000-0400-0000C6000000}"/>
            </a:ext>
          </a:extLst>
        </xdr:cNvPr>
        <xdr:cNvCxnSpPr/>
      </xdr:nvCxnSpPr>
      <xdr:spPr>
        <a:xfrm flipV="1">
          <a:off x="2209800" y="99187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38100</xdr:rowOff>
    </xdr:from>
    <xdr:to>
      <xdr:col>15</xdr:col>
      <xdr:colOff>149225</xdr:colOff>
      <xdr:row>57</xdr:row>
      <xdr:rowOff>139700</xdr:rowOff>
    </xdr:to>
    <xdr:sp macro="" textlink="">
      <xdr:nvSpPr>
        <xdr:cNvPr id="199" name="フローチャート: 判断 198">
          <a:extLst>
            <a:ext uri="{FF2B5EF4-FFF2-40B4-BE49-F238E27FC236}">
              <a16:creationId xmlns:a16="http://schemas.microsoft.com/office/drawing/2014/main" xmlns="" id="{00000000-0008-0000-0400-0000C7000000}"/>
            </a:ext>
          </a:extLst>
        </xdr:cNvPr>
        <xdr:cNvSpPr/>
      </xdr:nvSpPr>
      <xdr:spPr>
        <a:xfrm>
          <a:off x="3048000" y="981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149877</xdr:rowOff>
    </xdr:from>
    <xdr:ext cx="762000" cy="259045"/>
    <xdr:sp macro="" textlink="">
      <xdr:nvSpPr>
        <xdr:cNvPr id="200" name="テキスト ボックス 199">
          <a:extLst>
            <a:ext uri="{FF2B5EF4-FFF2-40B4-BE49-F238E27FC236}">
              <a16:creationId xmlns:a16="http://schemas.microsoft.com/office/drawing/2014/main" xmlns="" id="{00000000-0008-0000-0400-0000C8000000}"/>
            </a:ext>
          </a:extLst>
        </xdr:cNvPr>
        <xdr:cNvSpPr txBox="1"/>
      </xdr:nvSpPr>
      <xdr:spPr>
        <a:xfrm>
          <a:off x="2717800" y="9579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165100</xdr:rowOff>
    </xdr:from>
    <xdr:to>
      <xdr:col>11</xdr:col>
      <xdr:colOff>9525</xdr:colOff>
      <xdr:row>58</xdr:row>
      <xdr:rowOff>12700</xdr:rowOff>
    </xdr:to>
    <xdr:cxnSp macro="">
      <xdr:nvCxnSpPr>
        <xdr:cNvPr id="201" name="直線コネクタ 200">
          <a:extLst>
            <a:ext uri="{FF2B5EF4-FFF2-40B4-BE49-F238E27FC236}">
              <a16:creationId xmlns:a16="http://schemas.microsoft.com/office/drawing/2014/main" xmlns="" id="{00000000-0008-0000-0400-0000C9000000}"/>
            </a:ext>
          </a:extLst>
        </xdr:cNvPr>
        <xdr:cNvCxnSpPr/>
      </xdr:nvCxnSpPr>
      <xdr:spPr>
        <a:xfrm>
          <a:off x="1320800" y="97663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38100</xdr:rowOff>
    </xdr:from>
    <xdr:to>
      <xdr:col>11</xdr:col>
      <xdr:colOff>60325</xdr:colOff>
      <xdr:row>57</xdr:row>
      <xdr:rowOff>139700</xdr:rowOff>
    </xdr:to>
    <xdr:sp macro="" textlink="">
      <xdr:nvSpPr>
        <xdr:cNvPr id="202" name="フローチャート: 判断 201">
          <a:extLst>
            <a:ext uri="{FF2B5EF4-FFF2-40B4-BE49-F238E27FC236}">
              <a16:creationId xmlns:a16="http://schemas.microsoft.com/office/drawing/2014/main" xmlns="" id="{00000000-0008-0000-0400-0000CA000000}"/>
            </a:ext>
          </a:extLst>
        </xdr:cNvPr>
        <xdr:cNvSpPr/>
      </xdr:nvSpPr>
      <xdr:spPr>
        <a:xfrm>
          <a:off x="2159000" y="981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149877</xdr:rowOff>
    </xdr:from>
    <xdr:ext cx="762000" cy="259045"/>
    <xdr:sp macro="" textlink="">
      <xdr:nvSpPr>
        <xdr:cNvPr id="203" name="テキスト ボックス 202">
          <a:extLst>
            <a:ext uri="{FF2B5EF4-FFF2-40B4-BE49-F238E27FC236}">
              <a16:creationId xmlns:a16="http://schemas.microsoft.com/office/drawing/2014/main" xmlns="" id="{00000000-0008-0000-0400-0000CB000000}"/>
            </a:ext>
          </a:extLst>
        </xdr:cNvPr>
        <xdr:cNvSpPr txBox="1"/>
      </xdr:nvSpPr>
      <xdr:spPr>
        <a:xfrm>
          <a:off x="1828800" y="9579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114300</xdr:rowOff>
    </xdr:from>
    <xdr:to>
      <xdr:col>6</xdr:col>
      <xdr:colOff>171450</xdr:colOff>
      <xdr:row>57</xdr:row>
      <xdr:rowOff>44450</xdr:rowOff>
    </xdr:to>
    <xdr:sp macro="" textlink="">
      <xdr:nvSpPr>
        <xdr:cNvPr id="204" name="フローチャート: 判断 203">
          <a:extLst>
            <a:ext uri="{FF2B5EF4-FFF2-40B4-BE49-F238E27FC236}">
              <a16:creationId xmlns:a16="http://schemas.microsoft.com/office/drawing/2014/main" xmlns="" id="{00000000-0008-0000-0400-0000CC000000}"/>
            </a:ext>
          </a:extLst>
        </xdr:cNvPr>
        <xdr:cNvSpPr/>
      </xdr:nvSpPr>
      <xdr:spPr>
        <a:xfrm>
          <a:off x="1270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54627</xdr:rowOff>
    </xdr:from>
    <xdr:ext cx="762000" cy="259045"/>
    <xdr:sp macro="" textlink="">
      <xdr:nvSpPr>
        <xdr:cNvPr id="205" name="テキスト ボックス 204">
          <a:extLst>
            <a:ext uri="{FF2B5EF4-FFF2-40B4-BE49-F238E27FC236}">
              <a16:creationId xmlns:a16="http://schemas.microsoft.com/office/drawing/2014/main" xmlns="" id="{00000000-0008-0000-0400-0000CD000000}"/>
            </a:ext>
          </a:extLst>
        </xdr:cNvPr>
        <xdr:cNvSpPr txBox="1"/>
      </xdr:nvSpPr>
      <xdr:spPr>
        <a:xfrm>
          <a:off x="939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xmlns=""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xmlns=""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xmlns=""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xmlns=""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xmlns=""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38100</xdr:rowOff>
    </xdr:from>
    <xdr:to>
      <xdr:col>24</xdr:col>
      <xdr:colOff>76200</xdr:colOff>
      <xdr:row>57</xdr:row>
      <xdr:rowOff>139700</xdr:rowOff>
    </xdr:to>
    <xdr:sp macro="" textlink="">
      <xdr:nvSpPr>
        <xdr:cNvPr id="211" name="楕円 210">
          <a:extLst>
            <a:ext uri="{FF2B5EF4-FFF2-40B4-BE49-F238E27FC236}">
              <a16:creationId xmlns:a16="http://schemas.microsoft.com/office/drawing/2014/main" xmlns="" id="{00000000-0008-0000-0400-0000D3000000}"/>
            </a:ext>
          </a:extLst>
        </xdr:cNvPr>
        <xdr:cNvSpPr/>
      </xdr:nvSpPr>
      <xdr:spPr>
        <a:xfrm>
          <a:off x="4775200" y="981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10177</xdr:rowOff>
    </xdr:from>
    <xdr:ext cx="762000" cy="259045"/>
    <xdr:sp macro="" textlink="">
      <xdr:nvSpPr>
        <xdr:cNvPr id="212" name="扶助費該当値テキスト">
          <a:extLst>
            <a:ext uri="{FF2B5EF4-FFF2-40B4-BE49-F238E27FC236}">
              <a16:creationId xmlns:a16="http://schemas.microsoft.com/office/drawing/2014/main" xmlns="" id="{00000000-0008-0000-0400-0000D4000000}"/>
            </a:ext>
          </a:extLst>
        </xdr:cNvPr>
        <xdr:cNvSpPr txBox="1"/>
      </xdr:nvSpPr>
      <xdr:spPr>
        <a:xfrm>
          <a:off x="4914900" y="9782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95250</xdr:rowOff>
    </xdr:from>
    <xdr:to>
      <xdr:col>20</xdr:col>
      <xdr:colOff>38100</xdr:colOff>
      <xdr:row>58</xdr:row>
      <xdr:rowOff>25400</xdr:rowOff>
    </xdr:to>
    <xdr:sp macro="" textlink="">
      <xdr:nvSpPr>
        <xdr:cNvPr id="213" name="楕円 212">
          <a:extLst>
            <a:ext uri="{FF2B5EF4-FFF2-40B4-BE49-F238E27FC236}">
              <a16:creationId xmlns:a16="http://schemas.microsoft.com/office/drawing/2014/main" xmlns="" id="{00000000-0008-0000-0400-0000D5000000}"/>
            </a:ext>
          </a:extLst>
        </xdr:cNvPr>
        <xdr:cNvSpPr/>
      </xdr:nvSpPr>
      <xdr:spPr>
        <a:xfrm>
          <a:off x="3937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10177</xdr:rowOff>
    </xdr:from>
    <xdr:ext cx="736600" cy="259045"/>
    <xdr:sp macro="" textlink="">
      <xdr:nvSpPr>
        <xdr:cNvPr id="214" name="テキスト ボックス 213">
          <a:extLst>
            <a:ext uri="{FF2B5EF4-FFF2-40B4-BE49-F238E27FC236}">
              <a16:creationId xmlns:a16="http://schemas.microsoft.com/office/drawing/2014/main" xmlns="" id="{00000000-0008-0000-0400-0000D6000000}"/>
            </a:ext>
          </a:extLst>
        </xdr:cNvPr>
        <xdr:cNvSpPr txBox="1"/>
      </xdr:nvSpPr>
      <xdr:spPr>
        <a:xfrm>
          <a:off x="3606800" y="9954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95250</xdr:rowOff>
    </xdr:from>
    <xdr:to>
      <xdr:col>15</xdr:col>
      <xdr:colOff>149225</xdr:colOff>
      <xdr:row>58</xdr:row>
      <xdr:rowOff>25400</xdr:rowOff>
    </xdr:to>
    <xdr:sp macro="" textlink="">
      <xdr:nvSpPr>
        <xdr:cNvPr id="215" name="楕円 214">
          <a:extLst>
            <a:ext uri="{FF2B5EF4-FFF2-40B4-BE49-F238E27FC236}">
              <a16:creationId xmlns:a16="http://schemas.microsoft.com/office/drawing/2014/main" xmlns="" id="{00000000-0008-0000-0400-0000D7000000}"/>
            </a:ext>
          </a:extLst>
        </xdr:cNvPr>
        <xdr:cNvSpPr/>
      </xdr:nvSpPr>
      <xdr:spPr>
        <a:xfrm>
          <a:off x="3048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10177</xdr:rowOff>
    </xdr:from>
    <xdr:ext cx="762000" cy="259045"/>
    <xdr:sp macro="" textlink="">
      <xdr:nvSpPr>
        <xdr:cNvPr id="216" name="テキスト ボックス 215">
          <a:extLst>
            <a:ext uri="{FF2B5EF4-FFF2-40B4-BE49-F238E27FC236}">
              <a16:creationId xmlns:a16="http://schemas.microsoft.com/office/drawing/2014/main" xmlns="" id="{00000000-0008-0000-0400-0000D8000000}"/>
            </a:ext>
          </a:extLst>
        </xdr:cNvPr>
        <xdr:cNvSpPr txBox="1"/>
      </xdr:nvSpPr>
      <xdr:spPr>
        <a:xfrm>
          <a:off x="27178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133350</xdr:rowOff>
    </xdr:from>
    <xdr:to>
      <xdr:col>11</xdr:col>
      <xdr:colOff>60325</xdr:colOff>
      <xdr:row>58</xdr:row>
      <xdr:rowOff>63500</xdr:rowOff>
    </xdr:to>
    <xdr:sp macro="" textlink="">
      <xdr:nvSpPr>
        <xdr:cNvPr id="217" name="楕円 216">
          <a:extLst>
            <a:ext uri="{FF2B5EF4-FFF2-40B4-BE49-F238E27FC236}">
              <a16:creationId xmlns:a16="http://schemas.microsoft.com/office/drawing/2014/main" xmlns="" id="{00000000-0008-0000-0400-0000D9000000}"/>
            </a:ext>
          </a:extLst>
        </xdr:cNvPr>
        <xdr:cNvSpPr/>
      </xdr:nvSpPr>
      <xdr:spPr>
        <a:xfrm>
          <a:off x="2159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48277</xdr:rowOff>
    </xdr:from>
    <xdr:ext cx="762000" cy="259045"/>
    <xdr:sp macro="" textlink="">
      <xdr:nvSpPr>
        <xdr:cNvPr id="218" name="テキスト ボックス 217">
          <a:extLst>
            <a:ext uri="{FF2B5EF4-FFF2-40B4-BE49-F238E27FC236}">
              <a16:creationId xmlns:a16="http://schemas.microsoft.com/office/drawing/2014/main" xmlns="" id="{00000000-0008-0000-0400-0000DA000000}"/>
            </a:ext>
          </a:extLst>
        </xdr:cNvPr>
        <xdr:cNvSpPr txBox="1"/>
      </xdr:nvSpPr>
      <xdr:spPr>
        <a:xfrm>
          <a:off x="1828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114300</xdr:rowOff>
    </xdr:from>
    <xdr:to>
      <xdr:col>6</xdr:col>
      <xdr:colOff>171450</xdr:colOff>
      <xdr:row>57</xdr:row>
      <xdr:rowOff>44450</xdr:rowOff>
    </xdr:to>
    <xdr:sp macro="" textlink="">
      <xdr:nvSpPr>
        <xdr:cNvPr id="219" name="楕円 218">
          <a:extLst>
            <a:ext uri="{FF2B5EF4-FFF2-40B4-BE49-F238E27FC236}">
              <a16:creationId xmlns:a16="http://schemas.microsoft.com/office/drawing/2014/main" xmlns="" id="{00000000-0008-0000-0400-0000DB000000}"/>
            </a:ext>
          </a:extLst>
        </xdr:cNvPr>
        <xdr:cNvSpPr/>
      </xdr:nvSpPr>
      <xdr:spPr>
        <a:xfrm>
          <a:off x="1270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29227</xdr:rowOff>
    </xdr:from>
    <xdr:ext cx="762000" cy="259045"/>
    <xdr:sp macro="" textlink="">
      <xdr:nvSpPr>
        <xdr:cNvPr id="220" name="テキスト ボックス 219">
          <a:extLst>
            <a:ext uri="{FF2B5EF4-FFF2-40B4-BE49-F238E27FC236}">
              <a16:creationId xmlns:a16="http://schemas.microsoft.com/office/drawing/2014/main" xmlns="" id="{00000000-0008-0000-0400-0000DC000000}"/>
            </a:ext>
          </a:extLst>
        </xdr:cNvPr>
        <xdr:cNvSpPr txBox="1"/>
      </xdr:nvSpPr>
      <xdr:spPr>
        <a:xfrm>
          <a:off x="939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xmlns=""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xmlns=""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xmlns=""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xmlns=""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xmlns=""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xmlns=""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xmlns=""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xmlns=""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xmlns=""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xmlns=""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xmlns=""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繰出金の対象会計等は、国民健康保険事業特別会計、後期高齢者医療事業特別会計、介護保険事業特別会計、後期高齢者医療広域連合負担金であり、前年度から</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今後は、適正な受益者負担のもとに、繰出金の抑制に努める必要がある。</a:t>
          </a: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xmlns=""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xmlns=""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xmlns=""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a:extLst>
            <a:ext uri="{FF2B5EF4-FFF2-40B4-BE49-F238E27FC236}">
              <a16:creationId xmlns:a16="http://schemas.microsoft.com/office/drawing/2014/main" xmlns="" id="{00000000-0008-0000-0400-0000EB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a:extLst>
            <a:ext uri="{FF2B5EF4-FFF2-40B4-BE49-F238E27FC236}">
              <a16:creationId xmlns:a16="http://schemas.microsoft.com/office/drawing/2014/main" xmlns="" id="{00000000-0008-0000-0400-0000EC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a:extLst>
            <a:ext uri="{FF2B5EF4-FFF2-40B4-BE49-F238E27FC236}">
              <a16:creationId xmlns:a16="http://schemas.microsoft.com/office/drawing/2014/main" xmlns="" id="{00000000-0008-0000-0400-0000ED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a:extLst>
            <a:ext uri="{FF2B5EF4-FFF2-40B4-BE49-F238E27FC236}">
              <a16:creationId xmlns:a16="http://schemas.microsoft.com/office/drawing/2014/main" xmlns="" id="{00000000-0008-0000-0400-0000EE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a:extLst>
            <a:ext uri="{FF2B5EF4-FFF2-40B4-BE49-F238E27FC236}">
              <a16:creationId xmlns:a16="http://schemas.microsoft.com/office/drawing/2014/main" xmlns="" id="{00000000-0008-0000-0400-0000EF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a:extLst>
            <a:ext uri="{FF2B5EF4-FFF2-40B4-BE49-F238E27FC236}">
              <a16:creationId xmlns:a16="http://schemas.microsoft.com/office/drawing/2014/main" xmlns="" id="{00000000-0008-0000-0400-0000F0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a:extLst>
            <a:ext uri="{FF2B5EF4-FFF2-40B4-BE49-F238E27FC236}">
              <a16:creationId xmlns:a16="http://schemas.microsoft.com/office/drawing/2014/main" xmlns="" id="{00000000-0008-0000-0400-0000F1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a:extLst>
            <a:ext uri="{FF2B5EF4-FFF2-40B4-BE49-F238E27FC236}">
              <a16:creationId xmlns:a16="http://schemas.microsoft.com/office/drawing/2014/main" xmlns="" id="{00000000-0008-0000-0400-0000F2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a:extLst>
            <a:ext uri="{FF2B5EF4-FFF2-40B4-BE49-F238E27FC236}">
              <a16:creationId xmlns:a16="http://schemas.microsoft.com/office/drawing/2014/main" xmlns="" id="{00000000-0008-0000-0400-0000F3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a:extLst>
            <a:ext uri="{FF2B5EF4-FFF2-40B4-BE49-F238E27FC236}">
              <a16:creationId xmlns:a16="http://schemas.microsoft.com/office/drawing/2014/main" xmlns="" id="{00000000-0008-0000-0400-0000F4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xmlns=""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xmlns=""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xmlns=""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46990</xdr:rowOff>
    </xdr:from>
    <xdr:to>
      <xdr:col>82</xdr:col>
      <xdr:colOff>107950</xdr:colOff>
      <xdr:row>60</xdr:row>
      <xdr:rowOff>81280</xdr:rowOff>
    </xdr:to>
    <xdr:cxnSp macro="">
      <xdr:nvCxnSpPr>
        <xdr:cNvPr id="248" name="直線コネクタ 247">
          <a:extLst>
            <a:ext uri="{FF2B5EF4-FFF2-40B4-BE49-F238E27FC236}">
              <a16:creationId xmlns:a16="http://schemas.microsoft.com/office/drawing/2014/main" xmlns="" id="{00000000-0008-0000-0400-0000F8000000}"/>
            </a:ext>
          </a:extLst>
        </xdr:cNvPr>
        <xdr:cNvCxnSpPr/>
      </xdr:nvCxnSpPr>
      <xdr:spPr>
        <a:xfrm flipV="1">
          <a:off x="16510000" y="913384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53357</xdr:rowOff>
    </xdr:from>
    <xdr:ext cx="762000" cy="259045"/>
    <xdr:sp macro="" textlink="">
      <xdr:nvSpPr>
        <xdr:cNvPr id="249" name="その他最小値テキスト">
          <a:extLst>
            <a:ext uri="{FF2B5EF4-FFF2-40B4-BE49-F238E27FC236}">
              <a16:creationId xmlns:a16="http://schemas.microsoft.com/office/drawing/2014/main" xmlns="" id="{00000000-0008-0000-0400-0000F9000000}"/>
            </a:ext>
          </a:extLst>
        </xdr:cNvPr>
        <xdr:cNvSpPr txBox="1"/>
      </xdr:nvSpPr>
      <xdr:spPr>
        <a:xfrm>
          <a:off x="16598900" y="10340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81280</xdr:rowOff>
    </xdr:from>
    <xdr:to>
      <xdr:col>82</xdr:col>
      <xdr:colOff>196850</xdr:colOff>
      <xdr:row>60</xdr:row>
      <xdr:rowOff>81280</xdr:rowOff>
    </xdr:to>
    <xdr:cxnSp macro="">
      <xdr:nvCxnSpPr>
        <xdr:cNvPr id="250" name="直線コネクタ 249">
          <a:extLst>
            <a:ext uri="{FF2B5EF4-FFF2-40B4-BE49-F238E27FC236}">
              <a16:creationId xmlns:a16="http://schemas.microsoft.com/office/drawing/2014/main" xmlns="" id="{00000000-0008-0000-0400-0000FA000000}"/>
            </a:ext>
          </a:extLst>
        </xdr:cNvPr>
        <xdr:cNvCxnSpPr/>
      </xdr:nvCxnSpPr>
      <xdr:spPr>
        <a:xfrm>
          <a:off x="16421100" y="10368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133367</xdr:rowOff>
    </xdr:from>
    <xdr:ext cx="762000" cy="259045"/>
    <xdr:sp macro="" textlink="">
      <xdr:nvSpPr>
        <xdr:cNvPr id="251" name="その他最大値テキスト">
          <a:extLst>
            <a:ext uri="{FF2B5EF4-FFF2-40B4-BE49-F238E27FC236}">
              <a16:creationId xmlns:a16="http://schemas.microsoft.com/office/drawing/2014/main" xmlns="" id="{00000000-0008-0000-0400-0000FB000000}"/>
            </a:ext>
          </a:extLst>
        </xdr:cNvPr>
        <xdr:cNvSpPr txBox="1"/>
      </xdr:nvSpPr>
      <xdr:spPr>
        <a:xfrm>
          <a:off x="16598900" y="8877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46990</xdr:rowOff>
    </xdr:from>
    <xdr:to>
      <xdr:col>82</xdr:col>
      <xdr:colOff>196850</xdr:colOff>
      <xdr:row>53</xdr:row>
      <xdr:rowOff>46990</xdr:rowOff>
    </xdr:to>
    <xdr:cxnSp macro="">
      <xdr:nvCxnSpPr>
        <xdr:cNvPr id="252" name="直線コネクタ 251">
          <a:extLst>
            <a:ext uri="{FF2B5EF4-FFF2-40B4-BE49-F238E27FC236}">
              <a16:creationId xmlns:a16="http://schemas.microsoft.com/office/drawing/2014/main" xmlns="" id="{00000000-0008-0000-0400-0000FC000000}"/>
            </a:ext>
          </a:extLst>
        </xdr:cNvPr>
        <xdr:cNvCxnSpPr/>
      </xdr:nvCxnSpPr>
      <xdr:spPr>
        <a:xfrm>
          <a:off x="16421100" y="9133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104140</xdr:rowOff>
    </xdr:from>
    <xdr:to>
      <xdr:col>82</xdr:col>
      <xdr:colOff>107950</xdr:colOff>
      <xdr:row>54</xdr:row>
      <xdr:rowOff>134620</xdr:rowOff>
    </xdr:to>
    <xdr:cxnSp macro="">
      <xdr:nvCxnSpPr>
        <xdr:cNvPr id="253" name="直線コネクタ 252">
          <a:extLst>
            <a:ext uri="{FF2B5EF4-FFF2-40B4-BE49-F238E27FC236}">
              <a16:creationId xmlns:a16="http://schemas.microsoft.com/office/drawing/2014/main" xmlns="" id="{00000000-0008-0000-0400-0000FD000000}"/>
            </a:ext>
          </a:extLst>
        </xdr:cNvPr>
        <xdr:cNvCxnSpPr/>
      </xdr:nvCxnSpPr>
      <xdr:spPr>
        <a:xfrm>
          <a:off x="15671800" y="936244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2557</xdr:rowOff>
    </xdr:from>
    <xdr:ext cx="762000" cy="259045"/>
    <xdr:sp macro="" textlink="">
      <xdr:nvSpPr>
        <xdr:cNvPr id="254" name="その他平均値テキスト">
          <a:extLst>
            <a:ext uri="{FF2B5EF4-FFF2-40B4-BE49-F238E27FC236}">
              <a16:creationId xmlns:a16="http://schemas.microsoft.com/office/drawing/2014/main" xmlns="" id="{00000000-0008-0000-0400-0000FE000000}"/>
            </a:ext>
          </a:extLst>
        </xdr:cNvPr>
        <xdr:cNvSpPr txBox="1"/>
      </xdr:nvSpPr>
      <xdr:spPr>
        <a:xfrm>
          <a:off x="16598900" y="9603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30480</xdr:rowOff>
    </xdr:from>
    <xdr:to>
      <xdr:col>82</xdr:col>
      <xdr:colOff>158750</xdr:colOff>
      <xdr:row>56</xdr:row>
      <xdr:rowOff>132080</xdr:rowOff>
    </xdr:to>
    <xdr:sp macro="" textlink="">
      <xdr:nvSpPr>
        <xdr:cNvPr id="255" name="フローチャート: 判断 254">
          <a:extLst>
            <a:ext uri="{FF2B5EF4-FFF2-40B4-BE49-F238E27FC236}">
              <a16:creationId xmlns:a16="http://schemas.microsoft.com/office/drawing/2014/main" xmlns="" id="{00000000-0008-0000-0400-0000FF000000}"/>
            </a:ext>
          </a:extLst>
        </xdr:cNvPr>
        <xdr:cNvSpPr/>
      </xdr:nvSpPr>
      <xdr:spPr>
        <a:xfrm>
          <a:off x="164592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104140</xdr:rowOff>
    </xdr:from>
    <xdr:to>
      <xdr:col>78</xdr:col>
      <xdr:colOff>69850</xdr:colOff>
      <xdr:row>57</xdr:row>
      <xdr:rowOff>168910</xdr:rowOff>
    </xdr:to>
    <xdr:cxnSp macro="">
      <xdr:nvCxnSpPr>
        <xdr:cNvPr id="256" name="直線コネクタ 255">
          <a:extLst>
            <a:ext uri="{FF2B5EF4-FFF2-40B4-BE49-F238E27FC236}">
              <a16:creationId xmlns:a16="http://schemas.microsoft.com/office/drawing/2014/main" xmlns="" id="{00000000-0008-0000-0400-000000010000}"/>
            </a:ext>
          </a:extLst>
        </xdr:cNvPr>
        <xdr:cNvCxnSpPr/>
      </xdr:nvCxnSpPr>
      <xdr:spPr>
        <a:xfrm flipV="1">
          <a:off x="14782800" y="9362440"/>
          <a:ext cx="889000" cy="579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91440</xdr:rowOff>
    </xdr:from>
    <xdr:to>
      <xdr:col>78</xdr:col>
      <xdr:colOff>120650</xdr:colOff>
      <xdr:row>57</xdr:row>
      <xdr:rowOff>21590</xdr:rowOff>
    </xdr:to>
    <xdr:sp macro="" textlink="">
      <xdr:nvSpPr>
        <xdr:cNvPr id="257" name="フローチャート: 判断 256">
          <a:extLst>
            <a:ext uri="{FF2B5EF4-FFF2-40B4-BE49-F238E27FC236}">
              <a16:creationId xmlns:a16="http://schemas.microsoft.com/office/drawing/2014/main" xmlns="" id="{00000000-0008-0000-0400-000001010000}"/>
            </a:ext>
          </a:extLst>
        </xdr:cNvPr>
        <xdr:cNvSpPr/>
      </xdr:nvSpPr>
      <xdr:spPr>
        <a:xfrm>
          <a:off x="15621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6367</xdr:rowOff>
    </xdr:from>
    <xdr:ext cx="736600" cy="259045"/>
    <xdr:sp macro="" textlink="">
      <xdr:nvSpPr>
        <xdr:cNvPr id="258" name="テキスト ボックス 257">
          <a:extLst>
            <a:ext uri="{FF2B5EF4-FFF2-40B4-BE49-F238E27FC236}">
              <a16:creationId xmlns:a16="http://schemas.microsoft.com/office/drawing/2014/main" xmlns="" id="{00000000-0008-0000-0400-000002010000}"/>
            </a:ext>
          </a:extLst>
        </xdr:cNvPr>
        <xdr:cNvSpPr txBox="1"/>
      </xdr:nvSpPr>
      <xdr:spPr>
        <a:xfrm>
          <a:off x="15290800" y="9779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168910</xdr:rowOff>
    </xdr:from>
    <xdr:to>
      <xdr:col>73</xdr:col>
      <xdr:colOff>180975</xdr:colOff>
      <xdr:row>58</xdr:row>
      <xdr:rowOff>35560</xdr:rowOff>
    </xdr:to>
    <xdr:cxnSp macro="">
      <xdr:nvCxnSpPr>
        <xdr:cNvPr id="259" name="直線コネクタ 258">
          <a:extLst>
            <a:ext uri="{FF2B5EF4-FFF2-40B4-BE49-F238E27FC236}">
              <a16:creationId xmlns:a16="http://schemas.microsoft.com/office/drawing/2014/main" xmlns="" id="{00000000-0008-0000-0400-000003010000}"/>
            </a:ext>
          </a:extLst>
        </xdr:cNvPr>
        <xdr:cNvCxnSpPr/>
      </xdr:nvCxnSpPr>
      <xdr:spPr>
        <a:xfrm flipV="1">
          <a:off x="13893800" y="994156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167640</xdr:rowOff>
    </xdr:from>
    <xdr:to>
      <xdr:col>74</xdr:col>
      <xdr:colOff>31750</xdr:colOff>
      <xdr:row>57</xdr:row>
      <xdr:rowOff>97790</xdr:rowOff>
    </xdr:to>
    <xdr:sp macro="" textlink="">
      <xdr:nvSpPr>
        <xdr:cNvPr id="260" name="フローチャート: 判断 259">
          <a:extLst>
            <a:ext uri="{FF2B5EF4-FFF2-40B4-BE49-F238E27FC236}">
              <a16:creationId xmlns:a16="http://schemas.microsoft.com/office/drawing/2014/main" xmlns="" id="{00000000-0008-0000-0400-000004010000}"/>
            </a:ext>
          </a:extLst>
        </xdr:cNvPr>
        <xdr:cNvSpPr/>
      </xdr:nvSpPr>
      <xdr:spPr>
        <a:xfrm>
          <a:off x="147320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107967</xdr:rowOff>
    </xdr:from>
    <xdr:ext cx="762000" cy="259045"/>
    <xdr:sp macro="" textlink="">
      <xdr:nvSpPr>
        <xdr:cNvPr id="261" name="テキスト ボックス 260">
          <a:extLst>
            <a:ext uri="{FF2B5EF4-FFF2-40B4-BE49-F238E27FC236}">
              <a16:creationId xmlns:a16="http://schemas.microsoft.com/office/drawing/2014/main" xmlns="" id="{00000000-0008-0000-0400-000005010000}"/>
            </a:ext>
          </a:extLst>
        </xdr:cNvPr>
        <xdr:cNvSpPr txBox="1"/>
      </xdr:nvSpPr>
      <xdr:spPr>
        <a:xfrm>
          <a:off x="14401800" y="9537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138430</xdr:rowOff>
    </xdr:from>
    <xdr:to>
      <xdr:col>69</xdr:col>
      <xdr:colOff>92075</xdr:colOff>
      <xdr:row>58</xdr:row>
      <xdr:rowOff>35560</xdr:rowOff>
    </xdr:to>
    <xdr:cxnSp macro="">
      <xdr:nvCxnSpPr>
        <xdr:cNvPr id="262" name="直線コネクタ 261">
          <a:extLst>
            <a:ext uri="{FF2B5EF4-FFF2-40B4-BE49-F238E27FC236}">
              <a16:creationId xmlns:a16="http://schemas.microsoft.com/office/drawing/2014/main" xmlns="" id="{00000000-0008-0000-0400-000006010000}"/>
            </a:ext>
          </a:extLst>
        </xdr:cNvPr>
        <xdr:cNvCxnSpPr/>
      </xdr:nvCxnSpPr>
      <xdr:spPr>
        <a:xfrm>
          <a:off x="13004800" y="991108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144780</xdr:rowOff>
    </xdr:from>
    <xdr:to>
      <xdr:col>69</xdr:col>
      <xdr:colOff>142875</xdr:colOff>
      <xdr:row>57</xdr:row>
      <xdr:rowOff>74930</xdr:rowOff>
    </xdr:to>
    <xdr:sp macro="" textlink="">
      <xdr:nvSpPr>
        <xdr:cNvPr id="263" name="フローチャート: 判断 262">
          <a:extLst>
            <a:ext uri="{FF2B5EF4-FFF2-40B4-BE49-F238E27FC236}">
              <a16:creationId xmlns:a16="http://schemas.microsoft.com/office/drawing/2014/main" xmlns="" id="{00000000-0008-0000-0400-000007010000}"/>
            </a:ext>
          </a:extLst>
        </xdr:cNvPr>
        <xdr:cNvSpPr/>
      </xdr:nvSpPr>
      <xdr:spPr>
        <a:xfrm>
          <a:off x="13843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85107</xdr:rowOff>
    </xdr:from>
    <xdr:ext cx="762000" cy="259045"/>
    <xdr:sp macro="" textlink="">
      <xdr:nvSpPr>
        <xdr:cNvPr id="264" name="テキスト ボックス 263">
          <a:extLst>
            <a:ext uri="{FF2B5EF4-FFF2-40B4-BE49-F238E27FC236}">
              <a16:creationId xmlns:a16="http://schemas.microsoft.com/office/drawing/2014/main" xmlns="" id="{00000000-0008-0000-0400-000008010000}"/>
            </a:ext>
          </a:extLst>
        </xdr:cNvPr>
        <xdr:cNvSpPr txBox="1"/>
      </xdr:nvSpPr>
      <xdr:spPr>
        <a:xfrm>
          <a:off x="13512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121920</xdr:rowOff>
    </xdr:from>
    <xdr:to>
      <xdr:col>65</xdr:col>
      <xdr:colOff>53975</xdr:colOff>
      <xdr:row>57</xdr:row>
      <xdr:rowOff>52070</xdr:rowOff>
    </xdr:to>
    <xdr:sp macro="" textlink="">
      <xdr:nvSpPr>
        <xdr:cNvPr id="265" name="フローチャート: 判断 264">
          <a:extLst>
            <a:ext uri="{FF2B5EF4-FFF2-40B4-BE49-F238E27FC236}">
              <a16:creationId xmlns:a16="http://schemas.microsoft.com/office/drawing/2014/main" xmlns="" id="{00000000-0008-0000-0400-000009010000}"/>
            </a:ext>
          </a:extLst>
        </xdr:cNvPr>
        <xdr:cNvSpPr/>
      </xdr:nvSpPr>
      <xdr:spPr>
        <a:xfrm>
          <a:off x="12954000" y="972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62247</xdr:rowOff>
    </xdr:from>
    <xdr:ext cx="762000" cy="259045"/>
    <xdr:sp macro="" textlink="">
      <xdr:nvSpPr>
        <xdr:cNvPr id="266" name="テキスト ボックス 265">
          <a:extLst>
            <a:ext uri="{FF2B5EF4-FFF2-40B4-BE49-F238E27FC236}">
              <a16:creationId xmlns:a16="http://schemas.microsoft.com/office/drawing/2014/main" xmlns="" id="{00000000-0008-0000-0400-00000A010000}"/>
            </a:ext>
          </a:extLst>
        </xdr:cNvPr>
        <xdr:cNvSpPr txBox="1"/>
      </xdr:nvSpPr>
      <xdr:spPr>
        <a:xfrm>
          <a:off x="12623800" y="949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xmlns=""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xmlns=""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xmlns=""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xmlns=""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xmlns=""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83820</xdr:rowOff>
    </xdr:from>
    <xdr:to>
      <xdr:col>82</xdr:col>
      <xdr:colOff>158750</xdr:colOff>
      <xdr:row>55</xdr:row>
      <xdr:rowOff>13970</xdr:rowOff>
    </xdr:to>
    <xdr:sp macro="" textlink="">
      <xdr:nvSpPr>
        <xdr:cNvPr id="272" name="楕円 271">
          <a:extLst>
            <a:ext uri="{FF2B5EF4-FFF2-40B4-BE49-F238E27FC236}">
              <a16:creationId xmlns:a16="http://schemas.microsoft.com/office/drawing/2014/main" xmlns="" id="{00000000-0008-0000-0400-000010010000}"/>
            </a:ext>
          </a:extLst>
        </xdr:cNvPr>
        <xdr:cNvSpPr/>
      </xdr:nvSpPr>
      <xdr:spPr>
        <a:xfrm>
          <a:off x="16459200" y="934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100347</xdr:rowOff>
    </xdr:from>
    <xdr:ext cx="762000" cy="259045"/>
    <xdr:sp macro="" textlink="">
      <xdr:nvSpPr>
        <xdr:cNvPr id="273" name="その他該当値テキスト">
          <a:extLst>
            <a:ext uri="{FF2B5EF4-FFF2-40B4-BE49-F238E27FC236}">
              <a16:creationId xmlns:a16="http://schemas.microsoft.com/office/drawing/2014/main" xmlns="" id="{00000000-0008-0000-0400-000011010000}"/>
            </a:ext>
          </a:extLst>
        </xdr:cNvPr>
        <xdr:cNvSpPr txBox="1"/>
      </xdr:nvSpPr>
      <xdr:spPr>
        <a:xfrm>
          <a:off x="16598900" y="918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53340</xdr:rowOff>
    </xdr:from>
    <xdr:to>
      <xdr:col>78</xdr:col>
      <xdr:colOff>120650</xdr:colOff>
      <xdr:row>54</xdr:row>
      <xdr:rowOff>154940</xdr:rowOff>
    </xdr:to>
    <xdr:sp macro="" textlink="">
      <xdr:nvSpPr>
        <xdr:cNvPr id="274" name="楕円 273">
          <a:extLst>
            <a:ext uri="{FF2B5EF4-FFF2-40B4-BE49-F238E27FC236}">
              <a16:creationId xmlns:a16="http://schemas.microsoft.com/office/drawing/2014/main" xmlns="" id="{00000000-0008-0000-0400-000012010000}"/>
            </a:ext>
          </a:extLst>
        </xdr:cNvPr>
        <xdr:cNvSpPr/>
      </xdr:nvSpPr>
      <xdr:spPr>
        <a:xfrm>
          <a:off x="15621000" y="9311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52</xdr:row>
      <xdr:rowOff>165117</xdr:rowOff>
    </xdr:from>
    <xdr:ext cx="736600" cy="259045"/>
    <xdr:sp macro="" textlink="">
      <xdr:nvSpPr>
        <xdr:cNvPr id="275" name="テキスト ボックス 274">
          <a:extLst>
            <a:ext uri="{FF2B5EF4-FFF2-40B4-BE49-F238E27FC236}">
              <a16:creationId xmlns:a16="http://schemas.microsoft.com/office/drawing/2014/main" xmlns="" id="{00000000-0008-0000-0400-000013010000}"/>
            </a:ext>
          </a:extLst>
        </xdr:cNvPr>
        <xdr:cNvSpPr txBox="1"/>
      </xdr:nvSpPr>
      <xdr:spPr>
        <a:xfrm>
          <a:off x="15290800" y="9080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118110</xdr:rowOff>
    </xdr:from>
    <xdr:to>
      <xdr:col>74</xdr:col>
      <xdr:colOff>31750</xdr:colOff>
      <xdr:row>58</xdr:row>
      <xdr:rowOff>48260</xdr:rowOff>
    </xdr:to>
    <xdr:sp macro="" textlink="">
      <xdr:nvSpPr>
        <xdr:cNvPr id="276" name="楕円 275">
          <a:extLst>
            <a:ext uri="{FF2B5EF4-FFF2-40B4-BE49-F238E27FC236}">
              <a16:creationId xmlns:a16="http://schemas.microsoft.com/office/drawing/2014/main" xmlns="" id="{00000000-0008-0000-0400-000014010000}"/>
            </a:ext>
          </a:extLst>
        </xdr:cNvPr>
        <xdr:cNvSpPr/>
      </xdr:nvSpPr>
      <xdr:spPr>
        <a:xfrm>
          <a:off x="14732000" y="989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33037</xdr:rowOff>
    </xdr:from>
    <xdr:ext cx="762000" cy="259045"/>
    <xdr:sp macro="" textlink="">
      <xdr:nvSpPr>
        <xdr:cNvPr id="277" name="テキスト ボックス 276">
          <a:extLst>
            <a:ext uri="{FF2B5EF4-FFF2-40B4-BE49-F238E27FC236}">
              <a16:creationId xmlns:a16="http://schemas.microsoft.com/office/drawing/2014/main" xmlns="" id="{00000000-0008-0000-0400-000015010000}"/>
            </a:ext>
          </a:extLst>
        </xdr:cNvPr>
        <xdr:cNvSpPr txBox="1"/>
      </xdr:nvSpPr>
      <xdr:spPr>
        <a:xfrm>
          <a:off x="14401800" y="9977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156210</xdr:rowOff>
    </xdr:from>
    <xdr:to>
      <xdr:col>69</xdr:col>
      <xdr:colOff>142875</xdr:colOff>
      <xdr:row>58</xdr:row>
      <xdr:rowOff>86360</xdr:rowOff>
    </xdr:to>
    <xdr:sp macro="" textlink="">
      <xdr:nvSpPr>
        <xdr:cNvPr id="278" name="楕円 277">
          <a:extLst>
            <a:ext uri="{FF2B5EF4-FFF2-40B4-BE49-F238E27FC236}">
              <a16:creationId xmlns:a16="http://schemas.microsoft.com/office/drawing/2014/main" xmlns="" id="{00000000-0008-0000-0400-000016010000}"/>
            </a:ext>
          </a:extLst>
        </xdr:cNvPr>
        <xdr:cNvSpPr/>
      </xdr:nvSpPr>
      <xdr:spPr>
        <a:xfrm>
          <a:off x="13843000" y="992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71137</xdr:rowOff>
    </xdr:from>
    <xdr:ext cx="762000" cy="259045"/>
    <xdr:sp macro="" textlink="">
      <xdr:nvSpPr>
        <xdr:cNvPr id="279" name="テキスト ボックス 278">
          <a:extLst>
            <a:ext uri="{FF2B5EF4-FFF2-40B4-BE49-F238E27FC236}">
              <a16:creationId xmlns:a16="http://schemas.microsoft.com/office/drawing/2014/main" xmlns="" id="{00000000-0008-0000-0400-000017010000}"/>
            </a:ext>
          </a:extLst>
        </xdr:cNvPr>
        <xdr:cNvSpPr txBox="1"/>
      </xdr:nvSpPr>
      <xdr:spPr>
        <a:xfrm>
          <a:off x="13512800" y="1001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87630</xdr:rowOff>
    </xdr:from>
    <xdr:to>
      <xdr:col>65</xdr:col>
      <xdr:colOff>53975</xdr:colOff>
      <xdr:row>58</xdr:row>
      <xdr:rowOff>17780</xdr:rowOff>
    </xdr:to>
    <xdr:sp macro="" textlink="">
      <xdr:nvSpPr>
        <xdr:cNvPr id="280" name="楕円 279">
          <a:extLst>
            <a:ext uri="{FF2B5EF4-FFF2-40B4-BE49-F238E27FC236}">
              <a16:creationId xmlns:a16="http://schemas.microsoft.com/office/drawing/2014/main" xmlns="" id="{00000000-0008-0000-0400-000018010000}"/>
            </a:ext>
          </a:extLst>
        </xdr:cNvPr>
        <xdr:cNvSpPr/>
      </xdr:nvSpPr>
      <xdr:spPr>
        <a:xfrm>
          <a:off x="12954000" y="986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2557</xdr:rowOff>
    </xdr:from>
    <xdr:ext cx="762000" cy="259045"/>
    <xdr:sp macro="" textlink="">
      <xdr:nvSpPr>
        <xdr:cNvPr id="281" name="テキスト ボックス 280">
          <a:extLst>
            <a:ext uri="{FF2B5EF4-FFF2-40B4-BE49-F238E27FC236}">
              <a16:creationId xmlns:a16="http://schemas.microsoft.com/office/drawing/2014/main" xmlns="" id="{00000000-0008-0000-0400-000019010000}"/>
            </a:ext>
          </a:extLst>
        </xdr:cNvPr>
        <xdr:cNvSpPr txBox="1"/>
      </xdr:nvSpPr>
      <xdr:spPr>
        <a:xfrm>
          <a:off x="12623800" y="994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xmlns=""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xmlns=""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xmlns=""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xmlns=""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xmlns=""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xmlns=""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xmlns=""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xmlns=""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xmlns=""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xmlns=""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xmlns=""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下水道事業会計への繰出金の減少等により</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％減少した。類似団体内平均値、全国平均値、県平均値を上回っている。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一部事務組合への加入が多い上に、今後負担金は増加していく見込みであるため、事業内容の精査や広域的運営の検討が必要である。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また、町単独補助金を精査し、補助費等の抑制に努めることが必要である。</a:t>
          </a: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xmlns=""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xmlns=""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xmlns=""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xmlns=""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xmlns=""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xmlns=""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xmlns=""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xmlns=""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xmlns=""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xmlns=""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xmlns=""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xmlns=""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xmlns=""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122428</xdr:rowOff>
    </xdr:from>
    <xdr:to>
      <xdr:col>82</xdr:col>
      <xdr:colOff>107950</xdr:colOff>
      <xdr:row>41</xdr:row>
      <xdr:rowOff>60706</xdr:rowOff>
    </xdr:to>
    <xdr:cxnSp macro="">
      <xdr:nvCxnSpPr>
        <xdr:cNvPr id="306" name="直線コネクタ 305">
          <a:extLst>
            <a:ext uri="{FF2B5EF4-FFF2-40B4-BE49-F238E27FC236}">
              <a16:creationId xmlns:a16="http://schemas.microsoft.com/office/drawing/2014/main" xmlns="" id="{00000000-0008-0000-0400-000032010000}"/>
            </a:ext>
          </a:extLst>
        </xdr:cNvPr>
        <xdr:cNvCxnSpPr/>
      </xdr:nvCxnSpPr>
      <xdr:spPr>
        <a:xfrm flipV="1">
          <a:off x="16510000" y="5951728"/>
          <a:ext cx="0" cy="11384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32783</xdr:rowOff>
    </xdr:from>
    <xdr:ext cx="762000" cy="259045"/>
    <xdr:sp macro="" textlink="">
      <xdr:nvSpPr>
        <xdr:cNvPr id="307" name="補助費等最小値テキスト">
          <a:extLst>
            <a:ext uri="{FF2B5EF4-FFF2-40B4-BE49-F238E27FC236}">
              <a16:creationId xmlns:a16="http://schemas.microsoft.com/office/drawing/2014/main" xmlns="" id="{00000000-0008-0000-0400-000033010000}"/>
            </a:ext>
          </a:extLst>
        </xdr:cNvPr>
        <xdr:cNvSpPr txBox="1"/>
      </xdr:nvSpPr>
      <xdr:spPr>
        <a:xfrm>
          <a:off x="16598900" y="7062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60706</xdr:rowOff>
    </xdr:from>
    <xdr:to>
      <xdr:col>82</xdr:col>
      <xdr:colOff>196850</xdr:colOff>
      <xdr:row>41</xdr:row>
      <xdr:rowOff>60706</xdr:rowOff>
    </xdr:to>
    <xdr:cxnSp macro="">
      <xdr:nvCxnSpPr>
        <xdr:cNvPr id="308" name="直線コネクタ 307">
          <a:extLst>
            <a:ext uri="{FF2B5EF4-FFF2-40B4-BE49-F238E27FC236}">
              <a16:creationId xmlns:a16="http://schemas.microsoft.com/office/drawing/2014/main" xmlns="" id="{00000000-0008-0000-0400-000034010000}"/>
            </a:ext>
          </a:extLst>
        </xdr:cNvPr>
        <xdr:cNvCxnSpPr/>
      </xdr:nvCxnSpPr>
      <xdr:spPr>
        <a:xfrm>
          <a:off x="16421100" y="7090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37355</xdr:rowOff>
    </xdr:from>
    <xdr:ext cx="762000" cy="259045"/>
    <xdr:sp macro="" textlink="">
      <xdr:nvSpPr>
        <xdr:cNvPr id="309" name="補助費等最大値テキスト">
          <a:extLst>
            <a:ext uri="{FF2B5EF4-FFF2-40B4-BE49-F238E27FC236}">
              <a16:creationId xmlns:a16="http://schemas.microsoft.com/office/drawing/2014/main" xmlns="" id="{00000000-0008-0000-0400-000035010000}"/>
            </a:ext>
          </a:extLst>
        </xdr:cNvPr>
        <xdr:cNvSpPr txBox="1"/>
      </xdr:nvSpPr>
      <xdr:spPr>
        <a:xfrm>
          <a:off x="16598900" y="5695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122428</xdr:rowOff>
    </xdr:from>
    <xdr:to>
      <xdr:col>82</xdr:col>
      <xdr:colOff>196850</xdr:colOff>
      <xdr:row>34</xdr:row>
      <xdr:rowOff>122428</xdr:rowOff>
    </xdr:to>
    <xdr:cxnSp macro="">
      <xdr:nvCxnSpPr>
        <xdr:cNvPr id="310" name="直線コネクタ 309">
          <a:extLst>
            <a:ext uri="{FF2B5EF4-FFF2-40B4-BE49-F238E27FC236}">
              <a16:creationId xmlns:a16="http://schemas.microsoft.com/office/drawing/2014/main" xmlns="" id="{00000000-0008-0000-0400-000036010000}"/>
            </a:ext>
          </a:extLst>
        </xdr:cNvPr>
        <xdr:cNvCxnSpPr/>
      </xdr:nvCxnSpPr>
      <xdr:spPr>
        <a:xfrm>
          <a:off x="16421100" y="5951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76708</xdr:rowOff>
    </xdr:from>
    <xdr:to>
      <xdr:col>82</xdr:col>
      <xdr:colOff>107950</xdr:colOff>
      <xdr:row>38</xdr:row>
      <xdr:rowOff>122428</xdr:rowOff>
    </xdr:to>
    <xdr:cxnSp macro="">
      <xdr:nvCxnSpPr>
        <xdr:cNvPr id="311" name="直線コネクタ 310">
          <a:extLst>
            <a:ext uri="{FF2B5EF4-FFF2-40B4-BE49-F238E27FC236}">
              <a16:creationId xmlns:a16="http://schemas.microsoft.com/office/drawing/2014/main" xmlns="" id="{00000000-0008-0000-0400-000037010000}"/>
            </a:ext>
          </a:extLst>
        </xdr:cNvPr>
        <xdr:cNvCxnSpPr/>
      </xdr:nvCxnSpPr>
      <xdr:spPr>
        <a:xfrm flipV="1">
          <a:off x="15671800" y="6591808"/>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17289</xdr:rowOff>
    </xdr:from>
    <xdr:ext cx="762000" cy="259045"/>
    <xdr:sp macro="" textlink="">
      <xdr:nvSpPr>
        <xdr:cNvPr id="312" name="補助費等平均値テキスト">
          <a:extLst>
            <a:ext uri="{FF2B5EF4-FFF2-40B4-BE49-F238E27FC236}">
              <a16:creationId xmlns:a16="http://schemas.microsoft.com/office/drawing/2014/main" xmlns="" id="{00000000-0008-0000-0400-000038010000}"/>
            </a:ext>
          </a:extLst>
        </xdr:cNvPr>
        <xdr:cNvSpPr txBox="1"/>
      </xdr:nvSpPr>
      <xdr:spPr>
        <a:xfrm>
          <a:off x="16598900" y="61894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762</xdr:rowOff>
    </xdr:from>
    <xdr:to>
      <xdr:col>82</xdr:col>
      <xdr:colOff>158750</xdr:colOff>
      <xdr:row>37</xdr:row>
      <xdr:rowOff>102362</xdr:rowOff>
    </xdr:to>
    <xdr:sp macro="" textlink="">
      <xdr:nvSpPr>
        <xdr:cNvPr id="313" name="フローチャート: 判断 312">
          <a:extLst>
            <a:ext uri="{FF2B5EF4-FFF2-40B4-BE49-F238E27FC236}">
              <a16:creationId xmlns:a16="http://schemas.microsoft.com/office/drawing/2014/main" xmlns="" id="{00000000-0008-0000-0400-000039010000}"/>
            </a:ext>
          </a:extLst>
        </xdr:cNvPr>
        <xdr:cNvSpPr/>
      </xdr:nvSpPr>
      <xdr:spPr>
        <a:xfrm>
          <a:off x="164592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1270</xdr:rowOff>
    </xdr:from>
    <xdr:to>
      <xdr:col>78</xdr:col>
      <xdr:colOff>69850</xdr:colOff>
      <xdr:row>38</xdr:row>
      <xdr:rowOff>122428</xdr:rowOff>
    </xdr:to>
    <xdr:cxnSp macro="">
      <xdr:nvCxnSpPr>
        <xdr:cNvPr id="314" name="直線コネクタ 313">
          <a:extLst>
            <a:ext uri="{FF2B5EF4-FFF2-40B4-BE49-F238E27FC236}">
              <a16:creationId xmlns:a16="http://schemas.microsoft.com/office/drawing/2014/main" xmlns="" id="{00000000-0008-0000-0400-00003A010000}"/>
            </a:ext>
          </a:extLst>
        </xdr:cNvPr>
        <xdr:cNvCxnSpPr/>
      </xdr:nvCxnSpPr>
      <xdr:spPr>
        <a:xfrm>
          <a:off x="14782800" y="6344920"/>
          <a:ext cx="889000" cy="292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762</xdr:rowOff>
    </xdr:from>
    <xdr:to>
      <xdr:col>78</xdr:col>
      <xdr:colOff>120650</xdr:colOff>
      <xdr:row>37</xdr:row>
      <xdr:rowOff>102362</xdr:rowOff>
    </xdr:to>
    <xdr:sp macro="" textlink="">
      <xdr:nvSpPr>
        <xdr:cNvPr id="315" name="フローチャート: 判断 314">
          <a:extLst>
            <a:ext uri="{FF2B5EF4-FFF2-40B4-BE49-F238E27FC236}">
              <a16:creationId xmlns:a16="http://schemas.microsoft.com/office/drawing/2014/main" xmlns="" id="{00000000-0008-0000-0400-00003B010000}"/>
            </a:ext>
          </a:extLst>
        </xdr:cNvPr>
        <xdr:cNvSpPr/>
      </xdr:nvSpPr>
      <xdr:spPr>
        <a:xfrm>
          <a:off x="15621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112539</xdr:rowOff>
    </xdr:from>
    <xdr:ext cx="736600" cy="259045"/>
    <xdr:sp macro="" textlink="">
      <xdr:nvSpPr>
        <xdr:cNvPr id="316" name="テキスト ボックス 315">
          <a:extLst>
            <a:ext uri="{FF2B5EF4-FFF2-40B4-BE49-F238E27FC236}">
              <a16:creationId xmlns:a16="http://schemas.microsoft.com/office/drawing/2014/main" xmlns="" id="{00000000-0008-0000-0400-00003C010000}"/>
            </a:ext>
          </a:extLst>
        </xdr:cNvPr>
        <xdr:cNvSpPr txBox="1"/>
      </xdr:nvSpPr>
      <xdr:spPr>
        <a:xfrm>
          <a:off x="15290800" y="61132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1270</xdr:rowOff>
    </xdr:from>
    <xdr:to>
      <xdr:col>73</xdr:col>
      <xdr:colOff>180975</xdr:colOff>
      <xdr:row>37</xdr:row>
      <xdr:rowOff>5842</xdr:rowOff>
    </xdr:to>
    <xdr:cxnSp macro="">
      <xdr:nvCxnSpPr>
        <xdr:cNvPr id="317" name="直線コネクタ 316">
          <a:extLst>
            <a:ext uri="{FF2B5EF4-FFF2-40B4-BE49-F238E27FC236}">
              <a16:creationId xmlns:a16="http://schemas.microsoft.com/office/drawing/2014/main" xmlns="" id="{00000000-0008-0000-0400-00003D010000}"/>
            </a:ext>
          </a:extLst>
        </xdr:cNvPr>
        <xdr:cNvCxnSpPr/>
      </xdr:nvCxnSpPr>
      <xdr:spPr>
        <a:xfrm flipV="1">
          <a:off x="13893800" y="634492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121920</xdr:rowOff>
    </xdr:from>
    <xdr:to>
      <xdr:col>74</xdr:col>
      <xdr:colOff>31750</xdr:colOff>
      <xdr:row>37</xdr:row>
      <xdr:rowOff>52070</xdr:rowOff>
    </xdr:to>
    <xdr:sp macro="" textlink="">
      <xdr:nvSpPr>
        <xdr:cNvPr id="318" name="フローチャート: 判断 317">
          <a:extLst>
            <a:ext uri="{FF2B5EF4-FFF2-40B4-BE49-F238E27FC236}">
              <a16:creationId xmlns:a16="http://schemas.microsoft.com/office/drawing/2014/main" xmlns="" id="{00000000-0008-0000-0400-00003E010000}"/>
            </a:ext>
          </a:extLst>
        </xdr:cNvPr>
        <xdr:cNvSpPr/>
      </xdr:nvSpPr>
      <xdr:spPr>
        <a:xfrm>
          <a:off x="14732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62247</xdr:rowOff>
    </xdr:from>
    <xdr:ext cx="762000" cy="259045"/>
    <xdr:sp macro="" textlink="">
      <xdr:nvSpPr>
        <xdr:cNvPr id="319" name="テキスト ボックス 318">
          <a:extLst>
            <a:ext uri="{FF2B5EF4-FFF2-40B4-BE49-F238E27FC236}">
              <a16:creationId xmlns:a16="http://schemas.microsoft.com/office/drawing/2014/main" xmlns="" id="{00000000-0008-0000-0400-00003F010000}"/>
            </a:ext>
          </a:extLst>
        </xdr:cNvPr>
        <xdr:cNvSpPr txBox="1"/>
      </xdr:nvSpPr>
      <xdr:spPr>
        <a:xfrm>
          <a:off x="14401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131572</xdr:rowOff>
    </xdr:from>
    <xdr:to>
      <xdr:col>69</xdr:col>
      <xdr:colOff>92075</xdr:colOff>
      <xdr:row>37</xdr:row>
      <xdr:rowOff>5842</xdr:rowOff>
    </xdr:to>
    <xdr:cxnSp macro="">
      <xdr:nvCxnSpPr>
        <xdr:cNvPr id="320" name="直線コネクタ 319">
          <a:extLst>
            <a:ext uri="{FF2B5EF4-FFF2-40B4-BE49-F238E27FC236}">
              <a16:creationId xmlns:a16="http://schemas.microsoft.com/office/drawing/2014/main" xmlns="" id="{00000000-0008-0000-0400-000040010000}"/>
            </a:ext>
          </a:extLst>
        </xdr:cNvPr>
        <xdr:cNvCxnSpPr/>
      </xdr:nvCxnSpPr>
      <xdr:spPr>
        <a:xfrm>
          <a:off x="13004800" y="630377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117348</xdr:rowOff>
    </xdr:from>
    <xdr:to>
      <xdr:col>69</xdr:col>
      <xdr:colOff>142875</xdr:colOff>
      <xdr:row>37</xdr:row>
      <xdr:rowOff>47498</xdr:rowOff>
    </xdr:to>
    <xdr:sp macro="" textlink="">
      <xdr:nvSpPr>
        <xdr:cNvPr id="321" name="フローチャート: 判断 320">
          <a:extLst>
            <a:ext uri="{FF2B5EF4-FFF2-40B4-BE49-F238E27FC236}">
              <a16:creationId xmlns:a16="http://schemas.microsoft.com/office/drawing/2014/main" xmlns="" id="{00000000-0008-0000-0400-000041010000}"/>
            </a:ext>
          </a:extLst>
        </xdr:cNvPr>
        <xdr:cNvSpPr/>
      </xdr:nvSpPr>
      <xdr:spPr>
        <a:xfrm>
          <a:off x="13843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57675</xdr:rowOff>
    </xdr:from>
    <xdr:ext cx="762000" cy="259045"/>
    <xdr:sp macro="" textlink="">
      <xdr:nvSpPr>
        <xdr:cNvPr id="322" name="テキスト ボックス 321">
          <a:extLst>
            <a:ext uri="{FF2B5EF4-FFF2-40B4-BE49-F238E27FC236}">
              <a16:creationId xmlns:a16="http://schemas.microsoft.com/office/drawing/2014/main" xmlns="" id="{00000000-0008-0000-0400-000042010000}"/>
            </a:ext>
          </a:extLst>
        </xdr:cNvPr>
        <xdr:cNvSpPr txBox="1"/>
      </xdr:nvSpPr>
      <xdr:spPr>
        <a:xfrm>
          <a:off x="13512800" y="6058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94488</xdr:rowOff>
    </xdr:from>
    <xdr:to>
      <xdr:col>65</xdr:col>
      <xdr:colOff>53975</xdr:colOff>
      <xdr:row>37</xdr:row>
      <xdr:rowOff>24638</xdr:rowOff>
    </xdr:to>
    <xdr:sp macro="" textlink="">
      <xdr:nvSpPr>
        <xdr:cNvPr id="323" name="フローチャート: 判断 322">
          <a:extLst>
            <a:ext uri="{FF2B5EF4-FFF2-40B4-BE49-F238E27FC236}">
              <a16:creationId xmlns:a16="http://schemas.microsoft.com/office/drawing/2014/main" xmlns="" id="{00000000-0008-0000-0400-000043010000}"/>
            </a:ext>
          </a:extLst>
        </xdr:cNvPr>
        <xdr:cNvSpPr/>
      </xdr:nvSpPr>
      <xdr:spPr>
        <a:xfrm>
          <a:off x="12954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9415</xdr:rowOff>
    </xdr:from>
    <xdr:ext cx="762000" cy="259045"/>
    <xdr:sp macro="" textlink="">
      <xdr:nvSpPr>
        <xdr:cNvPr id="324" name="テキスト ボックス 323">
          <a:extLst>
            <a:ext uri="{FF2B5EF4-FFF2-40B4-BE49-F238E27FC236}">
              <a16:creationId xmlns:a16="http://schemas.microsoft.com/office/drawing/2014/main" xmlns="" id="{00000000-0008-0000-0400-000044010000}"/>
            </a:ext>
          </a:extLst>
        </xdr:cNvPr>
        <xdr:cNvSpPr txBox="1"/>
      </xdr:nvSpPr>
      <xdr:spPr>
        <a:xfrm>
          <a:off x="12623800" y="635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xmlns=""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xmlns=""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xmlns=""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xmlns=""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xmlns=""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25908</xdr:rowOff>
    </xdr:from>
    <xdr:to>
      <xdr:col>82</xdr:col>
      <xdr:colOff>158750</xdr:colOff>
      <xdr:row>38</xdr:row>
      <xdr:rowOff>127508</xdr:rowOff>
    </xdr:to>
    <xdr:sp macro="" textlink="">
      <xdr:nvSpPr>
        <xdr:cNvPr id="330" name="楕円 329">
          <a:extLst>
            <a:ext uri="{FF2B5EF4-FFF2-40B4-BE49-F238E27FC236}">
              <a16:creationId xmlns:a16="http://schemas.microsoft.com/office/drawing/2014/main" xmlns="" id="{00000000-0008-0000-0400-00004A010000}"/>
            </a:ext>
          </a:extLst>
        </xdr:cNvPr>
        <xdr:cNvSpPr/>
      </xdr:nvSpPr>
      <xdr:spPr>
        <a:xfrm>
          <a:off x="16459200" y="6541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169435</xdr:rowOff>
    </xdr:from>
    <xdr:ext cx="762000" cy="259045"/>
    <xdr:sp macro="" textlink="">
      <xdr:nvSpPr>
        <xdr:cNvPr id="331" name="補助費等該当値テキスト">
          <a:extLst>
            <a:ext uri="{FF2B5EF4-FFF2-40B4-BE49-F238E27FC236}">
              <a16:creationId xmlns:a16="http://schemas.microsoft.com/office/drawing/2014/main" xmlns="" id="{00000000-0008-0000-0400-00004B010000}"/>
            </a:ext>
          </a:extLst>
        </xdr:cNvPr>
        <xdr:cNvSpPr txBox="1"/>
      </xdr:nvSpPr>
      <xdr:spPr>
        <a:xfrm>
          <a:off x="16598900" y="6513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71628</xdr:rowOff>
    </xdr:from>
    <xdr:to>
      <xdr:col>78</xdr:col>
      <xdr:colOff>120650</xdr:colOff>
      <xdr:row>39</xdr:row>
      <xdr:rowOff>1778</xdr:rowOff>
    </xdr:to>
    <xdr:sp macro="" textlink="">
      <xdr:nvSpPr>
        <xdr:cNvPr id="332" name="楕円 331">
          <a:extLst>
            <a:ext uri="{FF2B5EF4-FFF2-40B4-BE49-F238E27FC236}">
              <a16:creationId xmlns:a16="http://schemas.microsoft.com/office/drawing/2014/main" xmlns="" id="{00000000-0008-0000-0400-00004C010000}"/>
            </a:ext>
          </a:extLst>
        </xdr:cNvPr>
        <xdr:cNvSpPr/>
      </xdr:nvSpPr>
      <xdr:spPr>
        <a:xfrm>
          <a:off x="15621000" y="6586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158005</xdr:rowOff>
    </xdr:from>
    <xdr:ext cx="736600" cy="259045"/>
    <xdr:sp macro="" textlink="">
      <xdr:nvSpPr>
        <xdr:cNvPr id="333" name="テキスト ボックス 332">
          <a:extLst>
            <a:ext uri="{FF2B5EF4-FFF2-40B4-BE49-F238E27FC236}">
              <a16:creationId xmlns:a16="http://schemas.microsoft.com/office/drawing/2014/main" xmlns="" id="{00000000-0008-0000-0400-00004D010000}"/>
            </a:ext>
          </a:extLst>
        </xdr:cNvPr>
        <xdr:cNvSpPr txBox="1"/>
      </xdr:nvSpPr>
      <xdr:spPr>
        <a:xfrm>
          <a:off x="15290800" y="6673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121920</xdr:rowOff>
    </xdr:from>
    <xdr:to>
      <xdr:col>74</xdr:col>
      <xdr:colOff>31750</xdr:colOff>
      <xdr:row>37</xdr:row>
      <xdr:rowOff>52070</xdr:rowOff>
    </xdr:to>
    <xdr:sp macro="" textlink="">
      <xdr:nvSpPr>
        <xdr:cNvPr id="334" name="楕円 333">
          <a:extLst>
            <a:ext uri="{FF2B5EF4-FFF2-40B4-BE49-F238E27FC236}">
              <a16:creationId xmlns:a16="http://schemas.microsoft.com/office/drawing/2014/main" xmlns="" id="{00000000-0008-0000-0400-00004E010000}"/>
            </a:ext>
          </a:extLst>
        </xdr:cNvPr>
        <xdr:cNvSpPr/>
      </xdr:nvSpPr>
      <xdr:spPr>
        <a:xfrm>
          <a:off x="14732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36847</xdr:rowOff>
    </xdr:from>
    <xdr:ext cx="762000" cy="259045"/>
    <xdr:sp macro="" textlink="">
      <xdr:nvSpPr>
        <xdr:cNvPr id="335" name="テキスト ボックス 334">
          <a:extLst>
            <a:ext uri="{FF2B5EF4-FFF2-40B4-BE49-F238E27FC236}">
              <a16:creationId xmlns:a16="http://schemas.microsoft.com/office/drawing/2014/main" xmlns="" id="{00000000-0008-0000-0400-00004F010000}"/>
            </a:ext>
          </a:extLst>
        </xdr:cNvPr>
        <xdr:cNvSpPr txBox="1"/>
      </xdr:nvSpPr>
      <xdr:spPr>
        <a:xfrm>
          <a:off x="14401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126492</xdr:rowOff>
    </xdr:from>
    <xdr:to>
      <xdr:col>69</xdr:col>
      <xdr:colOff>142875</xdr:colOff>
      <xdr:row>37</xdr:row>
      <xdr:rowOff>56642</xdr:rowOff>
    </xdr:to>
    <xdr:sp macro="" textlink="">
      <xdr:nvSpPr>
        <xdr:cNvPr id="336" name="楕円 335">
          <a:extLst>
            <a:ext uri="{FF2B5EF4-FFF2-40B4-BE49-F238E27FC236}">
              <a16:creationId xmlns:a16="http://schemas.microsoft.com/office/drawing/2014/main" xmlns="" id="{00000000-0008-0000-0400-000050010000}"/>
            </a:ext>
          </a:extLst>
        </xdr:cNvPr>
        <xdr:cNvSpPr/>
      </xdr:nvSpPr>
      <xdr:spPr>
        <a:xfrm>
          <a:off x="138430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41419</xdr:rowOff>
    </xdr:from>
    <xdr:ext cx="762000" cy="259045"/>
    <xdr:sp macro="" textlink="">
      <xdr:nvSpPr>
        <xdr:cNvPr id="337" name="テキスト ボックス 336">
          <a:extLst>
            <a:ext uri="{FF2B5EF4-FFF2-40B4-BE49-F238E27FC236}">
              <a16:creationId xmlns:a16="http://schemas.microsoft.com/office/drawing/2014/main" xmlns="" id="{00000000-0008-0000-0400-000051010000}"/>
            </a:ext>
          </a:extLst>
        </xdr:cNvPr>
        <xdr:cNvSpPr txBox="1"/>
      </xdr:nvSpPr>
      <xdr:spPr>
        <a:xfrm>
          <a:off x="13512800" y="6385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80772</xdr:rowOff>
    </xdr:from>
    <xdr:to>
      <xdr:col>65</xdr:col>
      <xdr:colOff>53975</xdr:colOff>
      <xdr:row>37</xdr:row>
      <xdr:rowOff>10922</xdr:rowOff>
    </xdr:to>
    <xdr:sp macro="" textlink="">
      <xdr:nvSpPr>
        <xdr:cNvPr id="338" name="楕円 337">
          <a:extLst>
            <a:ext uri="{FF2B5EF4-FFF2-40B4-BE49-F238E27FC236}">
              <a16:creationId xmlns:a16="http://schemas.microsoft.com/office/drawing/2014/main" xmlns="" id="{00000000-0008-0000-0400-000052010000}"/>
            </a:ext>
          </a:extLst>
        </xdr:cNvPr>
        <xdr:cNvSpPr/>
      </xdr:nvSpPr>
      <xdr:spPr>
        <a:xfrm>
          <a:off x="12954000" y="625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21099</xdr:rowOff>
    </xdr:from>
    <xdr:ext cx="762000" cy="259045"/>
    <xdr:sp macro="" textlink="">
      <xdr:nvSpPr>
        <xdr:cNvPr id="339" name="テキスト ボックス 338">
          <a:extLst>
            <a:ext uri="{FF2B5EF4-FFF2-40B4-BE49-F238E27FC236}">
              <a16:creationId xmlns:a16="http://schemas.microsoft.com/office/drawing/2014/main" xmlns="" id="{00000000-0008-0000-0400-000053010000}"/>
            </a:ext>
          </a:extLst>
        </xdr:cNvPr>
        <xdr:cNvSpPr txBox="1"/>
      </xdr:nvSpPr>
      <xdr:spPr>
        <a:xfrm>
          <a:off x="12623800" y="6021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xmlns=""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xmlns=""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xmlns=""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xmlns=""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xmlns=""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xmlns=""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xmlns=""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xmlns=""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xmlns=""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xmlns=""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xmlns=""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合併特例債、緊急防災・減債事業債の増加、地方道路等整備事業債の減少により、前年度から</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％減少した。全国平均値、滋賀県平均値は下回っているが、類似団体内平均値は上回っている。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有利な地方債である合併特例債は愛知中学校大規模増改築事業により発行限度額となる予定であり、可能な限り地方債の発行を抑制する必要がある。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xmlns=""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xmlns=""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xmlns=""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4" name="直線コネクタ 353">
          <a:extLst>
            <a:ext uri="{FF2B5EF4-FFF2-40B4-BE49-F238E27FC236}">
              <a16:creationId xmlns:a16="http://schemas.microsoft.com/office/drawing/2014/main" xmlns="" id="{00000000-0008-0000-0400-000062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5" name="テキスト ボックス 354">
          <a:extLst>
            <a:ext uri="{FF2B5EF4-FFF2-40B4-BE49-F238E27FC236}">
              <a16:creationId xmlns:a16="http://schemas.microsoft.com/office/drawing/2014/main" xmlns="" id="{00000000-0008-0000-0400-000063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6" name="直線コネクタ 355">
          <a:extLst>
            <a:ext uri="{FF2B5EF4-FFF2-40B4-BE49-F238E27FC236}">
              <a16:creationId xmlns:a16="http://schemas.microsoft.com/office/drawing/2014/main" xmlns="" id="{00000000-0008-0000-0400-000064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7" name="テキスト ボックス 356">
          <a:extLst>
            <a:ext uri="{FF2B5EF4-FFF2-40B4-BE49-F238E27FC236}">
              <a16:creationId xmlns:a16="http://schemas.microsoft.com/office/drawing/2014/main" xmlns="" id="{00000000-0008-0000-0400-000065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8" name="直線コネクタ 357">
          <a:extLst>
            <a:ext uri="{FF2B5EF4-FFF2-40B4-BE49-F238E27FC236}">
              <a16:creationId xmlns:a16="http://schemas.microsoft.com/office/drawing/2014/main" xmlns="" id="{00000000-0008-0000-0400-000066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9" name="テキスト ボックス 358">
          <a:extLst>
            <a:ext uri="{FF2B5EF4-FFF2-40B4-BE49-F238E27FC236}">
              <a16:creationId xmlns:a16="http://schemas.microsoft.com/office/drawing/2014/main" xmlns="" id="{00000000-0008-0000-0400-000067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60" name="直線コネクタ 359">
          <a:extLst>
            <a:ext uri="{FF2B5EF4-FFF2-40B4-BE49-F238E27FC236}">
              <a16:creationId xmlns:a16="http://schemas.microsoft.com/office/drawing/2014/main" xmlns="" id="{00000000-0008-0000-0400-000068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61" name="テキスト ボックス 360">
          <a:extLst>
            <a:ext uri="{FF2B5EF4-FFF2-40B4-BE49-F238E27FC236}">
              <a16:creationId xmlns:a16="http://schemas.microsoft.com/office/drawing/2014/main" xmlns="" id="{00000000-0008-0000-0400-000069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2" name="直線コネクタ 361">
          <a:extLst>
            <a:ext uri="{FF2B5EF4-FFF2-40B4-BE49-F238E27FC236}">
              <a16:creationId xmlns:a16="http://schemas.microsoft.com/office/drawing/2014/main" xmlns="" id="{00000000-0008-0000-0400-00006A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3" name="テキスト ボックス 362">
          <a:extLst>
            <a:ext uri="{FF2B5EF4-FFF2-40B4-BE49-F238E27FC236}">
              <a16:creationId xmlns:a16="http://schemas.microsoft.com/office/drawing/2014/main" xmlns="" id="{00000000-0008-0000-0400-00006B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4" name="直線コネクタ 363">
          <a:extLst>
            <a:ext uri="{FF2B5EF4-FFF2-40B4-BE49-F238E27FC236}">
              <a16:creationId xmlns:a16="http://schemas.microsoft.com/office/drawing/2014/main" xmlns="" id="{00000000-0008-0000-0400-00006C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5" name="テキスト ボックス 364">
          <a:extLst>
            <a:ext uri="{FF2B5EF4-FFF2-40B4-BE49-F238E27FC236}">
              <a16:creationId xmlns:a16="http://schemas.microsoft.com/office/drawing/2014/main" xmlns="" id="{00000000-0008-0000-0400-00006D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6" name="直線コネクタ 365">
          <a:extLst>
            <a:ext uri="{FF2B5EF4-FFF2-40B4-BE49-F238E27FC236}">
              <a16:creationId xmlns:a16="http://schemas.microsoft.com/office/drawing/2014/main" xmlns="" id="{00000000-0008-0000-0400-00006E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7" name="公債費グラフ枠">
          <a:extLst>
            <a:ext uri="{FF2B5EF4-FFF2-40B4-BE49-F238E27FC236}">
              <a16:creationId xmlns:a16="http://schemas.microsoft.com/office/drawing/2014/main" xmlns="" id="{00000000-0008-0000-0400-00006F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154759</xdr:rowOff>
    </xdr:from>
    <xdr:to>
      <xdr:col>24</xdr:col>
      <xdr:colOff>25400</xdr:colOff>
      <xdr:row>80</xdr:row>
      <xdr:rowOff>156392</xdr:rowOff>
    </xdr:to>
    <xdr:cxnSp macro="">
      <xdr:nvCxnSpPr>
        <xdr:cNvPr id="368" name="直線コネクタ 367">
          <a:extLst>
            <a:ext uri="{FF2B5EF4-FFF2-40B4-BE49-F238E27FC236}">
              <a16:creationId xmlns:a16="http://schemas.microsoft.com/office/drawing/2014/main" xmlns="" id="{00000000-0008-0000-0400-000070010000}"/>
            </a:ext>
          </a:extLst>
        </xdr:cNvPr>
        <xdr:cNvCxnSpPr/>
      </xdr:nvCxnSpPr>
      <xdr:spPr>
        <a:xfrm flipV="1">
          <a:off x="4826000" y="12670609"/>
          <a:ext cx="0" cy="12017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128469</xdr:rowOff>
    </xdr:from>
    <xdr:ext cx="762000" cy="259045"/>
    <xdr:sp macro="" textlink="">
      <xdr:nvSpPr>
        <xdr:cNvPr id="369" name="公債費最小値テキスト">
          <a:extLst>
            <a:ext uri="{FF2B5EF4-FFF2-40B4-BE49-F238E27FC236}">
              <a16:creationId xmlns:a16="http://schemas.microsoft.com/office/drawing/2014/main" xmlns="" id="{00000000-0008-0000-0400-000071010000}"/>
            </a:ext>
          </a:extLst>
        </xdr:cNvPr>
        <xdr:cNvSpPr txBox="1"/>
      </xdr:nvSpPr>
      <xdr:spPr>
        <a:xfrm>
          <a:off x="4914900" y="13844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156392</xdr:rowOff>
    </xdr:from>
    <xdr:to>
      <xdr:col>24</xdr:col>
      <xdr:colOff>114300</xdr:colOff>
      <xdr:row>80</xdr:row>
      <xdr:rowOff>156392</xdr:rowOff>
    </xdr:to>
    <xdr:cxnSp macro="">
      <xdr:nvCxnSpPr>
        <xdr:cNvPr id="370" name="直線コネクタ 369">
          <a:extLst>
            <a:ext uri="{FF2B5EF4-FFF2-40B4-BE49-F238E27FC236}">
              <a16:creationId xmlns:a16="http://schemas.microsoft.com/office/drawing/2014/main" xmlns="" id="{00000000-0008-0000-0400-000072010000}"/>
            </a:ext>
          </a:extLst>
        </xdr:cNvPr>
        <xdr:cNvCxnSpPr/>
      </xdr:nvCxnSpPr>
      <xdr:spPr>
        <a:xfrm>
          <a:off x="4737100" y="138723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69686</xdr:rowOff>
    </xdr:from>
    <xdr:ext cx="762000" cy="259045"/>
    <xdr:sp macro="" textlink="">
      <xdr:nvSpPr>
        <xdr:cNvPr id="371" name="公債費最大値テキスト">
          <a:extLst>
            <a:ext uri="{FF2B5EF4-FFF2-40B4-BE49-F238E27FC236}">
              <a16:creationId xmlns:a16="http://schemas.microsoft.com/office/drawing/2014/main" xmlns="" id="{00000000-0008-0000-0400-000073010000}"/>
            </a:ext>
          </a:extLst>
        </xdr:cNvPr>
        <xdr:cNvSpPr txBox="1"/>
      </xdr:nvSpPr>
      <xdr:spPr>
        <a:xfrm>
          <a:off x="4914900" y="12414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154759</xdr:rowOff>
    </xdr:from>
    <xdr:to>
      <xdr:col>24</xdr:col>
      <xdr:colOff>114300</xdr:colOff>
      <xdr:row>73</xdr:row>
      <xdr:rowOff>154759</xdr:rowOff>
    </xdr:to>
    <xdr:cxnSp macro="">
      <xdr:nvCxnSpPr>
        <xdr:cNvPr id="372" name="直線コネクタ 371">
          <a:extLst>
            <a:ext uri="{FF2B5EF4-FFF2-40B4-BE49-F238E27FC236}">
              <a16:creationId xmlns:a16="http://schemas.microsoft.com/office/drawing/2014/main" xmlns="" id="{00000000-0008-0000-0400-000074010000}"/>
            </a:ext>
          </a:extLst>
        </xdr:cNvPr>
        <xdr:cNvCxnSpPr/>
      </xdr:nvCxnSpPr>
      <xdr:spPr>
        <a:xfrm>
          <a:off x="4737100" y="12670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154758</xdr:rowOff>
    </xdr:from>
    <xdr:to>
      <xdr:col>24</xdr:col>
      <xdr:colOff>25400</xdr:colOff>
      <xdr:row>77</xdr:row>
      <xdr:rowOff>161289</xdr:rowOff>
    </xdr:to>
    <xdr:cxnSp macro="">
      <xdr:nvCxnSpPr>
        <xdr:cNvPr id="373" name="直線コネクタ 372">
          <a:extLst>
            <a:ext uri="{FF2B5EF4-FFF2-40B4-BE49-F238E27FC236}">
              <a16:creationId xmlns:a16="http://schemas.microsoft.com/office/drawing/2014/main" xmlns="" id="{00000000-0008-0000-0400-000075010000}"/>
            </a:ext>
          </a:extLst>
        </xdr:cNvPr>
        <xdr:cNvCxnSpPr/>
      </xdr:nvCxnSpPr>
      <xdr:spPr>
        <a:xfrm flipV="1">
          <a:off x="3987800" y="13356408"/>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9451</xdr:rowOff>
    </xdr:from>
    <xdr:ext cx="762000" cy="259045"/>
    <xdr:sp macro="" textlink="">
      <xdr:nvSpPr>
        <xdr:cNvPr id="374" name="公債費平均値テキスト">
          <a:extLst>
            <a:ext uri="{FF2B5EF4-FFF2-40B4-BE49-F238E27FC236}">
              <a16:creationId xmlns:a16="http://schemas.microsoft.com/office/drawing/2014/main" xmlns="" id="{00000000-0008-0000-0400-000076010000}"/>
            </a:ext>
          </a:extLst>
        </xdr:cNvPr>
        <xdr:cNvSpPr txBox="1"/>
      </xdr:nvSpPr>
      <xdr:spPr>
        <a:xfrm>
          <a:off x="4914900" y="1303965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164374</xdr:rowOff>
    </xdr:from>
    <xdr:to>
      <xdr:col>24</xdr:col>
      <xdr:colOff>76200</xdr:colOff>
      <xdr:row>77</xdr:row>
      <xdr:rowOff>94524</xdr:rowOff>
    </xdr:to>
    <xdr:sp macro="" textlink="">
      <xdr:nvSpPr>
        <xdr:cNvPr id="375" name="フローチャート: 判断 374">
          <a:extLst>
            <a:ext uri="{FF2B5EF4-FFF2-40B4-BE49-F238E27FC236}">
              <a16:creationId xmlns:a16="http://schemas.microsoft.com/office/drawing/2014/main" xmlns="" id="{00000000-0008-0000-0400-000077010000}"/>
            </a:ext>
          </a:extLst>
        </xdr:cNvPr>
        <xdr:cNvSpPr/>
      </xdr:nvSpPr>
      <xdr:spPr>
        <a:xfrm>
          <a:off x="4775200" y="13194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135164</xdr:rowOff>
    </xdr:from>
    <xdr:to>
      <xdr:col>19</xdr:col>
      <xdr:colOff>187325</xdr:colOff>
      <xdr:row>77</xdr:row>
      <xdr:rowOff>161289</xdr:rowOff>
    </xdr:to>
    <xdr:cxnSp macro="">
      <xdr:nvCxnSpPr>
        <xdr:cNvPr id="376" name="直線コネクタ 375">
          <a:extLst>
            <a:ext uri="{FF2B5EF4-FFF2-40B4-BE49-F238E27FC236}">
              <a16:creationId xmlns:a16="http://schemas.microsoft.com/office/drawing/2014/main" xmlns="" id="{00000000-0008-0000-0400-000078010000}"/>
            </a:ext>
          </a:extLst>
        </xdr:cNvPr>
        <xdr:cNvCxnSpPr/>
      </xdr:nvCxnSpPr>
      <xdr:spPr>
        <a:xfrm>
          <a:off x="3098800" y="13336814"/>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51707</xdr:rowOff>
    </xdr:from>
    <xdr:to>
      <xdr:col>20</xdr:col>
      <xdr:colOff>38100</xdr:colOff>
      <xdr:row>77</xdr:row>
      <xdr:rowOff>153307</xdr:rowOff>
    </xdr:to>
    <xdr:sp macro="" textlink="">
      <xdr:nvSpPr>
        <xdr:cNvPr id="377" name="フローチャート: 判断 376">
          <a:extLst>
            <a:ext uri="{FF2B5EF4-FFF2-40B4-BE49-F238E27FC236}">
              <a16:creationId xmlns:a16="http://schemas.microsoft.com/office/drawing/2014/main" xmlns="" id="{00000000-0008-0000-0400-000079010000}"/>
            </a:ext>
          </a:extLst>
        </xdr:cNvPr>
        <xdr:cNvSpPr/>
      </xdr:nvSpPr>
      <xdr:spPr>
        <a:xfrm>
          <a:off x="3937000" y="13253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163484</xdr:rowOff>
    </xdr:from>
    <xdr:ext cx="736600" cy="259045"/>
    <xdr:sp macro="" textlink="">
      <xdr:nvSpPr>
        <xdr:cNvPr id="378" name="テキスト ボックス 377">
          <a:extLst>
            <a:ext uri="{FF2B5EF4-FFF2-40B4-BE49-F238E27FC236}">
              <a16:creationId xmlns:a16="http://schemas.microsoft.com/office/drawing/2014/main" xmlns="" id="{00000000-0008-0000-0400-00007A010000}"/>
            </a:ext>
          </a:extLst>
        </xdr:cNvPr>
        <xdr:cNvSpPr txBox="1"/>
      </xdr:nvSpPr>
      <xdr:spPr>
        <a:xfrm>
          <a:off x="3606800" y="13022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135164</xdr:rowOff>
    </xdr:from>
    <xdr:to>
      <xdr:col>15</xdr:col>
      <xdr:colOff>98425</xdr:colOff>
      <xdr:row>78</xdr:row>
      <xdr:rowOff>68218</xdr:rowOff>
    </xdr:to>
    <xdr:cxnSp macro="">
      <xdr:nvCxnSpPr>
        <xdr:cNvPr id="379" name="直線コネクタ 378">
          <a:extLst>
            <a:ext uri="{FF2B5EF4-FFF2-40B4-BE49-F238E27FC236}">
              <a16:creationId xmlns:a16="http://schemas.microsoft.com/office/drawing/2014/main" xmlns="" id="{00000000-0008-0000-0400-00007B010000}"/>
            </a:ext>
          </a:extLst>
        </xdr:cNvPr>
        <xdr:cNvCxnSpPr/>
      </xdr:nvCxnSpPr>
      <xdr:spPr>
        <a:xfrm flipV="1">
          <a:off x="2209800" y="13336814"/>
          <a:ext cx="889000" cy="104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58238</xdr:rowOff>
    </xdr:from>
    <xdr:to>
      <xdr:col>15</xdr:col>
      <xdr:colOff>149225</xdr:colOff>
      <xdr:row>77</xdr:row>
      <xdr:rowOff>159838</xdr:rowOff>
    </xdr:to>
    <xdr:sp macro="" textlink="">
      <xdr:nvSpPr>
        <xdr:cNvPr id="380" name="フローチャート: 判断 379">
          <a:extLst>
            <a:ext uri="{FF2B5EF4-FFF2-40B4-BE49-F238E27FC236}">
              <a16:creationId xmlns:a16="http://schemas.microsoft.com/office/drawing/2014/main" xmlns="" id="{00000000-0008-0000-0400-00007C010000}"/>
            </a:ext>
          </a:extLst>
        </xdr:cNvPr>
        <xdr:cNvSpPr/>
      </xdr:nvSpPr>
      <xdr:spPr>
        <a:xfrm>
          <a:off x="3048000" y="13259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170015</xdr:rowOff>
    </xdr:from>
    <xdr:ext cx="762000" cy="259045"/>
    <xdr:sp macro="" textlink="">
      <xdr:nvSpPr>
        <xdr:cNvPr id="381" name="テキスト ボックス 380">
          <a:extLst>
            <a:ext uri="{FF2B5EF4-FFF2-40B4-BE49-F238E27FC236}">
              <a16:creationId xmlns:a16="http://schemas.microsoft.com/office/drawing/2014/main" xmlns="" id="{00000000-0008-0000-0400-00007D010000}"/>
            </a:ext>
          </a:extLst>
        </xdr:cNvPr>
        <xdr:cNvSpPr txBox="1"/>
      </xdr:nvSpPr>
      <xdr:spPr>
        <a:xfrm>
          <a:off x="2717800" y="13028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15966</xdr:rowOff>
    </xdr:from>
    <xdr:to>
      <xdr:col>11</xdr:col>
      <xdr:colOff>9525</xdr:colOff>
      <xdr:row>78</xdr:row>
      <xdr:rowOff>68218</xdr:rowOff>
    </xdr:to>
    <xdr:cxnSp macro="">
      <xdr:nvCxnSpPr>
        <xdr:cNvPr id="382" name="直線コネクタ 381">
          <a:extLst>
            <a:ext uri="{FF2B5EF4-FFF2-40B4-BE49-F238E27FC236}">
              <a16:creationId xmlns:a16="http://schemas.microsoft.com/office/drawing/2014/main" xmlns="" id="{00000000-0008-0000-0400-00007E010000}"/>
            </a:ext>
          </a:extLst>
        </xdr:cNvPr>
        <xdr:cNvCxnSpPr/>
      </xdr:nvCxnSpPr>
      <xdr:spPr>
        <a:xfrm>
          <a:off x="1320800" y="13389066"/>
          <a:ext cx="8890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77832</xdr:rowOff>
    </xdr:from>
    <xdr:to>
      <xdr:col>11</xdr:col>
      <xdr:colOff>60325</xdr:colOff>
      <xdr:row>78</xdr:row>
      <xdr:rowOff>7982</xdr:rowOff>
    </xdr:to>
    <xdr:sp macro="" textlink="">
      <xdr:nvSpPr>
        <xdr:cNvPr id="383" name="フローチャート: 判断 382">
          <a:extLst>
            <a:ext uri="{FF2B5EF4-FFF2-40B4-BE49-F238E27FC236}">
              <a16:creationId xmlns:a16="http://schemas.microsoft.com/office/drawing/2014/main" xmlns="" id="{00000000-0008-0000-0400-00007F010000}"/>
            </a:ext>
          </a:extLst>
        </xdr:cNvPr>
        <xdr:cNvSpPr/>
      </xdr:nvSpPr>
      <xdr:spPr>
        <a:xfrm>
          <a:off x="2159000" y="13279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18159</xdr:rowOff>
    </xdr:from>
    <xdr:ext cx="762000" cy="259045"/>
    <xdr:sp macro="" textlink="">
      <xdr:nvSpPr>
        <xdr:cNvPr id="384" name="テキスト ボックス 383">
          <a:extLst>
            <a:ext uri="{FF2B5EF4-FFF2-40B4-BE49-F238E27FC236}">
              <a16:creationId xmlns:a16="http://schemas.microsoft.com/office/drawing/2014/main" xmlns="" id="{00000000-0008-0000-0400-000080010000}"/>
            </a:ext>
          </a:extLst>
        </xdr:cNvPr>
        <xdr:cNvSpPr txBox="1"/>
      </xdr:nvSpPr>
      <xdr:spPr>
        <a:xfrm>
          <a:off x="1828800" y="13048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77832</xdr:rowOff>
    </xdr:from>
    <xdr:to>
      <xdr:col>6</xdr:col>
      <xdr:colOff>171450</xdr:colOff>
      <xdr:row>78</xdr:row>
      <xdr:rowOff>7982</xdr:rowOff>
    </xdr:to>
    <xdr:sp macro="" textlink="">
      <xdr:nvSpPr>
        <xdr:cNvPr id="385" name="フローチャート: 判断 384">
          <a:extLst>
            <a:ext uri="{FF2B5EF4-FFF2-40B4-BE49-F238E27FC236}">
              <a16:creationId xmlns:a16="http://schemas.microsoft.com/office/drawing/2014/main" xmlns="" id="{00000000-0008-0000-0400-000081010000}"/>
            </a:ext>
          </a:extLst>
        </xdr:cNvPr>
        <xdr:cNvSpPr/>
      </xdr:nvSpPr>
      <xdr:spPr>
        <a:xfrm>
          <a:off x="1270000" y="13279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18159</xdr:rowOff>
    </xdr:from>
    <xdr:ext cx="762000" cy="259045"/>
    <xdr:sp macro="" textlink="">
      <xdr:nvSpPr>
        <xdr:cNvPr id="386" name="テキスト ボックス 385">
          <a:extLst>
            <a:ext uri="{FF2B5EF4-FFF2-40B4-BE49-F238E27FC236}">
              <a16:creationId xmlns:a16="http://schemas.microsoft.com/office/drawing/2014/main" xmlns="" id="{00000000-0008-0000-0400-000082010000}"/>
            </a:ext>
          </a:extLst>
        </xdr:cNvPr>
        <xdr:cNvSpPr txBox="1"/>
      </xdr:nvSpPr>
      <xdr:spPr>
        <a:xfrm>
          <a:off x="939800" y="13048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7" name="テキスト ボックス 386">
          <a:extLst>
            <a:ext uri="{FF2B5EF4-FFF2-40B4-BE49-F238E27FC236}">
              <a16:creationId xmlns:a16="http://schemas.microsoft.com/office/drawing/2014/main" xmlns="" id="{00000000-0008-0000-0400-000083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xmlns="" id="{00000000-0008-0000-0400-000084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9" name="テキスト ボックス 388">
          <a:extLst>
            <a:ext uri="{FF2B5EF4-FFF2-40B4-BE49-F238E27FC236}">
              <a16:creationId xmlns:a16="http://schemas.microsoft.com/office/drawing/2014/main" xmlns="" id="{00000000-0008-0000-0400-000085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xmlns="" id="{00000000-0008-0000-0400-000086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1" name="テキスト ボックス 390">
          <a:extLst>
            <a:ext uri="{FF2B5EF4-FFF2-40B4-BE49-F238E27FC236}">
              <a16:creationId xmlns:a16="http://schemas.microsoft.com/office/drawing/2014/main" xmlns="" id="{00000000-0008-0000-0400-000087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103958</xdr:rowOff>
    </xdr:from>
    <xdr:to>
      <xdr:col>24</xdr:col>
      <xdr:colOff>76200</xdr:colOff>
      <xdr:row>78</xdr:row>
      <xdr:rowOff>34108</xdr:rowOff>
    </xdr:to>
    <xdr:sp macro="" textlink="">
      <xdr:nvSpPr>
        <xdr:cNvPr id="392" name="楕円 391">
          <a:extLst>
            <a:ext uri="{FF2B5EF4-FFF2-40B4-BE49-F238E27FC236}">
              <a16:creationId xmlns:a16="http://schemas.microsoft.com/office/drawing/2014/main" xmlns="" id="{00000000-0008-0000-0400-000088010000}"/>
            </a:ext>
          </a:extLst>
        </xdr:cNvPr>
        <xdr:cNvSpPr/>
      </xdr:nvSpPr>
      <xdr:spPr>
        <a:xfrm>
          <a:off x="4775200" y="1330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76035</xdr:rowOff>
    </xdr:from>
    <xdr:ext cx="762000" cy="259045"/>
    <xdr:sp macro="" textlink="">
      <xdr:nvSpPr>
        <xdr:cNvPr id="393" name="公債費該当値テキスト">
          <a:extLst>
            <a:ext uri="{FF2B5EF4-FFF2-40B4-BE49-F238E27FC236}">
              <a16:creationId xmlns:a16="http://schemas.microsoft.com/office/drawing/2014/main" xmlns="" id="{00000000-0008-0000-0400-000089010000}"/>
            </a:ext>
          </a:extLst>
        </xdr:cNvPr>
        <xdr:cNvSpPr txBox="1"/>
      </xdr:nvSpPr>
      <xdr:spPr>
        <a:xfrm>
          <a:off x="4914900" y="13277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110489</xdr:rowOff>
    </xdr:from>
    <xdr:to>
      <xdr:col>20</xdr:col>
      <xdr:colOff>38100</xdr:colOff>
      <xdr:row>78</xdr:row>
      <xdr:rowOff>40639</xdr:rowOff>
    </xdr:to>
    <xdr:sp macro="" textlink="">
      <xdr:nvSpPr>
        <xdr:cNvPr id="394" name="楕円 393">
          <a:extLst>
            <a:ext uri="{FF2B5EF4-FFF2-40B4-BE49-F238E27FC236}">
              <a16:creationId xmlns:a16="http://schemas.microsoft.com/office/drawing/2014/main" xmlns="" id="{00000000-0008-0000-0400-00008A010000}"/>
            </a:ext>
          </a:extLst>
        </xdr:cNvPr>
        <xdr:cNvSpPr/>
      </xdr:nvSpPr>
      <xdr:spPr>
        <a:xfrm>
          <a:off x="3937000" y="1331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25416</xdr:rowOff>
    </xdr:from>
    <xdr:ext cx="736600" cy="259045"/>
    <xdr:sp macro="" textlink="">
      <xdr:nvSpPr>
        <xdr:cNvPr id="395" name="テキスト ボックス 394">
          <a:extLst>
            <a:ext uri="{FF2B5EF4-FFF2-40B4-BE49-F238E27FC236}">
              <a16:creationId xmlns:a16="http://schemas.microsoft.com/office/drawing/2014/main" xmlns="" id="{00000000-0008-0000-0400-00008B010000}"/>
            </a:ext>
          </a:extLst>
        </xdr:cNvPr>
        <xdr:cNvSpPr txBox="1"/>
      </xdr:nvSpPr>
      <xdr:spPr>
        <a:xfrm>
          <a:off x="3606800" y="133985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84364</xdr:rowOff>
    </xdr:from>
    <xdr:to>
      <xdr:col>15</xdr:col>
      <xdr:colOff>149225</xdr:colOff>
      <xdr:row>78</xdr:row>
      <xdr:rowOff>14514</xdr:rowOff>
    </xdr:to>
    <xdr:sp macro="" textlink="">
      <xdr:nvSpPr>
        <xdr:cNvPr id="396" name="楕円 395">
          <a:extLst>
            <a:ext uri="{FF2B5EF4-FFF2-40B4-BE49-F238E27FC236}">
              <a16:creationId xmlns:a16="http://schemas.microsoft.com/office/drawing/2014/main" xmlns="" id="{00000000-0008-0000-0400-00008C010000}"/>
            </a:ext>
          </a:extLst>
        </xdr:cNvPr>
        <xdr:cNvSpPr/>
      </xdr:nvSpPr>
      <xdr:spPr>
        <a:xfrm>
          <a:off x="3048000" y="13286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170741</xdr:rowOff>
    </xdr:from>
    <xdr:ext cx="762000" cy="259045"/>
    <xdr:sp macro="" textlink="">
      <xdr:nvSpPr>
        <xdr:cNvPr id="397" name="テキスト ボックス 396">
          <a:extLst>
            <a:ext uri="{FF2B5EF4-FFF2-40B4-BE49-F238E27FC236}">
              <a16:creationId xmlns:a16="http://schemas.microsoft.com/office/drawing/2014/main" xmlns="" id="{00000000-0008-0000-0400-00008D010000}"/>
            </a:ext>
          </a:extLst>
        </xdr:cNvPr>
        <xdr:cNvSpPr txBox="1"/>
      </xdr:nvSpPr>
      <xdr:spPr>
        <a:xfrm>
          <a:off x="2717800" y="13372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17418</xdr:rowOff>
    </xdr:from>
    <xdr:to>
      <xdr:col>11</xdr:col>
      <xdr:colOff>60325</xdr:colOff>
      <xdr:row>78</xdr:row>
      <xdr:rowOff>119018</xdr:rowOff>
    </xdr:to>
    <xdr:sp macro="" textlink="">
      <xdr:nvSpPr>
        <xdr:cNvPr id="398" name="楕円 397">
          <a:extLst>
            <a:ext uri="{FF2B5EF4-FFF2-40B4-BE49-F238E27FC236}">
              <a16:creationId xmlns:a16="http://schemas.microsoft.com/office/drawing/2014/main" xmlns="" id="{00000000-0008-0000-0400-00008E010000}"/>
            </a:ext>
          </a:extLst>
        </xdr:cNvPr>
        <xdr:cNvSpPr/>
      </xdr:nvSpPr>
      <xdr:spPr>
        <a:xfrm>
          <a:off x="2159000" y="13390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103795</xdr:rowOff>
    </xdr:from>
    <xdr:ext cx="762000" cy="259045"/>
    <xdr:sp macro="" textlink="">
      <xdr:nvSpPr>
        <xdr:cNvPr id="399" name="テキスト ボックス 398">
          <a:extLst>
            <a:ext uri="{FF2B5EF4-FFF2-40B4-BE49-F238E27FC236}">
              <a16:creationId xmlns:a16="http://schemas.microsoft.com/office/drawing/2014/main" xmlns="" id="{00000000-0008-0000-0400-00008F010000}"/>
            </a:ext>
          </a:extLst>
        </xdr:cNvPr>
        <xdr:cNvSpPr txBox="1"/>
      </xdr:nvSpPr>
      <xdr:spPr>
        <a:xfrm>
          <a:off x="1828800" y="13476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136616</xdr:rowOff>
    </xdr:from>
    <xdr:to>
      <xdr:col>6</xdr:col>
      <xdr:colOff>171450</xdr:colOff>
      <xdr:row>78</xdr:row>
      <xdr:rowOff>66766</xdr:rowOff>
    </xdr:to>
    <xdr:sp macro="" textlink="">
      <xdr:nvSpPr>
        <xdr:cNvPr id="400" name="楕円 399">
          <a:extLst>
            <a:ext uri="{FF2B5EF4-FFF2-40B4-BE49-F238E27FC236}">
              <a16:creationId xmlns:a16="http://schemas.microsoft.com/office/drawing/2014/main" xmlns="" id="{00000000-0008-0000-0400-000090010000}"/>
            </a:ext>
          </a:extLst>
        </xdr:cNvPr>
        <xdr:cNvSpPr/>
      </xdr:nvSpPr>
      <xdr:spPr>
        <a:xfrm>
          <a:off x="1270000" y="13338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51543</xdr:rowOff>
    </xdr:from>
    <xdr:ext cx="762000" cy="259045"/>
    <xdr:sp macro="" textlink="">
      <xdr:nvSpPr>
        <xdr:cNvPr id="401" name="テキスト ボックス 400">
          <a:extLst>
            <a:ext uri="{FF2B5EF4-FFF2-40B4-BE49-F238E27FC236}">
              <a16:creationId xmlns:a16="http://schemas.microsoft.com/office/drawing/2014/main" xmlns="" id="{00000000-0008-0000-0400-000091010000}"/>
            </a:ext>
          </a:extLst>
        </xdr:cNvPr>
        <xdr:cNvSpPr txBox="1"/>
      </xdr:nvSpPr>
      <xdr:spPr>
        <a:xfrm>
          <a:off x="939800" y="13424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2" name="正方形/長方形 401">
          <a:extLst>
            <a:ext uri="{FF2B5EF4-FFF2-40B4-BE49-F238E27FC236}">
              <a16:creationId xmlns:a16="http://schemas.microsoft.com/office/drawing/2014/main" xmlns="" id="{00000000-0008-0000-0400-000092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3" name="正方形/長方形 402">
          <a:extLst>
            <a:ext uri="{FF2B5EF4-FFF2-40B4-BE49-F238E27FC236}">
              <a16:creationId xmlns:a16="http://schemas.microsoft.com/office/drawing/2014/main" xmlns="" id="{00000000-0008-0000-0400-000093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4" name="正方形/長方形 403">
          <a:extLst>
            <a:ext uri="{FF2B5EF4-FFF2-40B4-BE49-F238E27FC236}">
              <a16:creationId xmlns:a16="http://schemas.microsoft.com/office/drawing/2014/main" xmlns="" id="{00000000-0008-0000-0400-000094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5" name="正方形/長方形 404">
          <a:extLst>
            <a:ext uri="{FF2B5EF4-FFF2-40B4-BE49-F238E27FC236}">
              <a16:creationId xmlns:a16="http://schemas.microsoft.com/office/drawing/2014/main" xmlns="" id="{00000000-0008-0000-0400-000095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6" name="正方形/長方形 405">
          <a:extLst>
            <a:ext uri="{FF2B5EF4-FFF2-40B4-BE49-F238E27FC236}">
              <a16:creationId xmlns:a16="http://schemas.microsoft.com/office/drawing/2014/main" xmlns="" id="{00000000-0008-0000-0400-000096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7" name="正方形/長方形 406">
          <a:extLst>
            <a:ext uri="{FF2B5EF4-FFF2-40B4-BE49-F238E27FC236}">
              <a16:creationId xmlns:a16="http://schemas.microsoft.com/office/drawing/2014/main" xmlns="" id="{00000000-0008-0000-0400-000097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8" name="正方形/長方形 407">
          <a:extLst>
            <a:ext uri="{FF2B5EF4-FFF2-40B4-BE49-F238E27FC236}">
              <a16:creationId xmlns:a16="http://schemas.microsoft.com/office/drawing/2014/main" xmlns="" id="{00000000-0008-0000-0400-000098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9" name="正方形/長方形 408">
          <a:extLst>
            <a:ext uri="{FF2B5EF4-FFF2-40B4-BE49-F238E27FC236}">
              <a16:creationId xmlns:a16="http://schemas.microsoft.com/office/drawing/2014/main" xmlns="" id="{00000000-0008-0000-0400-000099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0" name="正方形/長方形 409">
          <a:extLst>
            <a:ext uri="{FF2B5EF4-FFF2-40B4-BE49-F238E27FC236}">
              <a16:creationId xmlns:a16="http://schemas.microsoft.com/office/drawing/2014/main" xmlns="" id="{00000000-0008-0000-0400-00009A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1" name="正方形/長方形 410">
          <a:extLst>
            <a:ext uri="{FF2B5EF4-FFF2-40B4-BE49-F238E27FC236}">
              <a16:creationId xmlns:a16="http://schemas.microsoft.com/office/drawing/2014/main" xmlns="" id="{00000000-0008-0000-0400-00009B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2" name="テキスト ボックス 411">
          <a:extLst>
            <a:ext uri="{FF2B5EF4-FFF2-40B4-BE49-F238E27FC236}">
              <a16:creationId xmlns:a16="http://schemas.microsoft.com/office/drawing/2014/main" xmlns="" id="{00000000-0008-0000-0400-00009C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％減少したものの、類似団体内平均値、全国平均値、滋賀県平均値を上回っている状況である。特に物件費は、全国平均値、滋賀県平均値を上回っており、類似団体内順位は類似団体内順位は</a:t>
          </a:r>
          <a:r>
            <a:rPr kumimoji="1" lang="en-US" altLang="ja-JP" sz="1300">
              <a:latin typeface="ＭＳ Ｐゴシック" panose="020B0600070205080204" pitchFamily="50" charset="-128"/>
              <a:ea typeface="ＭＳ Ｐゴシック" panose="020B0600070205080204" pitchFamily="50" charset="-128"/>
            </a:rPr>
            <a:t>41</a:t>
          </a:r>
          <a:r>
            <a:rPr kumimoji="1" lang="ja-JP" altLang="en-US" sz="1300">
              <a:latin typeface="ＭＳ Ｐゴシック" panose="020B0600070205080204" pitchFamily="50" charset="-128"/>
              <a:ea typeface="ＭＳ Ｐゴシック" panose="020B0600070205080204" pitchFamily="50" charset="-128"/>
            </a:rPr>
            <a:t>位中、</a:t>
          </a:r>
          <a:r>
            <a:rPr kumimoji="1" lang="en-US" altLang="ja-JP" sz="1300">
              <a:latin typeface="ＭＳ Ｐゴシック" panose="020B0600070205080204" pitchFamily="50" charset="-128"/>
              <a:ea typeface="ＭＳ Ｐゴシック" panose="020B0600070205080204" pitchFamily="50" charset="-128"/>
            </a:rPr>
            <a:t>36</a:t>
          </a:r>
          <a:r>
            <a:rPr kumimoji="1" lang="ja-JP" altLang="en-US" sz="1300">
              <a:latin typeface="ＭＳ Ｐゴシック" panose="020B0600070205080204" pitchFamily="50" charset="-128"/>
              <a:ea typeface="ＭＳ Ｐゴシック" panose="020B0600070205080204" pitchFamily="50" charset="-128"/>
            </a:rPr>
            <a:t>位であり、低い結果となった。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今後、普通交付税合併算定替終了に伴う減少などにより、歳入の経常一般財源が減少する見込みである中、財源に見合った事業（歳出）を実施していく必要がある。</a:t>
          </a:r>
        </a:p>
      </xdr:txBody>
    </xdr:sp>
    <xdr:clientData/>
  </xdr:twoCellAnchor>
  <xdr:oneCellAnchor>
    <xdr:from>
      <xdr:col>62</xdr:col>
      <xdr:colOff>6350</xdr:colOff>
      <xdr:row>69</xdr:row>
      <xdr:rowOff>107950</xdr:rowOff>
    </xdr:from>
    <xdr:ext cx="298543" cy="225703"/>
    <xdr:sp macro="" textlink="">
      <xdr:nvSpPr>
        <xdr:cNvPr id="413" name="テキスト ボックス 412">
          <a:extLst>
            <a:ext uri="{FF2B5EF4-FFF2-40B4-BE49-F238E27FC236}">
              <a16:creationId xmlns:a16="http://schemas.microsoft.com/office/drawing/2014/main" xmlns="" id="{00000000-0008-0000-0400-00009D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4" name="直線コネクタ 413">
          <a:extLst>
            <a:ext uri="{FF2B5EF4-FFF2-40B4-BE49-F238E27FC236}">
              <a16:creationId xmlns:a16="http://schemas.microsoft.com/office/drawing/2014/main" xmlns="" id="{00000000-0008-0000-0400-00009E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5" name="テキスト ボックス 414">
          <a:extLst>
            <a:ext uri="{FF2B5EF4-FFF2-40B4-BE49-F238E27FC236}">
              <a16:creationId xmlns:a16="http://schemas.microsoft.com/office/drawing/2014/main" xmlns="" id="{00000000-0008-0000-0400-00009F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6" name="直線コネクタ 415">
          <a:extLst>
            <a:ext uri="{FF2B5EF4-FFF2-40B4-BE49-F238E27FC236}">
              <a16:creationId xmlns:a16="http://schemas.microsoft.com/office/drawing/2014/main" xmlns="" id="{00000000-0008-0000-0400-0000A0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7" name="テキスト ボックス 416">
          <a:extLst>
            <a:ext uri="{FF2B5EF4-FFF2-40B4-BE49-F238E27FC236}">
              <a16:creationId xmlns:a16="http://schemas.microsoft.com/office/drawing/2014/main" xmlns="" id="{00000000-0008-0000-0400-0000A1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8" name="直線コネクタ 417">
          <a:extLst>
            <a:ext uri="{FF2B5EF4-FFF2-40B4-BE49-F238E27FC236}">
              <a16:creationId xmlns:a16="http://schemas.microsoft.com/office/drawing/2014/main" xmlns="" id="{00000000-0008-0000-0400-0000A2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9" name="テキスト ボックス 418">
          <a:extLst>
            <a:ext uri="{FF2B5EF4-FFF2-40B4-BE49-F238E27FC236}">
              <a16:creationId xmlns:a16="http://schemas.microsoft.com/office/drawing/2014/main" xmlns="" id="{00000000-0008-0000-0400-0000A3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20" name="直線コネクタ 419">
          <a:extLst>
            <a:ext uri="{FF2B5EF4-FFF2-40B4-BE49-F238E27FC236}">
              <a16:creationId xmlns:a16="http://schemas.microsoft.com/office/drawing/2014/main" xmlns="" id="{00000000-0008-0000-0400-0000A4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1" name="テキスト ボックス 420">
          <a:extLst>
            <a:ext uri="{FF2B5EF4-FFF2-40B4-BE49-F238E27FC236}">
              <a16:creationId xmlns:a16="http://schemas.microsoft.com/office/drawing/2014/main" xmlns="" id="{00000000-0008-0000-0400-0000A5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2" name="直線コネクタ 421">
          <a:extLst>
            <a:ext uri="{FF2B5EF4-FFF2-40B4-BE49-F238E27FC236}">
              <a16:creationId xmlns:a16="http://schemas.microsoft.com/office/drawing/2014/main" xmlns="" id="{00000000-0008-0000-0400-0000A6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3" name="テキスト ボックス 422">
          <a:extLst>
            <a:ext uri="{FF2B5EF4-FFF2-40B4-BE49-F238E27FC236}">
              <a16:creationId xmlns:a16="http://schemas.microsoft.com/office/drawing/2014/main" xmlns="" id="{00000000-0008-0000-0400-0000A7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a:extLst>
            <a:ext uri="{FF2B5EF4-FFF2-40B4-BE49-F238E27FC236}">
              <a16:creationId xmlns:a16="http://schemas.microsoft.com/office/drawing/2014/main" xmlns="" id="{00000000-0008-0000-0400-0000A8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a:extLst>
            <a:ext uri="{FF2B5EF4-FFF2-40B4-BE49-F238E27FC236}">
              <a16:creationId xmlns:a16="http://schemas.microsoft.com/office/drawing/2014/main" xmlns="" id="{00000000-0008-0000-0400-0000A9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a:extLst>
            <a:ext uri="{FF2B5EF4-FFF2-40B4-BE49-F238E27FC236}">
              <a16:creationId xmlns:a16="http://schemas.microsoft.com/office/drawing/2014/main" xmlns="" id="{00000000-0008-0000-0400-0000AA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154432</xdr:rowOff>
    </xdr:from>
    <xdr:to>
      <xdr:col>82</xdr:col>
      <xdr:colOff>107950</xdr:colOff>
      <xdr:row>81</xdr:row>
      <xdr:rowOff>46989</xdr:rowOff>
    </xdr:to>
    <xdr:cxnSp macro="">
      <xdr:nvCxnSpPr>
        <xdr:cNvPr id="427" name="直線コネクタ 426">
          <a:extLst>
            <a:ext uri="{FF2B5EF4-FFF2-40B4-BE49-F238E27FC236}">
              <a16:creationId xmlns:a16="http://schemas.microsoft.com/office/drawing/2014/main" xmlns="" id="{00000000-0008-0000-0400-0000AB010000}"/>
            </a:ext>
          </a:extLst>
        </xdr:cNvPr>
        <xdr:cNvCxnSpPr/>
      </xdr:nvCxnSpPr>
      <xdr:spPr>
        <a:xfrm flipV="1">
          <a:off x="16510000" y="12841732"/>
          <a:ext cx="0" cy="10927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19066</xdr:rowOff>
    </xdr:from>
    <xdr:ext cx="762000" cy="259045"/>
    <xdr:sp macro="" textlink="">
      <xdr:nvSpPr>
        <xdr:cNvPr id="428" name="公債費以外最小値テキスト">
          <a:extLst>
            <a:ext uri="{FF2B5EF4-FFF2-40B4-BE49-F238E27FC236}">
              <a16:creationId xmlns:a16="http://schemas.microsoft.com/office/drawing/2014/main" xmlns="" id="{00000000-0008-0000-0400-0000AC010000}"/>
            </a:ext>
          </a:extLst>
        </xdr:cNvPr>
        <xdr:cNvSpPr txBox="1"/>
      </xdr:nvSpPr>
      <xdr:spPr>
        <a:xfrm>
          <a:off x="16598900" y="13906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46989</xdr:rowOff>
    </xdr:from>
    <xdr:to>
      <xdr:col>82</xdr:col>
      <xdr:colOff>196850</xdr:colOff>
      <xdr:row>81</xdr:row>
      <xdr:rowOff>46989</xdr:rowOff>
    </xdr:to>
    <xdr:cxnSp macro="">
      <xdr:nvCxnSpPr>
        <xdr:cNvPr id="429" name="直線コネクタ 428">
          <a:extLst>
            <a:ext uri="{FF2B5EF4-FFF2-40B4-BE49-F238E27FC236}">
              <a16:creationId xmlns:a16="http://schemas.microsoft.com/office/drawing/2014/main" xmlns="" id="{00000000-0008-0000-0400-0000AD010000}"/>
            </a:ext>
          </a:extLst>
        </xdr:cNvPr>
        <xdr:cNvCxnSpPr/>
      </xdr:nvCxnSpPr>
      <xdr:spPr>
        <a:xfrm>
          <a:off x="16421100" y="13934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69359</xdr:rowOff>
    </xdr:from>
    <xdr:ext cx="762000" cy="259045"/>
    <xdr:sp macro="" textlink="">
      <xdr:nvSpPr>
        <xdr:cNvPr id="430" name="公債費以外最大値テキスト">
          <a:extLst>
            <a:ext uri="{FF2B5EF4-FFF2-40B4-BE49-F238E27FC236}">
              <a16:creationId xmlns:a16="http://schemas.microsoft.com/office/drawing/2014/main" xmlns="" id="{00000000-0008-0000-0400-0000AE010000}"/>
            </a:ext>
          </a:extLst>
        </xdr:cNvPr>
        <xdr:cNvSpPr txBox="1"/>
      </xdr:nvSpPr>
      <xdr:spPr>
        <a:xfrm>
          <a:off x="16598900" y="12585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154432</xdr:rowOff>
    </xdr:from>
    <xdr:to>
      <xdr:col>82</xdr:col>
      <xdr:colOff>196850</xdr:colOff>
      <xdr:row>74</xdr:row>
      <xdr:rowOff>154432</xdr:rowOff>
    </xdr:to>
    <xdr:cxnSp macro="">
      <xdr:nvCxnSpPr>
        <xdr:cNvPr id="431" name="直線コネクタ 430">
          <a:extLst>
            <a:ext uri="{FF2B5EF4-FFF2-40B4-BE49-F238E27FC236}">
              <a16:creationId xmlns:a16="http://schemas.microsoft.com/office/drawing/2014/main" xmlns="" id="{00000000-0008-0000-0400-0000AF010000}"/>
            </a:ext>
          </a:extLst>
        </xdr:cNvPr>
        <xdr:cNvCxnSpPr/>
      </xdr:nvCxnSpPr>
      <xdr:spPr>
        <a:xfrm>
          <a:off x="16421100" y="12841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40132</xdr:rowOff>
    </xdr:from>
    <xdr:to>
      <xdr:col>82</xdr:col>
      <xdr:colOff>107950</xdr:colOff>
      <xdr:row>78</xdr:row>
      <xdr:rowOff>140715</xdr:rowOff>
    </xdr:to>
    <xdr:cxnSp macro="">
      <xdr:nvCxnSpPr>
        <xdr:cNvPr id="432" name="直線コネクタ 431">
          <a:extLst>
            <a:ext uri="{FF2B5EF4-FFF2-40B4-BE49-F238E27FC236}">
              <a16:creationId xmlns:a16="http://schemas.microsoft.com/office/drawing/2014/main" xmlns="" id="{00000000-0008-0000-0400-0000B0010000}"/>
            </a:ext>
          </a:extLst>
        </xdr:cNvPr>
        <xdr:cNvCxnSpPr/>
      </xdr:nvCxnSpPr>
      <xdr:spPr>
        <a:xfrm flipV="1">
          <a:off x="15671800" y="13413232"/>
          <a:ext cx="838200" cy="100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90440</xdr:rowOff>
    </xdr:from>
    <xdr:ext cx="762000" cy="259045"/>
    <xdr:sp macro="" textlink="">
      <xdr:nvSpPr>
        <xdr:cNvPr id="433" name="公債費以外平均値テキスト">
          <a:extLst>
            <a:ext uri="{FF2B5EF4-FFF2-40B4-BE49-F238E27FC236}">
              <a16:creationId xmlns:a16="http://schemas.microsoft.com/office/drawing/2014/main" xmlns="" id="{00000000-0008-0000-0400-0000B1010000}"/>
            </a:ext>
          </a:extLst>
        </xdr:cNvPr>
        <xdr:cNvSpPr txBox="1"/>
      </xdr:nvSpPr>
      <xdr:spPr>
        <a:xfrm>
          <a:off x="16598900" y="131206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73913</xdr:rowOff>
    </xdr:from>
    <xdr:to>
      <xdr:col>82</xdr:col>
      <xdr:colOff>158750</xdr:colOff>
      <xdr:row>78</xdr:row>
      <xdr:rowOff>4063</xdr:rowOff>
    </xdr:to>
    <xdr:sp macro="" textlink="">
      <xdr:nvSpPr>
        <xdr:cNvPr id="434" name="フローチャート: 判断 433">
          <a:extLst>
            <a:ext uri="{FF2B5EF4-FFF2-40B4-BE49-F238E27FC236}">
              <a16:creationId xmlns:a16="http://schemas.microsoft.com/office/drawing/2014/main" xmlns="" id="{00000000-0008-0000-0400-0000B2010000}"/>
            </a:ext>
          </a:extLst>
        </xdr:cNvPr>
        <xdr:cNvSpPr/>
      </xdr:nvSpPr>
      <xdr:spPr>
        <a:xfrm>
          <a:off x="164592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140715</xdr:rowOff>
    </xdr:from>
    <xdr:to>
      <xdr:col>78</xdr:col>
      <xdr:colOff>69850</xdr:colOff>
      <xdr:row>78</xdr:row>
      <xdr:rowOff>168148</xdr:rowOff>
    </xdr:to>
    <xdr:cxnSp macro="">
      <xdr:nvCxnSpPr>
        <xdr:cNvPr id="435" name="直線コネクタ 434">
          <a:extLst>
            <a:ext uri="{FF2B5EF4-FFF2-40B4-BE49-F238E27FC236}">
              <a16:creationId xmlns:a16="http://schemas.microsoft.com/office/drawing/2014/main" xmlns="" id="{00000000-0008-0000-0400-0000B3010000}"/>
            </a:ext>
          </a:extLst>
        </xdr:cNvPr>
        <xdr:cNvCxnSpPr/>
      </xdr:nvCxnSpPr>
      <xdr:spPr>
        <a:xfrm flipV="1">
          <a:off x="14782800" y="13513815"/>
          <a:ext cx="889000" cy="2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37337</xdr:rowOff>
    </xdr:from>
    <xdr:to>
      <xdr:col>78</xdr:col>
      <xdr:colOff>120650</xdr:colOff>
      <xdr:row>77</xdr:row>
      <xdr:rowOff>138937</xdr:rowOff>
    </xdr:to>
    <xdr:sp macro="" textlink="">
      <xdr:nvSpPr>
        <xdr:cNvPr id="436" name="フローチャート: 判断 435">
          <a:extLst>
            <a:ext uri="{FF2B5EF4-FFF2-40B4-BE49-F238E27FC236}">
              <a16:creationId xmlns:a16="http://schemas.microsoft.com/office/drawing/2014/main" xmlns="" id="{00000000-0008-0000-0400-0000B4010000}"/>
            </a:ext>
          </a:extLst>
        </xdr:cNvPr>
        <xdr:cNvSpPr/>
      </xdr:nvSpPr>
      <xdr:spPr>
        <a:xfrm>
          <a:off x="15621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149114</xdr:rowOff>
    </xdr:from>
    <xdr:ext cx="736600" cy="259045"/>
    <xdr:sp macro="" textlink="">
      <xdr:nvSpPr>
        <xdr:cNvPr id="437" name="テキスト ボックス 436">
          <a:extLst>
            <a:ext uri="{FF2B5EF4-FFF2-40B4-BE49-F238E27FC236}">
              <a16:creationId xmlns:a16="http://schemas.microsoft.com/office/drawing/2014/main" xmlns="" id="{00000000-0008-0000-0400-0000B5010000}"/>
            </a:ext>
          </a:extLst>
        </xdr:cNvPr>
        <xdr:cNvSpPr txBox="1"/>
      </xdr:nvSpPr>
      <xdr:spPr>
        <a:xfrm>
          <a:off x="15290800" y="130078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168148</xdr:rowOff>
    </xdr:from>
    <xdr:to>
      <xdr:col>73</xdr:col>
      <xdr:colOff>180975</xdr:colOff>
      <xdr:row>79</xdr:row>
      <xdr:rowOff>106426</xdr:rowOff>
    </xdr:to>
    <xdr:cxnSp macro="">
      <xdr:nvCxnSpPr>
        <xdr:cNvPr id="438" name="直線コネクタ 437">
          <a:extLst>
            <a:ext uri="{FF2B5EF4-FFF2-40B4-BE49-F238E27FC236}">
              <a16:creationId xmlns:a16="http://schemas.microsoft.com/office/drawing/2014/main" xmlns="" id="{00000000-0008-0000-0400-0000B6010000}"/>
            </a:ext>
          </a:extLst>
        </xdr:cNvPr>
        <xdr:cNvCxnSpPr/>
      </xdr:nvCxnSpPr>
      <xdr:spPr>
        <a:xfrm flipV="1">
          <a:off x="13893800" y="13541248"/>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9906</xdr:rowOff>
    </xdr:from>
    <xdr:to>
      <xdr:col>74</xdr:col>
      <xdr:colOff>31750</xdr:colOff>
      <xdr:row>77</xdr:row>
      <xdr:rowOff>111506</xdr:rowOff>
    </xdr:to>
    <xdr:sp macro="" textlink="">
      <xdr:nvSpPr>
        <xdr:cNvPr id="439" name="フローチャート: 判断 438">
          <a:extLst>
            <a:ext uri="{FF2B5EF4-FFF2-40B4-BE49-F238E27FC236}">
              <a16:creationId xmlns:a16="http://schemas.microsoft.com/office/drawing/2014/main" xmlns="" id="{00000000-0008-0000-0400-0000B7010000}"/>
            </a:ext>
          </a:extLst>
        </xdr:cNvPr>
        <xdr:cNvSpPr/>
      </xdr:nvSpPr>
      <xdr:spPr>
        <a:xfrm>
          <a:off x="14732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121683</xdr:rowOff>
    </xdr:from>
    <xdr:ext cx="762000" cy="259045"/>
    <xdr:sp macro="" textlink="">
      <xdr:nvSpPr>
        <xdr:cNvPr id="440" name="テキスト ボックス 439">
          <a:extLst>
            <a:ext uri="{FF2B5EF4-FFF2-40B4-BE49-F238E27FC236}">
              <a16:creationId xmlns:a16="http://schemas.microsoft.com/office/drawing/2014/main" xmlns="" id="{00000000-0008-0000-0400-0000B8010000}"/>
            </a:ext>
          </a:extLst>
        </xdr:cNvPr>
        <xdr:cNvSpPr txBox="1"/>
      </xdr:nvSpPr>
      <xdr:spPr>
        <a:xfrm>
          <a:off x="14401800" y="12980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12700</xdr:rowOff>
    </xdr:from>
    <xdr:to>
      <xdr:col>69</xdr:col>
      <xdr:colOff>92075</xdr:colOff>
      <xdr:row>79</xdr:row>
      <xdr:rowOff>106426</xdr:rowOff>
    </xdr:to>
    <xdr:cxnSp macro="">
      <xdr:nvCxnSpPr>
        <xdr:cNvPr id="441" name="直線コネクタ 440">
          <a:extLst>
            <a:ext uri="{FF2B5EF4-FFF2-40B4-BE49-F238E27FC236}">
              <a16:creationId xmlns:a16="http://schemas.microsoft.com/office/drawing/2014/main" xmlns="" id="{00000000-0008-0000-0400-0000B9010000}"/>
            </a:ext>
          </a:extLst>
        </xdr:cNvPr>
        <xdr:cNvCxnSpPr/>
      </xdr:nvCxnSpPr>
      <xdr:spPr>
        <a:xfrm>
          <a:off x="13004800" y="13385800"/>
          <a:ext cx="889000" cy="265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167639</xdr:rowOff>
    </xdr:from>
    <xdr:to>
      <xdr:col>69</xdr:col>
      <xdr:colOff>142875</xdr:colOff>
      <xdr:row>77</xdr:row>
      <xdr:rowOff>97789</xdr:rowOff>
    </xdr:to>
    <xdr:sp macro="" textlink="">
      <xdr:nvSpPr>
        <xdr:cNvPr id="442" name="フローチャート: 判断 441">
          <a:extLst>
            <a:ext uri="{FF2B5EF4-FFF2-40B4-BE49-F238E27FC236}">
              <a16:creationId xmlns:a16="http://schemas.microsoft.com/office/drawing/2014/main" xmlns="" id="{00000000-0008-0000-0400-0000BA010000}"/>
            </a:ext>
          </a:extLst>
        </xdr:cNvPr>
        <xdr:cNvSpPr/>
      </xdr:nvSpPr>
      <xdr:spPr>
        <a:xfrm>
          <a:off x="13843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107966</xdr:rowOff>
    </xdr:from>
    <xdr:ext cx="762000" cy="259045"/>
    <xdr:sp macro="" textlink="">
      <xdr:nvSpPr>
        <xdr:cNvPr id="443" name="テキスト ボックス 442">
          <a:extLst>
            <a:ext uri="{FF2B5EF4-FFF2-40B4-BE49-F238E27FC236}">
              <a16:creationId xmlns:a16="http://schemas.microsoft.com/office/drawing/2014/main" xmlns="" id="{00000000-0008-0000-0400-0000BB010000}"/>
            </a:ext>
          </a:extLst>
        </xdr:cNvPr>
        <xdr:cNvSpPr txBox="1"/>
      </xdr:nvSpPr>
      <xdr:spPr>
        <a:xfrm>
          <a:off x="13512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94487</xdr:rowOff>
    </xdr:from>
    <xdr:to>
      <xdr:col>65</xdr:col>
      <xdr:colOff>53975</xdr:colOff>
      <xdr:row>77</xdr:row>
      <xdr:rowOff>24637</xdr:rowOff>
    </xdr:to>
    <xdr:sp macro="" textlink="">
      <xdr:nvSpPr>
        <xdr:cNvPr id="444" name="フローチャート: 判断 443">
          <a:extLst>
            <a:ext uri="{FF2B5EF4-FFF2-40B4-BE49-F238E27FC236}">
              <a16:creationId xmlns:a16="http://schemas.microsoft.com/office/drawing/2014/main" xmlns="" id="{00000000-0008-0000-0400-0000BC010000}"/>
            </a:ext>
          </a:extLst>
        </xdr:cNvPr>
        <xdr:cNvSpPr/>
      </xdr:nvSpPr>
      <xdr:spPr>
        <a:xfrm>
          <a:off x="12954000" y="13124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34815</xdr:rowOff>
    </xdr:from>
    <xdr:ext cx="762000" cy="259045"/>
    <xdr:sp macro="" textlink="">
      <xdr:nvSpPr>
        <xdr:cNvPr id="445" name="テキスト ボックス 444">
          <a:extLst>
            <a:ext uri="{FF2B5EF4-FFF2-40B4-BE49-F238E27FC236}">
              <a16:creationId xmlns:a16="http://schemas.microsoft.com/office/drawing/2014/main" xmlns="" id="{00000000-0008-0000-0400-0000BD010000}"/>
            </a:ext>
          </a:extLst>
        </xdr:cNvPr>
        <xdr:cNvSpPr txBox="1"/>
      </xdr:nvSpPr>
      <xdr:spPr>
        <a:xfrm>
          <a:off x="12623800" y="12893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xmlns="" id="{00000000-0008-0000-0400-0000BE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xmlns="" id="{00000000-0008-0000-0400-0000BF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xmlns="" id="{00000000-0008-0000-0400-0000C0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xmlns="" id="{00000000-0008-0000-0400-0000C1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a:extLst>
            <a:ext uri="{FF2B5EF4-FFF2-40B4-BE49-F238E27FC236}">
              <a16:creationId xmlns:a16="http://schemas.microsoft.com/office/drawing/2014/main" xmlns="" id="{00000000-0008-0000-0400-0000C2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160782</xdr:rowOff>
    </xdr:from>
    <xdr:to>
      <xdr:col>82</xdr:col>
      <xdr:colOff>158750</xdr:colOff>
      <xdr:row>78</xdr:row>
      <xdr:rowOff>90932</xdr:rowOff>
    </xdr:to>
    <xdr:sp macro="" textlink="">
      <xdr:nvSpPr>
        <xdr:cNvPr id="451" name="楕円 450">
          <a:extLst>
            <a:ext uri="{FF2B5EF4-FFF2-40B4-BE49-F238E27FC236}">
              <a16:creationId xmlns:a16="http://schemas.microsoft.com/office/drawing/2014/main" xmlns="" id="{00000000-0008-0000-0400-0000C3010000}"/>
            </a:ext>
          </a:extLst>
        </xdr:cNvPr>
        <xdr:cNvSpPr/>
      </xdr:nvSpPr>
      <xdr:spPr>
        <a:xfrm>
          <a:off x="16459200" y="13362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132859</xdr:rowOff>
    </xdr:from>
    <xdr:ext cx="762000" cy="259045"/>
    <xdr:sp macro="" textlink="">
      <xdr:nvSpPr>
        <xdr:cNvPr id="452" name="公債費以外該当値テキスト">
          <a:extLst>
            <a:ext uri="{FF2B5EF4-FFF2-40B4-BE49-F238E27FC236}">
              <a16:creationId xmlns:a16="http://schemas.microsoft.com/office/drawing/2014/main" xmlns="" id="{00000000-0008-0000-0400-0000C4010000}"/>
            </a:ext>
          </a:extLst>
        </xdr:cNvPr>
        <xdr:cNvSpPr txBox="1"/>
      </xdr:nvSpPr>
      <xdr:spPr>
        <a:xfrm>
          <a:off x="16598900" y="1333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89915</xdr:rowOff>
    </xdr:from>
    <xdr:to>
      <xdr:col>78</xdr:col>
      <xdr:colOff>120650</xdr:colOff>
      <xdr:row>79</xdr:row>
      <xdr:rowOff>20065</xdr:rowOff>
    </xdr:to>
    <xdr:sp macro="" textlink="">
      <xdr:nvSpPr>
        <xdr:cNvPr id="453" name="楕円 452">
          <a:extLst>
            <a:ext uri="{FF2B5EF4-FFF2-40B4-BE49-F238E27FC236}">
              <a16:creationId xmlns:a16="http://schemas.microsoft.com/office/drawing/2014/main" xmlns="" id="{00000000-0008-0000-0400-0000C5010000}"/>
            </a:ext>
          </a:extLst>
        </xdr:cNvPr>
        <xdr:cNvSpPr/>
      </xdr:nvSpPr>
      <xdr:spPr>
        <a:xfrm>
          <a:off x="15621000" y="1346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4842</xdr:rowOff>
    </xdr:from>
    <xdr:ext cx="736600" cy="259045"/>
    <xdr:sp macro="" textlink="">
      <xdr:nvSpPr>
        <xdr:cNvPr id="454" name="テキスト ボックス 453">
          <a:extLst>
            <a:ext uri="{FF2B5EF4-FFF2-40B4-BE49-F238E27FC236}">
              <a16:creationId xmlns:a16="http://schemas.microsoft.com/office/drawing/2014/main" xmlns="" id="{00000000-0008-0000-0400-0000C6010000}"/>
            </a:ext>
          </a:extLst>
        </xdr:cNvPr>
        <xdr:cNvSpPr txBox="1"/>
      </xdr:nvSpPr>
      <xdr:spPr>
        <a:xfrm>
          <a:off x="15290800" y="135493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117348</xdr:rowOff>
    </xdr:from>
    <xdr:to>
      <xdr:col>74</xdr:col>
      <xdr:colOff>31750</xdr:colOff>
      <xdr:row>79</xdr:row>
      <xdr:rowOff>47498</xdr:rowOff>
    </xdr:to>
    <xdr:sp macro="" textlink="">
      <xdr:nvSpPr>
        <xdr:cNvPr id="455" name="楕円 454">
          <a:extLst>
            <a:ext uri="{FF2B5EF4-FFF2-40B4-BE49-F238E27FC236}">
              <a16:creationId xmlns:a16="http://schemas.microsoft.com/office/drawing/2014/main" xmlns="" id="{00000000-0008-0000-0400-0000C7010000}"/>
            </a:ext>
          </a:extLst>
        </xdr:cNvPr>
        <xdr:cNvSpPr/>
      </xdr:nvSpPr>
      <xdr:spPr>
        <a:xfrm>
          <a:off x="14732000" y="13490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32275</xdr:rowOff>
    </xdr:from>
    <xdr:ext cx="762000" cy="259045"/>
    <xdr:sp macro="" textlink="">
      <xdr:nvSpPr>
        <xdr:cNvPr id="456" name="テキスト ボックス 455">
          <a:extLst>
            <a:ext uri="{FF2B5EF4-FFF2-40B4-BE49-F238E27FC236}">
              <a16:creationId xmlns:a16="http://schemas.microsoft.com/office/drawing/2014/main" xmlns="" id="{00000000-0008-0000-0400-0000C8010000}"/>
            </a:ext>
          </a:extLst>
        </xdr:cNvPr>
        <xdr:cNvSpPr txBox="1"/>
      </xdr:nvSpPr>
      <xdr:spPr>
        <a:xfrm>
          <a:off x="14401800" y="13576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55626</xdr:rowOff>
    </xdr:from>
    <xdr:to>
      <xdr:col>69</xdr:col>
      <xdr:colOff>142875</xdr:colOff>
      <xdr:row>79</xdr:row>
      <xdr:rowOff>157226</xdr:rowOff>
    </xdr:to>
    <xdr:sp macro="" textlink="">
      <xdr:nvSpPr>
        <xdr:cNvPr id="457" name="楕円 456">
          <a:extLst>
            <a:ext uri="{FF2B5EF4-FFF2-40B4-BE49-F238E27FC236}">
              <a16:creationId xmlns:a16="http://schemas.microsoft.com/office/drawing/2014/main" xmlns="" id="{00000000-0008-0000-0400-0000C9010000}"/>
            </a:ext>
          </a:extLst>
        </xdr:cNvPr>
        <xdr:cNvSpPr/>
      </xdr:nvSpPr>
      <xdr:spPr>
        <a:xfrm>
          <a:off x="13843000" y="13600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142003</xdr:rowOff>
    </xdr:from>
    <xdr:ext cx="762000" cy="259045"/>
    <xdr:sp macro="" textlink="">
      <xdr:nvSpPr>
        <xdr:cNvPr id="458" name="テキスト ボックス 457">
          <a:extLst>
            <a:ext uri="{FF2B5EF4-FFF2-40B4-BE49-F238E27FC236}">
              <a16:creationId xmlns:a16="http://schemas.microsoft.com/office/drawing/2014/main" xmlns="" id="{00000000-0008-0000-0400-0000CA010000}"/>
            </a:ext>
          </a:extLst>
        </xdr:cNvPr>
        <xdr:cNvSpPr txBox="1"/>
      </xdr:nvSpPr>
      <xdr:spPr>
        <a:xfrm>
          <a:off x="13512800" y="13686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133350</xdr:rowOff>
    </xdr:from>
    <xdr:to>
      <xdr:col>65</xdr:col>
      <xdr:colOff>53975</xdr:colOff>
      <xdr:row>78</xdr:row>
      <xdr:rowOff>63500</xdr:rowOff>
    </xdr:to>
    <xdr:sp macro="" textlink="">
      <xdr:nvSpPr>
        <xdr:cNvPr id="459" name="楕円 458">
          <a:extLst>
            <a:ext uri="{FF2B5EF4-FFF2-40B4-BE49-F238E27FC236}">
              <a16:creationId xmlns:a16="http://schemas.microsoft.com/office/drawing/2014/main" xmlns="" id="{00000000-0008-0000-0400-0000CB010000}"/>
            </a:ext>
          </a:extLst>
        </xdr:cNvPr>
        <xdr:cNvSpPr/>
      </xdr:nvSpPr>
      <xdr:spPr>
        <a:xfrm>
          <a:off x="129540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48277</xdr:rowOff>
    </xdr:from>
    <xdr:ext cx="762000" cy="259045"/>
    <xdr:sp macro="" textlink="">
      <xdr:nvSpPr>
        <xdr:cNvPr id="460" name="テキスト ボックス 459">
          <a:extLst>
            <a:ext uri="{FF2B5EF4-FFF2-40B4-BE49-F238E27FC236}">
              <a16:creationId xmlns:a16="http://schemas.microsoft.com/office/drawing/2014/main" xmlns="" id="{00000000-0008-0000-0400-0000CC010000}"/>
            </a:ext>
          </a:extLst>
        </xdr:cNvPr>
        <xdr:cNvSpPr txBox="1"/>
      </xdr:nvSpPr>
      <xdr:spPr>
        <a:xfrm>
          <a:off x="12623800" y="1342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xmlns=""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xmlns=""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xmlns=""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xmlns=""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xmlns=""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xmlns=""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xmlns=""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xmlns=""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xmlns=""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xmlns=""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xmlns=""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xmlns=""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xmlns=""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xmlns=""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xmlns=""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xmlns=""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xmlns=""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xmlns=""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xmlns=""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xmlns=""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xmlns=""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xmlns=""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xmlns=""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xmlns=""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xmlns=""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xmlns=""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xmlns=""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xmlns=""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xmlns=""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xmlns=""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xmlns=""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xmlns=""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xmlns=""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xmlns=""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xmlns=""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xmlns=""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xmlns=""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xmlns=""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xmlns=""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xmlns=""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xmlns=""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xmlns=""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xmlns=""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xmlns=""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90941</xdr:rowOff>
    </xdr:from>
    <xdr:to>
      <xdr:col>29</xdr:col>
      <xdr:colOff>127000</xdr:colOff>
      <xdr:row>19</xdr:row>
      <xdr:rowOff>74874</xdr:rowOff>
    </xdr:to>
    <xdr:cxnSp macro="">
      <xdr:nvCxnSpPr>
        <xdr:cNvPr id="47" name="直線コネクタ 46">
          <a:extLst>
            <a:ext uri="{FF2B5EF4-FFF2-40B4-BE49-F238E27FC236}">
              <a16:creationId xmlns:a16="http://schemas.microsoft.com/office/drawing/2014/main" xmlns="" id="{00000000-0008-0000-0500-00002F000000}"/>
            </a:ext>
          </a:extLst>
        </xdr:cNvPr>
        <xdr:cNvCxnSpPr/>
      </xdr:nvCxnSpPr>
      <xdr:spPr bwMode="auto">
        <a:xfrm flipV="1">
          <a:off x="5651500" y="2024516"/>
          <a:ext cx="0" cy="135553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46951</xdr:rowOff>
    </xdr:from>
    <xdr:ext cx="762000" cy="259045"/>
    <xdr:sp macro="" textlink="">
      <xdr:nvSpPr>
        <xdr:cNvPr id="48" name="人口1人当たり決算額の推移最小値テキスト130">
          <a:extLst>
            <a:ext uri="{FF2B5EF4-FFF2-40B4-BE49-F238E27FC236}">
              <a16:creationId xmlns:a16="http://schemas.microsoft.com/office/drawing/2014/main" xmlns="" id="{00000000-0008-0000-0500-000030000000}"/>
            </a:ext>
          </a:extLst>
        </xdr:cNvPr>
        <xdr:cNvSpPr txBox="1"/>
      </xdr:nvSpPr>
      <xdr:spPr>
        <a:xfrm>
          <a:off x="5740400" y="3352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74874</xdr:rowOff>
    </xdr:from>
    <xdr:to>
      <xdr:col>30</xdr:col>
      <xdr:colOff>25400</xdr:colOff>
      <xdr:row>19</xdr:row>
      <xdr:rowOff>74874</xdr:rowOff>
    </xdr:to>
    <xdr:cxnSp macro="">
      <xdr:nvCxnSpPr>
        <xdr:cNvPr id="49" name="直線コネクタ 48">
          <a:extLst>
            <a:ext uri="{FF2B5EF4-FFF2-40B4-BE49-F238E27FC236}">
              <a16:creationId xmlns:a16="http://schemas.microsoft.com/office/drawing/2014/main" xmlns="" id="{00000000-0008-0000-0500-000031000000}"/>
            </a:ext>
          </a:extLst>
        </xdr:cNvPr>
        <xdr:cNvCxnSpPr/>
      </xdr:nvCxnSpPr>
      <xdr:spPr bwMode="auto">
        <a:xfrm>
          <a:off x="5562600" y="338004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5868</xdr:rowOff>
    </xdr:from>
    <xdr:ext cx="762000" cy="259045"/>
    <xdr:sp macro="" textlink="">
      <xdr:nvSpPr>
        <xdr:cNvPr id="50" name="人口1人当たり決算額の推移最大値テキスト130">
          <a:extLst>
            <a:ext uri="{FF2B5EF4-FFF2-40B4-BE49-F238E27FC236}">
              <a16:creationId xmlns:a16="http://schemas.microsoft.com/office/drawing/2014/main" xmlns="" id="{00000000-0008-0000-0500-000032000000}"/>
            </a:ext>
          </a:extLst>
        </xdr:cNvPr>
        <xdr:cNvSpPr txBox="1"/>
      </xdr:nvSpPr>
      <xdr:spPr>
        <a:xfrm>
          <a:off x="5740400" y="1767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90941</xdr:rowOff>
    </xdr:from>
    <xdr:to>
      <xdr:col>30</xdr:col>
      <xdr:colOff>25400</xdr:colOff>
      <xdr:row>11</xdr:row>
      <xdr:rowOff>90941</xdr:rowOff>
    </xdr:to>
    <xdr:cxnSp macro="">
      <xdr:nvCxnSpPr>
        <xdr:cNvPr id="51" name="直線コネクタ 50">
          <a:extLst>
            <a:ext uri="{FF2B5EF4-FFF2-40B4-BE49-F238E27FC236}">
              <a16:creationId xmlns:a16="http://schemas.microsoft.com/office/drawing/2014/main" xmlns="" id="{00000000-0008-0000-0500-000033000000}"/>
            </a:ext>
          </a:extLst>
        </xdr:cNvPr>
        <xdr:cNvCxnSpPr/>
      </xdr:nvCxnSpPr>
      <xdr:spPr bwMode="auto">
        <a:xfrm>
          <a:off x="5562600" y="202451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726</xdr:rowOff>
    </xdr:from>
    <xdr:to>
      <xdr:col>29</xdr:col>
      <xdr:colOff>127000</xdr:colOff>
      <xdr:row>16</xdr:row>
      <xdr:rowOff>85324</xdr:rowOff>
    </xdr:to>
    <xdr:cxnSp macro="">
      <xdr:nvCxnSpPr>
        <xdr:cNvPr id="52" name="直線コネクタ 51">
          <a:extLst>
            <a:ext uri="{FF2B5EF4-FFF2-40B4-BE49-F238E27FC236}">
              <a16:creationId xmlns:a16="http://schemas.microsoft.com/office/drawing/2014/main" xmlns="" id="{00000000-0008-0000-0500-000034000000}"/>
            </a:ext>
          </a:extLst>
        </xdr:cNvPr>
        <xdr:cNvCxnSpPr/>
      </xdr:nvCxnSpPr>
      <xdr:spPr bwMode="auto">
        <a:xfrm flipV="1">
          <a:off x="5003800" y="2791551"/>
          <a:ext cx="647700" cy="845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98400</xdr:rowOff>
    </xdr:from>
    <xdr:ext cx="762000" cy="259045"/>
    <xdr:sp macro="" textlink="">
      <xdr:nvSpPr>
        <xdr:cNvPr id="53" name="人口1人当たり決算額の推移平均値テキスト130">
          <a:extLst>
            <a:ext uri="{FF2B5EF4-FFF2-40B4-BE49-F238E27FC236}">
              <a16:creationId xmlns:a16="http://schemas.microsoft.com/office/drawing/2014/main" xmlns="" id="{00000000-0008-0000-0500-000035000000}"/>
            </a:ext>
          </a:extLst>
        </xdr:cNvPr>
        <xdr:cNvSpPr txBox="1"/>
      </xdr:nvSpPr>
      <xdr:spPr>
        <a:xfrm>
          <a:off x="5740400" y="28892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126323</xdr:rowOff>
    </xdr:from>
    <xdr:to>
      <xdr:col>29</xdr:col>
      <xdr:colOff>177800</xdr:colOff>
      <xdr:row>17</xdr:row>
      <xdr:rowOff>56473</xdr:rowOff>
    </xdr:to>
    <xdr:sp macro="" textlink="">
      <xdr:nvSpPr>
        <xdr:cNvPr id="54" name="フローチャート: 判断 53">
          <a:extLst>
            <a:ext uri="{FF2B5EF4-FFF2-40B4-BE49-F238E27FC236}">
              <a16:creationId xmlns:a16="http://schemas.microsoft.com/office/drawing/2014/main" xmlns="" id="{00000000-0008-0000-0500-000036000000}"/>
            </a:ext>
          </a:extLst>
        </xdr:cNvPr>
        <xdr:cNvSpPr/>
      </xdr:nvSpPr>
      <xdr:spPr bwMode="auto">
        <a:xfrm>
          <a:off x="5600700" y="29171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18246</xdr:rowOff>
    </xdr:from>
    <xdr:to>
      <xdr:col>26</xdr:col>
      <xdr:colOff>50800</xdr:colOff>
      <xdr:row>16</xdr:row>
      <xdr:rowOff>85324</xdr:rowOff>
    </xdr:to>
    <xdr:cxnSp macro="">
      <xdr:nvCxnSpPr>
        <xdr:cNvPr id="55" name="直線コネクタ 54">
          <a:extLst>
            <a:ext uri="{FF2B5EF4-FFF2-40B4-BE49-F238E27FC236}">
              <a16:creationId xmlns:a16="http://schemas.microsoft.com/office/drawing/2014/main" xmlns="" id="{00000000-0008-0000-0500-000037000000}"/>
            </a:ext>
          </a:extLst>
        </xdr:cNvPr>
        <xdr:cNvCxnSpPr/>
      </xdr:nvCxnSpPr>
      <xdr:spPr bwMode="auto">
        <a:xfrm>
          <a:off x="4305300" y="2809071"/>
          <a:ext cx="698500" cy="670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137149</xdr:rowOff>
    </xdr:from>
    <xdr:to>
      <xdr:col>26</xdr:col>
      <xdr:colOff>101600</xdr:colOff>
      <xdr:row>17</xdr:row>
      <xdr:rowOff>67299</xdr:rowOff>
    </xdr:to>
    <xdr:sp macro="" textlink="">
      <xdr:nvSpPr>
        <xdr:cNvPr id="56" name="フローチャート: 判断 55">
          <a:extLst>
            <a:ext uri="{FF2B5EF4-FFF2-40B4-BE49-F238E27FC236}">
              <a16:creationId xmlns:a16="http://schemas.microsoft.com/office/drawing/2014/main" xmlns="" id="{00000000-0008-0000-0500-000038000000}"/>
            </a:ext>
          </a:extLst>
        </xdr:cNvPr>
        <xdr:cNvSpPr/>
      </xdr:nvSpPr>
      <xdr:spPr bwMode="auto">
        <a:xfrm>
          <a:off x="4953000" y="29279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52076</xdr:rowOff>
    </xdr:from>
    <xdr:ext cx="736600" cy="259045"/>
    <xdr:sp macro="" textlink="">
      <xdr:nvSpPr>
        <xdr:cNvPr id="57" name="テキスト ボックス 56">
          <a:extLst>
            <a:ext uri="{FF2B5EF4-FFF2-40B4-BE49-F238E27FC236}">
              <a16:creationId xmlns:a16="http://schemas.microsoft.com/office/drawing/2014/main" xmlns="" id="{00000000-0008-0000-0500-000039000000}"/>
            </a:ext>
          </a:extLst>
        </xdr:cNvPr>
        <xdr:cNvSpPr txBox="1"/>
      </xdr:nvSpPr>
      <xdr:spPr>
        <a:xfrm>
          <a:off x="4622800" y="30143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14246</xdr:rowOff>
    </xdr:from>
    <xdr:to>
      <xdr:col>22</xdr:col>
      <xdr:colOff>114300</xdr:colOff>
      <xdr:row>16</xdr:row>
      <xdr:rowOff>18246</xdr:rowOff>
    </xdr:to>
    <xdr:cxnSp macro="">
      <xdr:nvCxnSpPr>
        <xdr:cNvPr id="58" name="直線コネクタ 57">
          <a:extLst>
            <a:ext uri="{FF2B5EF4-FFF2-40B4-BE49-F238E27FC236}">
              <a16:creationId xmlns:a16="http://schemas.microsoft.com/office/drawing/2014/main" xmlns="" id="{00000000-0008-0000-0500-00003A000000}"/>
            </a:ext>
          </a:extLst>
        </xdr:cNvPr>
        <xdr:cNvCxnSpPr/>
      </xdr:nvCxnSpPr>
      <xdr:spPr bwMode="auto">
        <a:xfrm>
          <a:off x="3606800" y="2805071"/>
          <a:ext cx="698500" cy="40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148269</xdr:rowOff>
    </xdr:from>
    <xdr:to>
      <xdr:col>22</xdr:col>
      <xdr:colOff>165100</xdr:colOff>
      <xdr:row>17</xdr:row>
      <xdr:rowOff>78419</xdr:rowOff>
    </xdr:to>
    <xdr:sp macro="" textlink="">
      <xdr:nvSpPr>
        <xdr:cNvPr id="59" name="フローチャート: 判断 58">
          <a:extLst>
            <a:ext uri="{FF2B5EF4-FFF2-40B4-BE49-F238E27FC236}">
              <a16:creationId xmlns:a16="http://schemas.microsoft.com/office/drawing/2014/main" xmlns="" id="{00000000-0008-0000-0500-00003B000000}"/>
            </a:ext>
          </a:extLst>
        </xdr:cNvPr>
        <xdr:cNvSpPr/>
      </xdr:nvSpPr>
      <xdr:spPr bwMode="auto">
        <a:xfrm>
          <a:off x="4254500" y="29390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63196</xdr:rowOff>
    </xdr:from>
    <xdr:ext cx="762000" cy="259045"/>
    <xdr:sp macro="" textlink="">
      <xdr:nvSpPr>
        <xdr:cNvPr id="60" name="テキスト ボックス 59">
          <a:extLst>
            <a:ext uri="{FF2B5EF4-FFF2-40B4-BE49-F238E27FC236}">
              <a16:creationId xmlns:a16="http://schemas.microsoft.com/office/drawing/2014/main" xmlns="" id="{00000000-0008-0000-0500-00003C000000}"/>
            </a:ext>
          </a:extLst>
        </xdr:cNvPr>
        <xdr:cNvSpPr txBox="1"/>
      </xdr:nvSpPr>
      <xdr:spPr>
        <a:xfrm>
          <a:off x="3924300" y="3025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14246</xdr:rowOff>
    </xdr:from>
    <xdr:to>
      <xdr:col>18</xdr:col>
      <xdr:colOff>177800</xdr:colOff>
      <xdr:row>16</xdr:row>
      <xdr:rowOff>48764</xdr:rowOff>
    </xdr:to>
    <xdr:cxnSp macro="">
      <xdr:nvCxnSpPr>
        <xdr:cNvPr id="61" name="直線コネクタ 60">
          <a:extLst>
            <a:ext uri="{FF2B5EF4-FFF2-40B4-BE49-F238E27FC236}">
              <a16:creationId xmlns:a16="http://schemas.microsoft.com/office/drawing/2014/main" xmlns="" id="{00000000-0008-0000-0500-00003D000000}"/>
            </a:ext>
          </a:extLst>
        </xdr:cNvPr>
        <xdr:cNvCxnSpPr/>
      </xdr:nvCxnSpPr>
      <xdr:spPr bwMode="auto">
        <a:xfrm flipV="1">
          <a:off x="2908300" y="2805071"/>
          <a:ext cx="698500" cy="345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148187</xdr:rowOff>
    </xdr:from>
    <xdr:to>
      <xdr:col>19</xdr:col>
      <xdr:colOff>38100</xdr:colOff>
      <xdr:row>17</xdr:row>
      <xdr:rowOff>78337</xdr:rowOff>
    </xdr:to>
    <xdr:sp macro="" textlink="">
      <xdr:nvSpPr>
        <xdr:cNvPr id="62" name="フローチャート: 判断 61">
          <a:extLst>
            <a:ext uri="{FF2B5EF4-FFF2-40B4-BE49-F238E27FC236}">
              <a16:creationId xmlns:a16="http://schemas.microsoft.com/office/drawing/2014/main" xmlns="" id="{00000000-0008-0000-0500-00003E000000}"/>
            </a:ext>
          </a:extLst>
        </xdr:cNvPr>
        <xdr:cNvSpPr/>
      </xdr:nvSpPr>
      <xdr:spPr bwMode="auto">
        <a:xfrm>
          <a:off x="3556000" y="29390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63114</xdr:rowOff>
    </xdr:from>
    <xdr:ext cx="762000" cy="259045"/>
    <xdr:sp macro="" textlink="">
      <xdr:nvSpPr>
        <xdr:cNvPr id="63" name="テキスト ボックス 62">
          <a:extLst>
            <a:ext uri="{FF2B5EF4-FFF2-40B4-BE49-F238E27FC236}">
              <a16:creationId xmlns:a16="http://schemas.microsoft.com/office/drawing/2014/main" xmlns="" id="{00000000-0008-0000-0500-00003F000000}"/>
            </a:ext>
          </a:extLst>
        </xdr:cNvPr>
        <xdr:cNvSpPr txBox="1"/>
      </xdr:nvSpPr>
      <xdr:spPr>
        <a:xfrm>
          <a:off x="3225800" y="3025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162458</xdr:rowOff>
    </xdr:from>
    <xdr:to>
      <xdr:col>15</xdr:col>
      <xdr:colOff>101600</xdr:colOff>
      <xdr:row>17</xdr:row>
      <xdr:rowOff>92608</xdr:rowOff>
    </xdr:to>
    <xdr:sp macro="" textlink="">
      <xdr:nvSpPr>
        <xdr:cNvPr id="64" name="フローチャート: 判断 63">
          <a:extLst>
            <a:ext uri="{FF2B5EF4-FFF2-40B4-BE49-F238E27FC236}">
              <a16:creationId xmlns:a16="http://schemas.microsoft.com/office/drawing/2014/main" xmlns="" id="{00000000-0008-0000-0500-000040000000}"/>
            </a:ext>
          </a:extLst>
        </xdr:cNvPr>
        <xdr:cNvSpPr/>
      </xdr:nvSpPr>
      <xdr:spPr bwMode="auto">
        <a:xfrm>
          <a:off x="2857500" y="29532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77385</xdr:rowOff>
    </xdr:from>
    <xdr:ext cx="762000" cy="259045"/>
    <xdr:sp macro="" textlink="">
      <xdr:nvSpPr>
        <xdr:cNvPr id="65" name="テキスト ボックス 64">
          <a:extLst>
            <a:ext uri="{FF2B5EF4-FFF2-40B4-BE49-F238E27FC236}">
              <a16:creationId xmlns:a16="http://schemas.microsoft.com/office/drawing/2014/main" xmlns="" id="{00000000-0008-0000-0500-000041000000}"/>
            </a:ext>
          </a:extLst>
        </xdr:cNvPr>
        <xdr:cNvSpPr txBox="1"/>
      </xdr:nvSpPr>
      <xdr:spPr>
        <a:xfrm>
          <a:off x="2527300" y="3039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xmlns=""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xmlns=""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xmlns=""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xmlns=""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xmlns=""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121376</xdr:rowOff>
    </xdr:from>
    <xdr:to>
      <xdr:col>29</xdr:col>
      <xdr:colOff>177800</xdr:colOff>
      <xdr:row>16</xdr:row>
      <xdr:rowOff>51526</xdr:rowOff>
    </xdr:to>
    <xdr:sp macro="" textlink="">
      <xdr:nvSpPr>
        <xdr:cNvPr id="71" name="楕円 70">
          <a:extLst>
            <a:ext uri="{FF2B5EF4-FFF2-40B4-BE49-F238E27FC236}">
              <a16:creationId xmlns:a16="http://schemas.microsoft.com/office/drawing/2014/main" xmlns="" id="{00000000-0008-0000-0500-000047000000}"/>
            </a:ext>
          </a:extLst>
        </xdr:cNvPr>
        <xdr:cNvSpPr/>
      </xdr:nvSpPr>
      <xdr:spPr bwMode="auto">
        <a:xfrm>
          <a:off x="5600700" y="27407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137903</xdr:rowOff>
    </xdr:from>
    <xdr:ext cx="762000" cy="259045"/>
    <xdr:sp macro="" textlink="">
      <xdr:nvSpPr>
        <xdr:cNvPr id="72" name="人口1人当たり決算額の推移該当値テキスト130">
          <a:extLst>
            <a:ext uri="{FF2B5EF4-FFF2-40B4-BE49-F238E27FC236}">
              <a16:creationId xmlns:a16="http://schemas.microsoft.com/office/drawing/2014/main" xmlns="" id="{00000000-0008-0000-0500-000048000000}"/>
            </a:ext>
          </a:extLst>
        </xdr:cNvPr>
        <xdr:cNvSpPr txBox="1"/>
      </xdr:nvSpPr>
      <xdr:spPr>
        <a:xfrm>
          <a:off x="5740400" y="2585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34524</xdr:rowOff>
    </xdr:from>
    <xdr:to>
      <xdr:col>26</xdr:col>
      <xdr:colOff>101600</xdr:colOff>
      <xdr:row>16</xdr:row>
      <xdr:rowOff>136124</xdr:rowOff>
    </xdr:to>
    <xdr:sp macro="" textlink="">
      <xdr:nvSpPr>
        <xdr:cNvPr id="73" name="楕円 72">
          <a:extLst>
            <a:ext uri="{FF2B5EF4-FFF2-40B4-BE49-F238E27FC236}">
              <a16:creationId xmlns:a16="http://schemas.microsoft.com/office/drawing/2014/main" xmlns="" id="{00000000-0008-0000-0500-000049000000}"/>
            </a:ext>
          </a:extLst>
        </xdr:cNvPr>
        <xdr:cNvSpPr/>
      </xdr:nvSpPr>
      <xdr:spPr bwMode="auto">
        <a:xfrm>
          <a:off x="4953000" y="28253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146301</xdr:rowOff>
    </xdr:from>
    <xdr:ext cx="736600" cy="259045"/>
    <xdr:sp macro="" textlink="">
      <xdr:nvSpPr>
        <xdr:cNvPr id="74" name="テキスト ボックス 73">
          <a:extLst>
            <a:ext uri="{FF2B5EF4-FFF2-40B4-BE49-F238E27FC236}">
              <a16:creationId xmlns:a16="http://schemas.microsoft.com/office/drawing/2014/main" xmlns="" id="{00000000-0008-0000-0500-00004A000000}"/>
            </a:ext>
          </a:extLst>
        </xdr:cNvPr>
        <xdr:cNvSpPr txBox="1"/>
      </xdr:nvSpPr>
      <xdr:spPr>
        <a:xfrm>
          <a:off x="4622800" y="25942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138896</xdr:rowOff>
    </xdr:from>
    <xdr:to>
      <xdr:col>22</xdr:col>
      <xdr:colOff>165100</xdr:colOff>
      <xdr:row>16</xdr:row>
      <xdr:rowOff>69046</xdr:rowOff>
    </xdr:to>
    <xdr:sp macro="" textlink="">
      <xdr:nvSpPr>
        <xdr:cNvPr id="75" name="楕円 74">
          <a:extLst>
            <a:ext uri="{FF2B5EF4-FFF2-40B4-BE49-F238E27FC236}">
              <a16:creationId xmlns:a16="http://schemas.microsoft.com/office/drawing/2014/main" xmlns="" id="{00000000-0008-0000-0500-00004B000000}"/>
            </a:ext>
          </a:extLst>
        </xdr:cNvPr>
        <xdr:cNvSpPr/>
      </xdr:nvSpPr>
      <xdr:spPr bwMode="auto">
        <a:xfrm>
          <a:off x="4254500" y="27582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79223</xdr:rowOff>
    </xdr:from>
    <xdr:ext cx="762000" cy="259045"/>
    <xdr:sp macro="" textlink="">
      <xdr:nvSpPr>
        <xdr:cNvPr id="76" name="テキスト ボックス 75">
          <a:extLst>
            <a:ext uri="{FF2B5EF4-FFF2-40B4-BE49-F238E27FC236}">
              <a16:creationId xmlns:a16="http://schemas.microsoft.com/office/drawing/2014/main" xmlns="" id="{00000000-0008-0000-0500-00004C000000}"/>
            </a:ext>
          </a:extLst>
        </xdr:cNvPr>
        <xdr:cNvSpPr txBox="1"/>
      </xdr:nvSpPr>
      <xdr:spPr>
        <a:xfrm>
          <a:off x="3924300" y="2527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134896</xdr:rowOff>
    </xdr:from>
    <xdr:to>
      <xdr:col>19</xdr:col>
      <xdr:colOff>38100</xdr:colOff>
      <xdr:row>16</xdr:row>
      <xdr:rowOff>65046</xdr:rowOff>
    </xdr:to>
    <xdr:sp macro="" textlink="">
      <xdr:nvSpPr>
        <xdr:cNvPr id="77" name="楕円 76">
          <a:extLst>
            <a:ext uri="{FF2B5EF4-FFF2-40B4-BE49-F238E27FC236}">
              <a16:creationId xmlns:a16="http://schemas.microsoft.com/office/drawing/2014/main" xmlns="" id="{00000000-0008-0000-0500-00004D000000}"/>
            </a:ext>
          </a:extLst>
        </xdr:cNvPr>
        <xdr:cNvSpPr/>
      </xdr:nvSpPr>
      <xdr:spPr bwMode="auto">
        <a:xfrm>
          <a:off x="3556000" y="27542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75223</xdr:rowOff>
    </xdr:from>
    <xdr:ext cx="762000" cy="259045"/>
    <xdr:sp macro="" textlink="">
      <xdr:nvSpPr>
        <xdr:cNvPr id="78" name="テキスト ボックス 77">
          <a:extLst>
            <a:ext uri="{FF2B5EF4-FFF2-40B4-BE49-F238E27FC236}">
              <a16:creationId xmlns:a16="http://schemas.microsoft.com/office/drawing/2014/main" xmlns="" id="{00000000-0008-0000-0500-00004E000000}"/>
            </a:ext>
          </a:extLst>
        </xdr:cNvPr>
        <xdr:cNvSpPr txBox="1"/>
      </xdr:nvSpPr>
      <xdr:spPr>
        <a:xfrm>
          <a:off x="3225800" y="2523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169414</xdr:rowOff>
    </xdr:from>
    <xdr:to>
      <xdr:col>15</xdr:col>
      <xdr:colOff>101600</xdr:colOff>
      <xdr:row>16</xdr:row>
      <xdr:rowOff>99564</xdr:rowOff>
    </xdr:to>
    <xdr:sp macro="" textlink="">
      <xdr:nvSpPr>
        <xdr:cNvPr id="79" name="楕円 78">
          <a:extLst>
            <a:ext uri="{FF2B5EF4-FFF2-40B4-BE49-F238E27FC236}">
              <a16:creationId xmlns:a16="http://schemas.microsoft.com/office/drawing/2014/main" xmlns="" id="{00000000-0008-0000-0500-00004F000000}"/>
            </a:ext>
          </a:extLst>
        </xdr:cNvPr>
        <xdr:cNvSpPr/>
      </xdr:nvSpPr>
      <xdr:spPr bwMode="auto">
        <a:xfrm>
          <a:off x="2857500" y="27887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109741</xdr:rowOff>
    </xdr:from>
    <xdr:ext cx="762000" cy="259045"/>
    <xdr:sp macro="" textlink="">
      <xdr:nvSpPr>
        <xdr:cNvPr id="80" name="テキスト ボックス 79">
          <a:extLst>
            <a:ext uri="{FF2B5EF4-FFF2-40B4-BE49-F238E27FC236}">
              <a16:creationId xmlns:a16="http://schemas.microsoft.com/office/drawing/2014/main" xmlns="" id="{00000000-0008-0000-0500-000050000000}"/>
            </a:ext>
          </a:extLst>
        </xdr:cNvPr>
        <xdr:cNvSpPr txBox="1"/>
      </xdr:nvSpPr>
      <xdr:spPr>
        <a:xfrm>
          <a:off x="2527300" y="2557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xmlns=""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xmlns=""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xmlns=""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xmlns=""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xmlns=""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xmlns=""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xmlns=""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xmlns=""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xmlns=""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xmlns=""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xmlns=""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xmlns=""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xmlns=""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xmlns=""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xmlns=""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a:extLst>
            <a:ext uri="{FF2B5EF4-FFF2-40B4-BE49-F238E27FC236}">
              <a16:creationId xmlns:a16="http://schemas.microsoft.com/office/drawing/2014/main" xmlns="" id="{00000000-0008-0000-0500-000060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a:extLst>
            <a:ext uri="{FF2B5EF4-FFF2-40B4-BE49-F238E27FC236}">
              <a16:creationId xmlns:a16="http://schemas.microsoft.com/office/drawing/2014/main" xmlns="" id="{00000000-0008-0000-0500-000061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8" name="テキスト ボックス 97">
          <a:extLst>
            <a:ext uri="{FF2B5EF4-FFF2-40B4-BE49-F238E27FC236}">
              <a16:creationId xmlns:a16="http://schemas.microsoft.com/office/drawing/2014/main" xmlns="" id="{00000000-0008-0000-0500-000062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9" name="直線コネクタ 98">
          <a:extLst>
            <a:ext uri="{FF2B5EF4-FFF2-40B4-BE49-F238E27FC236}">
              <a16:creationId xmlns:a16="http://schemas.microsoft.com/office/drawing/2014/main" xmlns="" id="{00000000-0008-0000-0500-000063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0" name="テキスト ボックス 99">
          <a:extLst>
            <a:ext uri="{FF2B5EF4-FFF2-40B4-BE49-F238E27FC236}">
              <a16:creationId xmlns:a16="http://schemas.microsoft.com/office/drawing/2014/main" xmlns="" id="{00000000-0008-0000-0500-000064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1" name="直線コネクタ 100">
          <a:extLst>
            <a:ext uri="{FF2B5EF4-FFF2-40B4-BE49-F238E27FC236}">
              <a16:creationId xmlns:a16="http://schemas.microsoft.com/office/drawing/2014/main" xmlns="" id="{00000000-0008-0000-0500-000065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2" name="テキスト ボックス 101">
          <a:extLst>
            <a:ext uri="{FF2B5EF4-FFF2-40B4-BE49-F238E27FC236}">
              <a16:creationId xmlns:a16="http://schemas.microsoft.com/office/drawing/2014/main" xmlns="" id="{00000000-0008-0000-0500-000066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3" name="直線コネクタ 102">
          <a:extLst>
            <a:ext uri="{FF2B5EF4-FFF2-40B4-BE49-F238E27FC236}">
              <a16:creationId xmlns:a16="http://schemas.microsoft.com/office/drawing/2014/main" xmlns="" id="{00000000-0008-0000-0500-000067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4" name="テキスト ボックス 103">
          <a:extLst>
            <a:ext uri="{FF2B5EF4-FFF2-40B4-BE49-F238E27FC236}">
              <a16:creationId xmlns:a16="http://schemas.microsoft.com/office/drawing/2014/main" xmlns="" id="{00000000-0008-0000-0500-000068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xmlns=""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xmlns=""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xmlns=""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320586</xdr:rowOff>
    </xdr:from>
    <xdr:to>
      <xdr:col>29</xdr:col>
      <xdr:colOff>127000</xdr:colOff>
      <xdr:row>37</xdr:row>
      <xdr:rowOff>154280</xdr:rowOff>
    </xdr:to>
    <xdr:cxnSp macro="">
      <xdr:nvCxnSpPr>
        <xdr:cNvPr id="108" name="直線コネクタ 107">
          <a:extLst>
            <a:ext uri="{FF2B5EF4-FFF2-40B4-BE49-F238E27FC236}">
              <a16:creationId xmlns:a16="http://schemas.microsoft.com/office/drawing/2014/main" xmlns="" id="{00000000-0008-0000-0500-00006C000000}"/>
            </a:ext>
          </a:extLst>
        </xdr:cNvPr>
        <xdr:cNvCxnSpPr/>
      </xdr:nvCxnSpPr>
      <xdr:spPr bwMode="auto">
        <a:xfrm flipV="1">
          <a:off x="5651500" y="6245136"/>
          <a:ext cx="0" cy="10338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126357</xdr:rowOff>
    </xdr:from>
    <xdr:ext cx="762000" cy="259045"/>
    <xdr:sp macro="" textlink="">
      <xdr:nvSpPr>
        <xdr:cNvPr id="109" name="人口1人当たり決算額の推移最小値テキスト445">
          <a:extLst>
            <a:ext uri="{FF2B5EF4-FFF2-40B4-BE49-F238E27FC236}">
              <a16:creationId xmlns:a16="http://schemas.microsoft.com/office/drawing/2014/main" xmlns="" id="{00000000-0008-0000-0500-00006D000000}"/>
            </a:ext>
          </a:extLst>
        </xdr:cNvPr>
        <xdr:cNvSpPr txBox="1"/>
      </xdr:nvSpPr>
      <xdr:spPr>
        <a:xfrm>
          <a:off x="5740400" y="725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154280</xdr:rowOff>
    </xdr:from>
    <xdr:to>
      <xdr:col>30</xdr:col>
      <xdr:colOff>25400</xdr:colOff>
      <xdr:row>37</xdr:row>
      <xdr:rowOff>154280</xdr:rowOff>
    </xdr:to>
    <xdr:cxnSp macro="">
      <xdr:nvCxnSpPr>
        <xdr:cNvPr id="110" name="直線コネクタ 109">
          <a:extLst>
            <a:ext uri="{FF2B5EF4-FFF2-40B4-BE49-F238E27FC236}">
              <a16:creationId xmlns:a16="http://schemas.microsoft.com/office/drawing/2014/main" xmlns="" id="{00000000-0008-0000-0500-00006E000000}"/>
            </a:ext>
          </a:extLst>
        </xdr:cNvPr>
        <xdr:cNvCxnSpPr/>
      </xdr:nvCxnSpPr>
      <xdr:spPr bwMode="auto">
        <a:xfrm>
          <a:off x="5562600" y="727898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64063</xdr:rowOff>
    </xdr:from>
    <xdr:ext cx="762000" cy="259045"/>
    <xdr:sp macro="" textlink="">
      <xdr:nvSpPr>
        <xdr:cNvPr id="111" name="人口1人当たり決算額の推移最大値テキスト445">
          <a:extLst>
            <a:ext uri="{FF2B5EF4-FFF2-40B4-BE49-F238E27FC236}">
              <a16:creationId xmlns:a16="http://schemas.microsoft.com/office/drawing/2014/main" xmlns="" id="{00000000-0008-0000-0500-00006F000000}"/>
            </a:ext>
          </a:extLst>
        </xdr:cNvPr>
        <xdr:cNvSpPr txBox="1"/>
      </xdr:nvSpPr>
      <xdr:spPr>
        <a:xfrm>
          <a:off x="5740400" y="5988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320586</xdr:rowOff>
    </xdr:from>
    <xdr:to>
      <xdr:col>30</xdr:col>
      <xdr:colOff>25400</xdr:colOff>
      <xdr:row>33</xdr:row>
      <xdr:rowOff>320586</xdr:rowOff>
    </xdr:to>
    <xdr:cxnSp macro="">
      <xdr:nvCxnSpPr>
        <xdr:cNvPr id="112" name="直線コネクタ 111">
          <a:extLst>
            <a:ext uri="{FF2B5EF4-FFF2-40B4-BE49-F238E27FC236}">
              <a16:creationId xmlns:a16="http://schemas.microsoft.com/office/drawing/2014/main" xmlns="" id="{00000000-0008-0000-0500-000070000000}"/>
            </a:ext>
          </a:extLst>
        </xdr:cNvPr>
        <xdr:cNvCxnSpPr/>
      </xdr:nvCxnSpPr>
      <xdr:spPr bwMode="auto">
        <a:xfrm>
          <a:off x="5562600" y="62451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75032</xdr:rowOff>
    </xdr:from>
    <xdr:to>
      <xdr:col>29</xdr:col>
      <xdr:colOff>127000</xdr:colOff>
      <xdr:row>36</xdr:row>
      <xdr:rowOff>80099</xdr:rowOff>
    </xdr:to>
    <xdr:cxnSp macro="">
      <xdr:nvCxnSpPr>
        <xdr:cNvPr id="113" name="直線コネクタ 112">
          <a:extLst>
            <a:ext uri="{FF2B5EF4-FFF2-40B4-BE49-F238E27FC236}">
              <a16:creationId xmlns:a16="http://schemas.microsoft.com/office/drawing/2014/main" xmlns="" id="{00000000-0008-0000-0500-000071000000}"/>
            </a:ext>
          </a:extLst>
        </xdr:cNvPr>
        <xdr:cNvCxnSpPr/>
      </xdr:nvCxnSpPr>
      <xdr:spPr bwMode="auto">
        <a:xfrm flipV="1">
          <a:off x="5003800" y="7028282"/>
          <a:ext cx="647700" cy="50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122502</xdr:rowOff>
    </xdr:from>
    <xdr:ext cx="762000" cy="259045"/>
    <xdr:sp macro="" textlink="">
      <xdr:nvSpPr>
        <xdr:cNvPr id="114" name="人口1人当たり決算額の推移平均値テキスト445">
          <a:extLst>
            <a:ext uri="{FF2B5EF4-FFF2-40B4-BE49-F238E27FC236}">
              <a16:creationId xmlns:a16="http://schemas.microsoft.com/office/drawing/2014/main" xmlns="" id="{00000000-0008-0000-0500-000072000000}"/>
            </a:ext>
          </a:extLst>
        </xdr:cNvPr>
        <xdr:cNvSpPr txBox="1"/>
      </xdr:nvSpPr>
      <xdr:spPr>
        <a:xfrm>
          <a:off x="5740400" y="67328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277425</xdr:rowOff>
    </xdr:from>
    <xdr:to>
      <xdr:col>29</xdr:col>
      <xdr:colOff>177800</xdr:colOff>
      <xdr:row>36</xdr:row>
      <xdr:rowOff>36125</xdr:rowOff>
    </xdr:to>
    <xdr:sp macro="" textlink="">
      <xdr:nvSpPr>
        <xdr:cNvPr id="115" name="フローチャート: 判断 114">
          <a:extLst>
            <a:ext uri="{FF2B5EF4-FFF2-40B4-BE49-F238E27FC236}">
              <a16:creationId xmlns:a16="http://schemas.microsoft.com/office/drawing/2014/main" xmlns="" id="{00000000-0008-0000-0500-000073000000}"/>
            </a:ext>
          </a:extLst>
        </xdr:cNvPr>
        <xdr:cNvSpPr/>
      </xdr:nvSpPr>
      <xdr:spPr bwMode="auto">
        <a:xfrm>
          <a:off x="5600700" y="68877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300450</xdr:rowOff>
    </xdr:from>
    <xdr:to>
      <xdr:col>26</xdr:col>
      <xdr:colOff>50800</xdr:colOff>
      <xdr:row>36</xdr:row>
      <xdr:rowOff>80099</xdr:rowOff>
    </xdr:to>
    <xdr:cxnSp macro="">
      <xdr:nvCxnSpPr>
        <xdr:cNvPr id="116" name="直線コネクタ 115">
          <a:extLst>
            <a:ext uri="{FF2B5EF4-FFF2-40B4-BE49-F238E27FC236}">
              <a16:creationId xmlns:a16="http://schemas.microsoft.com/office/drawing/2014/main" xmlns="" id="{00000000-0008-0000-0500-000074000000}"/>
            </a:ext>
          </a:extLst>
        </xdr:cNvPr>
        <xdr:cNvCxnSpPr/>
      </xdr:nvCxnSpPr>
      <xdr:spPr bwMode="auto">
        <a:xfrm>
          <a:off x="4305300" y="6910800"/>
          <a:ext cx="698500" cy="1225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242812</xdr:rowOff>
    </xdr:from>
    <xdr:to>
      <xdr:col>26</xdr:col>
      <xdr:colOff>101600</xdr:colOff>
      <xdr:row>36</xdr:row>
      <xdr:rowOff>1512</xdr:rowOff>
    </xdr:to>
    <xdr:sp macro="" textlink="">
      <xdr:nvSpPr>
        <xdr:cNvPr id="117" name="フローチャート: 判断 116">
          <a:extLst>
            <a:ext uri="{FF2B5EF4-FFF2-40B4-BE49-F238E27FC236}">
              <a16:creationId xmlns:a16="http://schemas.microsoft.com/office/drawing/2014/main" xmlns="" id="{00000000-0008-0000-0500-000075000000}"/>
            </a:ext>
          </a:extLst>
        </xdr:cNvPr>
        <xdr:cNvSpPr/>
      </xdr:nvSpPr>
      <xdr:spPr bwMode="auto">
        <a:xfrm>
          <a:off x="4953000" y="68531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11689</xdr:rowOff>
    </xdr:from>
    <xdr:ext cx="736600" cy="259045"/>
    <xdr:sp macro="" textlink="">
      <xdr:nvSpPr>
        <xdr:cNvPr id="118" name="テキスト ボックス 117">
          <a:extLst>
            <a:ext uri="{FF2B5EF4-FFF2-40B4-BE49-F238E27FC236}">
              <a16:creationId xmlns:a16="http://schemas.microsoft.com/office/drawing/2014/main" xmlns="" id="{00000000-0008-0000-0500-000076000000}"/>
            </a:ext>
          </a:extLst>
        </xdr:cNvPr>
        <xdr:cNvSpPr txBox="1"/>
      </xdr:nvSpPr>
      <xdr:spPr>
        <a:xfrm>
          <a:off x="4622800" y="66220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300450</xdr:rowOff>
    </xdr:from>
    <xdr:to>
      <xdr:col>22</xdr:col>
      <xdr:colOff>114300</xdr:colOff>
      <xdr:row>35</xdr:row>
      <xdr:rowOff>301098</xdr:rowOff>
    </xdr:to>
    <xdr:cxnSp macro="">
      <xdr:nvCxnSpPr>
        <xdr:cNvPr id="119" name="直線コネクタ 118">
          <a:extLst>
            <a:ext uri="{FF2B5EF4-FFF2-40B4-BE49-F238E27FC236}">
              <a16:creationId xmlns:a16="http://schemas.microsoft.com/office/drawing/2014/main" xmlns="" id="{00000000-0008-0000-0500-000077000000}"/>
            </a:ext>
          </a:extLst>
        </xdr:cNvPr>
        <xdr:cNvCxnSpPr/>
      </xdr:nvCxnSpPr>
      <xdr:spPr bwMode="auto">
        <a:xfrm flipV="1">
          <a:off x="3606800" y="6910800"/>
          <a:ext cx="698500" cy="6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233210</xdr:rowOff>
    </xdr:from>
    <xdr:to>
      <xdr:col>22</xdr:col>
      <xdr:colOff>165100</xdr:colOff>
      <xdr:row>35</xdr:row>
      <xdr:rowOff>334810</xdr:rowOff>
    </xdr:to>
    <xdr:sp macro="" textlink="">
      <xdr:nvSpPr>
        <xdr:cNvPr id="120" name="フローチャート: 判断 119">
          <a:extLst>
            <a:ext uri="{FF2B5EF4-FFF2-40B4-BE49-F238E27FC236}">
              <a16:creationId xmlns:a16="http://schemas.microsoft.com/office/drawing/2014/main" xmlns="" id="{00000000-0008-0000-0500-000078000000}"/>
            </a:ext>
          </a:extLst>
        </xdr:cNvPr>
        <xdr:cNvSpPr/>
      </xdr:nvSpPr>
      <xdr:spPr bwMode="auto">
        <a:xfrm>
          <a:off x="4254500" y="68435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2087</xdr:rowOff>
    </xdr:from>
    <xdr:ext cx="762000" cy="259045"/>
    <xdr:sp macro="" textlink="">
      <xdr:nvSpPr>
        <xdr:cNvPr id="121" name="テキスト ボックス 120">
          <a:extLst>
            <a:ext uri="{FF2B5EF4-FFF2-40B4-BE49-F238E27FC236}">
              <a16:creationId xmlns:a16="http://schemas.microsoft.com/office/drawing/2014/main" xmlns="" id="{00000000-0008-0000-0500-000079000000}"/>
            </a:ext>
          </a:extLst>
        </xdr:cNvPr>
        <xdr:cNvSpPr txBox="1"/>
      </xdr:nvSpPr>
      <xdr:spPr>
        <a:xfrm>
          <a:off x="3924300" y="661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301098</xdr:rowOff>
    </xdr:from>
    <xdr:to>
      <xdr:col>18</xdr:col>
      <xdr:colOff>177800</xdr:colOff>
      <xdr:row>35</xdr:row>
      <xdr:rowOff>339769</xdr:rowOff>
    </xdr:to>
    <xdr:cxnSp macro="">
      <xdr:nvCxnSpPr>
        <xdr:cNvPr id="122" name="直線コネクタ 121">
          <a:extLst>
            <a:ext uri="{FF2B5EF4-FFF2-40B4-BE49-F238E27FC236}">
              <a16:creationId xmlns:a16="http://schemas.microsoft.com/office/drawing/2014/main" xmlns="" id="{00000000-0008-0000-0500-00007A000000}"/>
            </a:ext>
          </a:extLst>
        </xdr:cNvPr>
        <xdr:cNvCxnSpPr/>
      </xdr:nvCxnSpPr>
      <xdr:spPr bwMode="auto">
        <a:xfrm flipV="1">
          <a:off x="2908300" y="6911448"/>
          <a:ext cx="698500" cy="386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240259</xdr:rowOff>
    </xdr:from>
    <xdr:to>
      <xdr:col>19</xdr:col>
      <xdr:colOff>38100</xdr:colOff>
      <xdr:row>35</xdr:row>
      <xdr:rowOff>341859</xdr:rowOff>
    </xdr:to>
    <xdr:sp macro="" textlink="">
      <xdr:nvSpPr>
        <xdr:cNvPr id="123" name="フローチャート: 判断 122">
          <a:extLst>
            <a:ext uri="{FF2B5EF4-FFF2-40B4-BE49-F238E27FC236}">
              <a16:creationId xmlns:a16="http://schemas.microsoft.com/office/drawing/2014/main" xmlns="" id="{00000000-0008-0000-0500-00007B000000}"/>
            </a:ext>
          </a:extLst>
        </xdr:cNvPr>
        <xdr:cNvSpPr/>
      </xdr:nvSpPr>
      <xdr:spPr bwMode="auto">
        <a:xfrm>
          <a:off x="3556000" y="68506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9136</xdr:rowOff>
    </xdr:from>
    <xdr:ext cx="762000" cy="259045"/>
    <xdr:sp macro="" textlink="">
      <xdr:nvSpPr>
        <xdr:cNvPr id="124" name="テキスト ボックス 123">
          <a:extLst>
            <a:ext uri="{FF2B5EF4-FFF2-40B4-BE49-F238E27FC236}">
              <a16:creationId xmlns:a16="http://schemas.microsoft.com/office/drawing/2014/main" xmlns="" id="{00000000-0008-0000-0500-00007C000000}"/>
            </a:ext>
          </a:extLst>
        </xdr:cNvPr>
        <xdr:cNvSpPr txBox="1"/>
      </xdr:nvSpPr>
      <xdr:spPr>
        <a:xfrm>
          <a:off x="3225800" y="6619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237782</xdr:rowOff>
    </xdr:from>
    <xdr:to>
      <xdr:col>15</xdr:col>
      <xdr:colOff>101600</xdr:colOff>
      <xdr:row>35</xdr:row>
      <xdr:rowOff>339382</xdr:rowOff>
    </xdr:to>
    <xdr:sp macro="" textlink="">
      <xdr:nvSpPr>
        <xdr:cNvPr id="125" name="フローチャート: 判断 124">
          <a:extLst>
            <a:ext uri="{FF2B5EF4-FFF2-40B4-BE49-F238E27FC236}">
              <a16:creationId xmlns:a16="http://schemas.microsoft.com/office/drawing/2014/main" xmlns="" id="{00000000-0008-0000-0500-00007D000000}"/>
            </a:ext>
          </a:extLst>
        </xdr:cNvPr>
        <xdr:cNvSpPr/>
      </xdr:nvSpPr>
      <xdr:spPr bwMode="auto">
        <a:xfrm>
          <a:off x="2857500" y="68481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6659</xdr:rowOff>
    </xdr:from>
    <xdr:ext cx="762000" cy="259045"/>
    <xdr:sp macro="" textlink="">
      <xdr:nvSpPr>
        <xdr:cNvPr id="126" name="テキスト ボックス 125">
          <a:extLst>
            <a:ext uri="{FF2B5EF4-FFF2-40B4-BE49-F238E27FC236}">
              <a16:creationId xmlns:a16="http://schemas.microsoft.com/office/drawing/2014/main" xmlns="" id="{00000000-0008-0000-0500-00007E000000}"/>
            </a:ext>
          </a:extLst>
        </xdr:cNvPr>
        <xdr:cNvSpPr txBox="1"/>
      </xdr:nvSpPr>
      <xdr:spPr>
        <a:xfrm>
          <a:off x="2527300" y="66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xmlns=""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xmlns=""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xmlns=""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xmlns=""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xmlns=""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24232</xdr:rowOff>
    </xdr:from>
    <xdr:to>
      <xdr:col>29</xdr:col>
      <xdr:colOff>177800</xdr:colOff>
      <xdr:row>36</xdr:row>
      <xdr:rowOff>125832</xdr:rowOff>
    </xdr:to>
    <xdr:sp macro="" textlink="">
      <xdr:nvSpPr>
        <xdr:cNvPr id="132" name="楕円 131">
          <a:extLst>
            <a:ext uri="{FF2B5EF4-FFF2-40B4-BE49-F238E27FC236}">
              <a16:creationId xmlns:a16="http://schemas.microsoft.com/office/drawing/2014/main" xmlns="" id="{00000000-0008-0000-0500-000084000000}"/>
            </a:ext>
          </a:extLst>
        </xdr:cNvPr>
        <xdr:cNvSpPr/>
      </xdr:nvSpPr>
      <xdr:spPr bwMode="auto">
        <a:xfrm>
          <a:off x="5600700" y="69774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339209</xdr:rowOff>
    </xdr:from>
    <xdr:ext cx="762000" cy="259045"/>
    <xdr:sp macro="" textlink="">
      <xdr:nvSpPr>
        <xdr:cNvPr id="133" name="人口1人当たり決算額の推移該当値テキスト445">
          <a:extLst>
            <a:ext uri="{FF2B5EF4-FFF2-40B4-BE49-F238E27FC236}">
              <a16:creationId xmlns:a16="http://schemas.microsoft.com/office/drawing/2014/main" xmlns="" id="{00000000-0008-0000-0500-000085000000}"/>
            </a:ext>
          </a:extLst>
        </xdr:cNvPr>
        <xdr:cNvSpPr txBox="1"/>
      </xdr:nvSpPr>
      <xdr:spPr>
        <a:xfrm>
          <a:off x="5740400" y="6949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29299</xdr:rowOff>
    </xdr:from>
    <xdr:to>
      <xdr:col>26</xdr:col>
      <xdr:colOff>101600</xdr:colOff>
      <xdr:row>36</xdr:row>
      <xdr:rowOff>130899</xdr:rowOff>
    </xdr:to>
    <xdr:sp macro="" textlink="">
      <xdr:nvSpPr>
        <xdr:cNvPr id="134" name="楕円 133">
          <a:extLst>
            <a:ext uri="{FF2B5EF4-FFF2-40B4-BE49-F238E27FC236}">
              <a16:creationId xmlns:a16="http://schemas.microsoft.com/office/drawing/2014/main" xmlns="" id="{00000000-0008-0000-0500-000086000000}"/>
            </a:ext>
          </a:extLst>
        </xdr:cNvPr>
        <xdr:cNvSpPr/>
      </xdr:nvSpPr>
      <xdr:spPr bwMode="auto">
        <a:xfrm>
          <a:off x="4953000" y="69825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115676</xdr:rowOff>
    </xdr:from>
    <xdr:ext cx="736600" cy="259045"/>
    <xdr:sp macro="" textlink="">
      <xdr:nvSpPr>
        <xdr:cNvPr id="135" name="テキスト ボックス 134">
          <a:extLst>
            <a:ext uri="{FF2B5EF4-FFF2-40B4-BE49-F238E27FC236}">
              <a16:creationId xmlns:a16="http://schemas.microsoft.com/office/drawing/2014/main" xmlns="" id="{00000000-0008-0000-0500-000087000000}"/>
            </a:ext>
          </a:extLst>
        </xdr:cNvPr>
        <xdr:cNvSpPr txBox="1"/>
      </xdr:nvSpPr>
      <xdr:spPr>
        <a:xfrm>
          <a:off x="4622800" y="70689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249650</xdr:rowOff>
    </xdr:from>
    <xdr:to>
      <xdr:col>22</xdr:col>
      <xdr:colOff>165100</xdr:colOff>
      <xdr:row>36</xdr:row>
      <xdr:rowOff>8350</xdr:rowOff>
    </xdr:to>
    <xdr:sp macro="" textlink="">
      <xdr:nvSpPr>
        <xdr:cNvPr id="136" name="楕円 135">
          <a:extLst>
            <a:ext uri="{FF2B5EF4-FFF2-40B4-BE49-F238E27FC236}">
              <a16:creationId xmlns:a16="http://schemas.microsoft.com/office/drawing/2014/main" xmlns="" id="{00000000-0008-0000-0500-000088000000}"/>
            </a:ext>
          </a:extLst>
        </xdr:cNvPr>
        <xdr:cNvSpPr/>
      </xdr:nvSpPr>
      <xdr:spPr bwMode="auto">
        <a:xfrm>
          <a:off x="4254500" y="6860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336027</xdr:rowOff>
    </xdr:from>
    <xdr:ext cx="762000" cy="259045"/>
    <xdr:sp macro="" textlink="">
      <xdr:nvSpPr>
        <xdr:cNvPr id="137" name="テキスト ボックス 136">
          <a:extLst>
            <a:ext uri="{FF2B5EF4-FFF2-40B4-BE49-F238E27FC236}">
              <a16:creationId xmlns:a16="http://schemas.microsoft.com/office/drawing/2014/main" xmlns="" id="{00000000-0008-0000-0500-000089000000}"/>
            </a:ext>
          </a:extLst>
        </xdr:cNvPr>
        <xdr:cNvSpPr txBox="1"/>
      </xdr:nvSpPr>
      <xdr:spPr>
        <a:xfrm>
          <a:off x="3924300" y="694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250298</xdr:rowOff>
    </xdr:from>
    <xdr:to>
      <xdr:col>19</xdr:col>
      <xdr:colOff>38100</xdr:colOff>
      <xdr:row>36</xdr:row>
      <xdr:rowOff>8998</xdr:rowOff>
    </xdr:to>
    <xdr:sp macro="" textlink="">
      <xdr:nvSpPr>
        <xdr:cNvPr id="138" name="楕円 137">
          <a:extLst>
            <a:ext uri="{FF2B5EF4-FFF2-40B4-BE49-F238E27FC236}">
              <a16:creationId xmlns:a16="http://schemas.microsoft.com/office/drawing/2014/main" xmlns="" id="{00000000-0008-0000-0500-00008A000000}"/>
            </a:ext>
          </a:extLst>
        </xdr:cNvPr>
        <xdr:cNvSpPr/>
      </xdr:nvSpPr>
      <xdr:spPr bwMode="auto">
        <a:xfrm>
          <a:off x="3556000" y="68606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336675</xdr:rowOff>
    </xdr:from>
    <xdr:ext cx="762000" cy="259045"/>
    <xdr:sp macro="" textlink="">
      <xdr:nvSpPr>
        <xdr:cNvPr id="139" name="テキスト ボックス 138">
          <a:extLst>
            <a:ext uri="{FF2B5EF4-FFF2-40B4-BE49-F238E27FC236}">
              <a16:creationId xmlns:a16="http://schemas.microsoft.com/office/drawing/2014/main" xmlns="" id="{00000000-0008-0000-0500-00008B000000}"/>
            </a:ext>
          </a:extLst>
        </xdr:cNvPr>
        <xdr:cNvSpPr txBox="1"/>
      </xdr:nvSpPr>
      <xdr:spPr>
        <a:xfrm>
          <a:off x="3225800" y="6947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288969</xdr:rowOff>
    </xdr:from>
    <xdr:to>
      <xdr:col>15</xdr:col>
      <xdr:colOff>101600</xdr:colOff>
      <xdr:row>36</xdr:row>
      <xdr:rowOff>47669</xdr:rowOff>
    </xdr:to>
    <xdr:sp macro="" textlink="">
      <xdr:nvSpPr>
        <xdr:cNvPr id="140" name="楕円 139">
          <a:extLst>
            <a:ext uri="{FF2B5EF4-FFF2-40B4-BE49-F238E27FC236}">
              <a16:creationId xmlns:a16="http://schemas.microsoft.com/office/drawing/2014/main" xmlns="" id="{00000000-0008-0000-0500-00008C000000}"/>
            </a:ext>
          </a:extLst>
        </xdr:cNvPr>
        <xdr:cNvSpPr/>
      </xdr:nvSpPr>
      <xdr:spPr bwMode="auto">
        <a:xfrm>
          <a:off x="2857500" y="68993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32446</xdr:rowOff>
    </xdr:from>
    <xdr:ext cx="762000" cy="259045"/>
    <xdr:sp macro="" textlink="">
      <xdr:nvSpPr>
        <xdr:cNvPr id="141" name="テキスト ボックス 140">
          <a:extLst>
            <a:ext uri="{FF2B5EF4-FFF2-40B4-BE49-F238E27FC236}">
              <a16:creationId xmlns:a16="http://schemas.microsoft.com/office/drawing/2014/main" xmlns="" id="{00000000-0008-0000-0500-00008D000000}"/>
            </a:ext>
          </a:extLst>
        </xdr:cNvPr>
        <xdr:cNvSpPr txBox="1"/>
      </xdr:nvSpPr>
      <xdr:spPr>
        <a:xfrm>
          <a:off x="2527300" y="6985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xmlns=""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xmlns=""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xmlns=""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xmlns=""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xmlns=""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xmlns=""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xmlns=""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xmlns=""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xmlns=""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xmlns=""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21,420
20,445
37.97
12,763,669
12,340,435
372,630
5,952,754
12,092,992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xmlns=""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xmlns=""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xmlns=""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15.5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xmlns=""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xmlns=""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xmlns=""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xmlns=""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xmlns=""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xmlns=""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xmlns=""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xmlns=""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xmlns=""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xmlns=""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xmlns=""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xmlns=""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xmlns=""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xmlns=""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xmlns=""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xmlns=""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xmlns=""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xmlns=""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xmlns=""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xmlns=""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xmlns=""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xmlns=""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xmlns=""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xmlns=""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xmlns=""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xmlns=""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xmlns=""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xmlns=""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xmlns=""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xmlns=""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xmlns=""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xmlns=""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xmlns=""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xmlns=""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xmlns=""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xmlns=""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xmlns=""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xmlns=""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xmlns=""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xmlns=""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xmlns=""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xmlns=""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xmlns=""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92706</xdr:rowOff>
    </xdr:from>
    <xdr:to>
      <xdr:col>24</xdr:col>
      <xdr:colOff>62865</xdr:colOff>
      <xdr:row>38</xdr:row>
      <xdr:rowOff>169320</xdr:rowOff>
    </xdr:to>
    <xdr:cxnSp macro="">
      <xdr:nvCxnSpPr>
        <xdr:cNvPr id="58" name="直線コネクタ 57">
          <a:extLst>
            <a:ext uri="{FF2B5EF4-FFF2-40B4-BE49-F238E27FC236}">
              <a16:creationId xmlns:a16="http://schemas.microsoft.com/office/drawing/2014/main" xmlns="" id="{00000000-0008-0000-0600-00003A000000}"/>
            </a:ext>
          </a:extLst>
        </xdr:cNvPr>
        <xdr:cNvCxnSpPr/>
      </xdr:nvCxnSpPr>
      <xdr:spPr>
        <a:xfrm flipV="1">
          <a:off x="4633595" y="5236206"/>
          <a:ext cx="1270" cy="14482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1697</xdr:rowOff>
    </xdr:from>
    <xdr:ext cx="534377" cy="259045"/>
    <xdr:sp macro="" textlink="">
      <xdr:nvSpPr>
        <xdr:cNvPr id="59" name="人件費最小値テキスト">
          <a:extLst>
            <a:ext uri="{FF2B5EF4-FFF2-40B4-BE49-F238E27FC236}">
              <a16:creationId xmlns:a16="http://schemas.microsoft.com/office/drawing/2014/main" xmlns="" id="{00000000-0008-0000-0600-00003B000000}"/>
            </a:ext>
          </a:extLst>
        </xdr:cNvPr>
        <xdr:cNvSpPr txBox="1"/>
      </xdr:nvSpPr>
      <xdr:spPr>
        <a:xfrm>
          <a:off x="4686300" y="6688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169320</xdr:rowOff>
    </xdr:from>
    <xdr:to>
      <xdr:col>24</xdr:col>
      <xdr:colOff>152400</xdr:colOff>
      <xdr:row>38</xdr:row>
      <xdr:rowOff>169320</xdr:rowOff>
    </xdr:to>
    <xdr:cxnSp macro="">
      <xdr:nvCxnSpPr>
        <xdr:cNvPr id="60" name="直線コネクタ 59">
          <a:extLst>
            <a:ext uri="{FF2B5EF4-FFF2-40B4-BE49-F238E27FC236}">
              <a16:creationId xmlns:a16="http://schemas.microsoft.com/office/drawing/2014/main" xmlns="" id="{00000000-0008-0000-0600-00003C000000}"/>
            </a:ext>
          </a:extLst>
        </xdr:cNvPr>
        <xdr:cNvCxnSpPr/>
      </xdr:nvCxnSpPr>
      <xdr:spPr>
        <a:xfrm>
          <a:off x="4546600" y="6684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39383</xdr:rowOff>
    </xdr:from>
    <xdr:ext cx="599010" cy="259045"/>
    <xdr:sp macro="" textlink="">
      <xdr:nvSpPr>
        <xdr:cNvPr id="61" name="人件費最大値テキスト">
          <a:extLst>
            <a:ext uri="{FF2B5EF4-FFF2-40B4-BE49-F238E27FC236}">
              <a16:creationId xmlns:a16="http://schemas.microsoft.com/office/drawing/2014/main" xmlns="" id="{00000000-0008-0000-0600-00003D000000}"/>
            </a:ext>
          </a:extLst>
        </xdr:cNvPr>
        <xdr:cNvSpPr txBox="1"/>
      </xdr:nvSpPr>
      <xdr:spPr>
        <a:xfrm>
          <a:off x="4686300" y="5011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134,878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92706</xdr:rowOff>
    </xdr:from>
    <xdr:to>
      <xdr:col>24</xdr:col>
      <xdr:colOff>152400</xdr:colOff>
      <xdr:row>30</xdr:row>
      <xdr:rowOff>92706</xdr:rowOff>
    </xdr:to>
    <xdr:cxnSp macro="">
      <xdr:nvCxnSpPr>
        <xdr:cNvPr id="62" name="直線コネクタ 61">
          <a:extLst>
            <a:ext uri="{FF2B5EF4-FFF2-40B4-BE49-F238E27FC236}">
              <a16:creationId xmlns:a16="http://schemas.microsoft.com/office/drawing/2014/main" xmlns="" id="{00000000-0008-0000-0600-00003E000000}"/>
            </a:ext>
          </a:extLst>
        </xdr:cNvPr>
        <xdr:cNvCxnSpPr/>
      </xdr:nvCxnSpPr>
      <xdr:spPr>
        <a:xfrm>
          <a:off x="4546600" y="5236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62531</xdr:rowOff>
    </xdr:from>
    <xdr:to>
      <xdr:col>24</xdr:col>
      <xdr:colOff>63500</xdr:colOff>
      <xdr:row>37</xdr:row>
      <xdr:rowOff>143129</xdr:rowOff>
    </xdr:to>
    <xdr:cxnSp macro="">
      <xdr:nvCxnSpPr>
        <xdr:cNvPr id="63" name="直線コネクタ 62">
          <a:extLst>
            <a:ext uri="{FF2B5EF4-FFF2-40B4-BE49-F238E27FC236}">
              <a16:creationId xmlns:a16="http://schemas.microsoft.com/office/drawing/2014/main" xmlns="" id="{00000000-0008-0000-0600-00003F000000}"/>
            </a:ext>
          </a:extLst>
        </xdr:cNvPr>
        <xdr:cNvCxnSpPr/>
      </xdr:nvCxnSpPr>
      <xdr:spPr>
        <a:xfrm flipV="1">
          <a:off x="3797300" y="6234731"/>
          <a:ext cx="838200" cy="25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32645</xdr:rowOff>
    </xdr:from>
    <xdr:ext cx="534377" cy="259045"/>
    <xdr:sp macro="" textlink="">
      <xdr:nvSpPr>
        <xdr:cNvPr id="64" name="人件費平均値テキスト">
          <a:extLst>
            <a:ext uri="{FF2B5EF4-FFF2-40B4-BE49-F238E27FC236}">
              <a16:creationId xmlns:a16="http://schemas.microsoft.com/office/drawing/2014/main" xmlns="" id="{00000000-0008-0000-0600-000040000000}"/>
            </a:ext>
          </a:extLst>
        </xdr:cNvPr>
        <xdr:cNvSpPr txBox="1"/>
      </xdr:nvSpPr>
      <xdr:spPr>
        <a:xfrm>
          <a:off x="4686300" y="62048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54218</xdr:rowOff>
    </xdr:from>
    <xdr:to>
      <xdr:col>24</xdr:col>
      <xdr:colOff>114300</xdr:colOff>
      <xdr:row>36</xdr:row>
      <xdr:rowOff>155818</xdr:rowOff>
    </xdr:to>
    <xdr:sp macro="" textlink="">
      <xdr:nvSpPr>
        <xdr:cNvPr id="65" name="フローチャート: 判断 64">
          <a:extLst>
            <a:ext uri="{FF2B5EF4-FFF2-40B4-BE49-F238E27FC236}">
              <a16:creationId xmlns:a16="http://schemas.microsoft.com/office/drawing/2014/main" xmlns="" id="{00000000-0008-0000-0600-000041000000}"/>
            </a:ext>
          </a:extLst>
        </xdr:cNvPr>
        <xdr:cNvSpPr/>
      </xdr:nvSpPr>
      <xdr:spPr>
        <a:xfrm>
          <a:off x="4584700" y="6226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113035</xdr:rowOff>
    </xdr:from>
    <xdr:to>
      <xdr:col>19</xdr:col>
      <xdr:colOff>177800</xdr:colOff>
      <xdr:row>37</xdr:row>
      <xdr:rowOff>143129</xdr:rowOff>
    </xdr:to>
    <xdr:cxnSp macro="">
      <xdr:nvCxnSpPr>
        <xdr:cNvPr id="66" name="直線コネクタ 65">
          <a:extLst>
            <a:ext uri="{FF2B5EF4-FFF2-40B4-BE49-F238E27FC236}">
              <a16:creationId xmlns:a16="http://schemas.microsoft.com/office/drawing/2014/main" xmlns="" id="{00000000-0008-0000-0600-000042000000}"/>
            </a:ext>
          </a:extLst>
        </xdr:cNvPr>
        <xdr:cNvCxnSpPr/>
      </xdr:nvCxnSpPr>
      <xdr:spPr>
        <a:xfrm>
          <a:off x="2908300" y="6456685"/>
          <a:ext cx="889000" cy="30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16026</xdr:rowOff>
    </xdr:from>
    <xdr:to>
      <xdr:col>20</xdr:col>
      <xdr:colOff>38100</xdr:colOff>
      <xdr:row>37</xdr:row>
      <xdr:rowOff>117626</xdr:rowOff>
    </xdr:to>
    <xdr:sp macro="" textlink="">
      <xdr:nvSpPr>
        <xdr:cNvPr id="67" name="フローチャート: 判断 66">
          <a:extLst>
            <a:ext uri="{FF2B5EF4-FFF2-40B4-BE49-F238E27FC236}">
              <a16:creationId xmlns:a16="http://schemas.microsoft.com/office/drawing/2014/main" xmlns="" id="{00000000-0008-0000-0600-000043000000}"/>
            </a:ext>
          </a:extLst>
        </xdr:cNvPr>
        <xdr:cNvSpPr/>
      </xdr:nvSpPr>
      <xdr:spPr>
        <a:xfrm>
          <a:off x="3746500" y="63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134153</xdr:rowOff>
    </xdr:from>
    <xdr:ext cx="534377" cy="259045"/>
    <xdr:sp macro="" textlink="">
      <xdr:nvSpPr>
        <xdr:cNvPr id="68" name="テキスト ボックス 67">
          <a:extLst>
            <a:ext uri="{FF2B5EF4-FFF2-40B4-BE49-F238E27FC236}">
              <a16:creationId xmlns:a16="http://schemas.microsoft.com/office/drawing/2014/main" xmlns="" id="{00000000-0008-0000-0600-000044000000}"/>
            </a:ext>
          </a:extLst>
        </xdr:cNvPr>
        <xdr:cNvSpPr txBox="1"/>
      </xdr:nvSpPr>
      <xdr:spPr>
        <a:xfrm>
          <a:off x="3530111" y="6134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109068</xdr:rowOff>
    </xdr:from>
    <xdr:to>
      <xdr:col>15</xdr:col>
      <xdr:colOff>50800</xdr:colOff>
      <xdr:row>37</xdr:row>
      <xdr:rowOff>113035</xdr:rowOff>
    </xdr:to>
    <xdr:cxnSp macro="">
      <xdr:nvCxnSpPr>
        <xdr:cNvPr id="69" name="直線コネクタ 68">
          <a:extLst>
            <a:ext uri="{FF2B5EF4-FFF2-40B4-BE49-F238E27FC236}">
              <a16:creationId xmlns:a16="http://schemas.microsoft.com/office/drawing/2014/main" xmlns="" id="{00000000-0008-0000-0600-000045000000}"/>
            </a:ext>
          </a:extLst>
        </xdr:cNvPr>
        <xdr:cNvCxnSpPr/>
      </xdr:nvCxnSpPr>
      <xdr:spPr>
        <a:xfrm>
          <a:off x="2019300" y="6452718"/>
          <a:ext cx="889000" cy="3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14246</xdr:rowOff>
    </xdr:from>
    <xdr:to>
      <xdr:col>15</xdr:col>
      <xdr:colOff>101600</xdr:colOff>
      <xdr:row>37</xdr:row>
      <xdr:rowOff>115846</xdr:rowOff>
    </xdr:to>
    <xdr:sp macro="" textlink="">
      <xdr:nvSpPr>
        <xdr:cNvPr id="70" name="フローチャート: 判断 69">
          <a:extLst>
            <a:ext uri="{FF2B5EF4-FFF2-40B4-BE49-F238E27FC236}">
              <a16:creationId xmlns:a16="http://schemas.microsoft.com/office/drawing/2014/main" xmlns="" id="{00000000-0008-0000-0600-000046000000}"/>
            </a:ext>
          </a:extLst>
        </xdr:cNvPr>
        <xdr:cNvSpPr/>
      </xdr:nvSpPr>
      <xdr:spPr>
        <a:xfrm>
          <a:off x="2857500" y="6357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132373</xdr:rowOff>
    </xdr:from>
    <xdr:ext cx="534377" cy="259045"/>
    <xdr:sp macro="" textlink="">
      <xdr:nvSpPr>
        <xdr:cNvPr id="71" name="テキスト ボックス 70">
          <a:extLst>
            <a:ext uri="{FF2B5EF4-FFF2-40B4-BE49-F238E27FC236}">
              <a16:creationId xmlns:a16="http://schemas.microsoft.com/office/drawing/2014/main" xmlns="" id="{00000000-0008-0000-0600-000047000000}"/>
            </a:ext>
          </a:extLst>
        </xdr:cNvPr>
        <xdr:cNvSpPr txBox="1"/>
      </xdr:nvSpPr>
      <xdr:spPr>
        <a:xfrm>
          <a:off x="2641111" y="6133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109068</xdr:rowOff>
    </xdr:from>
    <xdr:to>
      <xdr:col>10</xdr:col>
      <xdr:colOff>114300</xdr:colOff>
      <xdr:row>37</xdr:row>
      <xdr:rowOff>121281</xdr:rowOff>
    </xdr:to>
    <xdr:cxnSp macro="">
      <xdr:nvCxnSpPr>
        <xdr:cNvPr id="72" name="直線コネクタ 71">
          <a:extLst>
            <a:ext uri="{FF2B5EF4-FFF2-40B4-BE49-F238E27FC236}">
              <a16:creationId xmlns:a16="http://schemas.microsoft.com/office/drawing/2014/main" xmlns="" id="{00000000-0008-0000-0600-000048000000}"/>
            </a:ext>
          </a:extLst>
        </xdr:cNvPr>
        <xdr:cNvCxnSpPr/>
      </xdr:nvCxnSpPr>
      <xdr:spPr>
        <a:xfrm flipV="1">
          <a:off x="1130300" y="6452718"/>
          <a:ext cx="889000" cy="12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3257</xdr:rowOff>
    </xdr:from>
    <xdr:to>
      <xdr:col>10</xdr:col>
      <xdr:colOff>165100</xdr:colOff>
      <xdr:row>37</xdr:row>
      <xdr:rowOff>104857</xdr:rowOff>
    </xdr:to>
    <xdr:sp macro="" textlink="">
      <xdr:nvSpPr>
        <xdr:cNvPr id="73" name="フローチャート: 判断 72">
          <a:extLst>
            <a:ext uri="{FF2B5EF4-FFF2-40B4-BE49-F238E27FC236}">
              <a16:creationId xmlns:a16="http://schemas.microsoft.com/office/drawing/2014/main" xmlns="" id="{00000000-0008-0000-0600-000049000000}"/>
            </a:ext>
          </a:extLst>
        </xdr:cNvPr>
        <xdr:cNvSpPr/>
      </xdr:nvSpPr>
      <xdr:spPr>
        <a:xfrm>
          <a:off x="1968500" y="6346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121384</xdr:rowOff>
    </xdr:from>
    <xdr:ext cx="534377" cy="259045"/>
    <xdr:sp macro="" textlink="">
      <xdr:nvSpPr>
        <xdr:cNvPr id="74" name="テキスト ボックス 73">
          <a:extLst>
            <a:ext uri="{FF2B5EF4-FFF2-40B4-BE49-F238E27FC236}">
              <a16:creationId xmlns:a16="http://schemas.microsoft.com/office/drawing/2014/main" xmlns="" id="{00000000-0008-0000-0600-00004A000000}"/>
            </a:ext>
          </a:extLst>
        </xdr:cNvPr>
        <xdr:cNvSpPr txBox="1"/>
      </xdr:nvSpPr>
      <xdr:spPr>
        <a:xfrm>
          <a:off x="1752111" y="6122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5641</xdr:rowOff>
    </xdr:from>
    <xdr:to>
      <xdr:col>6</xdr:col>
      <xdr:colOff>38100</xdr:colOff>
      <xdr:row>37</xdr:row>
      <xdr:rowOff>107241</xdr:rowOff>
    </xdr:to>
    <xdr:sp macro="" textlink="">
      <xdr:nvSpPr>
        <xdr:cNvPr id="75" name="フローチャート: 判断 74">
          <a:extLst>
            <a:ext uri="{FF2B5EF4-FFF2-40B4-BE49-F238E27FC236}">
              <a16:creationId xmlns:a16="http://schemas.microsoft.com/office/drawing/2014/main" xmlns="" id="{00000000-0008-0000-0600-00004B000000}"/>
            </a:ext>
          </a:extLst>
        </xdr:cNvPr>
        <xdr:cNvSpPr/>
      </xdr:nvSpPr>
      <xdr:spPr>
        <a:xfrm>
          <a:off x="1079500" y="6349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123768</xdr:rowOff>
    </xdr:from>
    <xdr:ext cx="534377" cy="259045"/>
    <xdr:sp macro="" textlink="">
      <xdr:nvSpPr>
        <xdr:cNvPr id="76" name="テキスト ボックス 75">
          <a:extLst>
            <a:ext uri="{FF2B5EF4-FFF2-40B4-BE49-F238E27FC236}">
              <a16:creationId xmlns:a16="http://schemas.microsoft.com/office/drawing/2014/main" xmlns="" id="{00000000-0008-0000-0600-00004C000000}"/>
            </a:ext>
          </a:extLst>
        </xdr:cNvPr>
        <xdr:cNvSpPr txBox="1"/>
      </xdr:nvSpPr>
      <xdr:spPr>
        <a:xfrm>
          <a:off x="863111" y="6124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xmlns=""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xmlns=""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xmlns=""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xmlns=""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xmlns=""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11731</xdr:rowOff>
    </xdr:from>
    <xdr:to>
      <xdr:col>24</xdr:col>
      <xdr:colOff>114300</xdr:colOff>
      <xdr:row>36</xdr:row>
      <xdr:rowOff>113331</xdr:rowOff>
    </xdr:to>
    <xdr:sp macro="" textlink="">
      <xdr:nvSpPr>
        <xdr:cNvPr id="82" name="楕円 81">
          <a:extLst>
            <a:ext uri="{FF2B5EF4-FFF2-40B4-BE49-F238E27FC236}">
              <a16:creationId xmlns:a16="http://schemas.microsoft.com/office/drawing/2014/main" xmlns="" id="{00000000-0008-0000-0600-000052000000}"/>
            </a:ext>
          </a:extLst>
        </xdr:cNvPr>
        <xdr:cNvSpPr/>
      </xdr:nvSpPr>
      <xdr:spPr>
        <a:xfrm>
          <a:off x="4584700" y="6183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34608</xdr:rowOff>
    </xdr:from>
    <xdr:ext cx="534377" cy="259045"/>
    <xdr:sp macro="" textlink="">
      <xdr:nvSpPr>
        <xdr:cNvPr id="83" name="人件費該当値テキスト">
          <a:extLst>
            <a:ext uri="{FF2B5EF4-FFF2-40B4-BE49-F238E27FC236}">
              <a16:creationId xmlns:a16="http://schemas.microsoft.com/office/drawing/2014/main" xmlns="" id="{00000000-0008-0000-0600-000053000000}"/>
            </a:ext>
          </a:extLst>
        </xdr:cNvPr>
        <xdr:cNvSpPr txBox="1"/>
      </xdr:nvSpPr>
      <xdr:spPr>
        <a:xfrm>
          <a:off x="4686300" y="6035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92329</xdr:rowOff>
    </xdr:from>
    <xdr:to>
      <xdr:col>20</xdr:col>
      <xdr:colOff>38100</xdr:colOff>
      <xdr:row>38</xdr:row>
      <xdr:rowOff>22479</xdr:rowOff>
    </xdr:to>
    <xdr:sp macro="" textlink="">
      <xdr:nvSpPr>
        <xdr:cNvPr id="84" name="楕円 83">
          <a:extLst>
            <a:ext uri="{FF2B5EF4-FFF2-40B4-BE49-F238E27FC236}">
              <a16:creationId xmlns:a16="http://schemas.microsoft.com/office/drawing/2014/main" xmlns="" id="{00000000-0008-0000-0600-000054000000}"/>
            </a:ext>
          </a:extLst>
        </xdr:cNvPr>
        <xdr:cNvSpPr/>
      </xdr:nvSpPr>
      <xdr:spPr>
        <a:xfrm>
          <a:off x="3746500" y="6435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13606</xdr:rowOff>
    </xdr:from>
    <xdr:ext cx="534377" cy="259045"/>
    <xdr:sp macro="" textlink="">
      <xdr:nvSpPr>
        <xdr:cNvPr id="85" name="テキスト ボックス 84">
          <a:extLst>
            <a:ext uri="{FF2B5EF4-FFF2-40B4-BE49-F238E27FC236}">
              <a16:creationId xmlns:a16="http://schemas.microsoft.com/office/drawing/2014/main" xmlns="" id="{00000000-0008-0000-0600-000055000000}"/>
            </a:ext>
          </a:extLst>
        </xdr:cNvPr>
        <xdr:cNvSpPr txBox="1"/>
      </xdr:nvSpPr>
      <xdr:spPr>
        <a:xfrm>
          <a:off x="3530111" y="6528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62235</xdr:rowOff>
    </xdr:from>
    <xdr:to>
      <xdr:col>15</xdr:col>
      <xdr:colOff>101600</xdr:colOff>
      <xdr:row>37</xdr:row>
      <xdr:rowOff>163835</xdr:rowOff>
    </xdr:to>
    <xdr:sp macro="" textlink="">
      <xdr:nvSpPr>
        <xdr:cNvPr id="86" name="楕円 85">
          <a:extLst>
            <a:ext uri="{FF2B5EF4-FFF2-40B4-BE49-F238E27FC236}">
              <a16:creationId xmlns:a16="http://schemas.microsoft.com/office/drawing/2014/main" xmlns="" id="{00000000-0008-0000-0600-000056000000}"/>
            </a:ext>
          </a:extLst>
        </xdr:cNvPr>
        <xdr:cNvSpPr/>
      </xdr:nvSpPr>
      <xdr:spPr>
        <a:xfrm>
          <a:off x="2857500" y="6405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154963</xdr:rowOff>
    </xdr:from>
    <xdr:ext cx="534377" cy="259045"/>
    <xdr:sp macro="" textlink="">
      <xdr:nvSpPr>
        <xdr:cNvPr id="87" name="テキスト ボックス 86">
          <a:extLst>
            <a:ext uri="{FF2B5EF4-FFF2-40B4-BE49-F238E27FC236}">
              <a16:creationId xmlns:a16="http://schemas.microsoft.com/office/drawing/2014/main" xmlns="" id="{00000000-0008-0000-0600-000057000000}"/>
            </a:ext>
          </a:extLst>
        </xdr:cNvPr>
        <xdr:cNvSpPr txBox="1"/>
      </xdr:nvSpPr>
      <xdr:spPr>
        <a:xfrm>
          <a:off x="2641111" y="6498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58268</xdr:rowOff>
    </xdr:from>
    <xdr:to>
      <xdr:col>10</xdr:col>
      <xdr:colOff>165100</xdr:colOff>
      <xdr:row>37</xdr:row>
      <xdr:rowOff>159868</xdr:rowOff>
    </xdr:to>
    <xdr:sp macro="" textlink="">
      <xdr:nvSpPr>
        <xdr:cNvPr id="88" name="楕円 87">
          <a:extLst>
            <a:ext uri="{FF2B5EF4-FFF2-40B4-BE49-F238E27FC236}">
              <a16:creationId xmlns:a16="http://schemas.microsoft.com/office/drawing/2014/main" xmlns="" id="{00000000-0008-0000-0600-000058000000}"/>
            </a:ext>
          </a:extLst>
        </xdr:cNvPr>
        <xdr:cNvSpPr/>
      </xdr:nvSpPr>
      <xdr:spPr>
        <a:xfrm>
          <a:off x="1968500" y="6401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150995</xdr:rowOff>
    </xdr:from>
    <xdr:ext cx="534377" cy="259045"/>
    <xdr:sp macro="" textlink="">
      <xdr:nvSpPr>
        <xdr:cNvPr id="89" name="テキスト ボックス 88">
          <a:extLst>
            <a:ext uri="{FF2B5EF4-FFF2-40B4-BE49-F238E27FC236}">
              <a16:creationId xmlns:a16="http://schemas.microsoft.com/office/drawing/2014/main" xmlns="" id="{00000000-0008-0000-0600-000059000000}"/>
            </a:ext>
          </a:extLst>
        </xdr:cNvPr>
        <xdr:cNvSpPr txBox="1"/>
      </xdr:nvSpPr>
      <xdr:spPr>
        <a:xfrm>
          <a:off x="1752111" y="6494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70481</xdr:rowOff>
    </xdr:from>
    <xdr:to>
      <xdr:col>6</xdr:col>
      <xdr:colOff>38100</xdr:colOff>
      <xdr:row>38</xdr:row>
      <xdr:rowOff>631</xdr:rowOff>
    </xdr:to>
    <xdr:sp macro="" textlink="">
      <xdr:nvSpPr>
        <xdr:cNvPr id="90" name="楕円 89">
          <a:extLst>
            <a:ext uri="{FF2B5EF4-FFF2-40B4-BE49-F238E27FC236}">
              <a16:creationId xmlns:a16="http://schemas.microsoft.com/office/drawing/2014/main" xmlns="" id="{00000000-0008-0000-0600-00005A000000}"/>
            </a:ext>
          </a:extLst>
        </xdr:cNvPr>
        <xdr:cNvSpPr/>
      </xdr:nvSpPr>
      <xdr:spPr>
        <a:xfrm>
          <a:off x="1079500" y="6414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163209</xdr:rowOff>
    </xdr:from>
    <xdr:ext cx="534377" cy="259045"/>
    <xdr:sp macro="" textlink="">
      <xdr:nvSpPr>
        <xdr:cNvPr id="91" name="テキスト ボックス 90">
          <a:extLst>
            <a:ext uri="{FF2B5EF4-FFF2-40B4-BE49-F238E27FC236}">
              <a16:creationId xmlns:a16="http://schemas.microsoft.com/office/drawing/2014/main" xmlns="" id="{00000000-0008-0000-0600-00005B000000}"/>
            </a:ext>
          </a:extLst>
        </xdr:cNvPr>
        <xdr:cNvSpPr txBox="1"/>
      </xdr:nvSpPr>
      <xdr:spPr>
        <a:xfrm>
          <a:off x="863111" y="6506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xmlns=""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xmlns=""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xmlns=""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xmlns=""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xmlns=""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xmlns=""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xmlns=""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xmlns=""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xmlns=""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xmlns=""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xmlns=""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xmlns="" id="{00000000-0008-0000-06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a:extLst>
            <a:ext uri="{FF2B5EF4-FFF2-40B4-BE49-F238E27FC236}">
              <a16:creationId xmlns:a16="http://schemas.microsoft.com/office/drawing/2014/main" xmlns="" id="{00000000-0008-0000-0600-000068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xmlns="" id="{00000000-0008-0000-06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6" name="テキスト ボックス 105">
          <a:extLst>
            <a:ext uri="{FF2B5EF4-FFF2-40B4-BE49-F238E27FC236}">
              <a16:creationId xmlns:a16="http://schemas.microsoft.com/office/drawing/2014/main" xmlns="" id="{00000000-0008-0000-0600-00006A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xmlns="" id="{00000000-0008-0000-06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a:extLst>
            <a:ext uri="{FF2B5EF4-FFF2-40B4-BE49-F238E27FC236}">
              <a16:creationId xmlns:a16="http://schemas.microsoft.com/office/drawing/2014/main" xmlns="" id="{00000000-0008-0000-0600-00006C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xmlns="" id="{00000000-0008-0000-06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a:extLst>
            <a:ext uri="{FF2B5EF4-FFF2-40B4-BE49-F238E27FC236}">
              <a16:creationId xmlns:a16="http://schemas.microsoft.com/office/drawing/2014/main" xmlns="" id="{00000000-0008-0000-0600-00006E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xmlns="" id="{00000000-0008-0000-06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a:extLst>
            <a:ext uri="{FF2B5EF4-FFF2-40B4-BE49-F238E27FC236}">
              <a16:creationId xmlns:a16="http://schemas.microsoft.com/office/drawing/2014/main" xmlns="" id="{00000000-0008-0000-0600-000070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xmlns=""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xmlns=""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xmlns=""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115354</xdr:rowOff>
    </xdr:from>
    <xdr:to>
      <xdr:col>24</xdr:col>
      <xdr:colOff>62865</xdr:colOff>
      <xdr:row>58</xdr:row>
      <xdr:rowOff>166256</xdr:rowOff>
    </xdr:to>
    <xdr:cxnSp macro="">
      <xdr:nvCxnSpPr>
        <xdr:cNvPr id="116" name="直線コネクタ 115">
          <a:extLst>
            <a:ext uri="{FF2B5EF4-FFF2-40B4-BE49-F238E27FC236}">
              <a16:creationId xmlns:a16="http://schemas.microsoft.com/office/drawing/2014/main" xmlns="" id="{00000000-0008-0000-0600-000074000000}"/>
            </a:ext>
          </a:extLst>
        </xdr:cNvPr>
        <xdr:cNvCxnSpPr/>
      </xdr:nvCxnSpPr>
      <xdr:spPr>
        <a:xfrm flipV="1">
          <a:off x="4633595" y="8687854"/>
          <a:ext cx="1270" cy="1422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170083</xdr:rowOff>
    </xdr:from>
    <xdr:ext cx="534377" cy="259045"/>
    <xdr:sp macro="" textlink="">
      <xdr:nvSpPr>
        <xdr:cNvPr id="117" name="物件費最小値テキスト">
          <a:extLst>
            <a:ext uri="{FF2B5EF4-FFF2-40B4-BE49-F238E27FC236}">
              <a16:creationId xmlns:a16="http://schemas.microsoft.com/office/drawing/2014/main" xmlns="" id="{00000000-0008-0000-0600-000075000000}"/>
            </a:ext>
          </a:extLst>
        </xdr:cNvPr>
        <xdr:cNvSpPr txBox="1"/>
      </xdr:nvSpPr>
      <xdr:spPr>
        <a:xfrm>
          <a:off x="4686300" y="10114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166256</xdr:rowOff>
    </xdr:from>
    <xdr:to>
      <xdr:col>24</xdr:col>
      <xdr:colOff>152400</xdr:colOff>
      <xdr:row>58</xdr:row>
      <xdr:rowOff>166256</xdr:rowOff>
    </xdr:to>
    <xdr:cxnSp macro="">
      <xdr:nvCxnSpPr>
        <xdr:cNvPr id="118" name="直線コネクタ 117">
          <a:extLst>
            <a:ext uri="{FF2B5EF4-FFF2-40B4-BE49-F238E27FC236}">
              <a16:creationId xmlns:a16="http://schemas.microsoft.com/office/drawing/2014/main" xmlns="" id="{00000000-0008-0000-0600-000076000000}"/>
            </a:ext>
          </a:extLst>
        </xdr:cNvPr>
        <xdr:cNvCxnSpPr/>
      </xdr:nvCxnSpPr>
      <xdr:spPr>
        <a:xfrm>
          <a:off x="4546600" y="10110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62031</xdr:rowOff>
    </xdr:from>
    <xdr:ext cx="599010" cy="259045"/>
    <xdr:sp macro="" textlink="">
      <xdr:nvSpPr>
        <xdr:cNvPr id="119" name="物件費最大値テキスト">
          <a:extLst>
            <a:ext uri="{FF2B5EF4-FFF2-40B4-BE49-F238E27FC236}">
              <a16:creationId xmlns:a16="http://schemas.microsoft.com/office/drawing/2014/main" xmlns="" id="{00000000-0008-0000-0600-000077000000}"/>
            </a:ext>
          </a:extLst>
        </xdr:cNvPr>
        <xdr:cNvSpPr txBox="1"/>
      </xdr:nvSpPr>
      <xdr:spPr>
        <a:xfrm>
          <a:off x="4686300" y="84630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115354</xdr:rowOff>
    </xdr:from>
    <xdr:to>
      <xdr:col>24</xdr:col>
      <xdr:colOff>152400</xdr:colOff>
      <xdr:row>50</xdr:row>
      <xdr:rowOff>115354</xdr:rowOff>
    </xdr:to>
    <xdr:cxnSp macro="">
      <xdr:nvCxnSpPr>
        <xdr:cNvPr id="120" name="直線コネクタ 119">
          <a:extLst>
            <a:ext uri="{FF2B5EF4-FFF2-40B4-BE49-F238E27FC236}">
              <a16:creationId xmlns:a16="http://schemas.microsoft.com/office/drawing/2014/main" xmlns="" id="{00000000-0008-0000-0600-000078000000}"/>
            </a:ext>
          </a:extLst>
        </xdr:cNvPr>
        <xdr:cNvCxnSpPr/>
      </xdr:nvCxnSpPr>
      <xdr:spPr>
        <a:xfrm>
          <a:off x="4546600" y="8687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106667</xdr:rowOff>
    </xdr:from>
    <xdr:to>
      <xdr:col>24</xdr:col>
      <xdr:colOff>63500</xdr:colOff>
      <xdr:row>53</xdr:row>
      <xdr:rowOff>153112</xdr:rowOff>
    </xdr:to>
    <xdr:cxnSp macro="">
      <xdr:nvCxnSpPr>
        <xdr:cNvPr id="121" name="直線コネクタ 120">
          <a:extLst>
            <a:ext uri="{FF2B5EF4-FFF2-40B4-BE49-F238E27FC236}">
              <a16:creationId xmlns:a16="http://schemas.microsoft.com/office/drawing/2014/main" xmlns="" id="{00000000-0008-0000-0600-000079000000}"/>
            </a:ext>
          </a:extLst>
        </xdr:cNvPr>
        <xdr:cNvCxnSpPr/>
      </xdr:nvCxnSpPr>
      <xdr:spPr>
        <a:xfrm>
          <a:off x="3797300" y="9193517"/>
          <a:ext cx="838200" cy="46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154443</xdr:rowOff>
    </xdr:from>
    <xdr:ext cx="534377" cy="259045"/>
    <xdr:sp macro="" textlink="">
      <xdr:nvSpPr>
        <xdr:cNvPr id="122" name="物件費平均値テキスト">
          <a:extLst>
            <a:ext uri="{FF2B5EF4-FFF2-40B4-BE49-F238E27FC236}">
              <a16:creationId xmlns:a16="http://schemas.microsoft.com/office/drawing/2014/main" xmlns="" id="{00000000-0008-0000-0600-00007A000000}"/>
            </a:ext>
          </a:extLst>
        </xdr:cNvPr>
        <xdr:cNvSpPr txBox="1"/>
      </xdr:nvSpPr>
      <xdr:spPr>
        <a:xfrm>
          <a:off x="4686300" y="95841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4566</xdr:rowOff>
    </xdr:from>
    <xdr:to>
      <xdr:col>24</xdr:col>
      <xdr:colOff>114300</xdr:colOff>
      <xdr:row>56</xdr:row>
      <xdr:rowOff>106166</xdr:rowOff>
    </xdr:to>
    <xdr:sp macro="" textlink="">
      <xdr:nvSpPr>
        <xdr:cNvPr id="123" name="フローチャート: 判断 122">
          <a:extLst>
            <a:ext uri="{FF2B5EF4-FFF2-40B4-BE49-F238E27FC236}">
              <a16:creationId xmlns:a16="http://schemas.microsoft.com/office/drawing/2014/main" xmlns="" id="{00000000-0008-0000-0600-00007B000000}"/>
            </a:ext>
          </a:extLst>
        </xdr:cNvPr>
        <xdr:cNvSpPr/>
      </xdr:nvSpPr>
      <xdr:spPr>
        <a:xfrm>
          <a:off x="4584700" y="9605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53</xdr:row>
      <xdr:rowOff>106667</xdr:rowOff>
    </xdr:from>
    <xdr:to>
      <xdr:col>19</xdr:col>
      <xdr:colOff>177800</xdr:colOff>
      <xdr:row>53</xdr:row>
      <xdr:rowOff>127984</xdr:rowOff>
    </xdr:to>
    <xdr:cxnSp macro="">
      <xdr:nvCxnSpPr>
        <xdr:cNvPr id="124" name="直線コネクタ 123">
          <a:extLst>
            <a:ext uri="{FF2B5EF4-FFF2-40B4-BE49-F238E27FC236}">
              <a16:creationId xmlns:a16="http://schemas.microsoft.com/office/drawing/2014/main" xmlns="" id="{00000000-0008-0000-0600-00007C000000}"/>
            </a:ext>
          </a:extLst>
        </xdr:cNvPr>
        <xdr:cNvCxnSpPr/>
      </xdr:nvCxnSpPr>
      <xdr:spPr>
        <a:xfrm flipV="1">
          <a:off x="2908300" y="9193517"/>
          <a:ext cx="889000" cy="21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139706</xdr:rowOff>
    </xdr:from>
    <xdr:to>
      <xdr:col>20</xdr:col>
      <xdr:colOff>38100</xdr:colOff>
      <xdr:row>56</xdr:row>
      <xdr:rowOff>69856</xdr:rowOff>
    </xdr:to>
    <xdr:sp macro="" textlink="">
      <xdr:nvSpPr>
        <xdr:cNvPr id="125" name="フローチャート: 判断 124">
          <a:extLst>
            <a:ext uri="{FF2B5EF4-FFF2-40B4-BE49-F238E27FC236}">
              <a16:creationId xmlns:a16="http://schemas.microsoft.com/office/drawing/2014/main" xmlns="" id="{00000000-0008-0000-0600-00007D000000}"/>
            </a:ext>
          </a:extLst>
        </xdr:cNvPr>
        <xdr:cNvSpPr/>
      </xdr:nvSpPr>
      <xdr:spPr>
        <a:xfrm>
          <a:off x="3746500" y="9569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60983</xdr:rowOff>
    </xdr:from>
    <xdr:ext cx="534377" cy="259045"/>
    <xdr:sp macro="" textlink="">
      <xdr:nvSpPr>
        <xdr:cNvPr id="126" name="テキスト ボックス 125">
          <a:extLst>
            <a:ext uri="{FF2B5EF4-FFF2-40B4-BE49-F238E27FC236}">
              <a16:creationId xmlns:a16="http://schemas.microsoft.com/office/drawing/2014/main" xmlns="" id="{00000000-0008-0000-0600-00007E000000}"/>
            </a:ext>
          </a:extLst>
        </xdr:cNvPr>
        <xdr:cNvSpPr txBox="1"/>
      </xdr:nvSpPr>
      <xdr:spPr>
        <a:xfrm>
          <a:off x="3530111" y="9662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53</xdr:row>
      <xdr:rowOff>127984</xdr:rowOff>
    </xdr:from>
    <xdr:to>
      <xdr:col>15</xdr:col>
      <xdr:colOff>50800</xdr:colOff>
      <xdr:row>53</xdr:row>
      <xdr:rowOff>138690</xdr:rowOff>
    </xdr:to>
    <xdr:cxnSp macro="">
      <xdr:nvCxnSpPr>
        <xdr:cNvPr id="127" name="直線コネクタ 126">
          <a:extLst>
            <a:ext uri="{FF2B5EF4-FFF2-40B4-BE49-F238E27FC236}">
              <a16:creationId xmlns:a16="http://schemas.microsoft.com/office/drawing/2014/main" xmlns="" id="{00000000-0008-0000-0600-00007F000000}"/>
            </a:ext>
          </a:extLst>
        </xdr:cNvPr>
        <xdr:cNvCxnSpPr/>
      </xdr:nvCxnSpPr>
      <xdr:spPr>
        <a:xfrm flipV="1">
          <a:off x="2019300" y="9214834"/>
          <a:ext cx="889000" cy="10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151823</xdr:rowOff>
    </xdr:from>
    <xdr:to>
      <xdr:col>15</xdr:col>
      <xdr:colOff>101600</xdr:colOff>
      <xdr:row>56</xdr:row>
      <xdr:rowOff>81973</xdr:rowOff>
    </xdr:to>
    <xdr:sp macro="" textlink="">
      <xdr:nvSpPr>
        <xdr:cNvPr id="128" name="フローチャート: 判断 127">
          <a:extLst>
            <a:ext uri="{FF2B5EF4-FFF2-40B4-BE49-F238E27FC236}">
              <a16:creationId xmlns:a16="http://schemas.microsoft.com/office/drawing/2014/main" xmlns="" id="{00000000-0008-0000-0600-000080000000}"/>
            </a:ext>
          </a:extLst>
        </xdr:cNvPr>
        <xdr:cNvSpPr/>
      </xdr:nvSpPr>
      <xdr:spPr>
        <a:xfrm>
          <a:off x="2857500" y="9581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73100</xdr:rowOff>
    </xdr:from>
    <xdr:ext cx="534377" cy="259045"/>
    <xdr:sp macro="" textlink="">
      <xdr:nvSpPr>
        <xdr:cNvPr id="129" name="テキスト ボックス 128">
          <a:extLst>
            <a:ext uri="{FF2B5EF4-FFF2-40B4-BE49-F238E27FC236}">
              <a16:creationId xmlns:a16="http://schemas.microsoft.com/office/drawing/2014/main" xmlns="" id="{00000000-0008-0000-0600-000081000000}"/>
            </a:ext>
          </a:extLst>
        </xdr:cNvPr>
        <xdr:cNvSpPr txBox="1"/>
      </xdr:nvSpPr>
      <xdr:spPr>
        <a:xfrm>
          <a:off x="2641111" y="9674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53</xdr:row>
      <xdr:rowOff>138690</xdr:rowOff>
    </xdr:from>
    <xdr:to>
      <xdr:col>10</xdr:col>
      <xdr:colOff>114300</xdr:colOff>
      <xdr:row>53</xdr:row>
      <xdr:rowOff>146615</xdr:rowOff>
    </xdr:to>
    <xdr:cxnSp macro="">
      <xdr:nvCxnSpPr>
        <xdr:cNvPr id="130" name="直線コネクタ 129">
          <a:extLst>
            <a:ext uri="{FF2B5EF4-FFF2-40B4-BE49-F238E27FC236}">
              <a16:creationId xmlns:a16="http://schemas.microsoft.com/office/drawing/2014/main" xmlns="" id="{00000000-0008-0000-0600-000082000000}"/>
            </a:ext>
          </a:extLst>
        </xdr:cNvPr>
        <xdr:cNvCxnSpPr/>
      </xdr:nvCxnSpPr>
      <xdr:spPr>
        <a:xfrm flipV="1">
          <a:off x="1130300" y="9225540"/>
          <a:ext cx="889000" cy="7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122828</xdr:rowOff>
    </xdr:from>
    <xdr:to>
      <xdr:col>10</xdr:col>
      <xdr:colOff>165100</xdr:colOff>
      <xdr:row>56</xdr:row>
      <xdr:rowOff>52978</xdr:rowOff>
    </xdr:to>
    <xdr:sp macro="" textlink="">
      <xdr:nvSpPr>
        <xdr:cNvPr id="131" name="フローチャート: 判断 130">
          <a:extLst>
            <a:ext uri="{FF2B5EF4-FFF2-40B4-BE49-F238E27FC236}">
              <a16:creationId xmlns:a16="http://schemas.microsoft.com/office/drawing/2014/main" xmlns="" id="{00000000-0008-0000-0600-000083000000}"/>
            </a:ext>
          </a:extLst>
        </xdr:cNvPr>
        <xdr:cNvSpPr/>
      </xdr:nvSpPr>
      <xdr:spPr>
        <a:xfrm>
          <a:off x="1968500" y="9552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44105</xdr:rowOff>
    </xdr:from>
    <xdr:ext cx="534377" cy="259045"/>
    <xdr:sp macro="" textlink="">
      <xdr:nvSpPr>
        <xdr:cNvPr id="132" name="テキスト ボックス 131">
          <a:extLst>
            <a:ext uri="{FF2B5EF4-FFF2-40B4-BE49-F238E27FC236}">
              <a16:creationId xmlns:a16="http://schemas.microsoft.com/office/drawing/2014/main" xmlns="" id="{00000000-0008-0000-0600-000084000000}"/>
            </a:ext>
          </a:extLst>
        </xdr:cNvPr>
        <xdr:cNvSpPr txBox="1"/>
      </xdr:nvSpPr>
      <xdr:spPr>
        <a:xfrm>
          <a:off x="1752111" y="9645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75870</xdr:rowOff>
    </xdr:from>
    <xdr:to>
      <xdr:col>6</xdr:col>
      <xdr:colOff>38100</xdr:colOff>
      <xdr:row>55</xdr:row>
      <xdr:rowOff>6020</xdr:rowOff>
    </xdr:to>
    <xdr:sp macro="" textlink="">
      <xdr:nvSpPr>
        <xdr:cNvPr id="133" name="フローチャート: 判断 132">
          <a:extLst>
            <a:ext uri="{FF2B5EF4-FFF2-40B4-BE49-F238E27FC236}">
              <a16:creationId xmlns:a16="http://schemas.microsoft.com/office/drawing/2014/main" xmlns="" id="{00000000-0008-0000-0600-000085000000}"/>
            </a:ext>
          </a:extLst>
        </xdr:cNvPr>
        <xdr:cNvSpPr/>
      </xdr:nvSpPr>
      <xdr:spPr>
        <a:xfrm>
          <a:off x="1079500" y="9334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168597</xdr:rowOff>
    </xdr:from>
    <xdr:ext cx="534377" cy="259045"/>
    <xdr:sp macro="" textlink="">
      <xdr:nvSpPr>
        <xdr:cNvPr id="134" name="テキスト ボックス 133">
          <a:extLst>
            <a:ext uri="{FF2B5EF4-FFF2-40B4-BE49-F238E27FC236}">
              <a16:creationId xmlns:a16="http://schemas.microsoft.com/office/drawing/2014/main" xmlns="" id="{00000000-0008-0000-0600-000086000000}"/>
            </a:ext>
          </a:extLst>
        </xdr:cNvPr>
        <xdr:cNvSpPr txBox="1"/>
      </xdr:nvSpPr>
      <xdr:spPr>
        <a:xfrm>
          <a:off x="863111" y="9426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xmlns=""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xmlns=""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xmlns=""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xmlns=""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xmlns=""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102312</xdr:rowOff>
    </xdr:from>
    <xdr:to>
      <xdr:col>24</xdr:col>
      <xdr:colOff>114300</xdr:colOff>
      <xdr:row>54</xdr:row>
      <xdr:rowOff>32462</xdr:rowOff>
    </xdr:to>
    <xdr:sp macro="" textlink="">
      <xdr:nvSpPr>
        <xdr:cNvPr id="140" name="楕円 139">
          <a:extLst>
            <a:ext uri="{FF2B5EF4-FFF2-40B4-BE49-F238E27FC236}">
              <a16:creationId xmlns:a16="http://schemas.microsoft.com/office/drawing/2014/main" xmlns="" id="{00000000-0008-0000-0600-00008C000000}"/>
            </a:ext>
          </a:extLst>
        </xdr:cNvPr>
        <xdr:cNvSpPr/>
      </xdr:nvSpPr>
      <xdr:spPr>
        <a:xfrm>
          <a:off x="4584700" y="9189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125189</xdr:rowOff>
    </xdr:from>
    <xdr:ext cx="534377" cy="259045"/>
    <xdr:sp macro="" textlink="">
      <xdr:nvSpPr>
        <xdr:cNvPr id="141" name="物件費該当値テキスト">
          <a:extLst>
            <a:ext uri="{FF2B5EF4-FFF2-40B4-BE49-F238E27FC236}">
              <a16:creationId xmlns:a16="http://schemas.microsoft.com/office/drawing/2014/main" xmlns="" id="{00000000-0008-0000-0600-00008D000000}"/>
            </a:ext>
          </a:extLst>
        </xdr:cNvPr>
        <xdr:cNvSpPr txBox="1"/>
      </xdr:nvSpPr>
      <xdr:spPr>
        <a:xfrm>
          <a:off x="4686300" y="9040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53</xdr:row>
      <xdr:rowOff>55867</xdr:rowOff>
    </xdr:from>
    <xdr:to>
      <xdr:col>20</xdr:col>
      <xdr:colOff>38100</xdr:colOff>
      <xdr:row>53</xdr:row>
      <xdr:rowOff>157467</xdr:rowOff>
    </xdr:to>
    <xdr:sp macro="" textlink="">
      <xdr:nvSpPr>
        <xdr:cNvPr id="142" name="楕円 141">
          <a:extLst>
            <a:ext uri="{FF2B5EF4-FFF2-40B4-BE49-F238E27FC236}">
              <a16:creationId xmlns:a16="http://schemas.microsoft.com/office/drawing/2014/main" xmlns="" id="{00000000-0008-0000-0600-00008E000000}"/>
            </a:ext>
          </a:extLst>
        </xdr:cNvPr>
        <xdr:cNvSpPr/>
      </xdr:nvSpPr>
      <xdr:spPr>
        <a:xfrm>
          <a:off x="3746500" y="9142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52</xdr:row>
      <xdr:rowOff>2544</xdr:rowOff>
    </xdr:from>
    <xdr:ext cx="534377" cy="259045"/>
    <xdr:sp macro="" textlink="">
      <xdr:nvSpPr>
        <xdr:cNvPr id="143" name="テキスト ボックス 142">
          <a:extLst>
            <a:ext uri="{FF2B5EF4-FFF2-40B4-BE49-F238E27FC236}">
              <a16:creationId xmlns:a16="http://schemas.microsoft.com/office/drawing/2014/main" xmlns="" id="{00000000-0008-0000-0600-00008F000000}"/>
            </a:ext>
          </a:extLst>
        </xdr:cNvPr>
        <xdr:cNvSpPr txBox="1"/>
      </xdr:nvSpPr>
      <xdr:spPr>
        <a:xfrm>
          <a:off x="3530111" y="8917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53</xdr:row>
      <xdr:rowOff>77184</xdr:rowOff>
    </xdr:from>
    <xdr:to>
      <xdr:col>15</xdr:col>
      <xdr:colOff>101600</xdr:colOff>
      <xdr:row>54</xdr:row>
      <xdr:rowOff>7334</xdr:rowOff>
    </xdr:to>
    <xdr:sp macro="" textlink="">
      <xdr:nvSpPr>
        <xdr:cNvPr id="144" name="楕円 143">
          <a:extLst>
            <a:ext uri="{FF2B5EF4-FFF2-40B4-BE49-F238E27FC236}">
              <a16:creationId xmlns:a16="http://schemas.microsoft.com/office/drawing/2014/main" xmlns="" id="{00000000-0008-0000-0600-000090000000}"/>
            </a:ext>
          </a:extLst>
        </xdr:cNvPr>
        <xdr:cNvSpPr/>
      </xdr:nvSpPr>
      <xdr:spPr>
        <a:xfrm>
          <a:off x="2857500" y="9164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52</xdr:row>
      <xdr:rowOff>23861</xdr:rowOff>
    </xdr:from>
    <xdr:ext cx="534377" cy="259045"/>
    <xdr:sp macro="" textlink="">
      <xdr:nvSpPr>
        <xdr:cNvPr id="145" name="テキスト ボックス 144">
          <a:extLst>
            <a:ext uri="{FF2B5EF4-FFF2-40B4-BE49-F238E27FC236}">
              <a16:creationId xmlns:a16="http://schemas.microsoft.com/office/drawing/2014/main" xmlns="" id="{00000000-0008-0000-0600-000091000000}"/>
            </a:ext>
          </a:extLst>
        </xdr:cNvPr>
        <xdr:cNvSpPr txBox="1"/>
      </xdr:nvSpPr>
      <xdr:spPr>
        <a:xfrm>
          <a:off x="2641111" y="8939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53</xdr:row>
      <xdr:rowOff>87890</xdr:rowOff>
    </xdr:from>
    <xdr:to>
      <xdr:col>10</xdr:col>
      <xdr:colOff>165100</xdr:colOff>
      <xdr:row>54</xdr:row>
      <xdr:rowOff>18040</xdr:rowOff>
    </xdr:to>
    <xdr:sp macro="" textlink="">
      <xdr:nvSpPr>
        <xdr:cNvPr id="146" name="楕円 145">
          <a:extLst>
            <a:ext uri="{FF2B5EF4-FFF2-40B4-BE49-F238E27FC236}">
              <a16:creationId xmlns:a16="http://schemas.microsoft.com/office/drawing/2014/main" xmlns="" id="{00000000-0008-0000-0600-000092000000}"/>
            </a:ext>
          </a:extLst>
        </xdr:cNvPr>
        <xdr:cNvSpPr/>
      </xdr:nvSpPr>
      <xdr:spPr>
        <a:xfrm>
          <a:off x="1968500" y="917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52</xdr:row>
      <xdr:rowOff>34567</xdr:rowOff>
    </xdr:from>
    <xdr:ext cx="534377" cy="259045"/>
    <xdr:sp macro="" textlink="">
      <xdr:nvSpPr>
        <xdr:cNvPr id="147" name="テキスト ボックス 146">
          <a:extLst>
            <a:ext uri="{FF2B5EF4-FFF2-40B4-BE49-F238E27FC236}">
              <a16:creationId xmlns:a16="http://schemas.microsoft.com/office/drawing/2014/main" xmlns="" id="{00000000-0008-0000-0600-000093000000}"/>
            </a:ext>
          </a:extLst>
        </xdr:cNvPr>
        <xdr:cNvSpPr txBox="1"/>
      </xdr:nvSpPr>
      <xdr:spPr>
        <a:xfrm>
          <a:off x="1752111" y="8949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95815</xdr:rowOff>
    </xdr:from>
    <xdr:to>
      <xdr:col>6</xdr:col>
      <xdr:colOff>38100</xdr:colOff>
      <xdr:row>54</xdr:row>
      <xdr:rowOff>25965</xdr:rowOff>
    </xdr:to>
    <xdr:sp macro="" textlink="">
      <xdr:nvSpPr>
        <xdr:cNvPr id="148" name="楕円 147">
          <a:extLst>
            <a:ext uri="{FF2B5EF4-FFF2-40B4-BE49-F238E27FC236}">
              <a16:creationId xmlns:a16="http://schemas.microsoft.com/office/drawing/2014/main" xmlns="" id="{00000000-0008-0000-0600-000094000000}"/>
            </a:ext>
          </a:extLst>
        </xdr:cNvPr>
        <xdr:cNvSpPr/>
      </xdr:nvSpPr>
      <xdr:spPr>
        <a:xfrm>
          <a:off x="1079500" y="9182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52</xdr:row>
      <xdr:rowOff>42492</xdr:rowOff>
    </xdr:from>
    <xdr:ext cx="534377" cy="259045"/>
    <xdr:sp macro="" textlink="">
      <xdr:nvSpPr>
        <xdr:cNvPr id="149" name="テキスト ボックス 148">
          <a:extLst>
            <a:ext uri="{FF2B5EF4-FFF2-40B4-BE49-F238E27FC236}">
              <a16:creationId xmlns:a16="http://schemas.microsoft.com/office/drawing/2014/main" xmlns="" id="{00000000-0008-0000-0600-000095000000}"/>
            </a:ext>
          </a:extLst>
        </xdr:cNvPr>
        <xdr:cNvSpPr txBox="1"/>
      </xdr:nvSpPr>
      <xdr:spPr>
        <a:xfrm>
          <a:off x="863111" y="8957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xmlns=""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xmlns=""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xmlns=""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xmlns=""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xmlns=""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xmlns=""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xmlns=""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xmlns=""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xmlns=""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xmlns=""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60" name="直線コネクタ 159">
          <a:extLst>
            <a:ext uri="{FF2B5EF4-FFF2-40B4-BE49-F238E27FC236}">
              <a16:creationId xmlns:a16="http://schemas.microsoft.com/office/drawing/2014/main" xmlns="" id="{00000000-0008-0000-0600-0000A0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61" name="テキスト ボックス 160">
          <a:extLst>
            <a:ext uri="{FF2B5EF4-FFF2-40B4-BE49-F238E27FC236}">
              <a16:creationId xmlns:a16="http://schemas.microsoft.com/office/drawing/2014/main" xmlns="" id="{00000000-0008-0000-0600-0000A1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xmlns=""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xmlns=""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4" name="直線コネクタ 163">
          <a:extLst>
            <a:ext uri="{FF2B5EF4-FFF2-40B4-BE49-F238E27FC236}">
              <a16:creationId xmlns:a16="http://schemas.microsoft.com/office/drawing/2014/main" xmlns="" id="{00000000-0008-0000-0600-0000A4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5" name="テキスト ボックス 164">
          <a:extLst>
            <a:ext uri="{FF2B5EF4-FFF2-40B4-BE49-F238E27FC236}">
              <a16:creationId xmlns:a16="http://schemas.microsoft.com/office/drawing/2014/main" xmlns="" id="{00000000-0008-0000-0600-0000A5000000}"/>
            </a:ext>
          </a:extLst>
        </xdr:cNvPr>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xmlns="" id="{00000000-0008-0000-06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7" name="テキスト ボックス 166">
          <a:extLst>
            <a:ext uri="{FF2B5EF4-FFF2-40B4-BE49-F238E27FC236}">
              <a16:creationId xmlns:a16="http://schemas.microsoft.com/office/drawing/2014/main" xmlns="" id="{00000000-0008-0000-0600-0000A7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xmlns="" id="{00000000-0008-0000-06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102324</xdr:rowOff>
    </xdr:from>
    <xdr:to>
      <xdr:col>24</xdr:col>
      <xdr:colOff>62865</xdr:colOff>
      <xdr:row>77</xdr:row>
      <xdr:rowOff>163018</xdr:rowOff>
    </xdr:to>
    <xdr:cxnSp macro="">
      <xdr:nvCxnSpPr>
        <xdr:cNvPr id="169" name="直線コネクタ 168">
          <a:extLst>
            <a:ext uri="{FF2B5EF4-FFF2-40B4-BE49-F238E27FC236}">
              <a16:creationId xmlns:a16="http://schemas.microsoft.com/office/drawing/2014/main" xmlns="" id="{00000000-0008-0000-0600-0000A9000000}"/>
            </a:ext>
          </a:extLst>
        </xdr:cNvPr>
        <xdr:cNvCxnSpPr/>
      </xdr:nvCxnSpPr>
      <xdr:spPr>
        <a:xfrm flipV="1">
          <a:off x="4633595" y="12103824"/>
          <a:ext cx="1270" cy="1260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166845</xdr:rowOff>
    </xdr:from>
    <xdr:ext cx="378565" cy="259045"/>
    <xdr:sp macro="" textlink="">
      <xdr:nvSpPr>
        <xdr:cNvPr id="170" name="維持補修費最小値テキスト">
          <a:extLst>
            <a:ext uri="{FF2B5EF4-FFF2-40B4-BE49-F238E27FC236}">
              <a16:creationId xmlns:a16="http://schemas.microsoft.com/office/drawing/2014/main" xmlns="" id="{00000000-0008-0000-0600-0000AA000000}"/>
            </a:ext>
          </a:extLst>
        </xdr:cNvPr>
        <xdr:cNvSpPr txBox="1"/>
      </xdr:nvSpPr>
      <xdr:spPr>
        <a:xfrm>
          <a:off x="4686300" y="133684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163018</xdr:rowOff>
    </xdr:from>
    <xdr:to>
      <xdr:col>24</xdr:col>
      <xdr:colOff>152400</xdr:colOff>
      <xdr:row>77</xdr:row>
      <xdr:rowOff>163018</xdr:rowOff>
    </xdr:to>
    <xdr:cxnSp macro="">
      <xdr:nvCxnSpPr>
        <xdr:cNvPr id="171" name="直線コネクタ 170">
          <a:extLst>
            <a:ext uri="{FF2B5EF4-FFF2-40B4-BE49-F238E27FC236}">
              <a16:creationId xmlns:a16="http://schemas.microsoft.com/office/drawing/2014/main" xmlns="" id="{00000000-0008-0000-0600-0000AB000000}"/>
            </a:ext>
          </a:extLst>
        </xdr:cNvPr>
        <xdr:cNvCxnSpPr/>
      </xdr:nvCxnSpPr>
      <xdr:spPr>
        <a:xfrm>
          <a:off x="4546600" y="13364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49001</xdr:rowOff>
    </xdr:from>
    <xdr:ext cx="534377" cy="259045"/>
    <xdr:sp macro="" textlink="">
      <xdr:nvSpPr>
        <xdr:cNvPr id="172" name="維持補修費最大値テキスト">
          <a:extLst>
            <a:ext uri="{FF2B5EF4-FFF2-40B4-BE49-F238E27FC236}">
              <a16:creationId xmlns:a16="http://schemas.microsoft.com/office/drawing/2014/main" xmlns="" id="{00000000-0008-0000-0600-0000AC000000}"/>
            </a:ext>
          </a:extLst>
        </xdr:cNvPr>
        <xdr:cNvSpPr txBox="1"/>
      </xdr:nvSpPr>
      <xdr:spPr>
        <a:xfrm>
          <a:off x="4686300" y="11879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102324</xdr:rowOff>
    </xdr:from>
    <xdr:to>
      <xdr:col>24</xdr:col>
      <xdr:colOff>152400</xdr:colOff>
      <xdr:row>70</xdr:row>
      <xdr:rowOff>102324</xdr:rowOff>
    </xdr:to>
    <xdr:cxnSp macro="">
      <xdr:nvCxnSpPr>
        <xdr:cNvPr id="173" name="直線コネクタ 172">
          <a:extLst>
            <a:ext uri="{FF2B5EF4-FFF2-40B4-BE49-F238E27FC236}">
              <a16:creationId xmlns:a16="http://schemas.microsoft.com/office/drawing/2014/main" xmlns="" id="{00000000-0008-0000-0600-0000AD000000}"/>
            </a:ext>
          </a:extLst>
        </xdr:cNvPr>
        <xdr:cNvCxnSpPr/>
      </xdr:nvCxnSpPr>
      <xdr:spPr>
        <a:xfrm>
          <a:off x="4546600" y="12103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86664</xdr:rowOff>
    </xdr:from>
    <xdr:to>
      <xdr:col>24</xdr:col>
      <xdr:colOff>63500</xdr:colOff>
      <xdr:row>77</xdr:row>
      <xdr:rowOff>100837</xdr:rowOff>
    </xdr:to>
    <xdr:cxnSp macro="">
      <xdr:nvCxnSpPr>
        <xdr:cNvPr id="174" name="直線コネクタ 173">
          <a:extLst>
            <a:ext uri="{FF2B5EF4-FFF2-40B4-BE49-F238E27FC236}">
              <a16:creationId xmlns:a16="http://schemas.microsoft.com/office/drawing/2014/main" xmlns="" id="{00000000-0008-0000-0600-0000AE000000}"/>
            </a:ext>
          </a:extLst>
        </xdr:cNvPr>
        <xdr:cNvCxnSpPr/>
      </xdr:nvCxnSpPr>
      <xdr:spPr>
        <a:xfrm flipV="1">
          <a:off x="3797300" y="13288314"/>
          <a:ext cx="838200" cy="14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86459</xdr:rowOff>
    </xdr:from>
    <xdr:ext cx="469744" cy="259045"/>
    <xdr:sp macro="" textlink="">
      <xdr:nvSpPr>
        <xdr:cNvPr id="175" name="維持補修費平均値テキスト">
          <a:extLst>
            <a:ext uri="{FF2B5EF4-FFF2-40B4-BE49-F238E27FC236}">
              <a16:creationId xmlns:a16="http://schemas.microsoft.com/office/drawing/2014/main" xmlns="" id="{00000000-0008-0000-0600-0000AF000000}"/>
            </a:ext>
          </a:extLst>
        </xdr:cNvPr>
        <xdr:cNvSpPr txBox="1"/>
      </xdr:nvSpPr>
      <xdr:spPr>
        <a:xfrm>
          <a:off x="4686300" y="129452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63582</xdr:rowOff>
    </xdr:from>
    <xdr:to>
      <xdr:col>24</xdr:col>
      <xdr:colOff>114300</xdr:colOff>
      <xdr:row>76</xdr:row>
      <xdr:rowOff>165182</xdr:rowOff>
    </xdr:to>
    <xdr:sp macro="" textlink="">
      <xdr:nvSpPr>
        <xdr:cNvPr id="176" name="フローチャート: 判断 175">
          <a:extLst>
            <a:ext uri="{FF2B5EF4-FFF2-40B4-BE49-F238E27FC236}">
              <a16:creationId xmlns:a16="http://schemas.microsoft.com/office/drawing/2014/main" xmlns="" id="{00000000-0008-0000-0600-0000B0000000}"/>
            </a:ext>
          </a:extLst>
        </xdr:cNvPr>
        <xdr:cNvSpPr/>
      </xdr:nvSpPr>
      <xdr:spPr>
        <a:xfrm>
          <a:off x="4584700" y="13093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100837</xdr:rowOff>
    </xdr:from>
    <xdr:to>
      <xdr:col>19</xdr:col>
      <xdr:colOff>177800</xdr:colOff>
      <xdr:row>77</xdr:row>
      <xdr:rowOff>110553</xdr:rowOff>
    </xdr:to>
    <xdr:cxnSp macro="">
      <xdr:nvCxnSpPr>
        <xdr:cNvPr id="177" name="直線コネクタ 176">
          <a:extLst>
            <a:ext uri="{FF2B5EF4-FFF2-40B4-BE49-F238E27FC236}">
              <a16:creationId xmlns:a16="http://schemas.microsoft.com/office/drawing/2014/main" xmlns="" id="{00000000-0008-0000-0600-0000B1000000}"/>
            </a:ext>
          </a:extLst>
        </xdr:cNvPr>
        <xdr:cNvCxnSpPr/>
      </xdr:nvCxnSpPr>
      <xdr:spPr>
        <a:xfrm flipV="1">
          <a:off x="2908300" y="13302487"/>
          <a:ext cx="889000" cy="9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77184</xdr:rowOff>
    </xdr:from>
    <xdr:to>
      <xdr:col>20</xdr:col>
      <xdr:colOff>38100</xdr:colOff>
      <xdr:row>77</xdr:row>
      <xdr:rowOff>7334</xdr:rowOff>
    </xdr:to>
    <xdr:sp macro="" textlink="">
      <xdr:nvSpPr>
        <xdr:cNvPr id="178" name="フローチャート: 判断 177">
          <a:extLst>
            <a:ext uri="{FF2B5EF4-FFF2-40B4-BE49-F238E27FC236}">
              <a16:creationId xmlns:a16="http://schemas.microsoft.com/office/drawing/2014/main" xmlns="" id="{00000000-0008-0000-0600-0000B2000000}"/>
            </a:ext>
          </a:extLst>
        </xdr:cNvPr>
        <xdr:cNvSpPr/>
      </xdr:nvSpPr>
      <xdr:spPr>
        <a:xfrm>
          <a:off x="3746500" y="13107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23861</xdr:rowOff>
    </xdr:from>
    <xdr:ext cx="469744" cy="259045"/>
    <xdr:sp macro="" textlink="">
      <xdr:nvSpPr>
        <xdr:cNvPr id="179" name="テキスト ボックス 178">
          <a:extLst>
            <a:ext uri="{FF2B5EF4-FFF2-40B4-BE49-F238E27FC236}">
              <a16:creationId xmlns:a16="http://schemas.microsoft.com/office/drawing/2014/main" xmlns="" id="{00000000-0008-0000-0600-0000B3000000}"/>
            </a:ext>
          </a:extLst>
        </xdr:cNvPr>
        <xdr:cNvSpPr txBox="1"/>
      </xdr:nvSpPr>
      <xdr:spPr>
        <a:xfrm>
          <a:off x="3562428" y="12882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110553</xdr:rowOff>
    </xdr:from>
    <xdr:to>
      <xdr:col>15</xdr:col>
      <xdr:colOff>50800</xdr:colOff>
      <xdr:row>77</xdr:row>
      <xdr:rowOff>147529</xdr:rowOff>
    </xdr:to>
    <xdr:cxnSp macro="">
      <xdr:nvCxnSpPr>
        <xdr:cNvPr id="180" name="直線コネクタ 179">
          <a:extLst>
            <a:ext uri="{FF2B5EF4-FFF2-40B4-BE49-F238E27FC236}">
              <a16:creationId xmlns:a16="http://schemas.microsoft.com/office/drawing/2014/main" xmlns="" id="{00000000-0008-0000-0600-0000B4000000}"/>
            </a:ext>
          </a:extLst>
        </xdr:cNvPr>
        <xdr:cNvCxnSpPr/>
      </xdr:nvCxnSpPr>
      <xdr:spPr>
        <a:xfrm flipV="1">
          <a:off x="2019300" y="13312203"/>
          <a:ext cx="889000" cy="36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55353</xdr:rowOff>
    </xdr:from>
    <xdr:to>
      <xdr:col>15</xdr:col>
      <xdr:colOff>101600</xdr:colOff>
      <xdr:row>76</xdr:row>
      <xdr:rowOff>156953</xdr:rowOff>
    </xdr:to>
    <xdr:sp macro="" textlink="">
      <xdr:nvSpPr>
        <xdr:cNvPr id="181" name="フローチャート: 判断 180">
          <a:extLst>
            <a:ext uri="{FF2B5EF4-FFF2-40B4-BE49-F238E27FC236}">
              <a16:creationId xmlns:a16="http://schemas.microsoft.com/office/drawing/2014/main" xmlns="" id="{00000000-0008-0000-0600-0000B5000000}"/>
            </a:ext>
          </a:extLst>
        </xdr:cNvPr>
        <xdr:cNvSpPr/>
      </xdr:nvSpPr>
      <xdr:spPr>
        <a:xfrm>
          <a:off x="2857500" y="13085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2030</xdr:rowOff>
    </xdr:from>
    <xdr:ext cx="469744" cy="259045"/>
    <xdr:sp macro="" textlink="">
      <xdr:nvSpPr>
        <xdr:cNvPr id="182" name="テキスト ボックス 181">
          <a:extLst>
            <a:ext uri="{FF2B5EF4-FFF2-40B4-BE49-F238E27FC236}">
              <a16:creationId xmlns:a16="http://schemas.microsoft.com/office/drawing/2014/main" xmlns="" id="{00000000-0008-0000-0600-0000B6000000}"/>
            </a:ext>
          </a:extLst>
        </xdr:cNvPr>
        <xdr:cNvSpPr txBox="1"/>
      </xdr:nvSpPr>
      <xdr:spPr>
        <a:xfrm>
          <a:off x="2673428" y="12860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147529</xdr:rowOff>
    </xdr:from>
    <xdr:to>
      <xdr:col>10</xdr:col>
      <xdr:colOff>114300</xdr:colOff>
      <xdr:row>77</xdr:row>
      <xdr:rowOff>167075</xdr:rowOff>
    </xdr:to>
    <xdr:cxnSp macro="">
      <xdr:nvCxnSpPr>
        <xdr:cNvPr id="183" name="直線コネクタ 182">
          <a:extLst>
            <a:ext uri="{FF2B5EF4-FFF2-40B4-BE49-F238E27FC236}">
              <a16:creationId xmlns:a16="http://schemas.microsoft.com/office/drawing/2014/main" xmlns="" id="{00000000-0008-0000-0600-0000B7000000}"/>
            </a:ext>
          </a:extLst>
        </xdr:cNvPr>
        <xdr:cNvCxnSpPr/>
      </xdr:nvCxnSpPr>
      <xdr:spPr>
        <a:xfrm flipV="1">
          <a:off x="1130300" y="13349179"/>
          <a:ext cx="889000" cy="19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44095</xdr:rowOff>
    </xdr:from>
    <xdr:to>
      <xdr:col>10</xdr:col>
      <xdr:colOff>165100</xdr:colOff>
      <xdr:row>76</xdr:row>
      <xdr:rowOff>145695</xdr:rowOff>
    </xdr:to>
    <xdr:sp macro="" textlink="">
      <xdr:nvSpPr>
        <xdr:cNvPr id="184" name="フローチャート: 判断 183">
          <a:extLst>
            <a:ext uri="{FF2B5EF4-FFF2-40B4-BE49-F238E27FC236}">
              <a16:creationId xmlns:a16="http://schemas.microsoft.com/office/drawing/2014/main" xmlns="" id="{00000000-0008-0000-0600-0000B8000000}"/>
            </a:ext>
          </a:extLst>
        </xdr:cNvPr>
        <xdr:cNvSpPr/>
      </xdr:nvSpPr>
      <xdr:spPr>
        <a:xfrm>
          <a:off x="1968500" y="1307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162221</xdr:rowOff>
    </xdr:from>
    <xdr:ext cx="469744" cy="259045"/>
    <xdr:sp macro="" textlink="">
      <xdr:nvSpPr>
        <xdr:cNvPr id="185" name="テキスト ボックス 184">
          <a:extLst>
            <a:ext uri="{FF2B5EF4-FFF2-40B4-BE49-F238E27FC236}">
              <a16:creationId xmlns:a16="http://schemas.microsoft.com/office/drawing/2014/main" xmlns="" id="{00000000-0008-0000-0600-0000B9000000}"/>
            </a:ext>
          </a:extLst>
        </xdr:cNvPr>
        <xdr:cNvSpPr txBox="1"/>
      </xdr:nvSpPr>
      <xdr:spPr>
        <a:xfrm>
          <a:off x="1784428" y="12849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98844</xdr:rowOff>
    </xdr:from>
    <xdr:to>
      <xdr:col>6</xdr:col>
      <xdr:colOff>38100</xdr:colOff>
      <xdr:row>77</xdr:row>
      <xdr:rowOff>28994</xdr:rowOff>
    </xdr:to>
    <xdr:sp macro="" textlink="">
      <xdr:nvSpPr>
        <xdr:cNvPr id="186" name="フローチャート: 判断 185">
          <a:extLst>
            <a:ext uri="{FF2B5EF4-FFF2-40B4-BE49-F238E27FC236}">
              <a16:creationId xmlns:a16="http://schemas.microsoft.com/office/drawing/2014/main" xmlns="" id="{00000000-0008-0000-0600-0000BA000000}"/>
            </a:ext>
          </a:extLst>
        </xdr:cNvPr>
        <xdr:cNvSpPr/>
      </xdr:nvSpPr>
      <xdr:spPr>
        <a:xfrm>
          <a:off x="1079500" y="13129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45521</xdr:rowOff>
    </xdr:from>
    <xdr:ext cx="469744" cy="259045"/>
    <xdr:sp macro="" textlink="">
      <xdr:nvSpPr>
        <xdr:cNvPr id="187" name="テキスト ボックス 186">
          <a:extLst>
            <a:ext uri="{FF2B5EF4-FFF2-40B4-BE49-F238E27FC236}">
              <a16:creationId xmlns:a16="http://schemas.microsoft.com/office/drawing/2014/main" xmlns="" id="{00000000-0008-0000-0600-0000BB000000}"/>
            </a:ext>
          </a:extLst>
        </xdr:cNvPr>
        <xdr:cNvSpPr txBox="1"/>
      </xdr:nvSpPr>
      <xdr:spPr>
        <a:xfrm>
          <a:off x="895428" y="12904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xmlns="" id="{00000000-0008-0000-06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xmlns="" id="{00000000-0008-0000-06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xmlns="" id="{00000000-0008-0000-06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xmlns="" id="{00000000-0008-0000-06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xmlns="" id="{00000000-0008-0000-06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35864</xdr:rowOff>
    </xdr:from>
    <xdr:to>
      <xdr:col>24</xdr:col>
      <xdr:colOff>114300</xdr:colOff>
      <xdr:row>77</xdr:row>
      <xdr:rowOff>137464</xdr:rowOff>
    </xdr:to>
    <xdr:sp macro="" textlink="">
      <xdr:nvSpPr>
        <xdr:cNvPr id="193" name="楕円 192">
          <a:extLst>
            <a:ext uri="{FF2B5EF4-FFF2-40B4-BE49-F238E27FC236}">
              <a16:creationId xmlns:a16="http://schemas.microsoft.com/office/drawing/2014/main" xmlns="" id="{00000000-0008-0000-0600-0000C1000000}"/>
            </a:ext>
          </a:extLst>
        </xdr:cNvPr>
        <xdr:cNvSpPr/>
      </xdr:nvSpPr>
      <xdr:spPr>
        <a:xfrm>
          <a:off x="4584700" y="13237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122241</xdr:rowOff>
    </xdr:from>
    <xdr:ext cx="469744" cy="259045"/>
    <xdr:sp macro="" textlink="">
      <xdr:nvSpPr>
        <xdr:cNvPr id="194" name="維持補修費該当値テキスト">
          <a:extLst>
            <a:ext uri="{FF2B5EF4-FFF2-40B4-BE49-F238E27FC236}">
              <a16:creationId xmlns:a16="http://schemas.microsoft.com/office/drawing/2014/main" xmlns="" id="{00000000-0008-0000-0600-0000C2000000}"/>
            </a:ext>
          </a:extLst>
        </xdr:cNvPr>
        <xdr:cNvSpPr txBox="1"/>
      </xdr:nvSpPr>
      <xdr:spPr>
        <a:xfrm>
          <a:off x="4686300" y="13152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50037</xdr:rowOff>
    </xdr:from>
    <xdr:to>
      <xdr:col>20</xdr:col>
      <xdr:colOff>38100</xdr:colOff>
      <xdr:row>77</xdr:row>
      <xdr:rowOff>151637</xdr:rowOff>
    </xdr:to>
    <xdr:sp macro="" textlink="">
      <xdr:nvSpPr>
        <xdr:cNvPr id="195" name="楕円 194">
          <a:extLst>
            <a:ext uri="{FF2B5EF4-FFF2-40B4-BE49-F238E27FC236}">
              <a16:creationId xmlns:a16="http://schemas.microsoft.com/office/drawing/2014/main" xmlns="" id="{00000000-0008-0000-0600-0000C3000000}"/>
            </a:ext>
          </a:extLst>
        </xdr:cNvPr>
        <xdr:cNvSpPr/>
      </xdr:nvSpPr>
      <xdr:spPr>
        <a:xfrm>
          <a:off x="3746500" y="13251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142764</xdr:rowOff>
    </xdr:from>
    <xdr:ext cx="469744" cy="259045"/>
    <xdr:sp macro="" textlink="">
      <xdr:nvSpPr>
        <xdr:cNvPr id="196" name="テキスト ボックス 195">
          <a:extLst>
            <a:ext uri="{FF2B5EF4-FFF2-40B4-BE49-F238E27FC236}">
              <a16:creationId xmlns:a16="http://schemas.microsoft.com/office/drawing/2014/main" xmlns="" id="{00000000-0008-0000-0600-0000C4000000}"/>
            </a:ext>
          </a:extLst>
        </xdr:cNvPr>
        <xdr:cNvSpPr txBox="1"/>
      </xdr:nvSpPr>
      <xdr:spPr>
        <a:xfrm>
          <a:off x="3562428" y="13344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59753</xdr:rowOff>
    </xdr:from>
    <xdr:to>
      <xdr:col>15</xdr:col>
      <xdr:colOff>101600</xdr:colOff>
      <xdr:row>77</xdr:row>
      <xdr:rowOff>161353</xdr:rowOff>
    </xdr:to>
    <xdr:sp macro="" textlink="">
      <xdr:nvSpPr>
        <xdr:cNvPr id="197" name="楕円 196">
          <a:extLst>
            <a:ext uri="{FF2B5EF4-FFF2-40B4-BE49-F238E27FC236}">
              <a16:creationId xmlns:a16="http://schemas.microsoft.com/office/drawing/2014/main" xmlns="" id="{00000000-0008-0000-0600-0000C5000000}"/>
            </a:ext>
          </a:extLst>
        </xdr:cNvPr>
        <xdr:cNvSpPr/>
      </xdr:nvSpPr>
      <xdr:spPr>
        <a:xfrm>
          <a:off x="2857500" y="13261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152480</xdr:rowOff>
    </xdr:from>
    <xdr:ext cx="469744" cy="259045"/>
    <xdr:sp macro="" textlink="">
      <xdr:nvSpPr>
        <xdr:cNvPr id="198" name="テキスト ボックス 197">
          <a:extLst>
            <a:ext uri="{FF2B5EF4-FFF2-40B4-BE49-F238E27FC236}">
              <a16:creationId xmlns:a16="http://schemas.microsoft.com/office/drawing/2014/main" xmlns="" id="{00000000-0008-0000-0600-0000C6000000}"/>
            </a:ext>
          </a:extLst>
        </xdr:cNvPr>
        <xdr:cNvSpPr txBox="1"/>
      </xdr:nvSpPr>
      <xdr:spPr>
        <a:xfrm>
          <a:off x="2673428" y="13354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96729</xdr:rowOff>
    </xdr:from>
    <xdr:to>
      <xdr:col>10</xdr:col>
      <xdr:colOff>165100</xdr:colOff>
      <xdr:row>78</xdr:row>
      <xdr:rowOff>26879</xdr:rowOff>
    </xdr:to>
    <xdr:sp macro="" textlink="">
      <xdr:nvSpPr>
        <xdr:cNvPr id="199" name="楕円 198">
          <a:extLst>
            <a:ext uri="{FF2B5EF4-FFF2-40B4-BE49-F238E27FC236}">
              <a16:creationId xmlns:a16="http://schemas.microsoft.com/office/drawing/2014/main" xmlns="" id="{00000000-0008-0000-0600-0000C7000000}"/>
            </a:ext>
          </a:extLst>
        </xdr:cNvPr>
        <xdr:cNvSpPr/>
      </xdr:nvSpPr>
      <xdr:spPr>
        <a:xfrm>
          <a:off x="1968500" y="13298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78</xdr:row>
      <xdr:rowOff>18006</xdr:rowOff>
    </xdr:from>
    <xdr:ext cx="378565" cy="259045"/>
    <xdr:sp macro="" textlink="">
      <xdr:nvSpPr>
        <xdr:cNvPr id="200" name="テキスト ボックス 199">
          <a:extLst>
            <a:ext uri="{FF2B5EF4-FFF2-40B4-BE49-F238E27FC236}">
              <a16:creationId xmlns:a16="http://schemas.microsoft.com/office/drawing/2014/main" xmlns="" id="{00000000-0008-0000-0600-0000C8000000}"/>
            </a:ext>
          </a:extLst>
        </xdr:cNvPr>
        <xdr:cNvSpPr txBox="1"/>
      </xdr:nvSpPr>
      <xdr:spPr>
        <a:xfrm>
          <a:off x="1830017" y="133911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116275</xdr:rowOff>
    </xdr:from>
    <xdr:to>
      <xdr:col>6</xdr:col>
      <xdr:colOff>38100</xdr:colOff>
      <xdr:row>78</xdr:row>
      <xdr:rowOff>46425</xdr:rowOff>
    </xdr:to>
    <xdr:sp macro="" textlink="">
      <xdr:nvSpPr>
        <xdr:cNvPr id="201" name="楕円 200">
          <a:extLst>
            <a:ext uri="{FF2B5EF4-FFF2-40B4-BE49-F238E27FC236}">
              <a16:creationId xmlns:a16="http://schemas.microsoft.com/office/drawing/2014/main" xmlns="" id="{00000000-0008-0000-0600-0000C9000000}"/>
            </a:ext>
          </a:extLst>
        </xdr:cNvPr>
        <xdr:cNvSpPr/>
      </xdr:nvSpPr>
      <xdr:spPr>
        <a:xfrm>
          <a:off x="1079500" y="13317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78</xdr:row>
      <xdr:rowOff>37552</xdr:rowOff>
    </xdr:from>
    <xdr:ext cx="378565" cy="259045"/>
    <xdr:sp macro="" textlink="">
      <xdr:nvSpPr>
        <xdr:cNvPr id="202" name="テキスト ボックス 201">
          <a:extLst>
            <a:ext uri="{FF2B5EF4-FFF2-40B4-BE49-F238E27FC236}">
              <a16:creationId xmlns:a16="http://schemas.microsoft.com/office/drawing/2014/main" xmlns="" id="{00000000-0008-0000-0600-0000CA000000}"/>
            </a:ext>
          </a:extLst>
        </xdr:cNvPr>
        <xdr:cNvSpPr txBox="1"/>
      </xdr:nvSpPr>
      <xdr:spPr>
        <a:xfrm>
          <a:off x="941017" y="134106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xmlns="" id="{00000000-0008-0000-06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xmlns="" id="{00000000-0008-0000-06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xmlns="" id="{00000000-0008-0000-06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xmlns="" id="{00000000-0008-0000-06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xmlns="" id="{00000000-0008-0000-06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xmlns="" id="{00000000-0008-0000-06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xmlns="" id="{00000000-0008-0000-06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xmlns="" id="{00000000-0008-0000-06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xmlns="" id="{00000000-0008-0000-06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xmlns="" id="{00000000-0008-0000-06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3" name="テキスト ボックス 212">
          <a:extLst>
            <a:ext uri="{FF2B5EF4-FFF2-40B4-BE49-F238E27FC236}">
              <a16:creationId xmlns:a16="http://schemas.microsoft.com/office/drawing/2014/main" xmlns="" id="{00000000-0008-0000-0600-0000D5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4" name="直線コネクタ 213">
          <a:extLst>
            <a:ext uri="{FF2B5EF4-FFF2-40B4-BE49-F238E27FC236}">
              <a16:creationId xmlns:a16="http://schemas.microsoft.com/office/drawing/2014/main" xmlns="" id="{00000000-0008-0000-0600-0000D6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5" name="テキスト ボックス 214">
          <a:extLst>
            <a:ext uri="{FF2B5EF4-FFF2-40B4-BE49-F238E27FC236}">
              <a16:creationId xmlns:a16="http://schemas.microsoft.com/office/drawing/2014/main" xmlns="" id="{00000000-0008-0000-0600-0000D7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a:extLst>
            <a:ext uri="{FF2B5EF4-FFF2-40B4-BE49-F238E27FC236}">
              <a16:creationId xmlns:a16="http://schemas.microsoft.com/office/drawing/2014/main" xmlns="" id="{00000000-0008-0000-0600-0000D8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7" name="テキスト ボックス 216">
          <a:extLst>
            <a:ext uri="{FF2B5EF4-FFF2-40B4-BE49-F238E27FC236}">
              <a16:creationId xmlns:a16="http://schemas.microsoft.com/office/drawing/2014/main" xmlns="" id="{00000000-0008-0000-0600-0000D9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a:extLst>
            <a:ext uri="{FF2B5EF4-FFF2-40B4-BE49-F238E27FC236}">
              <a16:creationId xmlns:a16="http://schemas.microsoft.com/office/drawing/2014/main" xmlns="" id="{00000000-0008-0000-0600-0000DA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9" name="テキスト ボックス 218">
          <a:extLst>
            <a:ext uri="{FF2B5EF4-FFF2-40B4-BE49-F238E27FC236}">
              <a16:creationId xmlns:a16="http://schemas.microsoft.com/office/drawing/2014/main" xmlns="" id="{00000000-0008-0000-0600-0000DB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a:extLst>
            <a:ext uri="{FF2B5EF4-FFF2-40B4-BE49-F238E27FC236}">
              <a16:creationId xmlns:a16="http://schemas.microsoft.com/office/drawing/2014/main" xmlns="" id="{00000000-0008-0000-0600-0000DC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a:extLst>
            <a:ext uri="{FF2B5EF4-FFF2-40B4-BE49-F238E27FC236}">
              <a16:creationId xmlns:a16="http://schemas.microsoft.com/office/drawing/2014/main" xmlns="" id="{00000000-0008-0000-0600-0000DD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a:extLst>
            <a:ext uri="{FF2B5EF4-FFF2-40B4-BE49-F238E27FC236}">
              <a16:creationId xmlns:a16="http://schemas.microsoft.com/office/drawing/2014/main" xmlns="" id="{00000000-0008-0000-0600-0000DE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a:extLst>
            <a:ext uri="{FF2B5EF4-FFF2-40B4-BE49-F238E27FC236}">
              <a16:creationId xmlns:a16="http://schemas.microsoft.com/office/drawing/2014/main" xmlns="" id="{00000000-0008-0000-0600-0000DF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xmlns="" id="{00000000-0008-0000-06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xmlns="" id="{00000000-0008-0000-06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a:extLst>
            <a:ext uri="{FF2B5EF4-FFF2-40B4-BE49-F238E27FC236}">
              <a16:creationId xmlns:a16="http://schemas.microsoft.com/office/drawing/2014/main" xmlns="" id="{00000000-0008-0000-06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1663</xdr:rowOff>
    </xdr:from>
    <xdr:to>
      <xdr:col>24</xdr:col>
      <xdr:colOff>62865</xdr:colOff>
      <xdr:row>98</xdr:row>
      <xdr:rowOff>125051</xdr:rowOff>
    </xdr:to>
    <xdr:cxnSp macro="">
      <xdr:nvCxnSpPr>
        <xdr:cNvPr id="227" name="直線コネクタ 226">
          <a:extLst>
            <a:ext uri="{FF2B5EF4-FFF2-40B4-BE49-F238E27FC236}">
              <a16:creationId xmlns:a16="http://schemas.microsoft.com/office/drawing/2014/main" xmlns="" id="{00000000-0008-0000-0600-0000E3000000}"/>
            </a:ext>
          </a:extLst>
        </xdr:cNvPr>
        <xdr:cNvCxnSpPr/>
      </xdr:nvCxnSpPr>
      <xdr:spPr>
        <a:xfrm flipV="1">
          <a:off x="4633595" y="15603613"/>
          <a:ext cx="1270" cy="13235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128878</xdr:rowOff>
    </xdr:from>
    <xdr:ext cx="534377" cy="259045"/>
    <xdr:sp macro="" textlink="">
      <xdr:nvSpPr>
        <xdr:cNvPr id="228" name="扶助費最小値テキスト">
          <a:extLst>
            <a:ext uri="{FF2B5EF4-FFF2-40B4-BE49-F238E27FC236}">
              <a16:creationId xmlns:a16="http://schemas.microsoft.com/office/drawing/2014/main" xmlns="" id="{00000000-0008-0000-0600-0000E4000000}"/>
            </a:ext>
          </a:extLst>
        </xdr:cNvPr>
        <xdr:cNvSpPr txBox="1"/>
      </xdr:nvSpPr>
      <xdr:spPr>
        <a:xfrm>
          <a:off x="4686300" y="16930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125051</xdr:rowOff>
    </xdr:from>
    <xdr:to>
      <xdr:col>24</xdr:col>
      <xdr:colOff>152400</xdr:colOff>
      <xdr:row>98</xdr:row>
      <xdr:rowOff>125051</xdr:rowOff>
    </xdr:to>
    <xdr:cxnSp macro="">
      <xdr:nvCxnSpPr>
        <xdr:cNvPr id="229" name="直線コネクタ 228">
          <a:extLst>
            <a:ext uri="{FF2B5EF4-FFF2-40B4-BE49-F238E27FC236}">
              <a16:creationId xmlns:a16="http://schemas.microsoft.com/office/drawing/2014/main" xmlns="" id="{00000000-0008-0000-0600-0000E5000000}"/>
            </a:ext>
          </a:extLst>
        </xdr:cNvPr>
        <xdr:cNvCxnSpPr/>
      </xdr:nvCxnSpPr>
      <xdr:spPr>
        <a:xfrm>
          <a:off x="4546600" y="16927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119790</xdr:rowOff>
    </xdr:from>
    <xdr:ext cx="599010" cy="259045"/>
    <xdr:sp macro="" textlink="">
      <xdr:nvSpPr>
        <xdr:cNvPr id="230" name="扶助費最大値テキスト">
          <a:extLst>
            <a:ext uri="{FF2B5EF4-FFF2-40B4-BE49-F238E27FC236}">
              <a16:creationId xmlns:a16="http://schemas.microsoft.com/office/drawing/2014/main" xmlns="" id="{00000000-0008-0000-0600-0000E6000000}"/>
            </a:ext>
          </a:extLst>
        </xdr:cNvPr>
        <xdr:cNvSpPr txBox="1"/>
      </xdr:nvSpPr>
      <xdr:spPr>
        <a:xfrm>
          <a:off x="4686300" y="15378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1663</xdr:rowOff>
    </xdr:from>
    <xdr:to>
      <xdr:col>24</xdr:col>
      <xdr:colOff>152400</xdr:colOff>
      <xdr:row>91</xdr:row>
      <xdr:rowOff>1663</xdr:rowOff>
    </xdr:to>
    <xdr:cxnSp macro="">
      <xdr:nvCxnSpPr>
        <xdr:cNvPr id="231" name="直線コネクタ 230">
          <a:extLst>
            <a:ext uri="{FF2B5EF4-FFF2-40B4-BE49-F238E27FC236}">
              <a16:creationId xmlns:a16="http://schemas.microsoft.com/office/drawing/2014/main" xmlns="" id="{00000000-0008-0000-0600-0000E7000000}"/>
            </a:ext>
          </a:extLst>
        </xdr:cNvPr>
        <xdr:cNvCxnSpPr/>
      </xdr:nvCxnSpPr>
      <xdr:spPr>
        <a:xfrm>
          <a:off x="4546600" y="156036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103829</xdr:rowOff>
    </xdr:from>
    <xdr:to>
      <xdr:col>24</xdr:col>
      <xdr:colOff>63500</xdr:colOff>
      <xdr:row>94</xdr:row>
      <xdr:rowOff>116860</xdr:rowOff>
    </xdr:to>
    <xdr:cxnSp macro="">
      <xdr:nvCxnSpPr>
        <xdr:cNvPr id="232" name="直線コネクタ 231">
          <a:extLst>
            <a:ext uri="{FF2B5EF4-FFF2-40B4-BE49-F238E27FC236}">
              <a16:creationId xmlns:a16="http://schemas.microsoft.com/office/drawing/2014/main" xmlns="" id="{00000000-0008-0000-0600-0000E8000000}"/>
            </a:ext>
          </a:extLst>
        </xdr:cNvPr>
        <xdr:cNvCxnSpPr/>
      </xdr:nvCxnSpPr>
      <xdr:spPr>
        <a:xfrm flipV="1">
          <a:off x="3797300" y="16220129"/>
          <a:ext cx="838200" cy="13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116191</xdr:rowOff>
    </xdr:from>
    <xdr:ext cx="534377" cy="259045"/>
    <xdr:sp macro="" textlink="">
      <xdr:nvSpPr>
        <xdr:cNvPr id="233" name="扶助費平均値テキスト">
          <a:extLst>
            <a:ext uri="{FF2B5EF4-FFF2-40B4-BE49-F238E27FC236}">
              <a16:creationId xmlns:a16="http://schemas.microsoft.com/office/drawing/2014/main" xmlns="" id="{00000000-0008-0000-0600-0000E9000000}"/>
            </a:ext>
          </a:extLst>
        </xdr:cNvPr>
        <xdr:cNvSpPr txBox="1"/>
      </xdr:nvSpPr>
      <xdr:spPr>
        <a:xfrm>
          <a:off x="4686300" y="164039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137764</xdr:rowOff>
    </xdr:from>
    <xdr:to>
      <xdr:col>24</xdr:col>
      <xdr:colOff>114300</xdr:colOff>
      <xdr:row>96</xdr:row>
      <xdr:rowOff>67914</xdr:rowOff>
    </xdr:to>
    <xdr:sp macro="" textlink="">
      <xdr:nvSpPr>
        <xdr:cNvPr id="234" name="フローチャート: 判断 233">
          <a:extLst>
            <a:ext uri="{FF2B5EF4-FFF2-40B4-BE49-F238E27FC236}">
              <a16:creationId xmlns:a16="http://schemas.microsoft.com/office/drawing/2014/main" xmlns="" id="{00000000-0008-0000-0600-0000EA000000}"/>
            </a:ext>
          </a:extLst>
        </xdr:cNvPr>
        <xdr:cNvSpPr/>
      </xdr:nvSpPr>
      <xdr:spPr>
        <a:xfrm>
          <a:off x="4584700" y="16425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116860</xdr:rowOff>
    </xdr:from>
    <xdr:to>
      <xdr:col>19</xdr:col>
      <xdr:colOff>177800</xdr:colOff>
      <xdr:row>94</xdr:row>
      <xdr:rowOff>158159</xdr:rowOff>
    </xdr:to>
    <xdr:cxnSp macro="">
      <xdr:nvCxnSpPr>
        <xdr:cNvPr id="235" name="直線コネクタ 234">
          <a:extLst>
            <a:ext uri="{FF2B5EF4-FFF2-40B4-BE49-F238E27FC236}">
              <a16:creationId xmlns:a16="http://schemas.microsoft.com/office/drawing/2014/main" xmlns="" id="{00000000-0008-0000-0600-0000EB000000}"/>
            </a:ext>
          </a:extLst>
        </xdr:cNvPr>
        <xdr:cNvCxnSpPr/>
      </xdr:nvCxnSpPr>
      <xdr:spPr>
        <a:xfrm flipV="1">
          <a:off x="2908300" y="16233160"/>
          <a:ext cx="889000" cy="41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28550</xdr:rowOff>
    </xdr:from>
    <xdr:to>
      <xdr:col>20</xdr:col>
      <xdr:colOff>38100</xdr:colOff>
      <xdr:row>96</xdr:row>
      <xdr:rowOff>130150</xdr:rowOff>
    </xdr:to>
    <xdr:sp macro="" textlink="">
      <xdr:nvSpPr>
        <xdr:cNvPr id="236" name="フローチャート: 判断 235">
          <a:extLst>
            <a:ext uri="{FF2B5EF4-FFF2-40B4-BE49-F238E27FC236}">
              <a16:creationId xmlns:a16="http://schemas.microsoft.com/office/drawing/2014/main" xmlns="" id="{00000000-0008-0000-0600-0000EC000000}"/>
            </a:ext>
          </a:extLst>
        </xdr:cNvPr>
        <xdr:cNvSpPr/>
      </xdr:nvSpPr>
      <xdr:spPr>
        <a:xfrm>
          <a:off x="3746500" y="16487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121277</xdr:rowOff>
    </xdr:from>
    <xdr:ext cx="534377" cy="259045"/>
    <xdr:sp macro="" textlink="">
      <xdr:nvSpPr>
        <xdr:cNvPr id="237" name="テキスト ボックス 236">
          <a:extLst>
            <a:ext uri="{FF2B5EF4-FFF2-40B4-BE49-F238E27FC236}">
              <a16:creationId xmlns:a16="http://schemas.microsoft.com/office/drawing/2014/main" xmlns="" id="{00000000-0008-0000-0600-0000ED000000}"/>
            </a:ext>
          </a:extLst>
        </xdr:cNvPr>
        <xdr:cNvSpPr txBox="1"/>
      </xdr:nvSpPr>
      <xdr:spPr>
        <a:xfrm>
          <a:off x="3530111" y="16580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158159</xdr:rowOff>
    </xdr:from>
    <xdr:to>
      <xdr:col>15</xdr:col>
      <xdr:colOff>50800</xdr:colOff>
      <xdr:row>95</xdr:row>
      <xdr:rowOff>19780</xdr:rowOff>
    </xdr:to>
    <xdr:cxnSp macro="">
      <xdr:nvCxnSpPr>
        <xdr:cNvPr id="238" name="直線コネクタ 237">
          <a:extLst>
            <a:ext uri="{FF2B5EF4-FFF2-40B4-BE49-F238E27FC236}">
              <a16:creationId xmlns:a16="http://schemas.microsoft.com/office/drawing/2014/main" xmlns="" id="{00000000-0008-0000-0600-0000EE000000}"/>
            </a:ext>
          </a:extLst>
        </xdr:cNvPr>
        <xdr:cNvCxnSpPr/>
      </xdr:nvCxnSpPr>
      <xdr:spPr>
        <a:xfrm flipV="1">
          <a:off x="2019300" y="16274459"/>
          <a:ext cx="889000" cy="33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80671</xdr:rowOff>
    </xdr:from>
    <xdr:to>
      <xdr:col>15</xdr:col>
      <xdr:colOff>101600</xdr:colOff>
      <xdr:row>97</xdr:row>
      <xdr:rowOff>10821</xdr:rowOff>
    </xdr:to>
    <xdr:sp macro="" textlink="">
      <xdr:nvSpPr>
        <xdr:cNvPr id="239" name="フローチャート: 判断 238">
          <a:extLst>
            <a:ext uri="{FF2B5EF4-FFF2-40B4-BE49-F238E27FC236}">
              <a16:creationId xmlns:a16="http://schemas.microsoft.com/office/drawing/2014/main" xmlns="" id="{00000000-0008-0000-0600-0000EF000000}"/>
            </a:ext>
          </a:extLst>
        </xdr:cNvPr>
        <xdr:cNvSpPr/>
      </xdr:nvSpPr>
      <xdr:spPr>
        <a:xfrm>
          <a:off x="2857500" y="16539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1948</xdr:rowOff>
    </xdr:from>
    <xdr:ext cx="534377" cy="259045"/>
    <xdr:sp macro="" textlink="">
      <xdr:nvSpPr>
        <xdr:cNvPr id="240" name="テキスト ボックス 239">
          <a:extLst>
            <a:ext uri="{FF2B5EF4-FFF2-40B4-BE49-F238E27FC236}">
              <a16:creationId xmlns:a16="http://schemas.microsoft.com/office/drawing/2014/main" xmlns="" id="{00000000-0008-0000-0600-0000F0000000}"/>
            </a:ext>
          </a:extLst>
        </xdr:cNvPr>
        <xdr:cNvSpPr txBox="1"/>
      </xdr:nvSpPr>
      <xdr:spPr>
        <a:xfrm>
          <a:off x="2641111" y="16632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19780</xdr:rowOff>
    </xdr:from>
    <xdr:to>
      <xdr:col>10</xdr:col>
      <xdr:colOff>114300</xdr:colOff>
      <xdr:row>95</xdr:row>
      <xdr:rowOff>52775</xdr:rowOff>
    </xdr:to>
    <xdr:cxnSp macro="">
      <xdr:nvCxnSpPr>
        <xdr:cNvPr id="241" name="直線コネクタ 240">
          <a:extLst>
            <a:ext uri="{FF2B5EF4-FFF2-40B4-BE49-F238E27FC236}">
              <a16:creationId xmlns:a16="http://schemas.microsoft.com/office/drawing/2014/main" xmlns="" id="{00000000-0008-0000-0600-0000F1000000}"/>
            </a:ext>
          </a:extLst>
        </xdr:cNvPr>
        <xdr:cNvCxnSpPr/>
      </xdr:nvCxnSpPr>
      <xdr:spPr>
        <a:xfrm flipV="1">
          <a:off x="1130300" y="16307530"/>
          <a:ext cx="889000" cy="32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80290</xdr:rowOff>
    </xdr:from>
    <xdr:to>
      <xdr:col>10</xdr:col>
      <xdr:colOff>165100</xdr:colOff>
      <xdr:row>97</xdr:row>
      <xdr:rowOff>10440</xdr:rowOff>
    </xdr:to>
    <xdr:sp macro="" textlink="">
      <xdr:nvSpPr>
        <xdr:cNvPr id="242" name="フローチャート: 判断 241">
          <a:extLst>
            <a:ext uri="{FF2B5EF4-FFF2-40B4-BE49-F238E27FC236}">
              <a16:creationId xmlns:a16="http://schemas.microsoft.com/office/drawing/2014/main" xmlns="" id="{00000000-0008-0000-0600-0000F2000000}"/>
            </a:ext>
          </a:extLst>
        </xdr:cNvPr>
        <xdr:cNvSpPr/>
      </xdr:nvSpPr>
      <xdr:spPr>
        <a:xfrm>
          <a:off x="1968500" y="16539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1567</xdr:rowOff>
    </xdr:from>
    <xdr:ext cx="534377" cy="259045"/>
    <xdr:sp macro="" textlink="">
      <xdr:nvSpPr>
        <xdr:cNvPr id="243" name="テキスト ボックス 242">
          <a:extLst>
            <a:ext uri="{FF2B5EF4-FFF2-40B4-BE49-F238E27FC236}">
              <a16:creationId xmlns:a16="http://schemas.microsoft.com/office/drawing/2014/main" xmlns="" id="{00000000-0008-0000-0600-0000F3000000}"/>
            </a:ext>
          </a:extLst>
        </xdr:cNvPr>
        <xdr:cNvSpPr txBox="1"/>
      </xdr:nvSpPr>
      <xdr:spPr>
        <a:xfrm>
          <a:off x="1752111" y="16632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103969</xdr:rowOff>
    </xdr:from>
    <xdr:to>
      <xdr:col>6</xdr:col>
      <xdr:colOff>38100</xdr:colOff>
      <xdr:row>97</xdr:row>
      <xdr:rowOff>34119</xdr:rowOff>
    </xdr:to>
    <xdr:sp macro="" textlink="">
      <xdr:nvSpPr>
        <xdr:cNvPr id="244" name="フローチャート: 判断 243">
          <a:extLst>
            <a:ext uri="{FF2B5EF4-FFF2-40B4-BE49-F238E27FC236}">
              <a16:creationId xmlns:a16="http://schemas.microsoft.com/office/drawing/2014/main" xmlns="" id="{00000000-0008-0000-0600-0000F4000000}"/>
            </a:ext>
          </a:extLst>
        </xdr:cNvPr>
        <xdr:cNvSpPr/>
      </xdr:nvSpPr>
      <xdr:spPr>
        <a:xfrm>
          <a:off x="1079500" y="16563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25246</xdr:rowOff>
    </xdr:from>
    <xdr:ext cx="534377" cy="259045"/>
    <xdr:sp macro="" textlink="">
      <xdr:nvSpPr>
        <xdr:cNvPr id="245" name="テキスト ボックス 244">
          <a:extLst>
            <a:ext uri="{FF2B5EF4-FFF2-40B4-BE49-F238E27FC236}">
              <a16:creationId xmlns:a16="http://schemas.microsoft.com/office/drawing/2014/main" xmlns="" id="{00000000-0008-0000-0600-0000F5000000}"/>
            </a:ext>
          </a:extLst>
        </xdr:cNvPr>
        <xdr:cNvSpPr txBox="1"/>
      </xdr:nvSpPr>
      <xdr:spPr>
        <a:xfrm>
          <a:off x="863111" y="16655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xmlns="" id="{00000000-0008-0000-06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xmlns="" id="{00000000-0008-0000-06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xmlns="" id="{00000000-0008-0000-06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xmlns="" id="{00000000-0008-0000-06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xmlns="" id="{00000000-0008-0000-06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53029</xdr:rowOff>
    </xdr:from>
    <xdr:to>
      <xdr:col>24</xdr:col>
      <xdr:colOff>114300</xdr:colOff>
      <xdr:row>94</xdr:row>
      <xdr:rowOff>154629</xdr:rowOff>
    </xdr:to>
    <xdr:sp macro="" textlink="">
      <xdr:nvSpPr>
        <xdr:cNvPr id="251" name="楕円 250">
          <a:extLst>
            <a:ext uri="{FF2B5EF4-FFF2-40B4-BE49-F238E27FC236}">
              <a16:creationId xmlns:a16="http://schemas.microsoft.com/office/drawing/2014/main" xmlns="" id="{00000000-0008-0000-0600-0000FB000000}"/>
            </a:ext>
          </a:extLst>
        </xdr:cNvPr>
        <xdr:cNvSpPr/>
      </xdr:nvSpPr>
      <xdr:spPr>
        <a:xfrm>
          <a:off x="4584700" y="16169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75906</xdr:rowOff>
    </xdr:from>
    <xdr:ext cx="534377" cy="259045"/>
    <xdr:sp macro="" textlink="">
      <xdr:nvSpPr>
        <xdr:cNvPr id="252" name="扶助費該当値テキスト">
          <a:extLst>
            <a:ext uri="{FF2B5EF4-FFF2-40B4-BE49-F238E27FC236}">
              <a16:creationId xmlns:a16="http://schemas.microsoft.com/office/drawing/2014/main" xmlns="" id="{00000000-0008-0000-0600-0000FC000000}"/>
            </a:ext>
          </a:extLst>
        </xdr:cNvPr>
        <xdr:cNvSpPr txBox="1"/>
      </xdr:nvSpPr>
      <xdr:spPr>
        <a:xfrm>
          <a:off x="4686300" y="16020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66060</xdr:rowOff>
    </xdr:from>
    <xdr:to>
      <xdr:col>20</xdr:col>
      <xdr:colOff>38100</xdr:colOff>
      <xdr:row>94</xdr:row>
      <xdr:rowOff>167660</xdr:rowOff>
    </xdr:to>
    <xdr:sp macro="" textlink="">
      <xdr:nvSpPr>
        <xdr:cNvPr id="253" name="楕円 252">
          <a:extLst>
            <a:ext uri="{FF2B5EF4-FFF2-40B4-BE49-F238E27FC236}">
              <a16:creationId xmlns:a16="http://schemas.microsoft.com/office/drawing/2014/main" xmlns="" id="{00000000-0008-0000-0600-0000FD000000}"/>
            </a:ext>
          </a:extLst>
        </xdr:cNvPr>
        <xdr:cNvSpPr/>
      </xdr:nvSpPr>
      <xdr:spPr>
        <a:xfrm>
          <a:off x="3746500" y="16182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12737</xdr:rowOff>
    </xdr:from>
    <xdr:ext cx="534377" cy="259045"/>
    <xdr:sp macro="" textlink="">
      <xdr:nvSpPr>
        <xdr:cNvPr id="254" name="テキスト ボックス 253">
          <a:extLst>
            <a:ext uri="{FF2B5EF4-FFF2-40B4-BE49-F238E27FC236}">
              <a16:creationId xmlns:a16="http://schemas.microsoft.com/office/drawing/2014/main" xmlns="" id="{00000000-0008-0000-0600-0000FE000000}"/>
            </a:ext>
          </a:extLst>
        </xdr:cNvPr>
        <xdr:cNvSpPr txBox="1"/>
      </xdr:nvSpPr>
      <xdr:spPr>
        <a:xfrm>
          <a:off x="3530111" y="15957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107359</xdr:rowOff>
    </xdr:from>
    <xdr:to>
      <xdr:col>15</xdr:col>
      <xdr:colOff>101600</xdr:colOff>
      <xdr:row>95</xdr:row>
      <xdr:rowOff>37509</xdr:rowOff>
    </xdr:to>
    <xdr:sp macro="" textlink="">
      <xdr:nvSpPr>
        <xdr:cNvPr id="255" name="楕円 254">
          <a:extLst>
            <a:ext uri="{FF2B5EF4-FFF2-40B4-BE49-F238E27FC236}">
              <a16:creationId xmlns:a16="http://schemas.microsoft.com/office/drawing/2014/main" xmlns="" id="{00000000-0008-0000-0600-0000FF000000}"/>
            </a:ext>
          </a:extLst>
        </xdr:cNvPr>
        <xdr:cNvSpPr/>
      </xdr:nvSpPr>
      <xdr:spPr>
        <a:xfrm>
          <a:off x="2857500" y="16223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54036</xdr:rowOff>
    </xdr:from>
    <xdr:ext cx="534377" cy="259045"/>
    <xdr:sp macro="" textlink="">
      <xdr:nvSpPr>
        <xdr:cNvPr id="256" name="テキスト ボックス 255">
          <a:extLst>
            <a:ext uri="{FF2B5EF4-FFF2-40B4-BE49-F238E27FC236}">
              <a16:creationId xmlns:a16="http://schemas.microsoft.com/office/drawing/2014/main" xmlns="" id="{00000000-0008-0000-0600-000000010000}"/>
            </a:ext>
          </a:extLst>
        </xdr:cNvPr>
        <xdr:cNvSpPr txBox="1"/>
      </xdr:nvSpPr>
      <xdr:spPr>
        <a:xfrm>
          <a:off x="2641111" y="15998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140430</xdr:rowOff>
    </xdr:from>
    <xdr:to>
      <xdr:col>10</xdr:col>
      <xdr:colOff>165100</xdr:colOff>
      <xdr:row>95</xdr:row>
      <xdr:rowOff>70580</xdr:rowOff>
    </xdr:to>
    <xdr:sp macro="" textlink="">
      <xdr:nvSpPr>
        <xdr:cNvPr id="257" name="楕円 256">
          <a:extLst>
            <a:ext uri="{FF2B5EF4-FFF2-40B4-BE49-F238E27FC236}">
              <a16:creationId xmlns:a16="http://schemas.microsoft.com/office/drawing/2014/main" xmlns="" id="{00000000-0008-0000-0600-000001010000}"/>
            </a:ext>
          </a:extLst>
        </xdr:cNvPr>
        <xdr:cNvSpPr/>
      </xdr:nvSpPr>
      <xdr:spPr>
        <a:xfrm>
          <a:off x="1968500" y="16256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87107</xdr:rowOff>
    </xdr:from>
    <xdr:ext cx="534377" cy="259045"/>
    <xdr:sp macro="" textlink="">
      <xdr:nvSpPr>
        <xdr:cNvPr id="258" name="テキスト ボックス 257">
          <a:extLst>
            <a:ext uri="{FF2B5EF4-FFF2-40B4-BE49-F238E27FC236}">
              <a16:creationId xmlns:a16="http://schemas.microsoft.com/office/drawing/2014/main" xmlns="" id="{00000000-0008-0000-0600-000002010000}"/>
            </a:ext>
          </a:extLst>
        </xdr:cNvPr>
        <xdr:cNvSpPr txBox="1"/>
      </xdr:nvSpPr>
      <xdr:spPr>
        <a:xfrm>
          <a:off x="1752111" y="16031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1975</xdr:rowOff>
    </xdr:from>
    <xdr:to>
      <xdr:col>6</xdr:col>
      <xdr:colOff>38100</xdr:colOff>
      <xdr:row>95</xdr:row>
      <xdr:rowOff>103575</xdr:rowOff>
    </xdr:to>
    <xdr:sp macro="" textlink="">
      <xdr:nvSpPr>
        <xdr:cNvPr id="259" name="楕円 258">
          <a:extLst>
            <a:ext uri="{FF2B5EF4-FFF2-40B4-BE49-F238E27FC236}">
              <a16:creationId xmlns:a16="http://schemas.microsoft.com/office/drawing/2014/main" xmlns="" id="{00000000-0008-0000-0600-000003010000}"/>
            </a:ext>
          </a:extLst>
        </xdr:cNvPr>
        <xdr:cNvSpPr/>
      </xdr:nvSpPr>
      <xdr:spPr>
        <a:xfrm>
          <a:off x="1079500" y="16289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120102</xdr:rowOff>
    </xdr:from>
    <xdr:ext cx="534377" cy="259045"/>
    <xdr:sp macro="" textlink="">
      <xdr:nvSpPr>
        <xdr:cNvPr id="260" name="テキスト ボックス 259">
          <a:extLst>
            <a:ext uri="{FF2B5EF4-FFF2-40B4-BE49-F238E27FC236}">
              <a16:creationId xmlns:a16="http://schemas.microsoft.com/office/drawing/2014/main" xmlns="" id="{00000000-0008-0000-0600-000004010000}"/>
            </a:ext>
          </a:extLst>
        </xdr:cNvPr>
        <xdr:cNvSpPr txBox="1"/>
      </xdr:nvSpPr>
      <xdr:spPr>
        <a:xfrm>
          <a:off x="863111" y="16064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xmlns="" id="{00000000-0008-0000-06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xmlns="" id="{00000000-0008-0000-06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xmlns="" id="{00000000-0008-0000-06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xmlns="" id="{00000000-0008-0000-06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xmlns="" id="{00000000-0008-0000-06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xmlns="" id="{00000000-0008-0000-06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xmlns="" id="{00000000-0008-0000-06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xmlns="" id="{00000000-0008-0000-06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xmlns="" id="{00000000-0008-0000-06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xmlns="" id="{00000000-0008-0000-06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1" name="テキスト ボックス 270">
          <a:extLst>
            <a:ext uri="{FF2B5EF4-FFF2-40B4-BE49-F238E27FC236}">
              <a16:creationId xmlns:a16="http://schemas.microsoft.com/office/drawing/2014/main" xmlns="" id="{00000000-0008-0000-0600-00000F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xmlns="" id="{00000000-0008-0000-0600-000010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73677</xdr:rowOff>
    </xdr:from>
    <xdr:ext cx="531299" cy="259045"/>
    <xdr:sp macro="" textlink="">
      <xdr:nvSpPr>
        <xdr:cNvPr id="273" name="テキスト ボックス 272">
          <a:extLst>
            <a:ext uri="{FF2B5EF4-FFF2-40B4-BE49-F238E27FC236}">
              <a16:creationId xmlns:a16="http://schemas.microsoft.com/office/drawing/2014/main" xmlns="" id="{00000000-0008-0000-0600-000011010000}"/>
            </a:ext>
          </a:extLst>
        </xdr:cNvPr>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xmlns="" id="{00000000-0008-0000-0600-000012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5" name="テキスト ボックス 274">
          <a:extLst>
            <a:ext uri="{FF2B5EF4-FFF2-40B4-BE49-F238E27FC236}">
              <a16:creationId xmlns:a16="http://schemas.microsoft.com/office/drawing/2014/main" xmlns="" id="{00000000-0008-0000-0600-000013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xmlns="" id="{00000000-0008-0000-06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7" name="テキスト ボックス 276">
          <a:extLst>
            <a:ext uri="{FF2B5EF4-FFF2-40B4-BE49-F238E27FC236}">
              <a16:creationId xmlns:a16="http://schemas.microsoft.com/office/drawing/2014/main" xmlns="" id="{00000000-0008-0000-0600-000015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xmlns="" id="{00000000-0008-0000-0600-000016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9" name="テキスト ボックス 278">
          <a:extLst>
            <a:ext uri="{FF2B5EF4-FFF2-40B4-BE49-F238E27FC236}">
              <a16:creationId xmlns:a16="http://schemas.microsoft.com/office/drawing/2014/main" xmlns="" id="{00000000-0008-0000-0600-000017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xmlns="" id="{00000000-0008-0000-0600-000018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1" name="テキスト ボックス 280">
          <a:extLst>
            <a:ext uri="{FF2B5EF4-FFF2-40B4-BE49-F238E27FC236}">
              <a16:creationId xmlns:a16="http://schemas.microsoft.com/office/drawing/2014/main" xmlns="" id="{00000000-0008-0000-0600-000019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xmlns=""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a:extLst>
            <a:ext uri="{FF2B5EF4-FFF2-40B4-BE49-F238E27FC236}">
              <a16:creationId xmlns:a16="http://schemas.microsoft.com/office/drawing/2014/main" xmlns="" id="{00000000-0008-0000-0600-00001B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xmlns=""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68956</xdr:rowOff>
    </xdr:from>
    <xdr:to>
      <xdr:col>54</xdr:col>
      <xdr:colOff>189865</xdr:colOff>
      <xdr:row>35</xdr:row>
      <xdr:rowOff>81156</xdr:rowOff>
    </xdr:to>
    <xdr:cxnSp macro="">
      <xdr:nvCxnSpPr>
        <xdr:cNvPr id="285" name="直線コネクタ 284">
          <a:extLst>
            <a:ext uri="{FF2B5EF4-FFF2-40B4-BE49-F238E27FC236}">
              <a16:creationId xmlns:a16="http://schemas.microsoft.com/office/drawing/2014/main" xmlns="" id="{00000000-0008-0000-0600-00001D010000}"/>
            </a:ext>
          </a:extLst>
        </xdr:cNvPr>
        <xdr:cNvCxnSpPr/>
      </xdr:nvCxnSpPr>
      <xdr:spPr>
        <a:xfrm flipV="1">
          <a:off x="10475595" y="5383906"/>
          <a:ext cx="1270" cy="698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84983</xdr:rowOff>
    </xdr:from>
    <xdr:ext cx="599010" cy="259045"/>
    <xdr:sp macro="" textlink="">
      <xdr:nvSpPr>
        <xdr:cNvPr id="286" name="補助費等最小値テキスト">
          <a:extLst>
            <a:ext uri="{FF2B5EF4-FFF2-40B4-BE49-F238E27FC236}">
              <a16:creationId xmlns:a16="http://schemas.microsoft.com/office/drawing/2014/main" xmlns="" id="{00000000-0008-0000-0600-00001E010000}"/>
            </a:ext>
          </a:extLst>
        </xdr:cNvPr>
        <xdr:cNvSpPr txBox="1"/>
      </xdr:nvSpPr>
      <xdr:spPr>
        <a:xfrm>
          <a:off x="10528300" y="6085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81156</xdr:rowOff>
    </xdr:from>
    <xdr:to>
      <xdr:col>55</xdr:col>
      <xdr:colOff>88900</xdr:colOff>
      <xdr:row>35</xdr:row>
      <xdr:rowOff>81156</xdr:rowOff>
    </xdr:to>
    <xdr:cxnSp macro="">
      <xdr:nvCxnSpPr>
        <xdr:cNvPr id="287" name="直線コネクタ 286">
          <a:extLst>
            <a:ext uri="{FF2B5EF4-FFF2-40B4-BE49-F238E27FC236}">
              <a16:creationId xmlns:a16="http://schemas.microsoft.com/office/drawing/2014/main" xmlns="" id="{00000000-0008-0000-0600-00001F010000}"/>
            </a:ext>
          </a:extLst>
        </xdr:cNvPr>
        <xdr:cNvCxnSpPr/>
      </xdr:nvCxnSpPr>
      <xdr:spPr>
        <a:xfrm>
          <a:off x="10388600" y="6081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15633</xdr:rowOff>
    </xdr:from>
    <xdr:ext cx="599010" cy="259045"/>
    <xdr:sp macro="" textlink="">
      <xdr:nvSpPr>
        <xdr:cNvPr id="288" name="補助費等最大値テキスト">
          <a:extLst>
            <a:ext uri="{FF2B5EF4-FFF2-40B4-BE49-F238E27FC236}">
              <a16:creationId xmlns:a16="http://schemas.microsoft.com/office/drawing/2014/main" xmlns="" id="{00000000-0008-0000-0600-000020010000}"/>
            </a:ext>
          </a:extLst>
        </xdr:cNvPr>
        <xdr:cNvSpPr txBox="1"/>
      </xdr:nvSpPr>
      <xdr:spPr>
        <a:xfrm>
          <a:off x="10528300" y="5159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68956</xdr:rowOff>
    </xdr:from>
    <xdr:to>
      <xdr:col>55</xdr:col>
      <xdr:colOff>88900</xdr:colOff>
      <xdr:row>31</xdr:row>
      <xdr:rowOff>68956</xdr:rowOff>
    </xdr:to>
    <xdr:cxnSp macro="">
      <xdr:nvCxnSpPr>
        <xdr:cNvPr id="289" name="直線コネクタ 288">
          <a:extLst>
            <a:ext uri="{FF2B5EF4-FFF2-40B4-BE49-F238E27FC236}">
              <a16:creationId xmlns:a16="http://schemas.microsoft.com/office/drawing/2014/main" xmlns="" id="{00000000-0008-0000-0600-000021010000}"/>
            </a:ext>
          </a:extLst>
        </xdr:cNvPr>
        <xdr:cNvCxnSpPr/>
      </xdr:nvCxnSpPr>
      <xdr:spPr>
        <a:xfrm>
          <a:off x="10388600" y="5383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17551</xdr:rowOff>
    </xdr:from>
    <xdr:to>
      <xdr:col>55</xdr:col>
      <xdr:colOff>0</xdr:colOff>
      <xdr:row>38</xdr:row>
      <xdr:rowOff>70556</xdr:rowOff>
    </xdr:to>
    <xdr:cxnSp macro="">
      <xdr:nvCxnSpPr>
        <xdr:cNvPr id="290" name="直線コネクタ 289">
          <a:extLst>
            <a:ext uri="{FF2B5EF4-FFF2-40B4-BE49-F238E27FC236}">
              <a16:creationId xmlns:a16="http://schemas.microsoft.com/office/drawing/2014/main" xmlns="" id="{00000000-0008-0000-0600-000022010000}"/>
            </a:ext>
          </a:extLst>
        </xdr:cNvPr>
        <xdr:cNvCxnSpPr/>
      </xdr:nvCxnSpPr>
      <xdr:spPr>
        <a:xfrm flipV="1">
          <a:off x="9639300" y="5675401"/>
          <a:ext cx="838200" cy="910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119379</xdr:rowOff>
    </xdr:from>
    <xdr:ext cx="599010" cy="259045"/>
    <xdr:sp macro="" textlink="">
      <xdr:nvSpPr>
        <xdr:cNvPr id="291" name="補助費等平均値テキスト">
          <a:extLst>
            <a:ext uri="{FF2B5EF4-FFF2-40B4-BE49-F238E27FC236}">
              <a16:creationId xmlns:a16="http://schemas.microsoft.com/office/drawing/2014/main" xmlns="" id="{00000000-0008-0000-0600-000023010000}"/>
            </a:ext>
          </a:extLst>
        </xdr:cNvPr>
        <xdr:cNvSpPr txBox="1"/>
      </xdr:nvSpPr>
      <xdr:spPr>
        <a:xfrm>
          <a:off x="10528300" y="57772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140952</xdr:rowOff>
    </xdr:from>
    <xdr:to>
      <xdr:col>55</xdr:col>
      <xdr:colOff>50800</xdr:colOff>
      <xdr:row>34</xdr:row>
      <xdr:rowOff>71102</xdr:rowOff>
    </xdr:to>
    <xdr:sp macro="" textlink="">
      <xdr:nvSpPr>
        <xdr:cNvPr id="292" name="フローチャート: 判断 291">
          <a:extLst>
            <a:ext uri="{FF2B5EF4-FFF2-40B4-BE49-F238E27FC236}">
              <a16:creationId xmlns:a16="http://schemas.microsoft.com/office/drawing/2014/main" xmlns="" id="{00000000-0008-0000-0600-000024010000}"/>
            </a:ext>
          </a:extLst>
        </xdr:cNvPr>
        <xdr:cNvSpPr/>
      </xdr:nvSpPr>
      <xdr:spPr>
        <a:xfrm>
          <a:off x="10426700" y="5798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70556</xdr:rowOff>
    </xdr:from>
    <xdr:to>
      <xdr:col>50</xdr:col>
      <xdr:colOff>114300</xdr:colOff>
      <xdr:row>39</xdr:row>
      <xdr:rowOff>44160</xdr:rowOff>
    </xdr:to>
    <xdr:cxnSp macro="">
      <xdr:nvCxnSpPr>
        <xdr:cNvPr id="293" name="直線コネクタ 292">
          <a:extLst>
            <a:ext uri="{FF2B5EF4-FFF2-40B4-BE49-F238E27FC236}">
              <a16:creationId xmlns:a16="http://schemas.microsoft.com/office/drawing/2014/main" xmlns="" id="{00000000-0008-0000-0600-000025010000}"/>
            </a:ext>
          </a:extLst>
        </xdr:cNvPr>
        <xdr:cNvCxnSpPr/>
      </xdr:nvCxnSpPr>
      <xdr:spPr>
        <a:xfrm flipV="1">
          <a:off x="8750300" y="6585656"/>
          <a:ext cx="889000" cy="145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91742</xdr:rowOff>
    </xdr:from>
    <xdr:to>
      <xdr:col>50</xdr:col>
      <xdr:colOff>165100</xdr:colOff>
      <xdr:row>39</xdr:row>
      <xdr:rowOff>21892</xdr:rowOff>
    </xdr:to>
    <xdr:sp macro="" textlink="">
      <xdr:nvSpPr>
        <xdr:cNvPr id="294" name="フローチャート: 判断 293">
          <a:extLst>
            <a:ext uri="{FF2B5EF4-FFF2-40B4-BE49-F238E27FC236}">
              <a16:creationId xmlns:a16="http://schemas.microsoft.com/office/drawing/2014/main" xmlns="" id="{00000000-0008-0000-0600-000026010000}"/>
            </a:ext>
          </a:extLst>
        </xdr:cNvPr>
        <xdr:cNvSpPr/>
      </xdr:nvSpPr>
      <xdr:spPr>
        <a:xfrm>
          <a:off x="9588500" y="6606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13019</xdr:rowOff>
    </xdr:from>
    <xdr:ext cx="534377" cy="259045"/>
    <xdr:sp macro="" textlink="">
      <xdr:nvSpPr>
        <xdr:cNvPr id="295" name="テキスト ボックス 294">
          <a:extLst>
            <a:ext uri="{FF2B5EF4-FFF2-40B4-BE49-F238E27FC236}">
              <a16:creationId xmlns:a16="http://schemas.microsoft.com/office/drawing/2014/main" xmlns="" id="{00000000-0008-0000-0600-000027010000}"/>
            </a:ext>
          </a:extLst>
        </xdr:cNvPr>
        <xdr:cNvSpPr txBox="1"/>
      </xdr:nvSpPr>
      <xdr:spPr>
        <a:xfrm>
          <a:off x="9372111" y="6699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44160</xdr:rowOff>
    </xdr:from>
    <xdr:to>
      <xdr:col>45</xdr:col>
      <xdr:colOff>177800</xdr:colOff>
      <xdr:row>39</xdr:row>
      <xdr:rowOff>67104</xdr:rowOff>
    </xdr:to>
    <xdr:cxnSp macro="">
      <xdr:nvCxnSpPr>
        <xdr:cNvPr id="296" name="直線コネクタ 295">
          <a:extLst>
            <a:ext uri="{FF2B5EF4-FFF2-40B4-BE49-F238E27FC236}">
              <a16:creationId xmlns:a16="http://schemas.microsoft.com/office/drawing/2014/main" xmlns="" id="{00000000-0008-0000-0600-000028010000}"/>
            </a:ext>
          </a:extLst>
        </xdr:cNvPr>
        <xdr:cNvCxnSpPr/>
      </xdr:nvCxnSpPr>
      <xdr:spPr>
        <a:xfrm flipV="1">
          <a:off x="7861300" y="6730710"/>
          <a:ext cx="889000" cy="22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115577</xdr:rowOff>
    </xdr:from>
    <xdr:to>
      <xdr:col>46</xdr:col>
      <xdr:colOff>38100</xdr:colOff>
      <xdr:row>39</xdr:row>
      <xdr:rowOff>45727</xdr:rowOff>
    </xdr:to>
    <xdr:sp macro="" textlink="">
      <xdr:nvSpPr>
        <xdr:cNvPr id="297" name="フローチャート: 判断 296">
          <a:extLst>
            <a:ext uri="{FF2B5EF4-FFF2-40B4-BE49-F238E27FC236}">
              <a16:creationId xmlns:a16="http://schemas.microsoft.com/office/drawing/2014/main" xmlns="" id="{00000000-0008-0000-0600-000029010000}"/>
            </a:ext>
          </a:extLst>
        </xdr:cNvPr>
        <xdr:cNvSpPr/>
      </xdr:nvSpPr>
      <xdr:spPr>
        <a:xfrm>
          <a:off x="8699500" y="6630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62254</xdr:rowOff>
    </xdr:from>
    <xdr:ext cx="534377" cy="259045"/>
    <xdr:sp macro="" textlink="">
      <xdr:nvSpPr>
        <xdr:cNvPr id="298" name="テキスト ボックス 297">
          <a:extLst>
            <a:ext uri="{FF2B5EF4-FFF2-40B4-BE49-F238E27FC236}">
              <a16:creationId xmlns:a16="http://schemas.microsoft.com/office/drawing/2014/main" xmlns="" id="{00000000-0008-0000-0600-00002A010000}"/>
            </a:ext>
          </a:extLst>
        </xdr:cNvPr>
        <xdr:cNvSpPr txBox="1"/>
      </xdr:nvSpPr>
      <xdr:spPr>
        <a:xfrm>
          <a:off x="8483111" y="6405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67104</xdr:rowOff>
    </xdr:from>
    <xdr:to>
      <xdr:col>41</xdr:col>
      <xdr:colOff>50800</xdr:colOff>
      <xdr:row>39</xdr:row>
      <xdr:rowOff>72454</xdr:rowOff>
    </xdr:to>
    <xdr:cxnSp macro="">
      <xdr:nvCxnSpPr>
        <xdr:cNvPr id="299" name="直線コネクタ 298">
          <a:extLst>
            <a:ext uri="{FF2B5EF4-FFF2-40B4-BE49-F238E27FC236}">
              <a16:creationId xmlns:a16="http://schemas.microsoft.com/office/drawing/2014/main" xmlns="" id="{00000000-0008-0000-0600-00002B010000}"/>
            </a:ext>
          </a:extLst>
        </xdr:cNvPr>
        <xdr:cNvCxnSpPr/>
      </xdr:nvCxnSpPr>
      <xdr:spPr>
        <a:xfrm flipV="1">
          <a:off x="6972300" y="6753654"/>
          <a:ext cx="889000" cy="5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135687</xdr:rowOff>
    </xdr:from>
    <xdr:to>
      <xdr:col>41</xdr:col>
      <xdr:colOff>101600</xdr:colOff>
      <xdr:row>39</xdr:row>
      <xdr:rowOff>65837</xdr:rowOff>
    </xdr:to>
    <xdr:sp macro="" textlink="">
      <xdr:nvSpPr>
        <xdr:cNvPr id="300" name="フローチャート: 判断 299">
          <a:extLst>
            <a:ext uri="{FF2B5EF4-FFF2-40B4-BE49-F238E27FC236}">
              <a16:creationId xmlns:a16="http://schemas.microsoft.com/office/drawing/2014/main" xmlns="" id="{00000000-0008-0000-0600-00002C010000}"/>
            </a:ext>
          </a:extLst>
        </xdr:cNvPr>
        <xdr:cNvSpPr/>
      </xdr:nvSpPr>
      <xdr:spPr>
        <a:xfrm>
          <a:off x="7810500" y="6650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82364</xdr:rowOff>
    </xdr:from>
    <xdr:ext cx="534377" cy="259045"/>
    <xdr:sp macro="" textlink="">
      <xdr:nvSpPr>
        <xdr:cNvPr id="301" name="テキスト ボックス 300">
          <a:extLst>
            <a:ext uri="{FF2B5EF4-FFF2-40B4-BE49-F238E27FC236}">
              <a16:creationId xmlns:a16="http://schemas.microsoft.com/office/drawing/2014/main" xmlns="" id="{00000000-0008-0000-0600-00002D010000}"/>
            </a:ext>
          </a:extLst>
        </xdr:cNvPr>
        <xdr:cNvSpPr txBox="1"/>
      </xdr:nvSpPr>
      <xdr:spPr>
        <a:xfrm>
          <a:off x="7594111" y="6426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156680</xdr:rowOff>
    </xdr:from>
    <xdr:to>
      <xdr:col>36</xdr:col>
      <xdr:colOff>165100</xdr:colOff>
      <xdr:row>39</xdr:row>
      <xdr:rowOff>86830</xdr:rowOff>
    </xdr:to>
    <xdr:sp macro="" textlink="">
      <xdr:nvSpPr>
        <xdr:cNvPr id="302" name="フローチャート: 判断 301">
          <a:extLst>
            <a:ext uri="{FF2B5EF4-FFF2-40B4-BE49-F238E27FC236}">
              <a16:creationId xmlns:a16="http://schemas.microsoft.com/office/drawing/2014/main" xmlns="" id="{00000000-0008-0000-0600-00002E010000}"/>
            </a:ext>
          </a:extLst>
        </xdr:cNvPr>
        <xdr:cNvSpPr/>
      </xdr:nvSpPr>
      <xdr:spPr>
        <a:xfrm>
          <a:off x="6921500" y="6671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103357</xdr:rowOff>
    </xdr:from>
    <xdr:ext cx="534377" cy="259045"/>
    <xdr:sp macro="" textlink="">
      <xdr:nvSpPr>
        <xdr:cNvPr id="303" name="テキスト ボックス 302">
          <a:extLst>
            <a:ext uri="{FF2B5EF4-FFF2-40B4-BE49-F238E27FC236}">
              <a16:creationId xmlns:a16="http://schemas.microsoft.com/office/drawing/2014/main" xmlns="" id="{00000000-0008-0000-0600-00002F010000}"/>
            </a:ext>
          </a:extLst>
        </xdr:cNvPr>
        <xdr:cNvSpPr txBox="1"/>
      </xdr:nvSpPr>
      <xdr:spPr>
        <a:xfrm>
          <a:off x="6705111" y="6447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xmlns=""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xmlns=""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xmlns=""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xmlns=""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xmlns=""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138201</xdr:rowOff>
    </xdr:from>
    <xdr:to>
      <xdr:col>55</xdr:col>
      <xdr:colOff>50800</xdr:colOff>
      <xdr:row>33</xdr:row>
      <xdr:rowOff>68351</xdr:rowOff>
    </xdr:to>
    <xdr:sp macro="" textlink="">
      <xdr:nvSpPr>
        <xdr:cNvPr id="309" name="楕円 308">
          <a:extLst>
            <a:ext uri="{FF2B5EF4-FFF2-40B4-BE49-F238E27FC236}">
              <a16:creationId xmlns:a16="http://schemas.microsoft.com/office/drawing/2014/main" xmlns="" id="{00000000-0008-0000-0600-000035010000}"/>
            </a:ext>
          </a:extLst>
        </xdr:cNvPr>
        <xdr:cNvSpPr/>
      </xdr:nvSpPr>
      <xdr:spPr>
        <a:xfrm>
          <a:off x="10426700" y="5624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31</xdr:row>
      <xdr:rowOff>161078</xdr:rowOff>
    </xdr:from>
    <xdr:ext cx="599010" cy="259045"/>
    <xdr:sp macro="" textlink="">
      <xdr:nvSpPr>
        <xdr:cNvPr id="310" name="補助費等該当値テキスト">
          <a:extLst>
            <a:ext uri="{FF2B5EF4-FFF2-40B4-BE49-F238E27FC236}">
              <a16:creationId xmlns:a16="http://schemas.microsoft.com/office/drawing/2014/main" xmlns="" id="{00000000-0008-0000-0600-000036010000}"/>
            </a:ext>
          </a:extLst>
        </xdr:cNvPr>
        <xdr:cNvSpPr txBox="1"/>
      </xdr:nvSpPr>
      <xdr:spPr>
        <a:xfrm>
          <a:off x="10528300" y="54760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19756</xdr:rowOff>
    </xdr:from>
    <xdr:to>
      <xdr:col>50</xdr:col>
      <xdr:colOff>165100</xdr:colOff>
      <xdr:row>38</xdr:row>
      <xdr:rowOff>121356</xdr:rowOff>
    </xdr:to>
    <xdr:sp macro="" textlink="">
      <xdr:nvSpPr>
        <xdr:cNvPr id="311" name="楕円 310">
          <a:extLst>
            <a:ext uri="{FF2B5EF4-FFF2-40B4-BE49-F238E27FC236}">
              <a16:creationId xmlns:a16="http://schemas.microsoft.com/office/drawing/2014/main" xmlns="" id="{00000000-0008-0000-0600-000037010000}"/>
            </a:ext>
          </a:extLst>
        </xdr:cNvPr>
        <xdr:cNvSpPr/>
      </xdr:nvSpPr>
      <xdr:spPr>
        <a:xfrm>
          <a:off x="9588500" y="6534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137883</xdr:rowOff>
    </xdr:from>
    <xdr:ext cx="534377" cy="259045"/>
    <xdr:sp macro="" textlink="">
      <xdr:nvSpPr>
        <xdr:cNvPr id="312" name="テキスト ボックス 311">
          <a:extLst>
            <a:ext uri="{FF2B5EF4-FFF2-40B4-BE49-F238E27FC236}">
              <a16:creationId xmlns:a16="http://schemas.microsoft.com/office/drawing/2014/main" xmlns="" id="{00000000-0008-0000-0600-000038010000}"/>
            </a:ext>
          </a:extLst>
        </xdr:cNvPr>
        <xdr:cNvSpPr txBox="1"/>
      </xdr:nvSpPr>
      <xdr:spPr>
        <a:xfrm>
          <a:off x="9372111" y="6310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164810</xdr:rowOff>
    </xdr:from>
    <xdr:to>
      <xdr:col>46</xdr:col>
      <xdr:colOff>38100</xdr:colOff>
      <xdr:row>39</xdr:row>
      <xdr:rowOff>94960</xdr:rowOff>
    </xdr:to>
    <xdr:sp macro="" textlink="">
      <xdr:nvSpPr>
        <xdr:cNvPr id="313" name="楕円 312">
          <a:extLst>
            <a:ext uri="{FF2B5EF4-FFF2-40B4-BE49-F238E27FC236}">
              <a16:creationId xmlns:a16="http://schemas.microsoft.com/office/drawing/2014/main" xmlns="" id="{00000000-0008-0000-0600-000039010000}"/>
            </a:ext>
          </a:extLst>
        </xdr:cNvPr>
        <xdr:cNvSpPr/>
      </xdr:nvSpPr>
      <xdr:spPr>
        <a:xfrm>
          <a:off x="8699500" y="6679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86087</xdr:rowOff>
    </xdr:from>
    <xdr:ext cx="534377" cy="259045"/>
    <xdr:sp macro="" textlink="">
      <xdr:nvSpPr>
        <xdr:cNvPr id="314" name="テキスト ボックス 313">
          <a:extLst>
            <a:ext uri="{FF2B5EF4-FFF2-40B4-BE49-F238E27FC236}">
              <a16:creationId xmlns:a16="http://schemas.microsoft.com/office/drawing/2014/main" xmlns="" id="{00000000-0008-0000-0600-00003A010000}"/>
            </a:ext>
          </a:extLst>
        </xdr:cNvPr>
        <xdr:cNvSpPr txBox="1"/>
      </xdr:nvSpPr>
      <xdr:spPr>
        <a:xfrm>
          <a:off x="8483111" y="6772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16304</xdr:rowOff>
    </xdr:from>
    <xdr:to>
      <xdr:col>41</xdr:col>
      <xdr:colOff>101600</xdr:colOff>
      <xdr:row>39</xdr:row>
      <xdr:rowOff>117904</xdr:rowOff>
    </xdr:to>
    <xdr:sp macro="" textlink="">
      <xdr:nvSpPr>
        <xdr:cNvPr id="315" name="楕円 314">
          <a:extLst>
            <a:ext uri="{FF2B5EF4-FFF2-40B4-BE49-F238E27FC236}">
              <a16:creationId xmlns:a16="http://schemas.microsoft.com/office/drawing/2014/main" xmlns="" id="{00000000-0008-0000-0600-00003B010000}"/>
            </a:ext>
          </a:extLst>
        </xdr:cNvPr>
        <xdr:cNvSpPr/>
      </xdr:nvSpPr>
      <xdr:spPr>
        <a:xfrm>
          <a:off x="7810500" y="6702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109031</xdr:rowOff>
    </xdr:from>
    <xdr:ext cx="534377" cy="259045"/>
    <xdr:sp macro="" textlink="">
      <xdr:nvSpPr>
        <xdr:cNvPr id="316" name="テキスト ボックス 315">
          <a:extLst>
            <a:ext uri="{FF2B5EF4-FFF2-40B4-BE49-F238E27FC236}">
              <a16:creationId xmlns:a16="http://schemas.microsoft.com/office/drawing/2014/main" xmlns="" id="{00000000-0008-0000-0600-00003C010000}"/>
            </a:ext>
          </a:extLst>
        </xdr:cNvPr>
        <xdr:cNvSpPr txBox="1"/>
      </xdr:nvSpPr>
      <xdr:spPr>
        <a:xfrm>
          <a:off x="7594111" y="6795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21654</xdr:rowOff>
    </xdr:from>
    <xdr:to>
      <xdr:col>36</xdr:col>
      <xdr:colOff>165100</xdr:colOff>
      <xdr:row>39</xdr:row>
      <xdr:rowOff>123254</xdr:rowOff>
    </xdr:to>
    <xdr:sp macro="" textlink="">
      <xdr:nvSpPr>
        <xdr:cNvPr id="317" name="楕円 316">
          <a:extLst>
            <a:ext uri="{FF2B5EF4-FFF2-40B4-BE49-F238E27FC236}">
              <a16:creationId xmlns:a16="http://schemas.microsoft.com/office/drawing/2014/main" xmlns="" id="{00000000-0008-0000-0600-00003D010000}"/>
            </a:ext>
          </a:extLst>
        </xdr:cNvPr>
        <xdr:cNvSpPr/>
      </xdr:nvSpPr>
      <xdr:spPr>
        <a:xfrm>
          <a:off x="6921500" y="6708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39</xdr:row>
      <xdr:rowOff>114381</xdr:rowOff>
    </xdr:from>
    <xdr:ext cx="534377" cy="259045"/>
    <xdr:sp macro="" textlink="">
      <xdr:nvSpPr>
        <xdr:cNvPr id="318" name="テキスト ボックス 317">
          <a:extLst>
            <a:ext uri="{FF2B5EF4-FFF2-40B4-BE49-F238E27FC236}">
              <a16:creationId xmlns:a16="http://schemas.microsoft.com/office/drawing/2014/main" xmlns="" id="{00000000-0008-0000-0600-00003E010000}"/>
            </a:ext>
          </a:extLst>
        </xdr:cNvPr>
        <xdr:cNvSpPr txBox="1"/>
      </xdr:nvSpPr>
      <xdr:spPr>
        <a:xfrm>
          <a:off x="6705111" y="6800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xmlns=""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xmlns=""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xmlns=""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xmlns=""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xmlns=""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xmlns=""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xmlns=""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xmlns=""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xmlns=""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xmlns=""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xmlns="" id="{00000000-0008-0000-0600-000049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xmlns="" id="{00000000-0008-0000-0600-00004A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xmlns="" id="{00000000-0008-0000-0600-00004B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2" name="テキスト ボックス 331">
          <a:extLst>
            <a:ext uri="{FF2B5EF4-FFF2-40B4-BE49-F238E27FC236}">
              <a16:creationId xmlns:a16="http://schemas.microsoft.com/office/drawing/2014/main" xmlns="" id="{00000000-0008-0000-0600-00004C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xmlns="" id="{00000000-0008-0000-06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4" name="テキスト ボックス 333">
          <a:extLst>
            <a:ext uri="{FF2B5EF4-FFF2-40B4-BE49-F238E27FC236}">
              <a16:creationId xmlns:a16="http://schemas.microsoft.com/office/drawing/2014/main" xmlns="" id="{00000000-0008-0000-0600-00004E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xmlns="" id="{00000000-0008-0000-0600-00004F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6" name="テキスト ボックス 335">
          <a:extLst>
            <a:ext uri="{FF2B5EF4-FFF2-40B4-BE49-F238E27FC236}">
              <a16:creationId xmlns:a16="http://schemas.microsoft.com/office/drawing/2014/main" xmlns="" id="{00000000-0008-0000-0600-000050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xmlns="" id="{00000000-0008-0000-0600-000051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8" name="テキスト ボックス 337">
          <a:extLst>
            <a:ext uri="{FF2B5EF4-FFF2-40B4-BE49-F238E27FC236}">
              <a16:creationId xmlns:a16="http://schemas.microsoft.com/office/drawing/2014/main" xmlns="" id="{00000000-0008-0000-0600-000052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xmlns=""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xmlns="" id="{00000000-0008-0000-06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xmlns=""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152571</xdr:rowOff>
    </xdr:from>
    <xdr:to>
      <xdr:col>54</xdr:col>
      <xdr:colOff>189865</xdr:colOff>
      <xdr:row>58</xdr:row>
      <xdr:rowOff>90482</xdr:rowOff>
    </xdr:to>
    <xdr:cxnSp macro="">
      <xdr:nvCxnSpPr>
        <xdr:cNvPr id="342" name="直線コネクタ 341">
          <a:extLst>
            <a:ext uri="{FF2B5EF4-FFF2-40B4-BE49-F238E27FC236}">
              <a16:creationId xmlns:a16="http://schemas.microsoft.com/office/drawing/2014/main" xmlns="" id="{00000000-0008-0000-0600-000056010000}"/>
            </a:ext>
          </a:extLst>
        </xdr:cNvPr>
        <xdr:cNvCxnSpPr/>
      </xdr:nvCxnSpPr>
      <xdr:spPr>
        <a:xfrm flipV="1">
          <a:off x="10475595" y="8725071"/>
          <a:ext cx="1270" cy="13095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94309</xdr:rowOff>
    </xdr:from>
    <xdr:ext cx="534377" cy="259045"/>
    <xdr:sp macro="" textlink="">
      <xdr:nvSpPr>
        <xdr:cNvPr id="343" name="普通建設事業費最小値テキスト">
          <a:extLst>
            <a:ext uri="{FF2B5EF4-FFF2-40B4-BE49-F238E27FC236}">
              <a16:creationId xmlns:a16="http://schemas.microsoft.com/office/drawing/2014/main" xmlns="" id="{00000000-0008-0000-0600-000057010000}"/>
            </a:ext>
          </a:extLst>
        </xdr:cNvPr>
        <xdr:cNvSpPr txBox="1"/>
      </xdr:nvSpPr>
      <xdr:spPr>
        <a:xfrm>
          <a:off x="10528300" y="10038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90482</xdr:rowOff>
    </xdr:from>
    <xdr:to>
      <xdr:col>55</xdr:col>
      <xdr:colOff>88900</xdr:colOff>
      <xdr:row>58</xdr:row>
      <xdr:rowOff>90482</xdr:rowOff>
    </xdr:to>
    <xdr:cxnSp macro="">
      <xdr:nvCxnSpPr>
        <xdr:cNvPr id="344" name="直線コネクタ 343">
          <a:extLst>
            <a:ext uri="{FF2B5EF4-FFF2-40B4-BE49-F238E27FC236}">
              <a16:creationId xmlns:a16="http://schemas.microsoft.com/office/drawing/2014/main" xmlns="" id="{00000000-0008-0000-0600-000058010000}"/>
            </a:ext>
          </a:extLst>
        </xdr:cNvPr>
        <xdr:cNvCxnSpPr/>
      </xdr:nvCxnSpPr>
      <xdr:spPr>
        <a:xfrm>
          <a:off x="10388600" y="10034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99248</xdr:rowOff>
    </xdr:from>
    <xdr:ext cx="599010" cy="259045"/>
    <xdr:sp macro="" textlink="">
      <xdr:nvSpPr>
        <xdr:cNvPr id="345" name="普通建設事業費最大値テキスト">
          <a:extLst>
            <a:ext uri="{FF2B5EF4-FFF2-40B4-BE49-F238E27FC236}">
              <a16:creationId xmlns:a16="http://schemas.microsoft.com/office/drawing/2014/main" xmlns="" id="{00000000-0008-0000-0600-000059010000}"/>
            </a:ext>
          </a:extLst>
        </xdr:cNvPr>
        <xdr:cNvSpPr txBox="1"/>
      </xdr:nvSpPr>
      <xdr:spPr>
        <a:xfrm>
          <a:off x="10528300" y="8500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152571</xdr:rowOff>
    </xdr:from>
    <xdr:to>
      <xdr:col>55</xdr:col>
      <xdr:colOff>88900</xdr:colOff>
      <xdr:row>50</xdr:row>
      <xdr:rowOff>152571</xdr:rowOff>
    </xdr:to>
    <xdr:cxnSp macro="">
      <xdr:nvCxnSpPr>
        <xdr:cNvPr id="346" name="直線コネクタ 345">
          <a:extLst>
            <a:ext uri="{FF2B5EF4-FFF2-40B4-BE49-F238E27FC236}">
              <a16:creationId xmlns:a16="http://schemas.microsoft.com/office/drawing/2014/main" xmlns="" id="{00000000-0008-0000-0600-00005A010000}"/>
            </a:ext>
          </a:extLst>
        </xdr:cNvPr>
        <xdr:cNvCxnSpPr/>
      </xdr:nvCxnSpPr>
      <xdr:spPr>
        <a:xfrm>
          <a:off x="10388600" y="8725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23754</xdr:rowOff>
    </xdr:from>
    <xdr:to>
      <xdr:col>55</xdr:col>
      <xdr:colOff>0</xdr:colOff>
      <xdr:row>57</xdr:row>
      <xdr:rowOff>96197</xdr:rowOff>
    </xdr:to>
    <xdr:cxnSp macro="">
      <xdr:nvCxnSpPr>
        <xdr:cNvPr id="347" name="直線コネクタ 346">
          <a:extLst>
            <a:ext uri="{FF2B5EF4-FFF2-40B4-BE49-F238E27FC236}">
              <a16:creationId xmlns:a16="http://schemas.microsoft.com/office/drawing/2014/main" xmlns="" id="{00000000-0008-0000-0600-00005B010000}"/>
            </a:ext>
          </a:extLst>
        </xdr:cNvPr>
        <xdr:cNvCxnSpPr/>
      </xdr:nvCxnSpPr>
      <xdr:spPr>
        <a:xfrm flipV="1">
          <a:off x="9639300" y="9624954"/>
          <a:ext cx="838200" cy="243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75747</xdr:rowOff>
    </xdr:from>
    <xdr:ext cx="534377" cy="259045"/>
    <xdr:sp macro="" textlink="">
      <xdr:nvSpPr>
        <xdr:cNvPr id="348" name="普通建設事業費平均値テキスト">
          <a:extLst>
            <a:ext uri="{FF2B5EF4-FFF2-40B4-BE49-F238E27FC236}">
              <a16:creationId xmlns:a16="http://schemas.microsoft.com/office/drawing/2014/main" xmlns="" id="{00000000-0008-0000-0600-00005C010000}"/>
            </a:ext>
          </a:extLst>
        </xdr:cNvPr>
        <xdr:cNvSpPr txBox="1"/>
      </xdr:nvSpPr>
      <xdr:spPr>
        <a:xfrm>
          <a:off x="10528300" y="96769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97320</xdr:rowOff>
    </xdr:from>
    <xdr:to>
      <xdr:col>55</xdr:col>
      <xdr:colOff>50800</xdr:colOff>
      <xdr:row>57</xdr:row>
      <xdr:rowOff>27470</xdr:rowOff>
    </xdr:to>
    <xdr:sp macro="" textlink="">
      <xdr:nvSpPr>
        <xdr:cNvPr id="349" name="フローチャート: 判断 348">
          <a:extLst>
            <a:ext uri="{FF2B5EF4-FFF2-40B4-BE49-F238E27FC236}">
              <a16:creationId xmlns:a16="http://schemas.microsoft.com/office/drawing/2014/main" xmlns="" id="{00000000-0008-0000-0600-00005D010000}"/>
            </a:ext>
          </a:extLst>
        </xdr:cNvPr>
        <xdr:cNvSpPr/>
      </xdr:nvSpPr>
      <xdr:spPr>
        <a:xfrm>
          <a:off x="10426700" y="9698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39665</xdr:rowOff>
    </xdr:from>
    <xdr:to>
      <xdr:col>50</xdr:col>
      <xdr:colOff>114300</xdr:colOff>
      <xdr:row>57</xdr:row>
      <xdr:rowOff>96197</xdr:rowOff>
    </xdr:to>
    <xdr:cxnSp macro="">
      <xdr:nvCxnSpPr>
        <xdr:cNvPr id="350" name="直線コネクタ 349">
          <a:extLst>
            <a:ext uri="{FF2B5EF4-FFF2-40B4-BE49-F238E27FC236}">
              <a16:creationId xmlns:a16="http://schemas.microsoft.com/office/drawing/2014/main" xmlns="" id="{00000000-0008-0000-0600-00005E010000}"/>
            </a:ext>
          </a:extLst>
        </xdr:cNvPr>
        <xdr:cNvCxnSpPr/>
      </xdr:nvCxnSpPr>
      <xdr:spPr>
        <a:xfrm>
          <a:off x="8750300" y="9640865"/>
          <a:ext cx="889000" cy="227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57514</xdr:rowOff>
    </xdr:from>
    <xdr:to>
      <xdr:col>50</xdr:col>
      <xdr:colOff>165100</xdr:colOff>
      <xdr:row>56</xdr:row>
      <xdr:rowOff>159114</xdr:rowOff>
    </xdr:to>
    <xdr:sp macro="" textlink="">
      <xdr:nvSpPr>
        <xdr:cNvPr id="351" name="フローチャート: 判断 350">
          <a:extLst>
            <a:ext uri="{FF2B5EF4-FFF2-40B4-BE49-F238E27FC236}">
              <a16:creationId xmlns:a16="http://schemas.microsoft.com/office/drawing/2014/main" xmlns="" id="{00000000-0008-0000-0600-00005F010000}"/>
            </a:ext>
          </a:extLst>
        </xdr:cNvPr>
        <xdr:cNvSpPr/>
      </xdr:nvSpPr>
      <xdr:spPr>
        <a:xfrm>
          <a:off x="9588500" y="9658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4191</xdr:rowOff>
    </xdr:from>
    <xdr:ext cx="534377" cy="259045"/>
    <xdr:sp macro="" textlink="">
      <xdr:nvSpPr>
        <xdr:cNvPr id="352" name="テキスト ボックス 351">
          <a:extLst>
            <a:ext uri="{FF2B5EF4-FFF2-40B4-BE49-F238E27FC236}">
              <a16:creationId xmlns:a16="http://schemas.microsoft.com/office/drawing/2014/main" xmlns="" id="{00000000-0008-0000-0600-000060010000}"/>
            </a:ext>
          </a:extLst>
        </xdr:cNvPr>
        <xdr:cNvSpPr txBox="1"/>
      </xdr:nvSpPr>
      <xdr:spPr>
        <a:xfrm>
          <a:off x="9372111" y="9433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16294</xdr:rowOff>
    </xdr:from>
    <xdr:to>
      <xdr:col>45</xdr:col>
      <xdr:colOff>177800</xdr:colOff>
      <xdr:row>56</xdr:row>
      <xdr:rowOff>39665</xdr:rowOff>
    </xdr:to>
    <xdr:cxnSp macro="">
      <xdr:nvCxnSpPr>
        <xdr:cNvPr id="353" name="直線コネクタ 352">
          <a:extLst>
            <a:ext uri="{FF2B5EF4-FFF2-40B4-BE49-F238E27FC236}">
              <a16:creationId xmlns:a16="http://schemas.microsoft.com/office/drawing/2014/main" xmlns="" id="{00000000-0008-0000-0600-000061010000}"/>
            </a:ext>
          </a:extLst>
        </xdr:cNvPr>
        <xdr:cNvCxnSpPr/>
      </xdr:nvCxnSpPr>
      <xdr:spPr>
        <a:xfrm>
          <a:off x="7861300" y="9446044"/>
          <a:ext cx="889000" cy="194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97518</xdr:rowOff>
    </xdr:from>
    <xdr:to>
      <xdr:col>46</xdr:col>
      <xdr:colOff>38100</xdr:colOff>
      <xdr:row>57</xdr:row>
      <xdr:rowOff>27668</xdr:rowOff>
    </xdr:to>
    <xdr:sp macro="" textlink="">
      <xdr:nvSpPr>
        <xdr:cNvPr id="354" name="フローチャート: 判断 353">
          <a:extLst>
            <a:ext uri="{FF2B5EF4-FFF2-40B4-BE49-F238E27FC236}">
              <a16:creationId xmlns:a16="http://schemas.microsoft.com/office/drawing/2014/main" xmlns="" id="{00000000-0008-0000-0600-000062010000}"/>
            </a:ext>
          </a:extLst>
        </xdr:cNvPr>
        <xdr:cNvSpPr/>
      </xdr:nvSpPr>
      <xdr:spPr>
        <a:xfrm>
          <a:off x="8699500" y="969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18795</xdr:rowOff>
    </xdr:from>
    <xdr:ext cx="534377" cy="259045"/>
    <xdr:sp macro="" textlink="">
      <xdr:nvSpPr>
        <xdr:cNvPr id="355" name="テキスト ボックス 354">
          <a:extLst>
            <a:ext uri="{FF2B5EF4-FFF2-40B4-BE49-F238E27FC236}">
              <a16:creationId xmlns:a16="http://schemas.microsoft.com/office/drawing/2014/main" xmlns="" id="{00000000-0008-0000-0600-000063010000}"/>
            </a:ext>
          </a:extLst>
        </xdr:cNvPr>
        <xdr:cNvSpPr txBox="1"/>
      </xdr:nvSpPr>
      <xdr:spPr>
        <a:xfrm>
          <a:off x="8483111" y="9791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16294</xdr:rowOff>
    </xdr:from>
    <xdr:to>
      <xdr:col>41</xdr:col>
      <xdr:colOff>50800</xdr:colOff>
      <xdr:row>55</xdr:row>
      <xdr:rowOff>138733</xdr:rowOff>
    </xdr:to>
    <xdr:cxnSp macro="">
      <xdr:nvCxnSpPr>
        <xdr:cNvPr id="356" name="直線コネクタ 355">
          <a:extLst>
            <a:ext uri="{FF2B5EF4-FFF2-40B4-BE49-F238E27FC236}">
              <a16:creationId xmlns:a16="http://schemas.microsoft.com/office/drawing/2014/main" xmlns="" id="{00000000-0008-0000-0600-000064010000}"/>
            </a:ext>
          </a:extLst>
        </xdr:cNvPr>
        <xdr:cNvCxnSpPr/>
      </xdr:nvCxnSpPr>
      <xdr:spPr>
        <a:xfrm flipV="1">
          <a:off x="6972300" y="9446044"/>
          <a:ext cx="889000" cy="122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99149</xdr:rowOff>
    </xdr:from>
    <xdr:to>
      <xdr:col>41</xdr:col>
      <xdr:colOff>101600</xdr:colOff>
      <xdr:row>57</xdr:row>
      <xdr:rowOff>29299</xdr:rowOff>
    </xdr:to>
    <xdr:sp macro="" textlink="">
      <xdr:nvSpPr>
        <xdr:cNvPr id="357" name="フローチャート: 判断 356">
          <a:extLst>
            <a:ext uri="{FF2B5EF4-FFF2-40B4-BE49-F238E27FC236}">
              <a16:creationId xmlns:a16="http://schemas.microsoft.com/office/drawing/2014/main" xmlns="" id="{00000000-0008-0000-0600-000065010000}"/>
            </a:ext>
          </a:extLst>
        </xdr:cNvPr>
        <xdr:cNvSpPr/>
      </xdr:nvSpPr>
      <xdr:spPr>
        <a:xfrm>
          <a:off x="7810500" y="9700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20426</xdr:rowOff>
    </xdr:from>
    <xdr:ext cx="534377" cy="259045"/>
    <xdr:sp macro="" textlink="">
      <xdr:nvSpPr>
        <xdr:cNvPr id="358" name="テキスト ボックス 357">
          <a:extLst>
            <a:ext uri="{FF2B5EF4-FFF2-40B4-BE49-F238E27FC236}">
              <a16:creationId xmlns:a16="http://schemas.microsoft.com/office/drawing/2014/main" xmlns="" id="{00000000-0008-0000-0600-000066010000}"/>
            </a:ext>
          </a:extLst>
        </xdr:cNvPr>
        <xdr:cNvSpPr txBox="1"/>
      </xdr:nvSpPr>
      <xdr:spPr>
        <a:xfrm>
          <a:off x="7594111" y="9793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72730</xdr:rowOff>
    </xdr:from>
    <xdr:to>
      <xdr:col>36</xdr:col>
      <xdr:colOff>165100</xdr:colOff>
      <xdr:row>57</xdr:row>
      <xdr:rowOff>2880</xdr:rowOff>
    </xdr:to>
    <xdr:sp macro="" textlink="">
      <xdr:nvSpPr>
        <xdr:cNvPr id="359" name="フローチャート: 判断 358">
          <a:extLst>
            <a:ext uri="{FF2B5EF4-FFF2-40B4-BE49-F238E27FC236}">
              <a16:creationId xmlns:a16="http://schemas.microsoft.com/office/drawing/2014/main" xmlns="" id="{00000000-0008-0000-0600-000067010000}"/>
            </a:ext>
          </a:extLst>
        </xdr:cNvPr>
        <xdr:cNvSpPr/>
      </xdr:nvSpPr>
      <xdr:spPr>
        <a:xfrm>
          <a:off x="6921500" y="9673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165457</xdr:rowOff>
    </xdr:from>
    <xdr:ext cx="534377" cy="259045"/>
    <xdr:sp macro="" textlink="">
      <xdr:nvSpPr>
        <xdr:cNvPr id="360" name="テキスト ボックス 359">
          <a:extLst>
            <a:ext uri="{FF2B5EF4-FFF2-40B4-BE49-F238E27FC236}">
              <a16:creationId xmlns:a16="http://schemas.microsoft.com/office/drawing/2014/main" xmlns="" id="{00000000-0008-0000-0600-000068010000}"/>
            </a:ext>
          </a:extLst>
        </xdr:cNvPr>
        <xdr:cNvSpPr txBox="1"/>
      </xdr:nvSpPr>
      <xdr:spPr>
        <a:xfrm>
          <a:off x="6705111" y="9766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xmlns=""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xmlns=""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xmlns=""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xmlns=""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xmlns=""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144404</xdr:rowOff>
    </xdr:from>
    <xdr:to>
      <xdr:col>55</xdr:col>
      <xdr:colOff>50800</xdr:colOff>
      <xdr:row>56</xdr:row>
      <xdr:rowOff>74554</xdr:rowOff>
    </xdr:to>
    <xdr:sp macro="" textlink="">
      <xdr:nvSpPr>
        <xdr:cNvPr id="366" name="楕円 365">
          <a:extLst>
            <a:ext uri="{FF2B5EF4-FFF2-40B4-BE49-F238E27FC236}">
              <a16:creationId xmlns:a16="http://schemas.microsoft.com/office/drawing/2014/main" xmlns="" id="{00000000-0008-0000-0600-00006E010000}"/>
            </a:ext>
          </a:extLst>
        </xdr:cNvPr>
        <xdr:cNvSpPr/>
      </xdr:nvSpPr>
      <xdr:spPr>
        <a:xfrm>
          <a:off x="10426700" y="9574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167281</xdr:rowOff>
    </xdr:from>
    <xdr:ext cx="534377" cy="259045"/>
    <xdr:sp macro="" textlink="">
      <xdr:nvSpPr>
        <xdr:cNvPr id="367" name="普通建設事業費該当値テキスト">
          <a:extLst>
            <a:ext uri="{FF2B5EF4-FFF2-40B4-BE49-F238E27FC236}">
              <a16:creationId xmlns:a16="http://schemas.microsoft.com/office/drawing/2014/main" xmlns="" id="{00000000-0008-0000-0600-00006F010000}"/>
            </a:ext>
          </a:extLst>
        </xdr:cNvPr>
        <xdr:cNvSpPr txBox="1"/>
      </xdr:nvSpPr>
      <xdr:spPr>
        <a:xfrm>
          <a:off x="10528300" y="9425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45397</xdr:rowOff>
    </xdr:from>
    <xdr:to>
      <xdr:col>50</xdr:col>
      <xdr:colOff>165100</xdr:colOff>
      <xdr:row>57</xdr:row>
      <xdr:rowOff>146997</xdr:rowOff>
    </xdr:to>
    <xdr:sp macro="" textlink="">
      <xdr:nvSpPr>
        <xdr:cNvPr id="368" name="楕円 367">
          <a:extLst>
            <a:ext uri="{FF2B5EF4-FFF2-40B4-BE49-F238E27FC236}">
              <a16:creationId xmlns:a16="http://schemas.microsoft.com/office/drawing/2014/main" xmlns="" id="{00000000-0008-0000-0600-000070010000}"/>
            </a:ext>
          </a:extLst>
        </xdr:cNvPr>
        <xdr:cNvSpPr/>
      </xdr:nvSpPr>
      <xdr:spPr>
        <a:xfrm>
          <a:off x="9588500" y="9818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138124</xdr:rowOff>
    </xdr:from>
    <xdr:ext cx="534377" cy="259045"/>
    <xdr:sp macro="" textlink="">
      <xdr:nvSpPr>
        <xdr:cNvPr id="369" name="テキスト ボックス 368">
          <a:extLst>
            <a:ext uri="{FF2B5EF4-FFF2-40B4-BE49-F238E27FC236}">
              <a16:creationId xmlns:a16="http://schemas.microsoft.com/office/drawing/2014/main" xmlns="" id="{00000000-0008-0000-0600-000071010000}"/>
            </a:ext>
          </a:extLst>
        </xdr:cNvPr>
        <xdr:cNvSpPr txBox="1"/>
      </xdr:nvSpPr>
      <xdr:spPr>
        <a:xfrm>
          <a:off x="9372111" y="9910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160315</xdr:rowOff>
    </xdr:from>
    <xdr:to>
      <xdr:col>46</xdr:col>
      <xdr:colOff>38100</xdr:colOff>
      <xdr:row>56</xdr:row>
      <xdr:rowOff>90465</xdr:rowOff>
    </xdr:to>
    <xdr:sp macro="" textlink="">
      <xdr:nvSpPr>
        <xdr:cNvPr id="370" name="楕円 369">
          <a:extLst>
            <a:ext uri="{FF2B5EF4-FFF2-40B4-BE49-F238E27FC236}">
              <a16:creationId xmlns:a16="http://schemas.microsoft.com/office/drawing/2014/main" xmlns="" id="{00000000-0008-0000-0600-000072010000}"/>
            </a:ext>
          </a:extLst>
        </xdr:cNvPr>
        <xdr:cNvSpPr/>
      </xdr:nvSpPr>
      <xdr:spPr>
        <a:xfrm>
          <a:off x="8699500" y="9590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106992</xdr:rowOff>
    </xdr:from>
    <xdr:ext cx="534377" cy="259045"/>
    <xdr:sp macro="" textlink="">
      <xdr:nvSpPr>
        <xdr:cNvPr id="371" name="テキスト ボックス 370">
          <a:extLst>
            <a:ext uri="{FF2B5EF4-FFF2-40B4-BE49-F238E27FC236}">
              <a16:creationId xmlns:a16="http://schemas.microsoft.com/office/drawing/2014/main" xmlns="" id="{00000000-0008-0000-0600-000073010000}"/>
            </a:ext>
          </a:extLst>
        </xdr:cNvPr>
        <xdr:cNvSpPr txBox="1"/>
      </xdr:nvSpPr>
      <xdr:spPr>
        <a:xfrm>
          <a:off x="8483111" y="9365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136944</xdr:rowOff>
    </xdr:from>
    <xdr:to>
      <xdr:col>41</xdr:col>
      <xdr:colOff>101600</xdr:colOff>
      <xdr:row>55</xdr:row>
      <xdr:rowOff>67094</xdr:rowOff>
    </xdr:to>
    <xdr:sp macro="" textlink="">
      <xdr:nvSpPr>
        <xdr:cNvPr id="372" name="楕円 371">
          <a:extLst>
            <a:ext uri="{FF2B5EF4-FFF2-40B4-BE49-F238E27FC236}">
              <a16:creationId xmlns:a16="http://schemas.microsoft.com/office/drawing/2014/main" xmlns="" id="{00000000-0008-0000-0600-000074010000}"/>
            </a:ext>
          </a:extLst>
        </xdr:cNvPr>
        <xdr:cNvSpPr/>
      </xdr:nvSpPr>
      <xdr:spPr>
        <a:xfrm>
          <a:off x="7810500" y="9395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83621</xdr:rowOff>
    </xdr:from>
    <xdr:ext cx="534377" cy="259045"/>
    <xdr:sp macro="" textlink="">
      <xdr:nvSpPr>
        <xdr:cNvPr id="373" name="テキスト ボックス 372">
          <a:extLst>
            <a:ext uri="{FF2B5EF4-FFF2-40B4-BE49-F238E27FC236}">
              <a16:creationId xmlns:a16="http://schemas.microsoft.com/office/drawing/2014/main" xmlns="" id="{00000000-0008-0000-0600-000075010000}"/>
            </a:ext>
          </a:extLst>
        </xdr:cNvPr>
        <xdr:cNvSpPr txBox="1"/>
      </xdr:nvSpPr>
      <xdr:spPr>
        <a:xfrm>
          <a:off x="7594111" y="9170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87933</xdr:rowOff>
    </xdr:from>
    <xdr:to>
      <xdr:col>36</xdr:col>
      <xdr:colOff>165100</xdr:colOff>
      <xdr:row>56</xdr:row>
      <xdr:rowOff>18083</xdr:rowOff>
    </xdr:to>
    <xdr:sp macro="" textlink="">
      <xdr:nvSpPr>
        <xdr:cNvPr id="374" name="楕円 373">
          <a:extLst>
            <a:ext uri="{FF2B5EF4-FFF2-40B4-BE49-F238E27FC236}">
              <a16:creationId xmlns:a16="http://schemas.microsoft.com/office/drawing/2014/main" xmlns="" id="{00000000-0008-0000-0600-000076010000}"/>
            </a:ext>
          </a:extLst>
        </xdr:cNvPr>
        <xdr:cNvSpPr/>
      </xdr:nvSpPr>
      <xdr:spPr>
        <a:xfrm>
          <a:off x="6921500" y="9517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34610</xdr:rowOff>
    </xdr:from>
    <xdr:ext cx="534377" cy="259045"/>
    <xdr:sp macro="" textlink="">
      <xdr:nvSpPr>
        <xdr:cNvPr id="375" name="テキスト ボックス 374">
          <a:extLst>
            <a:ext uri="{FF2B5EF4-FFF2-40B4-BE49-F238E27FC236}">
              <a16:creationId xmlns:a16="http://schemas.microsoft.com/office/drawing/2014/main" xmlns="" id="{00000000-0008-0000-0600-000077010000}"/>
            </a:ext>
          </a:extLst>
        </xdr:cNvPr>
        <xdr:cNvSpPr txBox="1"/>
      </xdr:nvSpPr>
      <xdr:spPr>
        <a:xfrm>
          <a:off x="6705111" y="9292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xmlns=""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xmlns=""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xmlns=""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xmlns=""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xmlns=""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xmlns=""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xmlns=""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xmlns=""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xmlns=""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xmlns=""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xmlns="" id="{00000000-0008-0000-06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xmlns="" id="{00000000-0008-0000-06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xmlns="" id="{00000000-0008-0000-06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9" name="テキスト ボックス 388">
          <a:extLst>
            <a:ext uri="{FF2B5EF4-FFF2-40B4-BE49-F238E27FC236}">
              <a16:creationId xmlns:a16="http://schemas.microsoft.com/office/drawing/2014/main" xmlns="" id="{00000000-0008-0000-0600-000085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xmlns="" id="{00000000-0008-0000-06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1" name="テキスト ボックス 390">
          <a:extLst>
            <a:ext uri="{FF2B5EF4-FFF2-40B4-BE49-F238E27FC236}">
              <a16:creationId xmlns:a16="http://schemas.microsoft.com/office/drawing/2014/main" xmlns="" id="{00000000-0008-0000-0600-000087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xmlns="" id="{00000000-0008-0000-06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3" name="テキスト ボックス 392">
          <a:extLst>
            <a:ext uri="{FF2B5EF4-FFF2-40B4-BE49-F238E27FC236}">
              <a16:creationId xmlns:a16="http://schemas.microsoft.com/office/drawing/2014/main" xmlns="" id="{00000000-0008-0000-0600-000089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xmlns="" id="{00000000-0008-0000-06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5" name="テキスト ボックス 394">
          <a:extLst>
            <a:ext uri="{FF2B5EF4-FFF2-40B4-BE49-F238E27FC236}">
              <a16:creationId xmlns:a16="http://schemas.microsoft.com/office/drawing/2014/main" xmlns="" id="{00000000-0008-0000-0600-00008B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xmlns=""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xmlns="" id="{00000000-0008-0000-0600-00008D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xmlns=""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128994</xdr:rowOff>
    </xdr:from>
    <xdr:to>
      <xdr:col>54</xdr:col>
      <xdr:colOff>189865</xdr:colOff>
      <xdr:row>79</xdr:row>
      <xdr:rowOff>44450</xdr:rowOff>
    </xdr:to>
    <xdr:cxnSp macro="">
      <xdr:nvCxnSpPr>
        <xdr:cNvPr id="399" name="直線コネクタ 398">
          <a:extLst>
            <a:ext uri="{FF2B5EF4-FFF2-40B4-BE49-F238E27FC236}">
              <a16:creationId xmlns:a16="http://schemas.microsoft.com/office/drawing/2014/main" xmlns="" id="{00000000-0008-0000-0600-00008F010000}"/>
            </a:ext>
          </a:extLst>
        </xdr:cNvPr>
        <xdr:cNvCxnSpPr/>
      </xdr:nvCxnSpPr>
      <xdr:spPr>
        <a:xfrm flipV="1">
          <a:off x="10475595" y="11959044"/>
          <a:ext cx="1270" cy="16299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a:extLst>
            <a:ext uri="{FF2B5EF4-FFF2-40B4-BE49-F238E27FC236}">
              <a16:creationId xmlns:a16="http://schemas.microsoft.com/office/drawing/2014/main" xmlns="" id="{00000000-0008-0000-0600-000090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a:extLst>
            <a:ext uri="{FF2B5EF4-FFF2-40B4-BE49-F238E27FC236}">
              <a16:creationId xmlns:a16="http://schemas.microsoft.com/office/drawing/2014/main" xmlns="" id="{00000000-0008-0000-0600-000091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75671</xdr:rowOff>
    </xdr:from>
    <xdr:ext cx="599010" cy="259045"/>
    <xdr:sp macro="" textlink="">
      <xdr:nvSpPr>
        <xdr:cNvPr id="402" name="普通建設事業費 （ うち新規整備　）最大値テキスト">
          <a:extLst>
            <a:ext uri="{FF2B5EF4-FFF2-40B4-BE49-F238E27FC236}">
              <a16:creationId xmlns:a16="http://schemas.microsoft.com/office/drawing/2014/main" xmlns="" id="{00000000-0008-0000-0600-000092010000}"/>
            </a:ext>
          </a:extLst>
        </xdr:cNvPr>
        <xdr:cNvSpPr txBox="1"/>
      </xdr:nvSpPr>
      <xdr:spPr>
        <a:xfrm>
          <a:off x="10528300" y="117342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69</xdr:row>
      <xdr:rowOff>128994</xdr:rowOff>
    </xdr:from>
    <xdr:to>
      <xdr:col>55</xdr:col>
      <xdr:colOff>88900</xdr:colOff>
      <xdr:row>69</xdr:row>
      <xdr:rowOff>128994</xdr:rowOff>
    </xdr:to>
    <xdr:cxnSp macro="">
      <xdr:nvCxnSpPr>
        <xdr:cNvPr id="403" name="直線コネクタ 402">
          <a:extLst>
            <a:ext uri="{FF2B5EF4-FFF2-40B4-BE49-F238E27FC236}">
              <a16:creationId xmlns:a16="http://schemas.microsoft.com/office/drawing/2014/main" xmlns="" id="{00000000-0008-0000-0600-000093010000}"/>
            </a:ext>
          </a:extLst>
        </xdr:cNvPr>
        <xdr:cNvCxnSpPr/>
      </xdr:nvCxnSpPr>
      <xdr:spPr>
        <a:xfrm>
          <a:off x="10388600" y="11959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44450</xdr:rowOff>
    </xdr:from>
    <xdr:to>
      <xdr:col>55</xdr:col>
      <xdr:colOff>0</xdr:colOff>
      <xdr:row>79</xdr:row>
      <xdr:rowOff>44450</xdr:rowOff>
    </xdr:to>
    <xdr:cxnSp macro="">
      <xdr:nvCxnSpPr>
        <xdr:cNvPr id="404" name="直線コネクタ 403">
          <a:extLst>
            <a:ext uri="{FF2B5EF4-FFF2-40B4-BE49-F238E27FC236}">
              <a16:creationId xmlns:a16="http://schemas.microsoft.com/office/drawing/2014/main" xmlns="" id="{00000000-0008-0000-0600-000094010000}"/>
            </a:ext>
          </a:extLst>
        </xdr:cNvPr>
        <xdr:cNvCxnSpPr/>
      </xdr:nvCxnSpPr>
      <xdr:spPr>
        <a:xfrm>
          <a:off x="9639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21556</xdr:rowOff>
    </xdr:from>
    <xdr:ext cx="534377" cy="259045"/>
    <xdr:sp macro="" textlink="">
      <xdr:nvSpPr>
        <xdr:cNvPr id="405" name="普通建設事業費 （ うち新規整備　）平均値テキスト">
          <a:extLst>
            <a:ext uri="{FF2B5EF4-FFF2-40B4-BE49-F238E27FC236}">
              <a16:creationId xmlns:a16="http://schemas.microsoft.com/office/drawing/2014/main" xmlns="" id="{00000000-0008-0000-0600-000095010000}"/>
            </a:ext>
          </a:extLst>
        </xdr:cNvPr>
        <xdr:cNvSpPr txBox="1"/>
      </xdr:nvSpPr>
      <xdr:spPr>
        <a:xfrm>
          <a:off x="10528300" y="132232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170129</xdr:rowOff>
    </xdr:from>
    <xdr:to>
      <xdr:col>55</xdr:col>
      <xdr:colOff>50800</xdr:colOff>
      <xdr:row>78</xdr:row>
      <xdr:rowOff>100279</xdr:rowOff>
    </xdr:to>
    <xdr:sp macro="" textlink="">
      <xdr:nvSpPr>
        <xdr:cNvPr id="406" name="フローチャート: 判断 405">
          <a:extLst>
            <a:ext uri="{FF2B5EF4-FFF2-40B4-BE49-F238E27FC236}">
              <a16:creationId xmlns:a16="http://schemas.microsoft.com/office/drawing/2014/main" xmlns="" id="{00000000-0008-0000-0600-000096010000}"/>
            </a:ext>
          </a:extLst>
        </xdr:cNvPr>
        <xdr:cNvSpPr/>
      </xdr:nvSpPr>
      <xdr:spPr>
        <a:xfrm>
          <a:off x="10426700" y="13371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28614</xdr:rowOff>
    </xdr:from>
    <xdr:to>
      <xdr:col>50</xdr:col>
      <xdr:colOff>114300</xdr:colOff>
      <xdr:row>79</xdr:row>
      <xdr:rowOff>44450</xdr:rowOff>
    </xdr:to>
    <xdr:cxnSp macro="">
      <xdr:nvCxnSpPr>
        <xdr:cNvPr id="407" name="直線コネクタ 406">
          <a:extLst>
            <a:ext uri="{FF2B5EF4-FFF2-40B4-BE49-F238E27FC236}">
              <a16:creationId xmlns:a16="http://schemas.microsoft.com/office/drawing/2014/main" xmlns="" id="{00000000-0008-0000-0600-000097010000}"/>
            </a:ext>
          </a:extLst>
        </xdr:cNvPr>
        <xdr:cNvCxnSpPr/>
      </xdr:nvCxnSpPr>
      <xdr:spPr>
        <a:xfrm>
          <a:off x="8750300" y="13573164"/>
          <a:ext cx="889000" cy="15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133731</xdr:rowOff>
    </xdr:from>
    <xdr:to>
      <xdr:col>50</xdr:col>
      <xdr:colOff>165100</xdr:colOff>
      <xdr:row>78</xdr:row>
      <xdr:rowOff>63881</xdr:rowOff>
    </xdr:to>
    <xdr:sp macro="" textlink="">
      <xdr:nvSpPr>
        <xdr:cNvPr id="408" name="フローチャート: 判断 407">
          <a:extLst>
            <a:ext uri="{FF2B5EF4-FFF2-40B4-BE49-F238E27FC236}">
              <a16:creationId xmlns:a16="http://schemas.microsoft.com/office/drawing/2014/main" xmlns="" id="{00000000-0008-0000-0600-000098010000}"/>
            </a:ext>
          </a:extLst>
        </xdr:cNvPr>
        <xdr:cNvSpPr/>
      </xdr:nvSpPr>
      <xdr:spPr>
        <a:xfrm>
          <a:off x="9588500" y="13335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80408</xdr:rowOff>
    </xdr:from>
    <xdr:ext cx="534377" cy="259045"/>
    <xdr:sp macro="" textlink="">
      <xdr:nvSpPr>
        <xdr:cNvPr id="409" name="テキスト ボックス 408">
          <a:extLst>
            <a:ext uri="{FF2B5EF4-FFF2-40B4-BE49-F238E27FC236}">
              <a16:creationId xmlns:a16="http://schemas.microsoft.com/office/drawing/2014/main" xmlns="" id="{00000000-0008-0000-0600-000099010000}"/>
            </a:ext>
          </a:extLst>
        </xdr:cNvPr>
        <xdr:cNvSpPr txBox="1"/>
      </xdr:nvSpPr>
      <xdr:spPr>
        <a:xfrm>
          <a:off x="9372111" y="13110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52705</xdr:rowOff>
    </xdr:from>
    <xdr:to>
      <xdr:col>45</xdr:col>
      <xdr:colOff>177800</xdr:colOff>
      <xdr:row>79</xdr:row>
      <xdr:rowOff>28614</xdr:rowOff>
    </xdr:to>
    <xdr:cxnSp macro="">
      <xdr:nvCxnSpPr>
        <xdr:cNvPr id="410" name="直線コネクタ 409">
          <a:extLst>
            <a:ext uri="{FF2B5EF4-FFF2-40B4-BE49-F238E27FC236}">
              <a16:creationId xmlns:a16="http://schemas.microsoft.com/office/drawing/2014/main" xmlns="" id="{00000000-0008-0000-0600-00009A010000}"/>
            </a:ext>
          </a:extLst>
        </xdr:cNvPr>
        <xdr:cNvCxnSpPr/>
      </xdr:nvCxnSpPr>
      <xdr:spPr>
        <a:xfrm>
          <a:off x="7861300" y="13425805"/>
          <a:ext cx="889000" cy="147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150482</xdr:rowOff>
    </xdr:from>
    <xdr:to>
      <xdr:col>46</xdr:col>
      <xdr:colOff>38100</xdr:colOff>
      <xdr:row>78</xdr:row>
      <xdr:rowOff>80632</xdr:rowOff>
    </xdr:to>
    <xdr:sp macro="" textlink="">
      <xdr:nvSpPr>
        <xdr:cNvPr id="411" name="フローチャート: 判断 410">
          <a:extLst>
            <a:ext uri="{FF2B5EF4-FFF2-40B4-BE49-F238E27FC236}">
              <a16:creationId xmlns:a16="http://schemas.microsoft.com/office/drawing/2014/main" xmlns="" id="{00000000-0008-0000-0600-00009B010000}"/>
            </a:ext>
          </a:extLst>
        </xdr:cNvPr>
        <xdr:cNvSpPr/>
      </xdr:nvSpPr>
      <xdr:spPr>
        <a:xfrm>
          <a:off x="8699500" y="1335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97159</xdr:rowOff>
    </xdr:from>
    <xdr:ext cx="534377" cy="259045"/>
    <xdr:sp macro="" textlink="">
      <xdr:nvSpPr>
        <xdr:cNvPr id="412" name="テキスト ボックス 411">
          <a:extLst>
            <a:ext uri="{FF2B5EF4-FFF2-40B4-BE49-F238E27FC236}">
              <a16:creationId xmlns:a16="http://schemas.microsoft.com/office/drawing/2014/main" xmlns="" id="{00000000-0008-0000-0600-00009C010000}"/>
            </a:ext>
          </a:extLst>
        </xdr:cNvPr>
        <xdr:cNvSpPr txBox="1"/>
      </xdr:nvSpPr>
      <xdr:spPr>
        <a:xfrm>
          <a:off x="8483111" y="13127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23521</xdr:rowOff>
    </xdr:from>
    <xdr:to>
      <xdr:col>41</xdr:col>
      <xdr:colOff>50800</xdr:colOff>
      <xdr:row>78</xdr:row>
      <xdr:rowOff>52705</xdr:rowOff>
    </xdr:to>
    <xdr:cxnSp macro="">
      <xdr:nvCxnSpPr>
        <xdr:cNvPr id="413" name="直線コネクタ 412">
          <a:extLst>
            <a:ext uri="{FF2B5EF4-FFF2-40B4-BE49-F238E27FC236}">
              <a16:creationId xmlns:a16="http://schemas.microsoft.com/office/drawing/2014/main" xmlns="" id="{00000000-0008-0000-0600-00009D010000}"/>
            </a:ext>
          </a:extLst>
        </xdr:cNvPr>
        <xdr:cNvCxnSpPr/>
      </xdr:nvCxnSpPr>
      <xdr:spPr>
        <a:xfrm>
          <a:off x="6972300" y="13396621"/>
          <a:ext cx="889000" cy="29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147689</xdr:rowOff>
    </xdr:from>
    <xdr:to>
      <xdr:col>41</xdr:col>
      <xdr:colOff>101600</xdr:colOff>
      <xdr:row>78</xdr:row>
      <xdr:rowOff>77839</xdr:rowOff>
    </xdr:to>
    <xdr:sp macro="" textlink="">
      <xdr:nvSpPr>
        <xdr:cNvPr id="414" name="フローチャート: 判断 413">
          <a:extLst>
            <a:ext uri="{FF2B5EF4-FFF2-40B4-BE49-F238E27FC236}">
              <a16:creationId xmlns:a16="http://schemas.microsoft.com/office/drawing/2014/main" xmlns="" id="{00000000-0008-0000-0600-00009E010000}"/>
            </a:ext>
          </a:extLst>
        </xdr:cNvPr>
        <xdr:cNvSpPr/>
      </xdr:nvSpPr>
      <xdr:spPr>
        <a:xfrm>
          <a:off x="7810500" y="13349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94366</xdr:rowOff>
    </xdr:from>
    <xdr:ext cx="534377" cy="259045"/>
    <xdr:sp macro="" textlink="">
      <xdr:nvSpPr>
        <xdr:cNvPr id="415" name="テキスト ボックス 414">
          <a:extLst>
            <a:ext uri="{FF2B5EF4-FFF2-40B4-BE49-F238E27FC236}">
              <a16:creationId xmlns:a16="http://schemas.microsoft.com/office/drawing/2014/main" xmlns="" id="{00000000-0008-0000-0600-00009F010000}"/>
            </a:ext>
          </a:extLst>
        </xdr:cNvPr>
        <xdr:cNvSpPr txBox="1"/>
      </xdr:nvSpPr>
      <xdr:spPr>
        <a:xfrm>
          <a:off x="7594111" y="13124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92126</xdr:rowOff>
    </xdr:from>
    <xdr:to>
      <xdr:col>36</xdr:col>
      <xdr:colOff>165100</xdr:colOff>
      <xdr:row>78</xdr:row>
      <xdr:rowOff>22276</xdr:rowOff>
    </xdr:to>
    <xdr:sp macro="" textlink="">
      <xdr:nvSpPr>
        <xdr:cNvPr id="416" name="フローチャート: 判断 415">
          <a:extLst>
            <a:ext uri="{FF2B5EF4-FFF2-40B4-BE49-F238E27FC236}">
              <a16:creationId xmlns:a16="http://schemas.microsoft.com/office/drawing/2014/main" xmlns="" id="{00000000-0008-0000-0600-0000A0010000}"/>
            </a:ext>
          </a:extLst>
        </xdr:cNvPr>
        <xdr:cNvSpPr/>
      </xdr:nvSpPr>
      <xdr:spPr>
        <a:xfrm>
          <a:off x="6921500" y="13293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38803</xdr:rowOff>
    </xdr:from>
    <xdr:ext cx="534377" cy="259045"/>
    <xdr:sp macro="" textlink="">
      <xdr:nvSpPr>
        <xdr:cNvPr id="417" name="テキスト ボックス 416">
          <a:extLst>
            <a:ext uri="{FF2B5EF4-FFF2-40B4-BE49-F238E27FC236}">
              <a16:creationId xmlns:a16="http://schemas.microsoft.com/office/drawing/2014/main" xmlns="" id="{00000000-0008-0000-0600-0000A1010000}"/>
            </a:ext>
          </a:extLst>
        </xdr:cNvPr>
        <xdr:cNvSpPr txBox="1"/>
      </xdr:nvSpPr>
      <xdr:spPr>
        <a:xfrm>
          <a:off x="6705111" y="13069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xmlns=""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xmlns=""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xmlns=""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xmlns=""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xmlns=""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165100</xdr:rowOff>
    </xdr:from>
    <xdr:to>
      <xdr:col>55</xdr:col>
      <xdr:colOff>50800</xdr:colOff>
      <xdr:row>79</xdr:row>
      <xdr:rowOff>95250</xdr:rowOff>
    </xdr:to>
    <xdr:sp macro="" textlink="">
      <xdr:nvSpPr>
        <xdr:cNvPr id="423" name="楕円 422">
          <a:extLst>
            <a:ext uri="{FF2B5EF4-FFF2-40B4-BE49-F238E27FC236}">
              <a16:creationId xmlns:a16="http://schemas.microsoft.com/office/drawing/2014/main" xmlns="" id="{00000000-0008-0000-0600-0000A7010000}"/>
            </a:ext>
          </a:extLst>
        </xdr:cNvPr>
        <xdr:cNvSpPr/>
      </xdr:nvSpPr>
      <xdr:spPr>
        <a:xfrm>
          <a:off x="10426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80027</xdr:rowOff>
    </xdr:from>
    <xdr:ext cx="249299" cy="259045"/>
    <xdr:sp macro="" textlink="">
      <xdr:nvSpPr>
        <xdr:cNvPr id="424" name="普通建設事業費 （ うち新規整備　）該当値テキスト">
          <a:extLst>
            <a:ext uri="{FF2B5EF4-FFF2-40B4-BE49-F238E27FC236}">
              <a16:creationId xmlns:a16="http://schemas.microsoft.com/office/drawing/2014/main" xmlns="" id="{00000000-0008-0000-0600-0000A8010000}"/>
            </a:ext>
          </a:extLst>
        </xdr:cNvPr>
        <xdr:cNvSpPr txBox="1"/>
      </xdr:nvSpPr>
      <xdr:spPr>
        <a:xfrm>
          <a:off x="10528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165100</xdr:rowOff>
    </xdr:from>
    <xdr:to>
      <xdr:col>50</xdr:col>
      <xdr:colOff>165100</xdr:colOff>
      <xdr:row>79</xdr:row>
      <xdr:rowOff>95250</xdr:rowOff>
    </xdr:to>
    <xdr:sp macro="" textlink="">
      <xdr:nvSpPr>
        <xdr:cNvPr id="425" name="楕円 424">
          <a:extLst>
            <a:ext uri="{FF2B5EF4-FFF2-40B4-BE49-F238E27FC236}">
              <a16:creationId xmlns:a16="http://schemas.microsoft.com/office/drawing/2014/main" xmlns="" id="{00000000-0008-0000-0600-0000A9010000}"/>
            </a:ext>
          </a:extLst>
        </xdr:cNvPr>
        <xdr:cNvSpPr/>
      </xdr:nvSpPr>
      <xdr:spPr>
        <a:xfrm>
          <a:off x="9588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79</xdr:row>
      <xdr:rowOff>86377</xdr:rowOff>
    </xdr:from>
    <xdr:ext cx="249299" cy="259045"/>
    <xdr:sp macro="" textlink="">
      <xdr:nvSpPr>
        <xdr:cNvPr id="426" name="テキスト ボックス 425">
          <a:extLst>
            <a:ext uri="{FF2B5EF4-FFF2-40B4-BE49-F238E27FC236}">
              <a16:creationId xmlns:a16="http://schemas.microsoft.com/office/drawing/2014/main" xmlns="" id="{00000000-0008-0000-0600-0000AA010000}"/>
            </a:ext>
          </a:extLst>
        </xdr:cNvPr>
        <xdr:cNvSpPr txBox="1"/>
      </xdr:nvSpPr>
      <xdr:spPr>
        <a:xfrm>
          <a:off x="9514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149264</xdr:rowOff>
    </xdr:from>
    <xdr:to>
      <xdr:col>46</xdr:col>
      <xdr:colOff>38100</xdr:colOff>
      <xdr:row>79</xdr:row>
      <xdr:rowOff>79414</xdr:rowOff>
    </xdr:to>
    <xdr:sp macro="" textlink="">
      <xdr:nvSpPr>
        <xdr:cNvPr id="427" name="楕円 426">
          <a:extLst>
            <a:ext uri="{FF2B5EF4-FFF2-40B4-BE49-F238E27FC236}">
              <a16:creationId xmlns:a16="http://schemas.microsoft.com/office/drawing/2014/main" xmlns="" id="{00000000-0008-0000-0600-0000AB010000}"/>
            </a:ext>
          </a:extLst>
        </xdr:cNvPr>
        <xdr:cNvSpPr/>
      </xdr:nvSpPr>
      <xdr:spPr>
        <a:xfrm>
          <a:off x="8699500" y="13522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70541</xdr:rowOff>
    </xdr:from>
    <xdr:ext cx="469744" cy="259045"/>
    <xdr:sp macro="" textlink="">
      <xdr:nvSpPr>
        <xdr:cNvPr id="428" name="テキスト ボックス 427">
          <a:extLst>
            <a:ext uri="{FF2B5EF4-FFF2-40B4-BE49-F238E27FC236}">
              <a16:creationId xmlns:a16="http://schemas.microsoft.com/office/drawing/2014/main" xmlns="" id="{00000000-0008-0000-0600-0000AC010000}"/>
            </a:ext>
          </a:extLst>
        </xdr:cNvPr>
        <xdr:cNvSpPr txBox="1"/>
      </xdr:nvSpPr>
      <xdr:spPr>
        <a:xfrm>
          <a:off x="8515428" y="13615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1905</xdr:rowOff>
    </xdr:from>
    <xdr:to>
      <xdr:col>41</xdr:col>
      <xdr:colOff>101600</xdr:colOff>
      <xdr:row>78</xdr:row>
      <xdr:rowOff>103505</xdr:rowOff>
    </xdr:to>
    <xdr:sp macro="" textlink="">
      <xdr:nvSpPr>
        <xdr:cNvPr id="429" name="楕円 428">
          <a:extLst>
            <a:ext uri="{FF2B5EF4-FFF2-40B4-BE49-F238E27FC236}">
              <a16:creationId xmlns:a16="http://schemas.microsoft.com/office/drawing/2014/main" xmlns="" id="{00000000-0008-0000-0600-0000AD010000}"/>
            </a:ext>
          </a:extLst>
        </xdr:cNvPr>
        <xdr:cNvSpPr/>
      </xdr:nvSpPr>
      <xdr:spPr>
        <a:xfrm>
          <a:off x="7810500" y="13375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94632</xdr:rowOff>
    </xdr:from>
    <xdr:ext cx="534377" cy="259045"/>
    <xdr:sp macro="" textlink="">
      <xdr:nvSpPr>
        <xdr:cNvPr id="430" name="テキスト ボックス 429">
          <a:extLst>
            <a:ext uri="{FF2B5EF4-FFF2-40B4-BE49-F238E27FC236}">
              <a16:creationId xmlns:a16="http://schemas.microsoft.com/office/drawing/2014/main" xmlns="" id="{00000000-0008-0000-0600-0000AE010000}"/>
            </a:ext>
          </a:extLst>
        </xdr:cNvPr>
        <xdr:cNvSpPr txBox="1"/>
      </xdr:nvSpPr>
      <xdr:spPr>
        <a:xfrm>
          <a:off x="7594111" y="13467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144171</xdr:rowOff>
    </xdr:from>
    <xdr:to>
      <xdr:col>36</xdr:col>
      <xdr:colOff>165100</xdr:colOff>
      <xdr:row>78</xdr:row>
      <xdr:rowOff>74321</xdr:rowOff>
    </xdr:to>
    <xdr:sp macro="" textlink="">
      <xdr:nvSpPr>
        <xdr:cNvPr id="431" name="楕円 430">
          <a:extLst>
            <a:ext uri="{FF2B5EF4-FFF2-40B4-BE49-F238E27FC236}">
              <a16:creationId xmlns:a16="http://schemas.microsoft.com/office/drawing/2014/main" xmlns="" id="{00000000-0008-0000-0600-0000AF010000}"/>
            </a:ext>
          </a:extLst>
        </xdr:cNvPr>
        <xdr:cNvSpPr/>
      </xdr:nvSpPr>
      <xdr:spPr>
        <a:xfrm>
          <a:off x="6921500" y="13345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65448</xdr:rowOff>
    </xdr:from>
    <xdr:ext cx="534377" cy="259045"/>
    <xdr:sp macro="" textlink="">
      <xdr:nvSpPr>
        <xdr:cNvPr id="432" name="テキスト ボックス 431">
          <a:extLst>
            <a:ext uri="{FF2B5EF4-FFF2-40B4-BE49-F238E27FC236}">
              <a16:creationId xmlns:a16="http://schemas.microsoft.com/office/drawing/2014/main" xmlns="" id="{00000000-0008-0000-0600-0000B0010000}"/>
            </a:ext>
          </a:extLst>
        </xdr:cNvPr>
        <xdr:cNvSpPr txBox="1"/>
      </xdr:nvSpPr>
      <xdr:spPr>
        <a:xfrm>
          <a:off x="6705111" y="13438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xmlns=""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xmlns=""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xmlns=""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xmlns=""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xmlns=""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xmlns=""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xmlns=""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xmlns=""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xmlns=""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xmlns=""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a:extLst>
            <a:ext uri="{FF2B5EF4-FFF2-40B4-BE49-F238E27FC236}">
              <a16:creationId xmlns:a16="http://schemas.microsoft.com/office/drawing/2014/main" xmlns="" id="{00000000-0008-0000-0600-0000BB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a:extLst>
            <a:ext uri="{FF2B5EF4-FFF2-40B4-BE49-F238E27FC236}">
              <a16:creationId xmlns:a16="http://schemas.microsoft.com/office/drawing/2014/main" xmlns="" id="{00000000-0008-0000-0600-0000BC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a:extLst>
            <a:ext uri="{FF2B5EF4-FFF2-40B4-BE49-F238E27FC236}">
              <a16:creationId xmlns:a16="http://schemas.microsoft.com/office/drawing/2014/main" xmlns="" id="{00000000-0008-0000-0600-0000BD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a:extLst>
            <a:ext uri="{FF2B5EF4-FFF2-40B4-BE49-F238E27FC236}">
              <a16:creationId xmlns:a16="http://schemas.microsoft.com/office/drawing/2014/main" xmlns="" id="{00000000-0008-0000-0600-0000BE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a:extLst>
            <a:ext uri="{FF2B5EF4-FFF2-40B4-BE49-F238E27FC236}">
              <a16:creationId xmlns:a16="http://schemas.microsoft.com/office/drawing/2014/main" xmlns="" id="{00000000-0008-0000-0600-0000BF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8" name="テキスト ボックス 447">
          <a:extLst>
            <a:ext uri="{FF2B5EF4-FFF2-40B4-BE49-F238E27FC236}">
              <a16:creationId xmlns:a16="http://schemas.microsoft.com/office/drawing/2014/main" xmlns="" id="{00000000-0008-0000-0600-0000C0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a:extLst>
            <a:ext uri="{FF2B5EF4-FFF2-40B4-BE49-F238E27FC236}">
              <a16:creationId xmlns:a16="http://schemas.microsoft.com/office/drawing/2014/main" xmlns="" id="{00000000-0008-0000-0600-0000C1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0" name="テキスト ボックス 449">
          <a:extLst>
            <a:ext uri="{FF2B5EF4-FFF2-40B4-BE49-F238E27FC236}">
              <a16:creationId xmlns:a16="http://schemas.microsoft.com/office/drawing/2014/main" xmlns="" id="{00000000-0008-0000-0600-0000C2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a:extLst>
            <a:ext uri="{FF2B5EF4-FFF2-40B4-BE49-F238E27FC236}">
              <a16:creationId xmlns:a16="http://schemas.microsoft.com/office/drawing/2014/main" xmlns="" id="{00000000-0008-0000-0600-0000C3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2" name="テキスト ボックス 451">
          <a:extLst>
            <a:ext uri="{FF2B5EF4-FFF2-40B4-BE49-F238E27FC236}">
              <a16:creationId xmlns:a16="http://schemas.microsoft.com/office/drawing/2014/main" xmlns="" id="{00000000-0008-0000-0600-0000C4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xmlns="" id="{00000000-0008-0000-06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xmlns="" id="{00000000-0008-0000-06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a:extLst>
            <a:ext uri="{FF2B5EF4-FFF2-40B4-BE49-F238E27FC236}">
              <a16:creationId xmlns:a16="http://schemas.microsoft.com/office/drawing/2014/main" xmlns="" id="{00000000-0008-0000-06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46737</xdr:rowOff>
    </xdr:from>
    <xdr:to>
      <xdr:col>54</xdr:col>
      <xdr:colOff>189865</xdr:colOff>
      <xdr:row>98</xdr:row>
      <xdr:rowOff>122269</xdr:rowOff>
    </xdr:to>
    <xdr:cxnSp macro="">
      <xdr:nvCxnSpPr>
        <xdr:cNvPr id="456" name="直線コネクタ 455">
          <a:extLst>
            <a:ext uri="{FF2B5EF4-FFF2-40B4-BE49-F238E27FC236}">
              <a16:creationId xmlns:a16="http://schemas.microsoft.com/office/drawing/2014/main" xmlns="" id="{00000000-0008-0000-0600-0000C8010000}"/>
            </a:ext>
          </a:extLst>
        </xdr:cNvPr>
        <xdr:cNvCxnSpPr/>
      </xdr:nvCxnSpPr>
      <xdr:spPr>
        <a:xfrm flipV="1">
          <a:off x="10475595" y="15648687"/>
          <a:ext cx="1270" cy="12756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126096</xdr:rowOff>
    </xdr:from>
    <xdr:ext cx="469744" cy="259045"/>
    <xdr:sp macro="" textlink="">
      <xdr:nvSpPr>
        <xdr:cNvPr id="457" name="普通建設事業費 （ うち更新整備　）最小値テキスト">
          <a:extLst>
            <a:ext uri="{FF2B5EF4-FFF2-40B4-BE49-F238E27FC236}">
              <a16:creationId xmlns:a16="http://schemas.microsoft.com/office/drawing/2014/main" xmlns="" id="{00000000-0008-0000-0600-0000C9010000}"/>
            </a:ext>
          </a:extLst>
        </xdr:cNvPr>
        <xdr:cNvSpPr txBox="1"/>
      </xdr:nvSpPr>
      <xdr:spPr>
        <a:xfrm>
          <a:off x="10528300" y="16928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122269</xdr:rowOff>
    </xdr:from>
    <xdr:to>
      <xdr:col>55</xdr:col>
      <xdr:colOff>88900</xdr:colOff>
      <xdr:row>98</xdr:row>
      <xdr:rowOff>122269</xdr:rowOff>
    </xdr:to>
    <xdr:cxnSp macro="">
      <xdr:nvCxnSpPr>
        <xdr:cNvPr id="458" name="直線コネクタ 457">
          <a:extLst>
            <a:ext uri="{FF2B5EF4-FFF2-40B4-BE49-F238E27FC236}">
              <a16:creationId xmlns:a16="http://schemas.microsoft.com/office/drawing/2014/main" xmlns="" id="{00000000-0008-0000-0600-0000CA010000}"/>
            </a:ext>
          </a:extLst>
        </xdr:cNvPr>
        <xdr:cNvCxnSpPr/>
      </xdr:nvCxnSpPr>
      <xdr:spPr>
        <a:xfrm>
          <a:off x="10388600" y="16924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164864</xdr:rowOff>
    </xdr:from>
    <xdr:ext cx="534377" cy="259045"/>
    <xdr:sp macro="" textlink="">
      <xdr:nvSpPr>
        <xdr:cNvPr id="459" name="普通建設事業費 （ うち更新整備　）最大値テキスト">
          <a:extLst>
            <a:ext uri="{FF2B5EF4-FFF2-40B4-BE49-F238E27FC236}">
              <a16:creationId xmlns:a16="http://schemas.microsoft.com/office/drawing/2014/main" xmlns="" id="{00000000-0008-0000-0600-0000CB010000}"/>
            </a:ext>
          </a:extLst>
        </xdr:cNvPr>
        <xdr:cNvSpPr txBox="1"/>
      </xdr:nvSpPr>
      <xdr:spPr>
        <a:xfrm>
          <a:off x="10528300" y="15423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46737</xdr:rowOff>
    </xdr:from>
    <xdr:to>
      <xdr:col>55</xdr:col>
      <xdr:colOff>88900</xdr:colOff>
      <xdr:row>91</xdr:row>
      <xdr:rowOff>46737</xdr:rowOff>
    </xdr:to>
    <xdr:cxnSp macro="">
      <xdr:nvCxnSpPr>
        <xdr:cNvPr id="460" name="直線コネクタ 459">
          <a:extLst>
            <a:ext uri="{FF2B5EF4-FFF2-40B4-BE49-F238E27FC236}">
              <a16:creationId xmlns:a16="http://schemas.microsoft.com/office/drawing/2014/main" xmlns="" id="{00000000-0008-0000-0600-0000CC010000}"/>
            </a:ext>
          </a:extLst>
        </xdr:cNvPr>
        <xdr:cNvCxnSpPr/>
      </xdr:nvCxnSpPr>
      <xdr:spPr>
        <a:xfrm>
          <a:off x="10388600" y="15648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91</xdr:row>
      <xdr:rowOff>148997</xdr:rowOff>
    </xdr:from>
    <xdr:to>
      <xdr:col>55</xdr:col>
      <xdr:colOff>0</xdr:colOff>
      <xdr:row>95</xdr:row>
      <xdr:rowOff>145662</xdr:rowOff>
    </xdr:to>
    <xdr:cxnSp macro="">
      <xdr:nvCxnSpPr>
        <xdr:cNvPr id="461" name="直線コネクタ 460">
          <a:extLst>
            <a:ext uri="{FF2B5EF4-FFF2-40B4-BE49-F238E27FC236}">
              <a16:creationId xmlns:a16="http://schemas.microsoft.com/office/drawing/2014/main" xmlns="" id="{00000000-0008-0000-0600-0000CD010000}"/>
            </a:ext>
          </a:extLst>
        </xdr:cNvPr>
        <xdr:cNvCxnSpPr/>
      </xdr:nvCxnSpPr>
      <xdr:spPr>
        <a:xfrm flipV="1">
          <a:off x="9639300" y="15750947"/>
          <a:ext cx="838200" cy="682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85748</xdr:rowOff>
    </xdr:from>
    <xdr:ext cx="534377" cy="259045"/>
    <xdr:sp macro="" textlink="">
      <xdr:nvSpPr>
        <xdr:cNvPr id="462" name="普通建設事業費 （ うち更新整備　）平均値テキスト">
          <a:extLst>
            <a:ext uri="{FF2B5EF4-FFF2-40B4-BE49-F238E27FC236}">
              <a16:creationId xmlns:a16="http://schemas.microsoft.com/office/drawing/2014/main" xmlns="" id="{00000000-0008-0000-0600-0000CE010000}"/>
            </a:ext>
          </a:extLst>
        </xdr:cNvPr>
        <xdr:cNvSpPr txBox="1"/>
      </xdr:nvSpPr>
      <xdr:spPr>
        <a:xfrm>
          <a:off x="10528300" y="163734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107321</xdr:rowOff>
    </xdr:from>
    <xdr:to>
      <xdr:col>55</xdr:col>
      <xdr:colOff>50800</xdr:colOff>
      <xdr:row>96</xdr:row>
      <xdr:rowOff>37471</xdr:rowOff>
    </xdr:to>
    <xdr:sp macro="" textlink="">
      <xdr:nvSpPr>
        <xdr:cNvPr id="463" name="フローチャート: 判断 462">
          <a:extLst>
            <a:ext uri="{FF2B5EF4-FFF2-40B4-BE49-F238E27FC236}">
              <a16:creationId xmlns:a16="http://schemas.microsoft.com/office/drawing/2014/main" xmlns="" id="{00000000-0008-0000-0600-0000CF010000}"/>
            </a:ext>
          </a:extLst>
        </xdr:cNvPr>
        <xdr:cNvSpPr/>
      </xdr:nvSpPr>
      <xdr:spPr>
        <a:xfrm>
          <a:off x="10426700" y="16395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92</xdr:row>
      <xdr:rowOff>36525</xdr:rowOff>
    </xdr:from>
    <xdr:to>
      <xdr:col>50</xdr:col>
      <xdr:colOff>114300</xdr:colOff>
      <xdr:row>95</xdr:row>
      <xdr:rowOff>145662</xdr:rowOff>
    </xdr:to>
    <xdr:cxnSp macro="">
      <xdr:nvCxnSpPr>
        <xdr:cNvPr id="464" name="直線コネクタ 463">
          <a:extLst>
            <a:ext uri="{FF2B5EF4-FFF2-40B4-BE49-F238E27FC236}">
              <a16:creationId xmlns:a16="http://schemas.microsoft.com/office/drawing/2014/main" xmlns="" id="{00000000-0008-0000-0600-0000D0010000}"/>
            </a:ext>
          </a:extLst>
        </xdr:cNvPr>
        <xdr:cNvCxnSpPr/>
      </xdr:nvCxnSpPr>
      <xdr:spPr>
        <a:xfrm>
          <a:off x="8750300" y="15809925"/>
          <a:ext cx="889000" cy="623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60192</xdr:rowOff>
    </xdr:from>
    <xdr:to>
      <xdr:col>50</xdr:col>
      <xdr:colOff>165100</xdr:colOff>
      <xdr:row>95</xdr:row>
      <xdr:rowOff>161792</xdr:rowOff>
    </xdr:to>
    <xdr:sp macro="" textlink="">
      <xdr:nvSpPr>
        <xdr:cNvPr id="465" name="フローチャート: 判断 464">
          <a:extLst>
            <a:ext uri="{FF2B5EF4-FFF2-40B4-BE49-F238E27FC236}">
              <a16:creationId xmlns:a16="http://schemas.microsoft.com/office/drawing/2014/main" xmlns="" id="{00000000-0008-0000-0600-0000D1010000}"/>
            </a:ext>
          </a:extLst>
        </xdr:cNvPr>
        <xdr:cNvSpPr/>
      </xdr:nvSpPr>
      <xdr:spPr>
        <a:xfrm>
          <a:off x="9588500" y="16347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6869</xdr:rowOff>
    </xdr:from>
    <xdr:ext cx="534377" cy="259045"/>
    <xdr:sp macro="" textlink="">
      <xdr:nvSpPr>
        <xdr:cNvPr id="466" name="テキスト ボックス 465">
          <a:extLst>
            <a:ext uri="{FF2B5EF4-FFF2-40B4-BE49-F238E27FC236}">
              <a16:creationId xmlns:a16="http://schemas.microsoft.com/office/drawing/2014/main" xmlns="" id="{00000000-0008-0000-0600-0000D2010000}"/>
            </a:ext>
          </a:extLst>
        </xdr:cNvPr>
        <xdr:cNvSpPr txBox="1"/>
      </xdr:nvSpPr>
      <xdr:spPr>
        <a:xfrm>
          <a:off x="9372111" y="16123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90</xdr:row>
      <xdr:rowOff>120459</xdr:rowOff>
    </xdr:from>
    <xdr:to>
      <xdr:col>45</xdr:col>
      <xdr:colOff>177800</xdr:colOff>
      <xdr:row>92</xdr:row>
      <xdr:rowOff>36525</xdr:rowOff>
    </xdr:to>
    <xdr:cxnSp macro="">
      <xdr:nvCxnSpPr>
        <xdr:cNvPr id="467" name="直線コネクタ 466">
          <a:extLst>
            <a:ext uri="{FF2B5EF4-FFF2-40B4-BE49-F238E27FC236}">
              <a16:creationId xmlns:a16="http://schemas.microsoft.com/office/drawing/2014/main" xmlns="" id="{00000000-0008-0000-0600-0000D3010000}"/>
            </a:ext>
          </a:extLst>
        </xdr:cNvPr>
        <xdr:cNvCxnSpPr/>
      </xdr:nvCxnSpPr>
      <xdr:spPr>
        <a:xfrm>
          <a:off x="7861300" y="15550959"/>
          <a:ext cx="889000" cy="258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107989</xdr:rowOff>
    </xdr:from>
    <xdr:to>
      <xdr:col>46</xdr:col>
      <xdr:colOff>38100</xdr:colOff>
      <xdr:row>96</xdr:row>
      <xdr:rowOff>38139</xdr:rowOff>
    </xdr:to>
    <xdr:sp macro="" textlink="">
      <xdr:nvSpPr>
        <xdr:cNvPr id="468" name="フローチャート: 判断 467">
          <a:extLst>
            <a:ext uri="{FF2B5EF4-FFF2-40B4-BE49-F238E27FC236}">
              <a16:creationId xmlns:a16="http://schemas.microsoft.com/office/drawing/2014/main" xmlns="" id="{00000000-0008-0000-0600-0000D4010000}"/>
            </a:ext>
          </a:extLst>
        </xdr:cNvPr>
        <xdr:cNvSpPr/>
      </xdr:nvSpPr>
      <xdr:spPr>
        <a:xfrm>
          <a:off x="8699500" y="16395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29266</xdr:rowOff>
    </xdr:from>
    <xdr:ext cx="534377" cy="259045"/>
    <xdr:sp macro="" textlink="">
      <xdr:nvSpPr>
        <xdr:cNvPr id="469" name="テキスト ボックス 468">
          <a:extLst>
            <a:ext uri="{FF2B5EF4-FFF2-40B4-BE49-F238E27FC236}">
              <a16:creationId xmlns:a16="http://schemas.microsoft.com/office/drawing/2014/main" xmlns="" id="{00000000-0008-0000-0600-0000D5010000}"/>
            </a:ext>
          </a:extLst>
        </xdr:cNvPr>
        <xdr:cNvSpPr txBox="1"/>
      </xdr:nvSpPr>
      <xdr:spPr>
        <a:xfrm>
          <a:off x="8483111" y="16488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90</xdr:row>
      <xdr:rowOff>120459</xdr:rowOff>
    </xdr:from>
    <xdr:to>
      <xdr:col>41</xdr:col>
      <xdr:colOff>50800</xdr:colOff>
      <xdr:row>93</xdr:row>
      <xdr:rowOff>110934</xdr:rowOff>
    </xdr:to>
    <xdr:cxnSp macro="">
      <xdr:nvCxnSpPr>
        <xdr:cNvPr id="470" name="直線コネクタ 469">
          <a:extLst>
            <a:ext uri="{FF2B5EF4-FFF2-40B4-BE49-F238E27FC236}">
              <a16:creationId xmlns:a16="http://schemas.microsoft.com/office/drawing/2014/main" xmlns="" id="{00000000-0008-0000-0600-0000D6010000}"/>
            </a:ext>
          </a:extLst>
        </xdr:cNvPr>
        <xdr:cNvCxnSpPr/>
      </xdr:nvCxnSpPr>
      <xdr:spPr>
        <a:xfrm flipV="1">
          <a:off x="6972300" y="15550959"/>
          <a:ext cx="889000" cy="504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112255</xdr:rowOff>
    </xdr:from>
    <xdr:to>
      <xdr:col>41</xdr:col>
      <xdr:colOff>101600</xdr:colOff>
      <xdr:row>96</xdr:row>
      <xdr:rowOff>42405</xdr:rowOff>
    </xdr:to>
    <xdr:sp macro="" textlink="">
      <xdr:nvSpPr>
        <xdr:cNvPr id="471" name="フローチャート: 判断 470">
          <a:extLst>
            <a:ext uri="{FF2B5EF4-FFF2-40B4-BE49-F238E27FC236}">
              <a16:creationId xmlns:a16="http://schemas.microsoft.com/office/drawing/2014/main" xmlns="" id="{00000000-0008-0000-0600-0000D7010000}"/>
            </a:ext>
          </a:extLst>
        </xdr:cNvPr>
        <xdr:cNvSpPr/>
      </xdr:nvSpPr>
      <xdr:spPr>
        <a:xfrm>
          <a:off x="7810500" y="1640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33532</xdr:rowOff>
    </xdr:from>
    <xdr:ext cx="534377" cy="259045"/>
    <xdr:sp macro="" textlink="">
      <xdr:nvSpPr>
        <xdr:cNvPr id="472" name="テキスト ボックス 471">
          <a:extLst>
            <a:ext uri="{FF2B5EF4-FFF2-40B4-BE49-F238E27FC236}">
              <a16:creationId xmlns:a16="http://schemas.microsoft.com/office/drawing/2014/main" xmlns="" id="{00000000-0008-0000-0600-0000D8010000}"/>
            </a:ext>
          </a:extLst>
        </xdr:cNvPr>
        <xdr:cNvSpPr txBox="1"/>
      </xdr:nvSpPr>
      <xdr:spPr>
        <a:xfrm>
          <a:off x="7594111" y="16492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153918</xdr:rowOff>
    </xdr:from>
    <xdr:to>
      <xdr:col>36</xdr:col>
      <xdr:colOff>165100</xdr:colOff>
      <xdr:row>96</xdr:row>
      <xdr:rowOff>84068</xdr:rowOff>
    </xdr:to>
    <xdr:sp macro="" textlink="">
      <xdr:nvSpPr>
        <xdr:cNvPr id="473" name="フローチャート: 判断 472">
          <a:extLst>
            <a:ext uri="{FF2B5EF4-FFF2-40B4-BE49-F238E27FC236}">
              <a16:creationId xmlns:a16="http://schemas.microsoft.com/office/drawing/2014/main" xmlns="" id="{00000000-0008-0000-0600-0000D9010000}"/>
            </a:ext>
          </a:extLst>
        </xdr:cNvPr>
        <xdr:cNvSpPr/>
      </xdr:nvSpPr>
      <xdr:spPr>
        <a:xfrm>
          <a:off x="6921500" y="16441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75195</xdr:rowOff>
    </xdr:from>
    <xdr:ext cx="534377" cy="259045"/>
    <xdr:sp macro="" textlink="">
      <xdr:nvSpPr>
        <xdr:cNvPr id="474" name="テキスト ボックス 473">
          <a:extLst>
            <a:ext uri="{FF2B5EF4-FFF2-40B4-BE49-F238E27FC236}">
              <a16:creationId xmlns:a16="http://schemas.microsoft.com/office/drawing/2014/main" xmlns="" id="{00000000-0008-0000-0600-0000DA010000}"/>
            </a:ext>
          </a:extLst>
        </xdr:cNvPr>
        <xdr:cNvSpPr txBox="1"/>
      </xdr:nvSpPr>
      <xdr:spPr>
        <a:xfrm>
          <a:off x="6705111" y="16534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xmlns="" id="{00000000-0008-0000-06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xmlns="" id="{00000000-0008-0000-06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xmlns="" id="{00000000-0008-0000-06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xmlns="" id="{00000000-0008-0000-06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xmlns="" id="{00000000-0008-0000-06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91</xdr:row>
      <xdr:rowOff>98197</xdr:rowOff>
    </xdr:from>
    <xdr:to>
      <xdr:col>55</xdr:col>
      <xdr:colOff>50800</xdr:colOff>
      <xdr:row>92</xdr:row>
      <xdr:rowOff>28347</xdr:rowOff>
    </xdr:to>
    <xdr:sp macro="" textlink="">
      <xdr:nvSpPr>
        <xdr:cNvPr id="480" name="楕円 479">
          <a:extLst>
            <a:ext uri="{FF2B5EF4-FFF2-40B4-BE49-F238E27FC236}">
              <a16:creationId xmlns:a16="http://schemas.microsoft.com/office/drawing/2014/main" xmlns="" id="{00000000-0008-0000-0600-0000E0010000}"/>
            </a:ext>
          </a:extLst>
        </xdr:cNvPr>
        <xdr:cNvSpPr/>
      </xdr:nvSpPr>
      <xdr:spPr>
        <a:xfrm>
          <a:off x="10426700" y="15700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91</xdr:row>
      <xdr:rowOff>13124</xdr:rowOff>
    </xdr:from>
    <xdr:ext cx="534377" cy="259045"/>
    <xdr:sp macro="" textlink="">
      <xdr:nvSpPr>
        <xdr:cNvPr id="481" name="普通建設事業費 （ うち更新整備　）該当値テキスト">
          <a:extLst>
            <a:ext uri="{FF2B5EF4-FFF2-40B4-BE49-F238E27FC236}">
              <a16:creationId xmlns:a16="http://schemas.microsoft.com/office/drawing/2014/main" xmlns="" id="{00000000-0008-0000-0600-0000E1010000}"/>
            </a:ext>
          </a:extLst>
        </xdr:cNvPr>
        <xdr:cNvSpPr txBox="1"/>
      </xdr:nvSpPr>
      <xdr:spPr>
        <a:xfrm>
          <a:off x="10528300" y="15615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94862</xdr:rowOff>
    </xdr:from>
    <xdr:to>
      <xdr:col>50</xdr:col>
      <xdr:colOff>165100</xdr:colOff>
      <xdr:row>96</xdr:row>
      <xdr:rowOff>25012</xdr:rowOff>
    </xdr:to>
    <xdr:sp macro="" textlink="">
      <xdr:nvSpPr>
        <xdr:cNvPr id="482" name="楕円 481">
          <a:extLst>
            <a:ext uri="{FF2B5EF4-FFF2-40B4-BE49-F238E27FC236}">
              <a16:creationId xmlns:a16="http://schemas.microsoft.com/office/drawing/2014/main" xmlns="" id="{00000000-0008-0000-0600-0000E2010000}"/>
            </a:ext>
          </a:extLst>
        </xdr:cNvPr>
        <xdr:cNvSpPr/>
      </xdr:nvSpPr>
      <xdr:spPr>
        <a:xfrm>
          <a:off x="9588500" y="16382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16139</xdr:rowOff>
    </xdr:from>
    <xdr:ext cx="534377" cy="259045"/>
    <xdr:sp macro="" textlink="">
      <xdr:nvSpPr>
        <xdr:cNvPr id="483" name="テキスト ボックス 482">
          <a:extLst>
            <a:ext uri="{FF2B5EF4-FFF2-40B4-BE49-F238E27FC236}">
              <a16:creationId xmlns:a16="http://schemas.microsoft.com/office/drawing/2014/main" xmlns="" id="{00000000-0008-0000-0600-0000E3010000}"/>
            </a:ext>
          </a:extLst>
        </xdr:cNvPr>
        <xdr:cNvSpPr txBox="1"/>
      </xdr:nvSpPr>
      <xdr:spPr>
        <a:xfrm>
          <a:off x="9372111" y="16475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91</xdr:row>
      <xdr:rowOff>157175</xdr:rowOff>
    </xdr:from>
    <xdr:to>
      <xdr:col>46</xdr:col>
      <xdr:colOff>38100</xdr:colOff>
      <xdr:row>92</xdr:row>
      <xdr:rowOff>87325</xdr:rowOff>
    </xdr:to>
    <xdr:sp macro="" textlink="">
      <xdr:nvSpPr>
        <xdr:cNvPr id="484" name="楕円 483">
          <a:extLst>
            <a:ext uri="{FF2B5EF4-FFF2-40B4-BE49-F238E27FC236}">
              <a16:creationId xmlns:a16="http://schemas.microsoft.com/office/drawing/2014/main" xmlns="" id="{00000000-0008-0000-0600-0000E4010000}"/>
            </a:ext>
          </a:extLst>
        </xdr:cNvPr>
        <xdr:cNvSpPr/>
      </xdr:nvSpPr>
      <xdr:spPr>
        <a:xfrm>
          <a:off x="8699500" y="15759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90</xdr:row>
      <xdr:rowOff>103852</xdr:rowOff>
    </xdr:from>
    <xdr:ext cx="534377" cy="259045"/>
    <xdr:sp macro="" textlink="">
      <xdr:nvSpPr>
        <xdr:cNvPr id="485" name="テキスト ボックス 484">
          <a:extLst>
            <a:ext uri="{FF2B5EF4-FFF2-40B4-BE49-F238E27FC236}">
              <a16:creationId xmlns:a16="http://schemas.microsoft.com/office/drawing/2014/main" xmlns="" id="{00000000-0008-0000-0600-0000E5010000}"/>
            </a:ext>
          </a:extLst>
        </xdr:cNvPr>
        <xdr:cNvSpPr txBox="1"/>
      </xdr:nvSpPr>
      <xdr:spPr>
        <a:xfrm>
          <a:off x="8483111" y="15534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90</xdr:row>
      <xdr:rowOff>69659</xdr:rowOff>
    </xdr:from>
    <xdr:to>
      <xdr:col>41</xdr:col>
      <xdr:colOff>101600</xdr:colOff>
      <xdr:row>90</xdr:row>
      <xdr:rowOff>171259</xdr:rowOff>
    </xdr:to>
    <xdr:sp macro="" textlink="">
      <xdr:nvSpPr>
        <xdr:cNvPr id="486" name="楕円 485">
          <a:extLst>
            <a:ext uri="{FF2B5EF4-FFF2-40B4-BE49-F238E27FC236}">
              <a16:creationId xmlns:a16="http://schemas.microsoft.com/office/drawing/2014/main" xmlns="" id="{00000000-0008-0000-0600-0000E6010000}"/>
            </a:ext>
          </a:extLst>
        </xdr:cNvPr>
        <xdr:cNvSpPr/>
      </xdr:nvSpPr>
      <xdr:spPr>
        <a:xfrm>
          <a:off x="7810500" y="15500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89</xdr:row>
      <xdr:rowOff>16336</xdr:rowOff>
    </xdr:from>
    <xdr:ext cx="534377" cy="259045"/>
    <xdr:sp macro="" textlink="">
      <xdr:nvSpPr>
        <xdr:cNvPr id="487" name="テキスト ボックス 486">
          <a:extLst>
            <a:ext uri="{FF2B5EF4-FFF2-40B4-BE49-F238E27FC236}">
              <a16:creationId xmlns:a16="http://schemas.microsoft.com/office/drawing/2014/main" xmlns="" id="{00000000-0008-0000-0600-0000E7010000}"/>
            </a:ext>
          </a:extLst>
        </xdr:cNvPr>
        <xdr:cNvSpPr txBox="1"/>
      </xdr:nvSpPr>
      <xdr:spPr>
        <a:xfrm>
          <a:off x="7594111" y="15275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93</xdr:row>
      <xdr:rowOff>60134</xdr:rowOff>
    </xdr:from>
    <xdr:to>
      <xdr:col>36</xdr:col>
      <xdr:colOff>165100</xdr:colOff>
      <xdr:row>93</xdr:row>
      <xdr:rowOff>161734</xdr:rowOff>
    </xdr:to>
    <xdr:sp macro="" textlink="">
      <xdr:nvSpPr>
        <xdr:cNvPr id="488" name="楕円 487">
          <a:extLst>
            <a:ext uri="{FF2B5EF4-FFF2-40B4-BE49-F238E27FC236}">
              <a16:creationId xmlns:a16="http://schemas.microsoft.com/office/drawing/2014/main" xmlns="" id="{00000000-0008-0000-0600-0000E8010000}"/>
            </a:ext>
          </a:extLst>
        </xdr:cNvPr>
        <xdr:cNvSpPr/>
      </xdr:nvSpPr>
      <xdr:spPr>
        <a:xfrm>
          <a:off x="6921500" y="16004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92</xdr:row>
      <xdr:rowOff>6811</xdr:rowOff>
    </xdr:from>
    <xdr:ext cx="534377" cy="259045"/>
    <xdr:sp macro="" textlink="">
      <xdr:nvSpPr>
        <xdr:cNvPr id="489" name="テキスト ボックス 488">
          <a:extLst>
            <a:ext uri="{FF2B5EF4-FFF2-40B4-BE49-F238E27FC236}">
              <a16:creationId xmlns:a16="http://schemas.microsoft.com/office/drawing/2014/main" xmlns="" id="{00000000-0008-0000-0600-0000E9010000}"/>
            </a:ext>
          </a:extLst>
        </xdr:cNvPr>
        <xdr:cNvSpPr txBox="1"/>
      </xdr:nvSpPr>
      <xdr:spPr>
        <a:xfrm>
          <a:off x="6705111" y="15780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xmlns="" id="{00000000-0008-0000-06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xmlns="" id="{00000000-0008-0000-06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xmlns="" id="{00000000-0008-0000-06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xmlns="" id="{00000000-0008-0000-06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xmlns="" id="{00000000-0008-0000-06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xmlns="" id="{00000000-0008-0000-06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xmlns="" id="{00000000-0008-0000-06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xmlns="" id="{00000000-0008-0000-06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xmlns="" id="{00000000-0008-0000-06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xmlns="" id="{00000000-0008-0000-06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0" name="直線コネクタ 499">
          <a:extLst>
            <a:ext uri="{FF2B5EF4-FFF2-40B4-BE49-F238E27FC236}">
              <a16:creationId xmlns:a16="http://schemas.microsoft.com/office/drawing/2014/main" xmlns="" id="{00000000-0008-0000-0600-0000F4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1" name="テキスト ボックス 500">
          <a:extLst>
            <a:ext uri="{FF2B5EF4-FFF2-40B4-BE49-F238E27FC236}">
              <a16:creationId xmlns:a16="http://schemas.microsoft.com/office/drawing/2014/main" xmlns="" id="{00000000-0008-0000-0600-0000F5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2" name="直線コネクタ 501">
          <a:extLst>
            <a:ext uri="{FF2B5EF4-FFF2-40B4-BE49-F238E27FC236}">
              <a16:creationId xmlns:a16="http://schemas.microsoft.com/office/drawing/2014/main" xmlns="" id="{00000000-0008-0000-0600-0000F6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3" name="テキスト ボックス 502">
          <a:extLst>
            <a:ext uri="{FF2B5EF4-FFF2-40B4-BE49-F238E27FC236}">
              <a16:creationId xmlns:a16="http://schemas.microsoft.com/office/drawing/2014/main" xmlns="" id="{00000000-0008-0000-0600-0000F7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4" name="直線コネクタ 503">
          <a:extLst>
            <a:ext uri="{FF2B5EF4-FFF2-40B4-BE49-F238E27FC236}">
              <a16:creationId xmlns:a16="http://schemas.microsoft.com/office/drawing/2014/main" xmlns="" id="{00000000-0008-0000-0600-0000F8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5" name="テキスト ボックス 504">
          <a:extLst>
            <a:ext uri="{FF2B5EF4-FFF2-40B4-BE49-F238E27FC236}">
              <a16:creationId xmlns:a16="http://schemas.microsoft.com/office/drawing/2014/main" xmlns="" id="{00000000-0008-0000-0600-0000F9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6" name="直線コネクタ 505">
          <a:extLst>
            <a:ext uri="{FF2B5EF4-FFF2-40B4-BE49-F238E27FC236}">
              <a16:creationId xmlns:a16="http://schemas.microsoft.com/office/drawing/2014/main" xmlns="" id="{00000000-0008-0000-0600-0000FA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7" name="テキスト ボックス 506">
          <a:extLst>
            <a:ext uri="{FF2B5EF4-FFF2-40B4-BE49-F238E27FC236}">
              <a16:creationId xmlns:a16="http://schemas.microsoft.com/office/drawing/2014/main" xmlns="" id="{00000000-0008-0000-0600-0000FB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xmlns=""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9" name="テキスト ボックス 508">
          <a:extLst>
            <a:ext uri="{FF2B5EF4-FFF2-40B4-BE49-F238E27FC236}">
              <a16:creationId xmlns:a16="http://schemas.microsoft.com/office/drawing/2014/main" xmlns="" id="{00000000-0008-0000-0600-0000FD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xmlns=""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102598</xdr:rowOff>
    </xdr:from>
    <xdr:to>
      <xdr:col>85</xdr:col>
      <xdr:colOff>126364</xdr:colOff>
      <xdr:row>38</xdr:row>
      <xdr:rowOff>139700</xdr:rowOff>
    </xdr:to>
    <xdr:cxnSp macro="">
      <xdr:nvCxnSpPr>
        <xdr:cNvPr id="511" name="直線コネクタ 510">
          <a:extLst>
            <a:ext uri="{FF2B5EF4-FFF2-40B4-BE49-F238E27FC236}">
              <a16:creationId xmlns:a16="http://schemas.microsoft.com/office/drawing/2014/main" xmlns="" id="{00000000-0008-0000-0600-0000FF010000}"/>
            </a:ext>
          </a:extLst>
        </xdr:cNvPr>
        <xdr:cNvCxnSpPr/>
      </xdr:nvCxnSpPr>
      <xdr:spPr>
        <a:xfrm flipV="1">
          <a:off x="16317595" y="5246098"/>
          <a:ext cx="1269" cy="14087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2" name="災害復旧事業費最小値テキスト">
          <a:extLst>
            <a:ext uri="{FF2B5EF4-FFF2-40B4-BE49-F238E27FC236}">
              <a16:creationId xmlns:a16="http://schemas.microsoft.com/office/drawing/2014/main" xmlns="" id="{00000000-0008-0000-0600-000000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3" name="直線コネクタ 512">
          <a:extLst>
            <a:ext uri="{FF2B5EF4-FFF2-40B4-BE49-F238E27FC236}">
              <a16:creationId xmlns:a16="http://schemas.microsoft.com/office/drawing/2014/main" xmlns="" id="{00000000-0008-0000-0600-000001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49275</xdr:rowOff>
    </xdr:from>
    <xdr:ext cx="534377" cy="259045"/>
    <xdr:sp macro="" textlink="">
      <xdr:nvSpPr>
        <xdr:cNvPr id="514" name="災害復旧事業費最大値テキスト">
          <a:extLst>
            <a:ext uri="{FF2B5EF4-FFF2-40B4-BE49-F238E27FC236}">
              <a16:creationId xmlns:a16="http://schemas.microsoft.com/office/drawing/2014/main" xmlns="" id="{00000000-0008-0000-0600-000002020000}"/>
            </a:ext>
          </a:extLst>
        </xdr:cNvPr>
        <xdr:cNvSpPr txBox="1"/>
      </xdr:nvSpPr>
      <xdr:spPr>
        <a:xfrm>
          <a:off x="16370300" y="5021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102598</xdr:rowOff>
    </xdr:from>
    <xdr:to>
      <xdr:col>86</xdr:col>
      <xdr:colOff>25400</xdr:colOff>
      <xdr:row>30</xdr:row>
      <xdr:rowOff>102598</xdr:rowOff>
    </xdr:to>
    <xdr:cxnSp macro="">
      <xdr:nvCxnSpPr>
        <xdr:cNvPr id="515" name="直線コネクタ 514">
          <a:extLst>
            <a:ext uri="{FF2B5EF4-FFF2-40B4-BE49-F238E27FC236}">
              <a16:creationId xmlns:a16="http://schemas.microsoft.com/office/drawing/2014/main" xmlns="" id="{00000000-0008-0000-0600-000003020000}"/>
            </a:ext>
          </a:extLst>
        </xdr:cNvPr>
        <xdr:cNvCxnSpPr/>
      </xdr:nvCxnSpPr>
      <xdr:spPr>
        <a:xfrm>
          <a:off x="16230600" y="5246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6" name="直線コネクタ 515">
          <a:extLst>
            <a:ext uri="{FF2B5EF4-FFF2-40B4-BE49-F238E27FC236}">
              <a16:creationId xmlns:a16="http://schemas.microsoft.com/office/drawing/2014/main" xmlns="" id="{00000000-0008-0000-0600-000004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24429</xdr:rowOff>
    </xdr:from>
    <xdr:ext cx="469744" cy="259045"/>
    <xdr:sp macro="" textlink="">
      <xdr:nvSpPr>
        <xdr:cNvPr id="517" name="災害復旧事業費平均値テキスト">
          <a:extLst>
            <a:ext uri="{FF2B5EF4-FFF2-40B4-BE49-F238E27FC236}">
              <a16:creationId xmlns:a16="http://schemas.microsoft.com/office/drawing/2014/main" xmlns="" id="{00000000-0008-0000-0600-000005020000}"/>
            </a:ext>
          </a:extLst>
        </xdr:cNvPr>
        <xdr:cNvSpPr txBox="1"/>
      </xdr:nvSpPr>
      <xdr:spPr>
        <a:xfrm>
          <a:off x="16370300" y="63680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1552</xdr:rowOff>
    </xdr:from>
    <xdr:to>
      <xdr:col>85</xdr:col>
      <xdr:colOff>177800</xdr:colOff>
      <xdr:row>38</xdr:row>
      <xdr:rowOff>103152</xdr:rowOff>
    </xdr:to>
    <xdr:sp macro="" textlink="">
      <xdr:nvSpPr>
        <xdr:cNvPr id="518" name="フローチャート: 判断 517">
          <a:extLst>
            <a:ext uri="{FF2B5EF4-FFF2-40B4-BE49-F238E27FC236}">
              <a16:creationId xmlns:a16="http://schemas.microsoft.com/office/drawing/2014/main" xmlns="" id="{00000000-0008-0000-0600-000006020000}"/>
            </a:ext>
          </a:extLst>
        </xdr:cNvPr>
        <xdr:cNvSpPr/>
      </xdr:nvSpPr>
      <xdr:spPr>
        <a:xfrm>
          <a:off x="16268700" y="6516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115263</xdr:rowOff>
    </xdr:from>
    <xdr:to>
      <xdr:col>81</xdr:col>
      <xdr:colOff>50800</xdr:colOff>
      <xdr:row>38</xdr:row>
      <xdr:rowOff>139700</xdr:rowOff>
    </xdr:to>
    <xdr:cxnSp macro="">
      <xdr:nvCxnSpPr>
        <xdr:cNvPr id="519" name="直線コネクタ 518">
          <a:extLst>
            <a:ext uri="{FF2B5EF4-FFF2-40B4-BE49-F238E27FC236}">
              <a16:creationId xmlns:a16="http://schemas.microsoft.com/office/drawing/2014/main" xmlns="" id="{00000000-0008-0000-0600-000007020000}"/>
            </a:ext>
          </a:extLst>
        </xdr:cNvPr>
        <xdr:cNvCxnSpPr/>
      </xdr:nvCxnSpPr>
      <xdr:spPr>
        <a:xfrm>
          <a:off x="14592300" y="6630363"/>
          <a:ext cx="889000" cy="24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6284</xdr:rowOff>
    </xdr:from>
    <xdr:to>
      <xdr:col>81</xdr:col>
      <xdr:colOff>101600</xdr:colOff>
      <xdr:row>38</xdr:row>
      <xdr:rowOff>107884</xdr:rowOff>
    </xdr:to>
    <xdr:sp macro="" textlink="">
      <xdr:nvSpPr>
        <xdr:cNvPr id="520" name="フローチャート: 判断 519">
          <a:extLst>
            <a:ext uri="{FF2B5EF4-FFF2-40B4-BE49-F238E27FC236}">
              <a16:creationId xmlns:a16="http://schemas.microsoft.com/office/drawing/2014/main" xmlns="" id="{00000000-0008-0000-0600-000008020000}"/>
            </a:ext>
          </a:extLst>
        </xdr:cNvPr>
        <xdr:cNvSpPr/>
      </xdr:nvSpPr>
      <xdr:spPr>
        <a:xfrm>
          <a:off x="15430500" y="6521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124411</xdr:rowOff>
    </xdr:from>
    <xdr:ext cx="469744" cy="259045"/>
    <xdr:sp macro="" textlink="">
      <xdr:nvSpPr>
        <xdr:cNvPr id="521" name="テキスト ボックス 520">
          <a:extLst>
            <a:ext uri="{FF2B5EF4-FFF2-40B4-BE49-F238E27FC236}">
              <a16:creationId xmlns:a16="http://schemas.microsoft.com/office/drawing/2014/main" xmlns="" id="{00000000-0008-0000-0600-000009020000}"/>
            </a:ext>
          </a:extLst>
        </xdr:cNvPr>
        <xdr:cNvSpPr txBox="1"/>
      </xdr:nvSpPr>
      <xdr:spPr>
        <a:xfrm>
          <a:off x="15246428" y="6296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115263</xdr:rowOff>
    </xdr:from>
    <xdr:to>
      <xdr:col>76</xdr:col>
      <xdr:colOff>114300</xdr:colOff>
      <xdr:row>38</xdr:row>
      <xdr:rowOff>137048</xdr:rowOff>
    </xdr:to>
    <xdr:cxnSp macro="">
      <xdr:nvCxnSpPr>
        <xdr:cNvPr id="522" name="直線コネクタ 521">
          <a:extLst>
            <a:ext uri="{FF2B5EF4-FFF2-40B4-BE49-F238E27FC236}">
              <a16:creationId xmlns:a16="http://schemas.microsoft.com/office/drawing/2014/main" xmlns="" id="{00000000-0008-0000-0600-00000A020000}"/>
            </a:ext>
          </a:extLst>
        </xdr:cNvPr>
        <xdr:cNvCxnSpPr/>
      </xdr:nvCxnSpPr>
      <xdr:spPr>
        <a:xfrm flipV="1">
          <a:off x="13703300" y="6630363"/>
          <a:ext cx="889000" cy="21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35682</xdr:rowOff>
    </xdr:from>
    <xdr:to>
      <xdr:col>76</xdr:col>
      <xdr:colOff>165100</xdr:colOff>
      <xdr:row>38</xdr:row>
      <xdr:rowOff>137282</xdr:rowOff>
    </xdr:to>
    <xdr:sp macro="" textlink="">
      <xdr:nvSpPr>
        <xdr:cNvPr id="523" name="フローチャート: 判断 522">
          <a:extLst>
            <a:ext uri="{FF2B5EF4-FFF2-40B4-BE49-F238E27FC236}">
              <a16:creationId xmlns:a16="http://schemas.microsoft.com/office/drawing/2014/main" xmlns="" id="{00000000-0008-0000-0600-00000B020000}"/>
            </a:ext>
          </a:extLst>
        </xdr:cNvPr>
        <xdr:cNvSpPr/>
      </xdr:nvSpPr>
      <xdr:spPr>
        <a:xfrm>
          <a:off x="14541500" y="6550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153809</xdr:rowOff>
    </xdr:from>
    <xdr:ext cx="469744" cy="259045"/>
    <xdr:sp macro="" textlink="">
      <xdr:nvSpPr>
        <xdr:cNvPr id="524" name="テキスト ボックス 523">
          <a:extLst>
            <a:ext uri="{FF2B5EF4-FFF2-40B4-BE49-F238E27FC236}">
              <a16:creationId xmlns:a16="http://schemas.microsoft.com/office/drawing/2014/main" xmlns="" id="{00000000-0008-0000-0600-00000C020000}"/>
            </a:ext>
          </a:extLst>
        </xdr:cNvPr>
        <xdr:cNvSpPr txBox="1"/>
      </xdr:nvSpPr>
      <xdr:spPr>
        <a:xfrm>
          <a:off x="14357428" y="6326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137048</xdr:rowOff>
    </xdr:from>
    <xdr:to>
      <xdr:col>71</xdr:col>
      <xdr:colOff>177800</xdr:colOff>
      <xdr:row>38</xdr:row>
      <xdr:rowOff>139700</xdr:rowOff>
    </xdr:to>
    <xdr:cxnSp macro="">
      <xdr:nvCxnSpPr>
        <xdr:cNvPr id="525" name="直線コネクタ 524">
          <a:extLst>
            <a:ext uri="{FF2B5EF4-FFF2-40B4-BE49-F238E27FC236}">
              <a16:creationId xmlns:a16="http://schemas.microsoft.com/office/drawing/2014/main" xmlns="" id="{00000000-0008-0000-0600-00000D020000}"/>
            </a:ext>
          </a:extLst>
        </xdr:cNvPr>
        <xdr:cNvCxnSpPr/>
      </xdr:nvCxnSpPr>
      <xdr:spPr>
        <a:xfrm flipV="1">
          <a:off x="12814300" y="6652148"/>
          <a:ext cx="889000" cy="2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49284</xdr:rowOff>
    </xdr:from>
    <xdr:to>
      <xdr:col>72</xdr:col>
      <xdr:colOff>38100</xdr:colOff>
      <xdr:row>38</xdr:row>
      <xdr:rowOff>150884</xdr:rowOff>
    </xdr:to>
    <xdr:sp macro="" textlink="">
      <xdr:nvSpPr>
        <xdr:cNvPr id="526" name="フローチャート: 判断 525">
          <a:extLst>
            <a:ext uri="{FF2B5EF4-FFF2-40B4-BE49-F238E27FC236}">
              <a16:creationId xmlns:a16="http://schemas.microsoft.com/office/drawing/2014/main" xmlns="" id="{00000000-0008-0000-0600-00000E020000}"/>
            </a:ext>
          </a:extLst>
        </xdr:cNvPr>
        <xdr:cNvSpPr/>
      </xdr:nvSpPr>
      <xdr:spPr>
        <a:xfrm>
          <a:off x="13652500" y="656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167411</xdr:rowOff>
    </xdr:from>
    <xdr:ext cx="469744" cy="259045"/>
    <xdr:sp macro="" textlink="">
      <xdr:nvSpPr>
        <xdr:cNvPr id="527" name="テキスト ボックス 526">
          <a:extLst>
            <a:ext uri="{FF2B5EF4-FFF2-40B4-BE49-F238E27FC236}">
              <a16:creationId xmlns:a16="http://schemas.microsoft.com/office/drawing/2014/main" xmlns="" id="{00000000-0008-0000-0600-00000F020000}"/>
            </a:ext>
          </a:extLst>
        </xdr:cNvPr>
        <xdr:cNvSpPr txBox="1"/>
      </xdr:nvSpPr>
      <xdr:spPr>
        <a:xfrm>
          <a:off x="13468428" y="6339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58817</xdr:rowOff>
    </xdr:from>
    <xdr:to>
      <xdr:col>67</xdr:col>
      <xdr:colOff>101600</xdr:colOff>
      <xdr:row>38</xdr:row>
      <xdr:rowOff>160417</xdr:rowOff>
    </xdr:to>
    <xdr:sp macro="" textlink="">
      <xdr:nvSpPr>
        <xdr:cNvPr id="528" name="フローチャート: 判断 527">
          <a:extLst>
            <a:ext uri="{FF2B5EF4-FFF2-40B4-BE49-F238E27FC236}">
              <a16:creationId xmlns:a16="http://schemas.microsoft.com/office/drawing/2014/main" xmlns="" id="{00000000-0008-0000-0600-000010020000}"/>
            </a:ext>
          </a:extLst>
        </xdr:cNvPr>
        <xdr:cNvSpPr/>
      </xdr:nvSpPr>
      <xdr:spPr>
        <a:xfrm>
          <a:off x="12763500" y="6573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5493</xdr:rowOff>
    </xdr:from>
    <xdr:ext cx="469744" cy="259045"/>
    <xdr:sp macro="" textlink="">
      <xdr:nvSpPr>
        <xdr:cNvPr id="529" name="テキスト ボックス 528">
          <a:extLst>
            <a:ext uri="{FF2B5EF4-FFF2-40B4-BE49-F238E27FC236}">
              <a16:creationId xmlns:a16="http://schemas.microsoft.com/office/drawing/2014/main" xmlns="" id="{00000000-0008-0000-0600-000011020000}"/>
            </a:ext>
          </a:extLst>
        </xdr:cNvPr>
        <xdr:cNvSpPr txBox="1"/>
      </xdr:nvSpPr>
      <xdr:spPr>
        <a:xfrm>
          <a:off x="12579428" y="6349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xmlns=""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xmlns=""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xmlns=""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xmlns=""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xmlns=""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5" name="楕円 534">
          <a:extLst>
            <a:ext uri="{FF2B5EF4-FFF2-40B4-BE49-F238E27FC236}">
              <a16:creationId xmlns:a16="http://schemas.microsoft.com/office/drawing/2014/main" xmlns="" id="{00000000-0008-0000-0600-000017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3827</xdr:rowOff>
    </xdr:from>
    <xdr:ext cx="249299" cy="259045"/>
    <xdr:sp macro="" textlink="">
      <xdr:nvSpPr>
        <xdr:cNvPr id="536" name="災害復旧事業費該当値テキスト">
          <a:extLst>
            <a:ext uri="{FF2B5EF4-FFF2-40B4-BE49-F238E27FC236}">
              <a16:creationId xmlns:a16="http://schemas.microsoft.com/office/drawing/2014/main" xmlns="" id="{00000000-0008-0000-0600-000018020000}"/>
            </a:ext>
          </a:extLst>
        </xdr:cNvPr>
        <xdr:cNvSpPr txBox="1"/>
      </xdr:nvSpPr>
      <xdr:spPr>
        <a:xfrm>
          <a:off x="16370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7" name="楕円 536">
          <a:extLst>
            <a:ext uri="{FF2B5EF4-FFF2-40B4-BE49-F238E27FC236}">
              <a16:creationId xmlns:a16="http://schemas.microsoft.com/office/drawing/2014/main" xmlns="" id="{00000000-0008-0000-0600-000019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38" name="テキスト ボックス 537">
          <a:extLst>
            <a:ext uri="{FF2B5EF4-FFF2-40B4-BE49-F238E27FC236}">
              <a16:creationId xmlns:a16="http://schemas.microsoft.com/office/drawing/2014/main" xmlns="" id="{00000000-0008-0000-0600-00001A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64463</xdr:rowOff>
    </xdr:from>
    <xdr:to>
      <xdr:col>76</xdr:col>
      <xdr:colOff>165100</xdr:colOff>
      <xdr:row>38</xdr:row>
      <xdr:rowOff>166063</xdr:rowOff>
    </xdr:to>
    <xdr:sp macro="" textlink="">
      <xdr:nvSpPr>
        <xdr:cNvPr id="539" name="楕円 538">
          <a:extLst>
            <a:ext uri="{FF2B5EF4-FFF2-40B4-BE49-F238E27FC236}">
              <a16:creationId xmlns:a16="http://schemas.microsoft.com/office/drawing/2014/main" xmlns="" id="{00000000-0008-0000-0600-00001B020000}"/>
            </a:ext>
          </a:extLst>
        </xdr:cNvPr>
        <xdr:cNvSpPr/>
      </xdr:nvSpPr>
      <xdr:spPr>
        <a:xfrm>
          <a:off x="14541500" y="6579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157190</xdr:rowOff>
    </xdr:from>
    <xdr:ext cx="469744" cy="259045"/>
    <xdr:sp macro="" textlink="">
      <xdr:nvSpPr>
        <xdr:cNvPr id="540" name="テキスト ボックス 539">
          <a:extLst>
            <a:ext uri="{FF2B5EF4-FFF2-40B4-BE49-F238E27FC236}">
              <a16:creationId xmlns:a16="http://schemas.microsoft.com/office/drawing/2014/main" xmlns="" id="{00000000-0008-0000-0600-00001C020000}"/>
            </a:ext>
          </a:extLst>
        </xdr:cNvPr>
        <xdr:cNvSpPr txBox="1"/>
      </xdr:nvSpPr>
      <xdr:spPr>
        <a:xfrm>
          <a:off x="14357428" y="6672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86248</xdr:rowOff>
    </xdr:from>
    <xdr:to>
      <xdr:col>72</xdr:col>
      <xdr:colOff>38100</xdr:colOff>
      <xdr:row>39</xdr:row>
      <xdr:rowOff>16398</xdr:rowOff>
    </xdr:to>
    <xdr:sp macro="" textlink="">
      <xdr:nvSpPr>
        <xdr:cNvPr id="541" name="楕円 540">
          <a:extLst>
            <a:ext uri="{FF2B5EF4-FFF2-40B4-BE49-F238E27FC236}">
              <a16:creationId xmlns:a16="http://schemas.microsoft.com/office/drawing/2014/main" xmlns="" id="{00000000-0008-0000-0600-00001D020000}"/>
            </a:ext>
          </a:extLst>
        </xdr:cNvPr>
        <xdr:cNvSpPr/>
      </xdr:nvSpPr>
      <xdr:spPr>
        <a:xfrm>
          <a:off x="13652500" y="6601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7525</xdr:rowOff>
    </xdr:from>
    <xdr:ext cx="378565" cy="259045"/>
    <xdr:sp macro="" textlink="">
      <xdr:nvSpPr>
        <xdr:cNvPr id="542" name="テキスト ボックス 541">
          <a:extLst>
            <a:ext uri="{FF2B5EF4-FFF2-40B4-BE49-F238E27FC236}">
              <a16:creationId xmlns:a16="http://schemas.microsoft.com/office/drawing/2014/main" xmlns="" id="{00000000-0008-0000-0600-00001E020000}"/>
            </a:ext>
          </a:extLst>
        </xdr:cNvPr>
        <xdr:cNvSpPr txBox="1"/>
      </xdr:nvSpPr>
      <xdr:spPr>
        <a:xfrm>
          <a:off x="13514017" y="66940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3" name="楕円 542">
          <a:extLst>
            <a:ext uri="{FF2B5EF4-FFF2-40B4-BE49-F238E27FC236}">
              <a16:creationId xmlns:a16="http://schemas.microsoft.com/office/drawing/2014/main" xmlns="" id="{00000000-0008-0000-0600-00001F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4" name="テキスト ボックス 543">
          <a:extLst>
            <a:ext uri="{FF2B5EF4-FFF2-40B4-BE49-F238E27FC236}">
              <a16:creationId xmlns:a16="http://schemas.microsoft.com/office/drawing/2014/main" xmlns="" id="{00000000-0008-0000-0600-000020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xmlns=""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xmlns=""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xmlns=""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xmlns=""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xmlns=""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xmlns=""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xmlns=""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xmlns=""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xmlns=""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xmlns=""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a:extLst>
            <a:ext uri="{FF2B5EF4-FFF2-40B4-BE49-F238E27FC236}">
              <a16:creationId xmlns:a16="http://schemas.microsoft.com/office/drawing/2014/main" xmlns="" id="{00000000-0008-0000-0600-00002B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a:extLst>
            <a:ext uri="{FF2B5EF4-FFF2-40B4-BE49-F238E27FC236}">
              <a16:creationId xmlns:a16="http://schemas.microsoft.com/office/drawing/2014/main" xmlns="" id="{00000000-0008-0000-0600-00002C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xmlns="" id="{00000000-0008-0000-06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a:extLst>
            <a:ext uri="{FF2B5EF4-FFF2-40B4-BE49-F238E27FC236}">
              <a16:creationId xmlns:a16="http://schemas.microsoft.com/office/drawing/2014/main" xmlns="" id="{00000000-0008-0000-0600-00002E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xmlns="" id="{00000000-0008-0000-06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a:extLst>
            <a:ext uri="{FF2B5EF4-FFF2-40B4-BE49-F238E27FC236}">
              <a16:creationId xmlns:a16="http://schemas.microsoft.com/office/drawing/2014/main" xmlns="" id="{00000000-0008-0000-0600-000030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a:extLst>
            <a:ext uri="{FF2B5EF4-FFF2-40B4-BE49-F238E27FC236}">
              <a16:creationId xmlns:a16="http://schemas.microsoft.com/office/drawing/2014/main" xmlns="" id="{00000000-0008-0000-0600-000031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xmlns=""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a:extLst>
            <a:ext uri="{FF2B5EF4-FFF2-40B4-BE49-F238E27FC236}">
              <a16:creationId xmlns:a16="http://schemas.microsoft.com/office/drawing/2014/main" xmlns="" id="{00000000-0008-0000-0600-000033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xmlns=""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a:extLst>
            <a:ext uri="{FF2B5EF4-FFF2-40B4-BE49-F238E27FC236}">
              <a16:creationId xmlns:a16="http://schemas.microsoft.com/office/drawing/2014/main" xmlns="" id="{00000000-0008-0000-0600-000035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a:extLst>
            <a:ext uri="{FF2B5EF4-FFF2-40B4-BE49-F238E27FC236}">
              <a16:creationId xmlns:a16="http://schemas.microsoft.com/office/drawing/2014/main" xmlns="" id="{00000000-0008-0000-0600-000036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a:extLst>
            <a:ext uri="{FF2B5EF4-FFF2-40B4-BE49-F238E27FC236}">
              <a16:creationId xmlns:a16="http://schemas.microsoft.com/office/drawing/2014/main" xmlns="" id="{00000000-0008-0000-0600-000037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a:extLst>
            <a:ext uri="{FF2B5EF4-FFF2-40B4-BE49-F238E27FC236}">
              <a16:creationId xmlns:a16="http://schemas.microsoft.com/office/drawing/2014/main" xmlns="" id="{00000000-0008-0000-0600-000038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a:extLst>
            <a:ext uri="{FF2B5EF4-FFF2-40B4-BE49-F238E27FC236}">
              <a16:creationId xmlns:a16="http://schemas.microsoft.com/office/drawing/2014/main" xmlns="" id="{00000000-0008-0000-0600-000039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xmlns="" id="{00000000-0008-0000-0600-00003A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a:extLst>
            <a:ext uri="{FF2B5EF4-FFF2-40B4-BE49-F238E27FC236}">
              <a16:creationId xmlns:a16="http://schemas.microsoft.com/office/drawing/2014/main" xmlns="" id="{00000000-0008-0000-0600-00003B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a:extLst>
            <a:ext uri="{FF2B5EF4-FFF2-40B4-BE49-F238E27FC236}">
              <a16:creationId xmlns:a16="http://schemas.microsoft.com/office/drawing/2014/main" xmlns="" id="{00000000-0008-0000-0600-00003C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xmlns="" id="{00000000-0008-0000-0600-00003D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a:extLst>
            <a:ext uri="{FF2B5EF4-FFF2-40B4-BE49-F238E27FC236}">
              <a16:creationId xmlns:a16="http://schemas.microsoft.com/office/drawing/2014/main" xmlns="" id="{00000000-0008-0000-0600-00003E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a:extLst>
            <a:ext uri="{FF2B5EF4-FFF2-40B4-BE49-F238E27FC236}">
              <a16:creationId xmlns:a16="http://schemas.microsoft.com/office/drawing/2014/main" xmlns="" id="{00000000-0008-0000-0600-00003F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xmlns="" id="{00000000-0008-0000-0600-000040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a:extLst>
            <a:ext uri="{FF2B5EF4-FFF2-40B4-BE49-F238E27FC236}">
              <a16:creationId xmlns:a16="http://schemas.microsoft.com/office/drawing/2014/main" xmlns="" id="{00000000-0008-0000-0600-000041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xmlns="" id="{00000000-0008-0000-0600-000042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xmlns="" id="{00000000-0008-0000-06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xmlns="" id="{00000000-0008-0000-06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xmlns="" id="{00000000-0008-0000-06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xmlns="" id="{00000000-0008-0000-06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xmlns="" id="{00000000-0008-0000-06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a:extLst>
            <a:ext uri="{FF2B5EF4-FFF2-40B4-BE49-F238E27FC236}">
              <a16:creationId xmlns:a16="http://schemas.microsoft.com/office/drawing/2014/main" xmlns="" id="{00000000-0008-0000-0600-000048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a:extLst>
            <a:ext uri="{FF2B5EF4-FFF2-40B4-BE49-F238E27FC236}">
              <a16:creationId xmlns:a16="http://schemas.microsoft.com/office/drawing/2014/main" xmlns="" id="{00000000-0008-0000-0600-000049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a:extLst>
            <a:ext uri="{FF2B5EF4-FFF2-40B4-BE49-F238E27FC236}">
              <a16:creationId xmlns:a16="http://schemas.microsoft.com/office/drawing/2014/main" xmlns="" id="{00000000-0008-0000-0600-00004A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xmlns="" id="{00000000-0008-0000-0600-00004B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a:extLst>
            <a:ext uri="{FF2B5EF4-FFF2-40B4-BE49-F238E27FC236}">
              <a16:creationId xmlns:a16="http://schemas.microsoft.com/office/drawing/2014/main" xmlns="" id="{00000000-0008-0000-0600-00004C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xmlns="" id="{00000000-0008-0000-0600-00004D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a:extLst>
            <a:ext uri="{FF2B5EF4-FFF2-40B4-BE49-F238E27FC236}">
              <a16:creationId xmlns:a16="http://schemas.microsoft.com/office/drawing/2014/main" xmlns="" id="{00000000-0008-0000-0600-00004E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xmlns="" id="{00000000-0008-0000-0600-00004F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a:extLst>
            <a:ext uri="{FF2B5EF4-FFF2-40B4-BE49-F238E27FC236}">
              <a16:creationId xmlns:a16="http://schemas.microsoft.com/office/drawing/2014/main" xmlns="" id="{00000000-0008-0000-0600-000050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xmlns="" id="{00000000-0008-0000-0600-000051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xmlns="" id="{00000000-0008-0000-06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xmlns="" id="{00000000-0008-0000-06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xmlns="" id="{00000000-0008-0000-06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xmlns="" id="{00000000-0008-0000-06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xmlns="" id="{00000000-0008-0000-06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xmlns="" id="{00000000-0008-0000-06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xmlns="" id="{00000000-0008-0000-06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xmlns="" id="{00000000-0008-0000-06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xmlns="" id="{00000000-0008-0000-06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xmlns="" id="{00000000-0008-0000-06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4" name="直線コネクタ 603">
          <a:extLst>
            <a:ext uri="{FF2B5EF4-FFF2-40B4-BE49-F238E27FC236}">
              <a16:creationId xmlns:a16="http://schemas.microsoft.com/office/drawing/2014/main" xmlns="" id="{00000000-0008-0000-0600-00005C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05" name="テキスト ボックス 604">
          <a:extLst>
            <a:ext uri="{FF2B5EF4-FFF2-40B4-BE49-F238E27FC236}">
              <a16:creationId xmlns:a16="http://schemas.microsoft.com/office/drawing/2014/main" xmlns="" id="{00000000-0008-0000-0600-00005D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06" name="直線コネクタ 605">
          <a:extLst>
            <a:ext uri="{FF2B5EF4-FFF2-40B4-BE49-F238E27FC236}">
              <a16:creationId xmlns:a16="http://schemas.microsoft.com/office/drawing/2014/main" xmlns="" id="{00000000-0008-0000-0600-00005E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07" name="テキスト ボックス 606">
          <a:extLst>
            <a:ext uri="{FF2B5EF4-FFF2-40B4-BE49-F238E27FC236}">
              <a16:creationId xmlns:a16="http://schemas.microsoft.com/office/drawing/2014/main" xmlns="" id="{00000000-0008-0000-0600-00005F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08" name="直線コネクタ 607">
          <a:extLst>
            <a:ext uri="{FF2B5EF4-FFF2-40B4-BE49-F238E27FC236}">
              <a16:creationId xmlns:a16="http://schemas.microsoft.com/office/drawing/2014/main" xmlns="" id="{00000000-0008-0000-0600-000060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09" name="テキスト ボックス 608">
          <a:extLst>
            <a:ext uri="{FF2B5EF4-FFF2-40B4-BE49-F238E27FC236}">
              <a16:creationId xmlns:a16="http://schemas.microsoft.com/office/drawing/2014/main" xmlns="" id="{00000000-0008-0000-0600-000061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0" name="直線コネクタ 609">
          <a:extLst>
            <a:ext uri="{FF2B5EF4-FFF2-40B4-BE49-F238E27FC236}">
              <a16:creationId xmlns:a16="http://schemas.microsoft.com/office/drawing/2014/main" xmlns="" id="{00000000-0008-0000-0600-000062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1" name="テキスト ボックス 610">
          <a:extLst>
            <a:ext uri="{FF2B5EF4-FFF2-40B4-BE49-F238E27FC236}">
              <a16:creationId xmlns:a16="http://schemas.microsoft.com/office/drawing/2014/main" xmlns="" id="{00000000-0008-0000-0600-000063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2" name="直線コネクタ 611">
          <a:extLst>
            <a:ext uri="{FF2B5EF4-FFF2-40B4-BE49-F238E27FC236}">
              <a16:creationId xmlns:a16="http://schemas.microsoft.com/office/drawing/2014/main" xmlns="" id="{00000000-0008-0000-0600-000064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13" name="テキスト ボックス 612">
          <a:extLst>
            <a:ext uri="{FF2B5EF4-FFF2-40B4-BE49-F238E27FC236}">
              <a16:creationId xmlns:a16="http://schemas.microsoft.com/office/drawing/2014/main" xmlns="" id="{00000000-0008-0000-0600-000065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4" name="直線コネクタ 613">
          <a:extLst>
            <a:ext uri="{FF2B5EF4-FFF2-40B4-BE49-F238E27FC236}">
              <a16:creationId xmlns:a16="http://schemas.microsoft.com/office/drawing/2014/main" xmlns="" id="{00000000-0008-0000-0600-000066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15" name="テキスト ボックス 614">
          <a:extLst>
            <a:ext uri="{FF2B5EF4-FFF2-40B4-BE49-F238E27FC236}">
              <a16:creationId xmlns:a16="http://schemas.microsoft.com/office/drawing/2014/main" xmlns="" id="{00000000-0008-0000-0600-000067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a:extLst>
            <a:ext uri="{FF2B5EF4-FFF2-40B4-BE49-F238E27FC236}">
              <a16:creationId xmlns:a16="http://schemas.microsoft.com/office/drawing/2014/main" xmlns="" id="{00000000-0008-0000-0600-00006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7" name="テキスト ボックス 616">
          <a:extLst>
            <a:ext uri="{FF2B5EF4-FFF2-40B4-BE49-F238E27FC236}">
              <a16:creationId xmlns:a16="http://schemas.microsoft.com/office/drawing/2014/main" xmlns="" id="{00000000-0008-0000-0600-000069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公債費グラフ枠">
          <a:extLst>
            <a:ext uri="{FF2B5EF4-FFF2-40B4-BE49-F238E27FC236}">
              <a16:creationId xmlns:a16="http://schemas.microsoft.com/office/drawing/2014/main" xmlns="" id="{00000000-0008-0000-0600-00006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171100</xdr:rowOff>
    </xdr:from>
    <xdr:to>
      <xdr:col>85</xdr:col>
      <xdr:colOff>126364</xdr:colOff>
      <xdr:row>78</xdr:row>
      <xdr:rowOff>141774</xdr:rowOff>
    </xdr:to>
    <xdr:cxnSp macro="">
      <xdr:nvCxnSpPr>
        <xdr:cNvPr id="619" name="直線コネクタ 618">
          <a:extLst>
            <a:ext uri="{FF2B5EF4-FFF2-40B4-BE49-F238E27FC236}">
              <a16:creationId xmlns:a16="http://schemas.microsoft.com/office/drawing/2014/main" xmlns="" id="{00000000-0008-0000-0600-00006B020000}"/>
            </a:ext>
          </a:extLst>
        </xdr:cNvPr>
        <xdr:cNvCxnSpPr/>
      </xdr:nvCxnSpPr>
      <xdr:spPr>
        <a:xfrm flipV="1">
          <a:off x="16317595" y="12001150"/>
          <a:ext cx="1269" cy="15137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145601</xdr:rowOff>
    </xdr:from>
    <xdr:ext cx="469744" cy="259045"/>
    <xdr:sp macro="" textlink="">
      <xdr:nvSpPr>
        <xdr:cNvPr id="620" name="公債費最小値テキスト">
          <a:extLst>
            <a:ext uri="{FF2B5EF4-FFF2-40B4-BE49-F238E27FC236}">
              <a16:creationId xmlns:a16="http://schemas.microsoft.com/office/drawing/2014/main" xmlns="" id="{00000000-0008-0000-0600-00006C020000}"/>
            </a:ext>
          </a:extLst>
        </xdr:cNvPr>
        <xdr:cNvSpPr txBox="1"/>
      </xdr:nvSpPr>
      <xdr:spPr>
        <a:xfrm>
          <a:off x="16370300" y="13518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141774</xdr:rowOff>
    </xdr:from>
    <xdr:to>
      <xdr:col>86</xdr:col>
      <xdr:colOff>25400</xdr:colOff>
      <xdr:row>78</xdr:row>
      <xdr:rowOff>141774</xdr:rowOff>
    </xdr:to>
    <xdr:cxnSp macro="">
      <xdr:nvCxnSpPr>
        <xdr:cNvPr id="621" name="直線コネクタ 620">
          <a:extLst>
            <a:ext uri="{FF2B5EF4-FFF2-40B4-BE49-F238E27FC236}">
              <a16:creationId xmlns:a16="http://schemas.microsoft.com/office/drawing/2014/main" xmlns="" id="{00000000-0008-0000-0600-00006D020000}"/>
            </a:ext>
          </a:extLst>
        </xdr:cNvPr>
        <xdr:cNvCxnSpPr/>
      </xdr:nvCxnSpPr>
      <xdr:spPr>
        <a:xfrm>
          <a:off x="16230600" y="13514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117777</xdr:rowOff>
    </xdr:from>
    <xdr:ext cx="599010" cy="259045"/>
    <xdr:sp macro="" textlink="">
      <xdr:nvSpPr>
        <xdr:cNvPr id="622" name="公債費最大値テキスト">
          <a:extLst>
            <a:ext uri="{FF2B5EF4-FFF2-40B4-BE49-F238E27FC236}">
              <a16:creationId xmlns:a16="http://schemas.microsoft.com/office/drawing/2014/main" xmlns="" id="{00000000-0008-0000-0600-00006E020000}"/>
            </a:ext>
          </a:extLst>
        </xdr:cNvPr>
        <xdr:cNvSpPr txBox="1"/>
      </xdr:nvSpPr>
      <xdr:spPr>
        <a:xfrm>
          <a:off x="16370300" y="117763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100,577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171100</xdr:rowOff>
    </xdr:from>
    <xdr:to>
      <xdr:col>86</xdr:col>
      <xdr:colOff>25400</xdr:colOff>
      <xdr:row>69</xdr:row>
      <xdr:rowOff>171100</xdr:rowOff>
    </xdr:to>
    <xdr:cxnSp macro="">
      <xdr:nvCxnSpPr>
        <xdr:cNvPr id="623" name="直線コネクタ 622">
          <a:extLst>
            <a:ext uri="{FF2B5EF4-FFF2-40B4-BE49-F238E27FC236}">
              <a16:creationId xmlns:a16="http://schemas.microsoft.com/office/drawing/2014/main" xmlns="" id="{00000000-0008-0000-0600-00006F020000}"/>
            </a:ext>
          </a:extLst>
        </xdr:cNvPr>
        <xdr:cNvCxnSpPr/>
      </xdr:nvCxnSpPr>
      <xdr:spPr>
        <a:xfrm>
          <a:off x="16230600" y="12001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151685</xdr:rowOff>
    </xdr:from>
    <xdr:to>
      <xdr:col>85</xdr:col>
      <xdr:colOff>127000</xdr:colOff>
      <xdr:row>75</xdr:row>
      <xdr:rowOff>159196</xdr:rowOff>
    </xdr:to>
    <xdr:cxnSp macro="">
      <xdr:nvCxnSpPr>
        <xdr:cNvPr id="624" name="直線コネクタ 623">
          <a:extLst>
            <a:ext uri="{FF2B5EF4-FFF2-40B4-BE49-F238E27FC236}">
              <a16:creationId xmlns:a16="http://schemas.microsoft.com/office/drawing/2014/main" xmlns="" id="{00000000-0008-0000-0600-000070020000}"/>
            </a:ext>
          </a:extLst>
        </xdr:cNvPr>
        <xdr:cNvCxnSpPr/>
      </xdr:nvCxnSpPr>
      <xdr:spPr>
        <a:xfrm flipV="1">
          <a:off x="15481300" y="13010435"/>
          <a:ext cx="838200" cy="7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31078</xdr:rowOff>
    </xdr:from>
    <xdr:ext cx="534377" cy="259045"/>
    <xdr:sp macro="" textlink="">
      <xdr:nvSpPr>
        <xdr:cNvPr id="625" name="公債費平均値テキスト">
          <a:extLst>
            <a:ext uri="{FF2B5EF4-FFF2-40B4-BE49-F238E27FC236}">
              <a16:creationId xmlns:a16="http://schemas.microsoft.com/office/drawing/2014/main" xmlns="" id="{00000000-0008-0000-0600-000071020000}"/>
            </a:ext>
          </a:extLst>
        </xdr:cNvPr>
        <xdr:cNvSpPr txBox="1"/>
      </xdr:nvSpPr>
      <xdr:spPr>
        <a:xfrm>
          <a:off x="16370300" y="130612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52651</xdr:rowOff>
    </xdr:from>
    <xdr:to>
      <xdr:col>85</xdr:col>
      <xdr:colOff>177800</xdr:colOff>
      <xdr:row>76</xdr:row>
      <xdr:rowOff>154251</xdr:rowOff>
    </xdr:to>
    <xdr:sp macro="" textlink="">
      <xdr:nvSpPr>
        <xdr:cNvPr id="626" name="フローチャート: 判断 625">
          <a:extLst>
            <a:ext uri="{FF2B5EF4-FFF2-40B4-BE49-F238E27FC236}">
              <a16:creationId xmlns:a16="http://schemas.microsoft.com/office/drawing/2014/main" xmlns="" id="{00000000-0008-0000-0600-000072020000}"/>
            </a:ext>
          </a:extLst>
        </xdr:cNvPr>
        <xdr:cNvSpPr/>
      </xdr:nvSpPr>
      <xdr:spPr>
        <a:xfrm>
          <a:off x="16268700" y="13082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159196</xdr:rowOff>
    </xdr:from>
    <xdr:to>
      <xdr:col>81</xdr:col>
      <xdr:colOff>50800</xdr:colOff>
      <xdr:row>75</xdr:row>
      <xdr:rowOff>159311</xdr:rowOff>
    </xdr:to>
    <xdr:cxnSp macro="">
      <xdr:nvCxnSpPr>
        <xdr:cNvPr id="627" name="直線コネクタ 626">
          <a:extLst>
            <a:ext uri="{FF2B5EF4-FFF2-40B4-BE49-F238E27FC236}">
              <a16:creationId xmlns:a16="http://schemas.microsoft.com/office/drawing/2014/main" xmlns="" id="{00000000-0008-0000-0600-000073020000}"/>
            </a:ext>
          </a:extLst>
        </xdr:cNvPr>
        <xdr:cNvCxnSpPr/>
      </xdr:nvCxnSpPr>
      <xdr:spPr>
        <a:xfrm flipV="1">
          <a:off x="14592300" y="13017946"/>
          <a:ext cx="889000" cy="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162934</xdr:rowOff>
    </xdr:from>
    <xdr:to>
      <xdr:col>81</xdr:col>
      <xdr:colOff>101600</xdr:colOff>
      <xdr:row>76</xdr:row>
      <xdr:rowOff>93084</xdr:rowOff>
    </xdr:to>
    <xdr:sp macro="" textlink="">
      <xdr:nvSpPr>
        <xdr:cNvPr id="628" name="フローチャート: 判断 627">
          <a:extLst>
            <a:ext uri="{FF2B5EF4-FFF2-40B4-BE49-F238E27FC236}">
              <a16:creationId xmlns:a16="http://schemas.microsoft.com/office/drawing/2014/main" xmlns="" id="{00000000-0008-0000-0600-000074020000}"/>
            </a:ext>
          </a:extLst>
        </xdr:cNvPr>
        <xdr:cNvSpPr/>
      </xdr:nvSpPr>
      <xdr:spPr>
        <a:xfrm>
          <a:off x="15430500" y="13021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84211</xdr:rowOff>
    </xdr:from>
    <xdr:ext cx="534377" cy="259045"/>
    <xdr:sp macro="" textlink="">
      <xdr:nvSpPr>
        <xdr:cNvPr id="629" name="テキスト ボックス 628">
          <a:extLst>
            <a:ext uri="{FF2B5EF4-FFF2-40B4-BE49-F238E27FC236}">
              <a16:creationId xmlns:a16="http://schemas.microsoft.com/office/drawing/2014/main" xmlns="" id="{00000000-0008-0000-0600-000075020000}"/>
            </a:ext>
          </a:extLst>
        </xdr:cNvPr>
        <xdr:cNvSpPr txBox="1"/>
      </xdr:nvSpPr>
      <xdr:spPr>
        <a:xfrm>
          <a:off x="15214111" y="13114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114032</xdr:rowOff>
    </xdr:from>
    <xdr:to>
      <xdr:col>76</xdr:col>
      <xdr:colOff>114300</xdr:colOff>
      <xdr:row>75</xdr:row>
      <xdr:rowOff>159311</xdr:rowOff>
    </xdr:to>
    <xdr:cxnSp macro="">
      <xdr:nvCxnSpPr>
        <xdr:cNvPr id="630" name="直線コネクタ 629">
          <a:extLst>
            <a:ext uri="{FF2B5EF4-FFF2-40B4-BE49-F238E27FC236}">
              <a16:creationId xmlns:a16="http://schemas.microsoft.com/office/drawing/2014/main" xmlns="" id="{00000000-0008-0000-0600-000076020000}"/>
            </a:ext>
          </a:extLst>
        </xdr:cNvPr>
        <xdr:cNvCxnSpPr/>
      </xdr:nvCxnSpPr>
      <xdr:spPr>
        <a:xfrm>
          <a:off x="13703300" y="12972782"/>
          <a:ext cx="889000" cy="45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157823</xdr:rowOff>
    </xdr:from>
    <xdr:to>
      <xdr:col>76</xdr:col>
      <xdr:colOff>165100</xdr:colOff>
      <xdr:row>76</xdr:row>
      <xdr:rowOff>87973</xdr:rowOff>
    </xdr:to>
    <xdr:sp macro="" textlink="">
      <xdr:nvSpPr>
        <xdr:cNvPr id="631" name="フローチャート: 判断 630">
          <a:extLst>
            <a:ext uri="{FF2B5EF4-FFF2-40B4-BE49-F238E27FC236}">
              <a16:creationId xmlns:a16="http://schemas.microsoft.com/office/drawing/2014/main" xmlns="" id="{00000000-0008-0000-0600-000077020000}"/>
            </a:ext>
          </a:extLst>
        </xdr:cNvPr>
        <xdr:cNvSpPr/>
      </xdr:nvSpPr>
      <xdr:spPr>
        <a:xfrm>
          <a:off x="14541500" y="13016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79100</xdr:rowOff>
    </xdr:from>
    <xdr:ext cx="534377" cy="259045"/>
    <xdr:sp macro="" textlink="">
      <xdr:nvSpPr>
        <xdr:cNvPr id="632" name="テキスト ボックス 631">
          <a:extLst>
            <a:ext uri="{FF2B5EF4-FFF2-40B4-BE49-F238E27FC236}">
              <a16:creationId xmlns:a16="http://schemas.microsoft.com/office/drawing/2014/main" xmlns="" id="{00000000-0008-0000-0600-000078020000}"/>
            </a:ext>
          </a:extLst>
        </xdr:cNvPr>
        <xdr:cNvSpPr txBox="1"/>
      </xdr:nvSpPr>
      <xdr:spPr>
        <a:xfrm>
          <a:off x="14325111" y="13109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108872</xdr:rowOff>
    </xdr:from>
    <xdr:to>
      <xdr:col>71</xdr:col>
      <xdr:colOff>177800</xdr:colOff>
      <xdr:row>75</xdr:row>
      <xdr:rowOff>114032</xdr:rowOff>
    </xdr:to>
    <xdr:cxnSp macro="">
      <xdr:nvCxnSpPr>
        <xdr:cNvPr id="633" name="直線コネクタ 632">
          <a:extLst>
            <a:ext uri="{FF2B5EF4-FFF2-40B4-BE49-F238E27FC236}">
              <a16:creationId xmlns:a16="http://schemas.microsoft.com/office/drawing/2014/main" xmlns="" id="{00000000-0008-0000-0600-000079020000}"/>
            </a:ext>
          </a:extLst>
        </xdr:cNvPr>
        <xdr:cNvCxnSpPr/>
      </xdr:nvCxnSpPr>
      <xdr:spPr>
        <a:xfrm>
          <a:off x="12814300" y="12967622"/>
          <a:ext cx="889000" cy="5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152451</xdr:rowOff>
    </xdr:from>
    <xdr:to>
      <xdr:col>72</xdr:col>
      <xdr:colOff>38100</xdr:colOff>
      <xdr:row>76</xdr:row>
      <xdr:rowOff>82601</xdr:rowOff>
    </xdr:to>
    <xdr:sp macro="" textlink="">
      <xdr:nvSpPr>
        <xdr:cNvPr id="634" name="フローチャート: 判断 633">
          <a:extLst>
            <a:ext uri="{FF2B5EF4-FFF2-40B4-BE49-F238E27FC236}">
              <a16:creationId xmlns:a16="http://schemas.microsoft.com/office/drawing/2014/main" xmlns="" id="{00000000-0008-0000-0600-00007A020000}"/>
            </a:ext>
          </a:extLst>
        </xdr:cNvPr>
        <xdr:cNvSpPr/>
      </xdr:nvSpPr>
      <xdr:spPr>
        <a:xfrm>
          <a:off x="13652500" y="13011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73728</xdr:rowOff>
    </xdr:from>
    <xdr:ext cx="534377" cy="259045"/>
    <xdr:sp macro="" textlink="">
      <xdr:nvSpPr>
        <xdr:cNvPr id="635" name="テキスト ボックス 634">
          <a:extLst>
            <a:ext uri="{FF2B5EF4-FFF2-40B4-BE49-F238E27FC236}">
              <a16:creationId xmlns:a16="http://schemas.microsoft.com/office/drawing/2014/main" xmlns="" id="{00000000-0008-0000-0600-00007B020000}"/>
            </a:ext>
          </a:extLst>
        </xdr:cNvPr>
        <xdr:cNvSpPr txBox="1"/>
      </xdr:nvSpPr>
      <xdr:spPr>
        <a:xfrm>
          <a:off x="13436111" y="13103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156125</xdr:rowOff>
    </xdr:from>
    <xdr:to>
      <xdr:col>67</xdr:col>
      <xdr:colOff>101600</xdr:colOff>
      <xdr:row>76</xdr:row>
      <xdr:rowOff>86275</xdr:rowOff>
    </xdr:to>
    <xdr:sp macro="" textlink="">
      <xdr:nvSpPr>
        <xdr:cNvPr id="636" name="フローチャート: 判断 635">
          <a:extLst>
            <a:ext uri="{FF2B5EF4-FFF2-40B4-BE49-F238E27FC236}">
              <a16:creationId xmlns:a16="http://schemas.microsoft.com/office/drawing/2014/main" xmlns="" id="{00000000-0008-0000-0600-00007C020000}"/>
            </a:ext>
          </a:extLst>
        </xdr:cNvPr>
        <xdr:cNvSpPr/>
      </xdr:nvSpPr>
      <xdr:spPr>
        <a:xfrm>
          <a:off x="12763500" y="13014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77402</xdr:rowOff>
    </xdr:from>
    <xdr:ext cx="534377" cy="259045"/>
    <xdr:sp macro="" textlink="">
      <xdr:nvSpPr>
        <xdr:cNvPr id="637" name="テキスト ボックス 636">
          <a:extLst>
            <a:ext uri="{FF2B5EF4-FFF2-40B4-BE49-F238E27FC236}">
              <a16:creationId xmlns:a16="http://schemas.microsoft.com/office/drawing/2014/main" xmlns="" id="{00000000-0008-0000-0600-00007D020000}"/>
            </a:ext>
          </a:extLst>
        </xdr:cNvPr>
        <xdr:cNvSpPr txBox="1"/>
      </xdr:nvSpPr>
      <xdr:spPr>
        <a:xfrm>
          <a:off x="12547111" y="13107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xmlns="" id="{00000000-0008-0000-0600-00007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xmlns="" id="{00000000-0008-0000-0600-00007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xmlns="" id="{00000000-0008-0000-0600-00008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xmlns="" id="{00000000-0008-0000-0600-00008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xmlns="" id="{00000000-0008-0000-0600-00008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100885</xdr:rowOff>
    </xdr:from>
    <xdr:to>
      <xdr:col>85</xdr:col>
      <xdr:colOff>177800</xdr:colOff>
      <xdr:row>76</xdr:row>
      <xdr:rowOff>31035</xdr:rowOff>
    </xdr:to>
    <xdr:sp macro="" textlink="">
      <xdr:nvSpPr>
        <xdr:cNvPr id="643" name="楕円 642">
          <a:extLst>
            <a:ext uri="{FF2B5EF4-FFF2-40B4-BE49-F238E27FC236}">
              <a16:creationId xmlns:a16="http://schemas.microsoft.com/office/drawing/2014/main" xmlns="" id="{00000000-0008-0000-0600-000083020000}"/>
            </a:ext>
          </a:extLst>
        </xdr:cNvPr>
        <xdr:cNvSpPr/>
      </xdr:nvSpPr>
      <xdr:spPr>
        <a:xfrm>
          <a:off x="16268700" y="12959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123762</xdr:rowOff>
    </xdr:from>
    <xdr:ext cx="534377" cy="259045"/>
    <xdr:sp macro="" textlink="">
      <xdr:nvSpPr>
        <xdr:cNvPr id="644" name="公債費該当値テキスト">
          <a:extLst>
            <a:ext uri="{FF2B5EF4-FFF2-40B4-BE49-F238E27FC236}">
              <a16:creationId xmlns:a16="http://schemas.microsoft.com/office/drawing/2014/main" xmlns="" id="{00000000-0008-0000-0600-000084020000}"/>
            </a:ext>
          </a:extLst>
        </xdr:cNvPr>
        <xdr:cNvSpPr txBox="1"/>
      </xdr:nvSpPr>
      <xdr:spPr>
        <a:xfrm>
          <a:off x="16370300" y="12811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108396</xdr:rowOff>
    </xdr:from>
    <xdr:to>
      <xdr:col>81</xdr:col>
      <xdr:colOff>101600</xdr:colOff>
      <xdr:row>76</xdr:row>
      <xdr:rowOff>38546</xdr:rowOff>
    </xdr:to>
    <xdr:sp macro="" textlink="">
      <xdr:nvSpPr>
        <xdr:cNvPr id="645" name="楕円 644">
          <a:extLst>
            <a:ext uri="{FF2B5EF4-FFF2-40B4-BE49-F238E27FC236}">
              <a16:creationId xmlns:a16="http://schemas.microsoft.com/office/drawing/2014/main" xmlns="" id="{00000000-0008-0000-0600-000085020000}"/>
            </a:ext>
          </a:extLst>
        </xdr:cNvPr>
        <xdr:cNvSpPr/>
      </xdr:nvSpPr>
      <xdr:spPr>
        <a:xfrm>
          <a:off x="15430500" y="12967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55073</xdr:rowOff>
    </xdr:from>
    <xdr:ext cx="534377" cy="259045"/>
    <xdr:sp macro="" textlink="">
      <xdr:nvSpPr>
        <xdr:cNvPr id="646" name="テキスト ボックス 645">
          <a:extLst>
            <a:ext uri="{FF2B5EF4-FFF2-40B4-BE49-F238E27FC236}">
              <a16:creationId xmlns:a16="http://schemas.microsoft.com/office/drawing/2014/main" xmlns="" id="{00000000-0008-0000-0600-000086020000}"/>
            </a:ext>
          </a:extLst>
        </xdr:cNvPr>
        <xdr:cNvSpPr txBox="1"/>
      </xdr:nvSpPr>
      <xdr:spPr>
        <a:xfrm>
          <a:off x="15214111" y="12742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108510</xdr:rowOff>
    </xdr:from>
    <xdr:to>
      <xdr:col>76</xdr:col>
      <xdr:colOff>165100</xdr:colOff>
      <xdr:row>76</xdr:row>
      <xdr:rowOff>38661</xdr:rowOff>
    </xdr:to>
    <xdr:sp macro="" textlink="">
      <xdr:nvSpPr>
        <xdr:cNvPr id="647" name="楕円 646">
          <a:extLst>
            <a:ext uri="{FF2B5EF4-FFF2-40B4-BE49-F238E27FC236}">
              <a16:creationId xmlns:a16="http://schemas.microsoft.com/office/drawing/2014/main" xmlns="" id="{00000000-0008-0000-0600-000087020000}"/>
            </a:ext>
          </a:extLst>
        </xdr:cNvPr>
        <xdr:cNvSpPr/>
      </xdr:nvSpPr>
      <xdr:spPr>
        <a:xfrm>
          <a:off x="14541500" y="129672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55187</xdr:rowOff>
    </xdr:from>
    <xdr:ext cx="534377" cy="259045"/>
    <xdr:sp macro="" textlink="">
      <xdr:nvSpPr>
        <xdr:cNvPr id="648" name="テキスト ボックス 647">
          <a:extLst>
            <a:ext uri="{FF2B5EF4-FFF2-40B4-BE49-F238E27FC236}">
              <a16:creationId xmlns:a16="http://schemas.microsoft.com/office/drawing/2014/main" xmlns="" id="{00000000-0008-0000-0600-000088020000}"/>
            </a:ext>
          </a:extLst>
        </xdr:cNvPr>
        <xdr:cNvSpPr txBox="1"/>
      </xdr:nvSpPr>
      <xdr:spPr>
        <a:xfrm>
          <a:off x="14325111" y="12742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63232</xdr:rowOff>
    </xdr:from>
    <xdr:to>
      <xdr:col>72</xdr:col>
      <xdr:colOff>38100</xdr:colOff>
      <xdr:row>75</xdr:row>
      <xdr:rowOff>164832</xdr:rowOff>
    </xdr:to>
    <xdr:sp macro="" textlink="">
      <xdr:nvSpPr>
        <xdr:cNvPr id="649" name="楕円 648">
          <a:extLst>
            <a:ext uri="{FF2B5EF4-FFF2-40B4-BE49-F238E27FC236}">
              <a16:creationId xmlns:a16="http://schemas.microsoft.com/office/drawing/2014/main" xmlns="" id="{00000000-0008-0000-0600-000089020000}"/>
            </a:ext>
          </a:extLst>
        </xdr:cNvPr>
        <xdr:cNvSpPr/>
      </xdr:nvSpPr>
      <xdr:spPr>
        <a:xfrm>
          <a:off x="13652500" y="12921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9909</xdr:rowOff>
    </xdr:from>
    <xdr:ext cx="534377" cy="259045"/>
    <xdr:sp macro="" textlink="">
      <xdr:nvSpPr>
        <xdr:cNvPr id="650" name="テキスト ボックス 649">
          <a:extLst>
            <a:ext uri="{FF2B5EF4-FFF2-40B4-BE49-F238E27FC236}">
              <a16:creationId xmlns:a16="http://schemas.microsoft.com/office/drawing/2014/main" xmlns="" id="{00000000-0008-0000-0600-00008A020000}"/>
            </a:ext>
          </a:extLst>
        </xdr:cNvPr>
        <xdr:cNvSpPr txBox="1"/>
      </xdr:nvSpPr>
      <xdr:spPr>
        <a:xfrm>
          <a:off x="13436111" y="12697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58072</xdr:rowOff>
    </xdr:from>
    <xdr:to>
      <xdr:col>67</xdr:col>
      <xdr:colOff>101600</xdr:colOff>
      <xdr:row>75</xdr:row>
      <xdr:rowOff>159671</xdr:rowOff>
    </xdr:to>
    <xdr:sp macro="" textlink="">
      <xdr:nvSpPr>
        <xdr:cNvPr id="651" name="楕円 650">
          <a:extLst>
            <a:ext uri="{FF2B5EF4-FFF2-40B4-BE49-F238E27FC236}">
              <a16:creationId xmlns:a16="http://schemas.microsoft.com/office/drawing/2014/main" xmlns="" id="{00000000-0008-0000-0600-00008B020000}"/>
            </a:ext>
          </a:extLst>
        </xdr:cNvPr>
        <xdr:cNvSpPr/>
      </xdr:nvSpPr>
      <xdr:spPr>
        <a:xfrm>
          <a:off x="12763500" y="1291682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4749</xdr:rowOff>
    </xdr:from>
    <xdr:ext cx="534377" cy="259045"/>
    <xdr:sp macro="" textlink="">
      <xdr:nvSpPr>
        <xdr:cNvPr id="652" name="テキスト ボックス 651">
          <a:extLst>
            <a:ext uri="{FF2B5EF4-FFF2-40B4-BE49-F238E27FC236}">
              <a16:creationId xmlns:a16="http://schemas.microsoft.com/office/drawing/2014/main" xmlns="" id="{00000000-0008-0000-0600-00008C020000}"/>
            </a:ext>
          </a:extLst>
        </xdr:cNvPr>
        <xdr:cNvSpPr txBox="1"/>
      </xdr:nvSpPr>
      <xdr:spPr>
        <a:xfrm>
          <a:off x="12547111" y="12692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a:extLst>
            <a:ext uri="{FF2B5EF4-FFF2-40B4-BE49-F238E27FC236}">
              <a16:creationId xmlns:a16="http://schemas.microsoft.com/office/drawing/2014/main" xmlns="" id="{00000000-0008-0000-0600-00008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a:extLst>
            <a:ext uri="{FF2B5EF4-FFF2-40B4-BE49-F238E27FC236}">
              <a16:creationId xmlns:a16="http://schemas.microsoft.com/office/drawing/2014/main" xmlns="" id="{00000000-0008-0000-0600-00008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a:extLst>
            <a:ext uri="{FF2B5EF4-FFF2-40B4-BE49-F238E27FC236}">
              <a16:creationId xmlns:a16="http://schemas.microsoft.com/office/drawing/2014/main" xmlns="" id="{00000000-0008-0000-0600-00008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a:extLst>
            <a:ext uri="{FF2B5EF4-FFF2-40B4-BE49-F238E27FC236}">
              <a16:creationId xmlns:a16="http://schemas.microsoft.com/office/drawing/2014/main" xmlns="" id="{00000000-0008-0000-0600-00009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a:extLst>
            <a:ext uri="{FF2B5EF4-FFF2-40B4-BE49-F238E27FC236}">
              <a16:creationId xmlns:a16="http://schemas.microsoft.com/office/drawing/2014/main" xmlns="" id="{00000000-0008-0000-0600-00009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a:extLst>
            <a:ext uri="{FF2B5EF4-FFF2-40B4-BE49-F238E27FC236}">
              <a16:creationId xmlns:a16="http://schemas.microsoft.com/office/drawing/2014/main" xmlns="" id="{00000000-0008-0000-0600-00009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a:extLst>
            <a:ext uri="{FF2B5EF4-FFF2-40B4-BE49-F238E27FC236}">
              <a16:creationId xmlns:a16="http://schemas.microsoft.com/office/drawing/2014/main" xmlns="" id="{00000000-0008-0000-0600-00009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a:extLst>
            <a:ext uri="{FF2B5EF4-FFF2-40B4-BE49-F238E27FC236}">
              <a16:creationId xmlns:a16="http://schemas.microsoft.com/office/drawing/2014/main" xmlns="" id="{00000000-0008-0000-0600-00009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a:extLst>
            <a:ext uri="{FF2B5EF4-FFF2-40B4-BE49-F238E27FC236}">
              <a16:creationId xmlns:a16="http://schemas.microsoft.com/office/drawing/2014/main" xmlns="" id="{00000000-0008-0000-0600-00009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a:extLst>
            <a:ext uri="{FF2B5EF4-FFF2-40B4-BE49-F238E27FC236}">
              <a16:creationId xmlns:a16="http://schemas.microsoft.com/office/drawing/2014/main" xmlns="" id="{00000000-0008-0000-0600-00009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3" name="直線コネクタ 662">
          <a:extLst>
            <a:ext uri="{FF2B5EF4-FFF2-40B4-BE49-F238E27FC236}">
              <a16:creationId xmlns:a16="http://schemas.microsoft.com/office/drawing/2014/main" xmlns="" id="{00000000-0008-0000-0600-000097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4" name="テキスト ボックス 663">
          <a:extLst>
            <a:ext uri="{FF2B5EF4-FFF2-40B4-BE49-F238E27FC236}">
              <a16:creationId xmlns:a16="http://schemas.microsoft.com/office/drawing/2014/main" xmlns="" id="{00000000-0008-0000-0600-000098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5" name="直線コネクタ 664">
          <a:extLst>
            <a:ext uri="{FF2B5EF4-FFF2-40B4-BE49-F238E27FC236}">
              <a16:creationId xmlns:a16="http://schemas.microsoft.com/office/drawing/2014/main" xmlns="" id="{00000000-0008-0000-0600-000099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6" name="テキスト ボックス 665">
          <a:extLst>
            <a:ext uri="{FF2B5EF4-FFF2-40B4-BE49-F238E27FC236}">
              <a16:creationId xmlns:a16="http://schemas.microsoft.com/office/drawing/2014/main" xmlns="" id="{00000000-0008-0000-0600-00009A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7" name="直線コネクタ 666">
          <a:extLst>
            <a:ext uri="{FF2B5EF4-FFF2-40B4-BE49-F238E27FC236}">
              <a16:creationId xmlns:a16="http://schemas.microsoft.com/office/drawing/2014/main" xmlns="" id="{00000000-0008-0000-0600-00009B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8" name="テキスト ボックス 667">
          <a:extLst>
            <a:ext uri="{FF2B5EF4-FFF2-40B4-BE49-F238E27FC236}">
              <a16:creationId xmlns:a16="http://schemas.microsoft.com/office/drawing/2014/main" xmlns="" id="{00000000-0008-0000-0600-00009C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9" name="直線コネクタ 668">
          <a:extLst>
            <a:ext uri="{FF2B5EF4-FFF2-40B4-BE49-F238E27FC236}">
              <a16:creationId xmlns:a16="http://schemas.microsoft.com/office/drawing/2014/main" xmlns="" id="{00000000-0008-0000-0600-00009D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0" name="テキスト ボックス 669">
          <a:extLst>
            <a:ext uri="{FF2B5EF4-FFF2-40B4-BE49-F238E27FC236}">
              <a16:creationId xmlns:a16="http://schemas.microsoft.com/office/drawing/2014/main" xmlns="" id="{00000000-0008-0000-0600-00009E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1" name="直線コネクタ 670">
          <a:extLst>
            <a:ext uri="{FF2B5EF4-FFF2-40B4-BE49-F238E27FC236}">
              <a16:creationId xmlns:a16="http://schemas.microsoft.com/office/drawing/2014/main" xmlns="" id="{00000000-0008-0000-0600-00009F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2" name="テキスト ボックス 671">
          <a:extLst>
            <a:ext uri="{FF2B5EF4-FFF2-40B4-BE49-F238E27FC236}">
              <a16:creationId xmlns:a16="http://schemas.microsoft.com/office/drawing/2014/main" xmlns="" id="{00000000-0008-0000-0600-0000A0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a:extLst>
            <a:ext uri="{FF2B5EF4-FFF2-40B4-BE49-F238E27FC236}">
              <a16:creationId xmlns:a16="http://schemas.microsoft.com/office/drawing/2014/main" xmlns="" id="{00000000-0008-0000-0600-0000A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4" name="テキスト ボックス 673">
          <a:extLst>
            <a:ext uri="{FF2B5EF4-FFF2-40B4-BE49-F238E27FC236}">
              <a16:creationId xmlns:a16="http://schemas.microsoft.com/office/drawing/2014/main" xmlns="" id="{00000000-0008-0000-0600-0000A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積立金グラフ枠">
          <a:extLst>
            <a:ext uri="{FF2B5EF4-FFF2-40B4-BE49-F238E27FC236}">
              <a16:creationId xmlns:a16="http://schemas.microsoft.com/office/drawing/2014/main" xmlns="" id="{00000000-0008-0000-0600-0000A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140599</xdr:rowOff>
    </xdr:from>
    <xdr:to>
      <xdr:col>85</xdr:col>
      <xdr:colOff>126364</xdr:colOff>
      <xdr:row>99</xdr:row>
      <xdr:rowOff>39703</xdr:rowOff>
    </xdr:to>
    <xdr:cxnSp macro="">
      <xdr:nvCxnSpPr>
        <xdr:cNvPr id="676" name="直線コネクタ 675">
          <a:extLst>
            <a:ext uri="{FF2B5EF4-FFF2-40B4-BE49-F238E27FC236}">
              <a16:creationId xmlns:a16="http://schemas.microsoft.com/office/drawing/2014/main" xmlns="" id="{00000000-0008-0000-0600-0000A4020000}"/>
            </a:ext>
          </a:extLst>
        </xdr:cNvPr>
        <xdr:cNvCxnSpPr/>
      </xdr:nvCxnSpPr>
      <xdr:spPr>
        <a:xfrm flipV="1">
          <a:off x="16317595" y="15742549"/>
          <a:ext cx="1269" cy="12707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43530</xdr:rowOff>
    </xdr:from>
    <xdr:ext cx="378565" cy="259045"/>
    <xdr:sp macro="" textlink="">
      <xdr:nvSpPr>
        <xdr:cNvPr id="677" name="積立金最小値テキスト">
          <a:extLst>
            <a:ext uri="{FF2B5EF4-FFF2-40B4-BE49-F238E27FC236}">
              <a16:creationId xmlns:a16="http://schemas.microsoft.com/office/drawing/2014/main" xmlns="" id="{00000000-0008-0000-0600-0000A5020000}"/>
            </a:ext>
          </a:extLst>
        </xdr:cNvPr>
        <xdr:cNvSpPr txBox="1"/>
      </xdr:nvSpPr>
      <xdr:spPr>
        <a:xfrm>
          <a:off x="16370300" y="170170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39703</xdr:rowOff>
    </xdr:from>
    <xdr:to>
      <xdr:col>86</xdr:col>
      <xdr:colOff>25400</xdr:colOff>
      <xdr:row>99</xdr:row>
      <xdr:rowOff>39703</xdr:rowOff>
    </xdr:to>
    <xdr:cxnSp macro="">
      <xdr:nvCxnSpPr>
        <xdr:cNvPr id="678" name="直線コネクタ 677">
          <a:extLst>
            <a:ext uri="{FF2B5EF4-FFF2-40B4-BE49-F238E27FC236}">
              <a16:creationId xmlns:a16="http://schemas.microsoft.com/office/drawing/2014/main" xmlns="" id="{00000000-0008-0000-0600-0000A6020000}"/>
            </a:ext>
          </a:extLst>
        </xdr:cNvPr>
        <xdr:cNvCxnSpPr/>
      </xdr:nvCxnSpPr>
      <xdr:spPr>
        <a:xfrm>
          <a:off x="16230600" y="17013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87276</xdr:rowOff>
    </xdr:from>
    <xdr:ext cx="599010" cy="259045"/>
    <xdr:sp macro="" textlink="">
      <xdr:nvSpPr>
        <xdr:cNvPr id="679" name="積立金最大値テキスト">
          <a:extLst>
            <a:ext uri="{FF2B5EF4-FFF2-40B4-BE49-F238E27FC236}">
              <a16:creationId xmlns:a16="http://schemas.microsoft.com/office/drawing/2014/main" xmlns="" id="{00000000-0008-0000-0600-0000A7020000}"/>
            </a:ext>
          </a:extLst>
        </xdr:cNvPr>
        <xdr:cNvSpPr txBox="1"/>
      </xdr:nvSpPr>
      <xdr:spPr>
        <a:xfrm>
          <a:off x="16370300" y="15517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140599</xdr:rowOff>
    </xdr:from>
    <xdr:to>
      <xdr:col>86</xdr:col>
      <xdr:colOff>25400</xdr:colOff>
      <xdr:row>91</xdr:row>
      <xdr:rowOff>140599</xdr:rowOff>
    </xdr:to>
    <xdr:cxnSp macro="">
      <xdr:nvCxnSpPr>
        <xdr:cNvPr id="680" name="直線コネクタ 679">
          <a:extLst>
            <a:ext uri="{FF2B5EF4-FFF2-40B4-BE49-F238E27FC236}">
              <a16:creationId xmlns:a16="http://schemas.microsoft.com/office/drawing/2014/main" xmlns="" id="{00000000-0008-0000-0600-0000A8020000}"/>
            </a:ext>
          </a:extLst>
        </xdr:cNvPr>
        <xdr:cNvCxnSpPr/>
      </xdr:nvCxnSpPr>
      <xdr:spPr>
        <a:xfrm>
          <a:off x="16230600" y="15742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14336</xdr:rowOff>
    </xdr:from>
    <xdr:to>
      <xdr:col>85</xdr:col>
      <xdr:colOff>127000</xdr:colOff>
      <xdr:row>99</xdr:row>
      <xdr:rowOff>16401</xdr:rowOff>
    </xdr:to>
    <xdr:cxnSp macro="">
      <xdr:nvCxnSpPr>
        <xdr:cNvPr id="681" name="直線コネクタ 680">
          <a:extLst>
            <a:ext uri="{FF2B5EF4-FFF2-40B4-BE49-F238E27FC236}">
              <a16:creationId xmlns:a16="http://schemas.microsoft.com/office/drawing/2014/main" xmlns="" id="{00000000-0008-0000-0600-0000A9020000}"/>
            </a:ext>
          </a:extLst>
        </xdr:cNvPr>
        <xdr:cNvCxnSpPr/>
      </xdr:nvCxnSpPr>
      <xdr:spPr>
        <a:xfrm flipV="1">
          <a:off x="15481300" y="16987886"/>
          <a:ext cx="838200" cy="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60075</xdr:rowOff>
    </xdr:from>
    <xdr:ext cx="534377" cy="259045"/>
    <xdr:sp macro="" textlink="">
      <xdr:nvSpPr>
        <xdr:cNvPr id="682" name="積立金平均値テキスト">
          <a:extLst>
            <a:ext uri="{FF2B5EF4-FFF2-40B4-BE49-F238E27FC236}">
              <a16:creationId xmlns:a16="http://schemas.microsoft.com/office/drawing/2014/main" xmlns="" id="{00000000-0008-0000-0600-0000AA020000}"/>
            </a:ext>
          </a:extLst>
        </xdr:cNvPr>
        <xdr:cNvSpPr txBox="1"/>
      </xdr:nvSpPr>
      <xdr:spPr>
        <a:xfrm>
          <a:off x="16370300" y="166907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37198</xdr:rowOff>
    </xdr:from>
    <xdr:to>
      <xdr:col>85</xdr:col>
      <xdr:colOff>177800</xdr:colOff>
      <xdr:row>98</xdr:row>
      <xdr:rowOff>138798</xdr:rowOff>
    </xdr:to>
    <xdr:sp macro="" textlink="">
      <xdr:nvSpPr>
        <xdr:cNvPr id="683" name="フローチャート: 判断 682">
          <a:extLst>
            <a:ext uri="{FF2B5EF4-FFF2-40B4-BE49-F238E27FC236}">
              <a16:creationId xmlns:a16="http://schemas.microsoft.com/office/drawing/2014/main" xmlns="" id="{00000000-0008-0000-0600-0000AB020000}"/>
            </a:ext>
          </a:extLst>
        </xdr:cNvPr>
        <xdr:cNvSpPr/>
      </xdr:nvSpPr>
      <xdr:spPr>
        <a:xfrm>
          <a:off x="16268700" y="16839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134412</xdr:rowOff>
    </xdr:from>
    <xdr:to>
      <xdr:col>81</xdr:col>
      <xdr:colOff>50800</xdr:colOff>
      <xdr:row>99</xdr:row>
      <xdr:rowOff>16401</xdr:rowOff>
    </xdr:to>
    <xdr:cxnSp macro="">
      <xdr:nvCxnSpPr>
        <xdr:cNvPr id="684" name="直線コネクタ 683">
          <a:extLst>
            <a:ext uri="{FF2B5EF4-FFF2-40B4-BE49-F238E27FC236}">
              <a16:creationId xmlns:a16="http://schemas.microsoft.com/office/drawing/2014/main" xmlns="" id="{00000000-0008-0000-0600-0000AC020000}"/>
            </a:ext>
          </a:extLst>
        </xdr:cNvPr>
        <xdr:cNvCxnSpPr/>
      </xdr:nvCxnSpPr>
      <xdr:spPr>
        <a:xfrm>
          <a:off x="14592300" y="16936512"/>
          <a:ext cx="889000" cy="53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55037</xdr:rowOff>
    </xdr:from>
    <xdr:to>
      <xdr:col>81</xdr:col>
      <xdr:colOff>101600</xdr:colOff>
      <xdr:row>98</xdr:row>
      <xdr:rowOff>156637</xdr:rowOff>
    </xdr:to>
    <xdr:sp macro="" textlink="">
      <xdr:nvSpPr>
        <xdr:cNvPr id="685" name="フローチャート: 判断 684">
          <a:extLst>
            <a:ext uri="{FF2B5EF4-FFF2-40B4-BE49-F238E27FC236}">
              <a16:creationId xmlns:a16="http://schemas.microsoft.com/office/drawing/2014/main" xmlns="" id="{00000000-0008-0000-0600-0000AD020000}"/>
            </a:ext>
          </a:extLst>
        </xdr:cNvPr>
        <xdr:cNvSpPr/>
      </xdr:nvSpPr>
      <xdr:spPr>
        <a:xfrm>
          <a:off x="15430500" y="16857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1714</xdr:rowOff>
    </xdr:from>
    <xdr:ext cx="534377" cy="259045"/>
    <xdr:sp macro="" textlink="">
      <xdr:nvSpPr>
        <xdr:cNvPr id="686" name="テキスト ボックス 685">
          <a:extLst>
            <a:ext uri="{FF2B5EF4-FFF2-40B4-BE49-F238E27FC236}">
              <a16:creationId xmlns:a16="http://schemas.microsoft.com/office/drawing/2014/main" xmlns="" id="{00000000-0008-0000-0600-0000AE020000}"/>
            </a:ext>
          </a:extLst>
        </xdr:cNvPr>
        <xdr:cNvSpPr txBox="1"/>
      </xdr:nvSpPr>
      <xdr:spPr>
        <a:xfrm>
          <a:off x="15214111" y="16632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89568</xdr:rowOff>
    </xdr:from>
    <xdr:to>
      <xdr:col>76</xdr:col>
      <xdr:colOff>114300</xdr:colOff>
      <xdr:row>98</xdr:row>
      <xdr:rowOff>134412</xdr:rowOff>
    </xdr:to>
    <xdr:cxnSp macro="">
      <xdr:nvCxnSpPr>
        <xdr:cNvPr id="687" name="直線コネクタ 686">
          <a:extLst>
            <a:ext uri="{FF2B5EF4-FFF2-40B4-BE49-F238E27FC236}">
              <a16:creationId xmlns:a16="http://schemas.microsoft.com/office/drawing/2014/main" xmlns="" id="{00000000-0008-0000-0600-0000AF020000}"/>
            </a:ext>
          </a:extLst>
        </xdr:cNvPr>
        <xdr:cNvCxnSpPr/>
      </xdr:nvCxnSpPr>
      <xdr:spPr>
        <a:xfrm>
          <a:off x="13703300" y="16891668"/>
          <a:ext cx="889000" cy="44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28062</xdr:rowOff>
    </xdr:from>
    <xdr:to>
      <xdr:col>76</xdr:col>
      <xdr:colOff>165100</xdr:colOff>
      <xdr:row>98</xdr:row>
      <xdr:rowOff>129662</xdr:rowOff>
    </xdr:to>
    <xdr:sp macro="" textlink="">
      <xdr:nvSpPr>
        <xdr:cNvPr id="688" name="フローチャート: 判断 687">
          <a:extLst>
            <a:ext uri="{FF2B5EF4-FFF2-40B4-BE49-F238E27FC236}">
              <a16:creationId xmlns:a16="http://schemas.microsoft.com/office/drawing/2014/main" xmlns="" id="{00000000-0008-0000-0600-0000B0020000}"/>
            </a:ext>
          </a:extLst>
        </xdr:cNvPr>
        <xdr:cNvSpPr/>
      </xdr:nvSpPr>
      <xdr:spPr>
        <a:xfrm>
          <a:off x="14541500" y="1683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146189</xdr:rowOff>
    </xdr:from>
    <xdr:ext cx="534377" cy="259045"/>
    <xdr:sp macro="" textlink="">
      <xdr:nvSpPr>
        <xdr:cNvPr id="689" name="テキスト ボックス 688">
          <a:extLst>
            <a:ext uri="{FF2B5EF4-FFF2-40B4-BE49-F238E27FC236}">
              <a16:creationId xmlns:a16="http://schemas.microsoft.com/office/drawing/2014/main" xmlns="" id="{00000000-0008-0000-0600-0000B1020000}"/>
            </a:ext>
          </a:extLst>
        </xdr:cNvPr>
        <xdr:cNvSpPr txBox="1"/>
      </xdr:nvSpPr>
      <xdr:spPr>
        <a:xfrm>
          <a:off x="14325111" y="16605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46988</xdr:rowOff>
    </xdr:from>
    <xdr:to>
      <xdr:col>71</xdr:col>
      <xdr:colOff>177800</xdr:colOff>
      <xdr:row>98</xdr:row>
      <xdr:rowOff>89568</xdr:rowOff>
    </xdr:to>
    <xdr:cxnSp macro="">
      <xdr:nvCxnSpPr>
        <xdr:cNvPr id="690" name="直線コネクタ 689">
          <a:extLst>
            <a:ext uri="{FF2B5EF4-FFF2-40B4-BE49-F238E27FC236}">
              <a16:creationId xmlns:a16="http://schemas.microsoft.com/office/drawing/2014/main" xmlns="" id="{00000000-0008-0000-0600-0000B2020000}"/>
            </a:ext>
          </a:extLst>
        </xdr:cNvPr>
        <xdr:cNvCxnSpPr/>
      </xdr:nvCxnSpPr>
      <xdr:spPr>
        <a:xfrm>
          <a:off x="12814300" y="16849088"/>
          <a:ext cx="889000" cy="42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50434</xdr:rowOff>
    </xdr:from>
    <xdr:to>
      <xdr:col>72</xdr:col>
      <xdr:colOff>38100</xdr:colOff>
      <xdr:row>98</xdr:row>
      <xdr:rowOff>152034</xdr:rowOff>
    </xdr:to>
    <xdr:sp macro="" textlink="">
      <xdr:nvSpPr>
        <xdr:cNvPr id="691" name="フローチャート: 判断 690">
          <a:extLst>
            <a:ext uri="{FF2B5EF4-FFF2-40B4-BE49-F238E27FC236}">
              <a16:creationId xmlns:a16="http://schemas.microsoft.com/office/drawing/2014/main" xmlns="" id="{00000000-0008-0000-0600-0000B3020000}"/>
            </a:ext>
          </a:extLst>
        </xdr:cNvPr>
        <xdr:cNvSpPr/>
      </xdr:nvSpPr>
      <xdr:spPr>
        <a:xfrm>
          <a:off x="13652500" y="16852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143161</xdr:rowOff>
    </xdr:from>
    <xdr:ext cx="534377" cy="259045"/>
    <xdr:sp macro="" textlink="">
      <xdr:nvSpPr>
        <xdr:cNvPr id="692" name="テキスト ボックス 691">
          <a:extLst>
            <a:ext uri="{FF2B5EF4-FFF2-40B4-BE49-F238E27FC236}">
              <a16:creationId xmlns:a16="http://schemas.microsoft.com/office/drawing/2014/main" xmlns="" id="{00000000-0008-0000-0600-0000B4020000}"/>
            </a:ext>
          </a:extLst>
        </xdr:cNvPr>
        <xdr:cNvSpPr txBox="1"/>
      </xdr:nvSpPr>
      <xdr:spPr>
        <a:xfrm>
          <a:off x="13436111" y="16945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48186</xdr:rowOff>
    </xdr:from>
    <xdr:to>
      <xdr:col>67</xdr:col>
      <xdr:colOff>101600</xdr:colOff>
      <xdr:row>98</xdr:row>
      <xdr:rowOff>149786</xdr:rowOff>
    </xdr:to>
    <xdr:sp macro="" textlink="">
      <xdr:nvSpPr>
        <xdr:cNvPr id="693" name="フローチャート: 判断 692">
          <a:extLst>
            <a:ext uri="{FF2B5EF4-FFF2-40B4-BE49-F238E27FC236}">
              <a16:creationId xmlns:a16="http://schemas.microsoft.com/office/drawing/2014/main" xmlns="" id="{00000000-0008-0000-0600-0000B5020000}"/>
            </a:ext>
          </a:extLst>
        </xdr:cNvPr>
        <xdr:cNvSpPr/>
      </xdr:nvSpPr>
      <xdr:spPr>
        <a:xfrm>
          <a:off x="12763500" y="16850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140913</xdr:rowOff>
    </xdr:from>
    <xdr:ext cx="534377" cy="259045"/>
    <xdr:sp macro="" textlink="">
      <xdr:nvSpPr>
        <xdr:cNvPr id="694" name="テキスト ボックス 693">
          <a:extLst>
            <a:ext uri="{FF2B5EF4-FFF2-40B4-BE49-F238E27FC236}">
              <a16:creationId xmlns:a16="http://schemas.microsoft.com/office/drawing/2014/main" xmlns="" id="{00000000-0008-0000-0600-0000B6020000}"/>
            </a:ext>
          </a:extLst>
        </xdr:cNvPr>
        <xdr:cNvSpPr txBox="1"/>
      </xdr:nvSpPr>
      <xdr:spPr>
        <a:xfrm>
          <a:off x="12547111" y="16943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xmlns="" id="{00000000-0008-0000-0600-0000B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xmlns="" id="{00000000-0008-0000-0600-0000B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xmlns="" id="{00000000-0008-0000-0600-0000B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xmlns="" id="{00000000-0008-0000-0600-0000B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xmlns="" id="{00000000-0008-0000-0600-0000B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134986</xdr:rowOff>
    </xdr:from>
    <xdr:to>
      <xdr:col>85</xdr:col>
      <xdr:colOff>177800</xdr:colOff>
      <xdr:row>99</xdr:row>
      <xdr:rowOff>65136</xdr:rowOff>
    </xdr:to>
    <xdr:sp macro="" textlink="">
      <xdr:nvSpPr>
        <xdr:cNvPr id="700" name="楕円 699">
          <a:extLst>
            <a:ext uri="{FF2B5EF4-FFF2-40B4-BE49-F238E27FC236}">
              <a16:creationId xmlns:a16="http://schemas.microsoft.com/office/drawing/2014/main" xmlns="" id="{00000000-0008-0000-0600-0000BC020000}"/>
            </a:ext>
          </a:extLst>
        </xdr:cNvPr>
        <xdr:cNvSpPr/>
      </xdr:nvSpPr>
      <xdr:spPr>
        <a:xfrm>
          <a:off x="16268700" y="16937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49913</xdr:rowOff>
    </xdr:from>
    <xdr:ext cx="469744" cy="259045"/>
    <xdr:sp macro="" textlink="">
      <xdr:nvSpPr>
        <xdr:cNvPr id="701" name="積立金該当値テキスト">
          <a:extLst>
            <a:ext uri="{FF2B5EF4-FFF2-40B4-BE49-F238E27FC236}">
              <a16:creationId xmlns:a16="http://schemas.microsoft.com/office/drawing/2014/main" xmlns="" id="{00000000-0008-0000-0600-0000BD020000}"/>
            </a:ext>
          </a:extLst>
        </xdr:cNvPr>
        <xdr:cNvSpPr txBox="1"/>
      </xdr:nvSpPr>
      <xdr:spPr>
        <a:xfrm>
          <a:off x="16370300" y="16852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137051</xdr:rowOff>
    </xdr:from>
    <xdr:to>
      <xdr:col>81</xdr:col>
      <xdr:colOff>101600</xdr:colOff>
      <xdr:row>99</xdr:row>
      <xdr:rowOff>67201</xdr:rowOff>
    </xdr:to>
    <xdr:sp macro="" textlink="">
      <xdr:nvSpPr>
        <xdr:cNvPr id="702" name="楕円 701">
          <a:extLst>
            <a:ext uri="{FF2B5EF4-FFF2-40B4-BE49-F238E27FC236}">
              <a16:creationId xmlns:a16="http://schemas.microsoft.com/office/drawing/2014/main" xmlns="" id="{00000000-0008-0000-0600-0000BE020000}"/>
            </a:ext>
          </a:extLst>
        </xdr:cNvPr>
        <xdr:cNvSpPr/>
      </xdr:nvSpPr>
      <xdr:spPr>
        <a:xfrm>
          <a:off x="15430500" y="16939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58328</xdr:rowOff>
    </xdr:from>
    <xdr:ext cx="469744" cy="259045"/>
    <xdr:sp macro="" textlink="">
      <xdr:nvSpPr>
        <xdr:cNvPr id="703" name="テキスト ボックス 702">
          <a:extLst>
            <a:ext uri="{FF2B5EF4-FFF2-40B4-BE49-F238E27FC236}">
              <a16:creationId xmlns:a16="http://schemas.microsoft.com/office/drawing/2014/main" xmlns="" id="{00000000-0008-0000-0600-0000BF020000}"/>
            </a:ext>
          </a:extLst>
        </xdr:cNvPr>
        <xdr:cNvSpPr txBox="1"/>
      </xdr:nvSpPr>
      <xdr:spPr>
        <a:xfrm>
          <a:off x="15246428" y="17031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83612</xdr:rowOff>
    </xdr:from>
    <xdr:to>
      <xdr:col>76</xdr:col>
      <xdr:colOff>165100</xdr:colOff>
      <xdr:row>99</xdr:row>
      <xdr:rowOff>13762</xdr:rowOff>
    </xdr:to>
    <xdr:sp macro="" textlink="">
      <xdr:nvSpPr>
        <xdr:cNvPr id="704" name="楕円 703">
          <a:extLst>
            <a:ext uri="{FF2B5EF4-FFF2-40B4-BE49-F238E27FC236}">
              <a16:creationId xmlns:a16="http://schemas.microsoft.com/office/drawing/2014/main" xmlns="" id="{00000000-0008-0000-0600-0000C0020000}"/>
            </a:ext>
          </a:extLst>
        </xdr:cNvPr>
        <xdr:cNvSpPr/>
      </xdr:nvSpPr>
      <xdr:spPr>
        <a:xfrm>
          <a:off x="14541500" y="16885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4889</xdr:rowOff>
    </xdr:from>
    <xdr:ext cx="534377" cy="259045"/>
    <xdr:sp macro="" textlink="">
      <xdr:nvSpPr>
        <xdr:cNvPr id="705" name="テキスト ボックス 704">
          <a:extLst>
            <a:ext uri="{FF2B5EF4-FFF2-40B4-BE49-F238E27FC236}">
              <a16:creationId xmlns:a16="http://schemas.microsoft.com/office/drawing/2014/main" xmlns="" id="{00000000-0008-0000-0600-0000C1020000}"/>
            </a:ext>
          </a:extLst>
        </xdr:cNvPr>
        <xdr:cNvSpPr txBox="1"/>
      </xdr:nvSpPr>
      <xdr:spPr>
        <a:xfrm>
          <a:off x="14325111" y="16978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38768</xdr:rowOff>
    </xdr:from>
    <xdr:to>
      <xdr:col>72</xdr:col>
      <xdr:colOff>38100</xdr:colOff>
      <xdr:row>98</xdr:row>
      <xdr:rowOff>140368</xdr:rowOff>
    </xdr:to>
    <xdr:sp macro="" textlink="">
      <xdr:nvSpPr>
        <xdr:cNvPr id="706" name="楕円 705">
          <a:extLst>
            <a:ext uri="{FF2B5EF4-FFF2-40B4-BE49-F238E27FC236}">
              <a16:creationId xmlns:a16="http://schemas.microsoft.com/office/drawing/2014/main" xmlns="" id="{00000000-0008-0000-0600-0000C2020000}"/>
            </a:ext>
          </a:extLst>
        </xdr:cNvPr>
        <xdr:cNvSpPr/>
      </xdr:nvSpPr>
      <xdr:spPr>
        <a:xfrm>
          <a:off x="13652500" y="16840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156895</xdr:rowOff>
    </xdr:from>
    <xdr:ext cx="534377" cy="259045"/>
    <xdr:sp macro="" textlink="">
      <xdr:nvSpPr>
        <xdr:cNvPr id="707" name="テキスト ボックス 706">
          <a:extLst>
            <a:ext uri="{FF2B5EF4-FFF2-40B4-BE49-F238E27FC236}">
              <a16:creationId xmlns:a16="http://schemas.microsoft.com/office/drawing/2014/main" xmlns="" id="{00000000-0008-0000-0600-0000C3020000}"/>
            </a:ext>
          </a:extLst>
        </xdr:cNvPr>
        <xdr:cNvSpPr txBox="1"/>
      </xdr:nvSpPr>
      <xdr:spPr>
        <a:xfrm>
          <a:off x="13436111" y="16616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167638</xdr:rowOff>
    </xdr:from>
    <xdr:to>
      <xdr:col>67</xdr:col>
      <xdr:colOff>101600</xdr:colOff>
      <xdr:row>98</xdr:row>
      <xdr:rowOff>97788</xdr:rowOff>
    </xdr:to>
    <xdr:sp macro="" textlink="">
      <xdr:nvSpPr>
        <xdr:cNvPr id="708" name="楕円 707">
          <a:extLst>
            <a:ext uri="{FF2B5EF4-FFF2-40B4-BE49-F238E27FC236}">
              <a16:creationId xmlns:a16="http://schemas.microsoft.com/office/drawing/2014/main" xmlns="" id="{00000000-0008-0000-0600-0000C4020000}"/>
            </a:ext>
          </a:extLst>
        </xdr:cNvPr>
        <xdr:cNvSpPr/>
      </xdr:nvSpPr>
      <xdr:spPr>
        <a:xfrm>
          <a:off x="12763500" y="16798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114315</xdr:rowOff>
    </xdr:from>
    <xdr:ext cx="534377" cy="259045"/>
    <xdr:sp macro="" textlink="">
      <xdr:nvSpPr>
        <xdr:cNvPr id="709" name="テキスト ボックス 708">
          <a:extLst>
            <a:ext uri="{FF2B5EF4-FFF2-40B4-BE49-F238E27FC236}">
              <a16:creationId xmlns:a16="http://schemas.microsoft.com/office/drawing/2014/main" xmlns="" id="{00000000-0008-0000-0600-0000C5020000}"/>
            </a:ext>
          </a:extLst>
        </xdr:cNvPr>
        <xdr:cNvSpPr txBox="1"/>
      </xdr:nvSpPr>
      <xdr:spPr>
        <a:xfrm>
          <a:off x="12547111" y="16573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a:extLst>
            <a:ext uri="{FF2B5EF4-FFF2-40B4-BE49-F238E27FC236}">
              <a16:creationId xmlns:a16="http://schemas.microsoft.com/office/drawing/2014/main" xmlns="" id="{00000000-0008-0000-0600-0000C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a:extLst>
            <a:ext uri="{FF2B5EF4-FFF2-40B4-BE49-F238E27FC236}">
              <a16:creationId xmlns:a16="http://schemas.microsoft.com/office/drawing/2014/main" xmlns="" id="{00000000-0008-0000-0600-0000C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a:extLst>
            <a:ext uri="{FF2B5EF4-FFF2-40B4-BE49-F238E27FC236}">
              <a16:creationId xmlns:a16="http://schemas.microsoft.com/office/drawing/2014/main" xmlns="" id="{00000000-0008-0000-0600-0000C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a:extLst>
            <a:ext uri="{FF2B5EF4-FFF2-40B4-BE49-F238E27FC236}">
              <a16:creationId xmlns:a16="http://schemas.microsoft.com/office/drawing/2014/main" xmlns="" id="{00000000-0008-0000-0600-0000C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a:extLst>
            <a:ext uri="{FF2B5EF4-FFF2-40B4-BE49-F238E27FC236}">
              <a16:creationId xmlns:a16="http://schemas.microsoft.com/office/drawing/2014/main" xmlns="" id="{00000000-0008-0000-0600-0000C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a:extLst>
            <a:ext uri="{FF2B5EF4-FFF2-40B4-BE49-F238E27FC236}">
              <a16:creationId xmlns:a16="http://schemas.microsoft.com/office/drawing/2014/main" xmlns="" id="{00000000-0008-0000-0600-0000C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a:extLst>
            <a:ext uri="{FF2B5EF4-FFF2-40B4-BE49-F238E27FC236}">
              <a16:creationId xmlns:a16="http://schemas.microsoft.com/office/drawing/2014/main" xmlns="" id="{00000000-0008-0000-0600-0000C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a:extLst>
            <a:ext uri="{FF2B5EF4-FFF2-40B4-BE49-F238E27FC236}">
              <a16:creationId xmlns:a16="http://schemas.microsoft.com/office/drawing/2014/main" xmlns="" id="{00000000-0008-0000-0600-0000C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a:extLst>
            <a:ext uri="{FF2B5EF4-FFF2-40B4-BE49-F238E27FC236}">
              <a16:creationId xmlns:a16="http://schemas.microsoft.com/office/drawing/2014/main" xmlns="" id="{00000000-0008-0000-0600-0000C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a:extLst>
            <a:ext uri="{FF2B5EF4-FFF2-40B4-BE49-F238E27FC236}">
              <a16:creationId xmlns:a16="http://schemas.microsoft.com/office/drawing/2014/main" xmlns="" id="{00000000-0008-0000-0600-0000C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0" name="直線コネクタ 719">
          <a:extLst>
            <a:ext uri="{FF2B5EF4-FFF2-40B4-BE49-F238E27FC236}">
              <a16:creationId xmlns:a16="http://schemas.microsoft.com/office/drawing/2014/main" xmlns="" id="{00000000-0008-0000-0600-0000D0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1" name="テキスト ボックス 720">
          <a:extLst>
            <a:ext uri="{FF2B5EF4-FFF2-40B4-BE49-F238E27FC236}">
              <a16:creationId xmlns:a16="http://schemas.microsoft.com/office/drawing/2014/main" xmlns="" id="{00000000-0008-0000-0600-0000D1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2" name="直線コネクタ 721">
          <a:extLst>
            <a:ext uri="{FF2B5EF4-FFF2-40B4-BE49-F238E27FC236}">
              <a16:creationId xmlns:a16="http://schemas.microsoft.com/office/drawing/2014/main" xmlns="" id="{00000000-0008-0000-0600-0000D2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3" name="テキスト ボックス 722">
          <a:extLst>
            <a:ext uri="{FF2B5EF4-FFF2-40B4-BE49-F238E27FC236}">
              <a16:creationId xmlns:a16="http://schemas.microsoft.com/office/drawing/2014/main" xmlns="" id="{00000000-0008-0000-0600-0000D3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4" name="直線コネクタ 723">
          <a:extLst>
            <a:ext uri="{FF2B5EF4-FFF2-40B4-BE49-F238E27FC236}">
              <a16:creationId xmlns:a16="http://schemas.microsoft.com/office/drawing/2014/main" xmlns="" id="{00000000-0008-0000-0600-0000D4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5" name="テキスト ボックス 724">
          <a:extLst>
            <a:ext uri="{FF2B5EF4-FFF2-40B4-BE49-F238E27FC236}">
              <a16:creationId xmlns:a16="http://schemas.microsoft.com/office/drawing/2014/main" xmlns="" id="{00000000-0008-0000-0600-0000D5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6" name="直線コネクタ 725">
          <a:extLst>
            <a:ext uri="{FF2B5EF4-FFF2-40B4-BE49-F238E27FC236}">
              <a16:creationId xmlns:a16="http://schemas.microsoft.com/office/drawing/2014/main" xmlns="" id="{00000000-0008-0000-0600-0000D6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7" name="テキスト ボックス 726">
          <a:extLst>
            <a:ext uri="{FF2B5EF4-FFF2-40B4-BE49-F238E27FC236}">
              <a16:creationId xmlns:a16="http://schemas.microsoft.com/office/drawing/2014/main" xmlns="" id="{00000000-0008-0000-0600-0000D7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8" name="直線コネクタ 727">
          <a:extLst>
            <a:ext uri="{FF2B5EF4-FFF2-40B4-BE49-F238E27FC236}">
              <a16:creationId xmlns:a16="http://schemas.microsoft.com/office/drawing/2014/main" xmlns="" id="{00000000-0008-0000-0600-0000D8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9" name="テキスト ボックス 728">
          <a:extLst>
            <a:ext uri="{FF2B5EF4-FFF2-40B4-BE49-F238E27FC236}">
              <a16:creationId xmlns:a16="http://schemas.microsoft.com/office/drawing/2014/main" xmlns="" id="{00000000-0008-0000-0600-0000D9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0" name="直線コネクタ 729">
          <a:extLst>
            <a:ext uri="{FF2B5EF4-FFF2-40B4-BE49-F238E27FC236}">
              <a16:creationId xmlns:a16="http://schemas.microsoft.com/office/drawing/2014/main" xmlns="" id="{00000000-0008-0000-0600-0000DA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1" name="テキスト ボックス 730">
          <a:extLst>
            <a:ext uri="{FF2B5EF4-FFF2-40B4-BE49-F238E27FC236}">
              <a16:creationId xmlns:a16="http://schemas.microsoft.com/office/drawing/2014/main" xmlns="" id="{00000000-0008-0000-0600-0000DB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a:extLst>
            <a:ext uri="{FF2B5EF4-FFF2-40B4-BE49-F238E27FC236}">
              <a16:creationId xmlns:a16="http://schemas.microsoft.com/office/drawing/2014/main" xmlns="" id="{00000000-0008-0000-0600-0000D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3" name="テキスト ボックス 732">
          <a:extLst>
            <a:ext uri="{FF2B5EF4-FFF2-40B4-BE49-F238E27FC236}">
              <a16:creationId xmlns:a16="http://schemas.microsoft.com/office/drawing/2014/main" xmlns="" id="{00000000-0008-0000-0600-0000DD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投資及び出資金グラフ枠">
          <a:extLst>
            <a:ext uri="{FF2B5EF4-FFF2-40B4-BE49-F238E27FC236}">
              <a16:creationId xmlns:a16="http://schemas.microsoft.com/office/drawing/2014/main" xmlns="" id="{00000000-0008-0000-0600-0000D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6459</xdr:rowOff>
    </xdr:from>
    <xdr:to>
      <xdr:col>116</xdr:col>
      <xdr:colOff>62864</xdr:colOff>
      <xdr:row>39</xdr:row>
      <xdr:rowOff>98878</xdr:rowOff>
    </xdr:to>
    <xdr:cxnSp macro="">
      <xdr:nvCxnSpPr>
        <xdr:cNvPr id="735" name="直線コネクタ 734">
          <a:extLst>
            <a:ext uri="{FF2B5EF4-FFF2-40B4-BE49-F238E27FC236}">
              <a16:creationId xmlns:a16="http://schemas.microsoft.com/office/drawing/2014/main" xmlns="" id="{00000000-0008-0000-0600-0000DF020000}"/>
            </a:ext>
          </a:extLst>
        </xdr:cNvPr>
        <xdr:cNvCxnSpPr/>
      </xdr:nvCxnSpPr>
      <xdr:spPr>
        <a:xfrm flipV="1">
          <a:off x="22159595" y="5321409"/>
          <a:ext cx="1269" cy="1464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6" name="投資及び出資金最小値テキスト">
          <a:extLst>
            <a:ext uri="{FF2B5EF4-FFF2-40B4-BE49-F238E27FC236}">
              <a16:creationId xmlns:a16="http://schemas.microsoft.com/office/drawing/2014/main" xmlns="" id="{00000000-0008-0000-0600-0000E0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7" name="直線コネクタ 736">
          <a:extLst>
            <a:ext uri="{FF2B5EF4-FFF2-40B4-BE49-F238E27FC236}">
              <a16:creationId xmlns:a16="http://schemas.microsoft.com/office/drawing/2014/main" xmlns="" id="{00000000-0008-0000-0600-0000E1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124586</xdr:rowOff>
    </xdr:from>
    <xdr:ext cx="534377" cy="259045"/>
    <xdr:sp macro="" textlink="">
      <xdr:nvSpPr>
        <xdr:cNvPr id="738" name="投資及び出資金最大値テキスト">
          <a:extLst>
            <a:ext uri="{FF2B5EF4-FFF2-40B4-BE49-F238E27FC236}">
              <a16:creationId xmlns:a16="http://schemas.microsoft.com/office/drawing/2014/main" xmlns="" id="{00000000-0008-0000-0600-0000E2020000}"/>
            </a:ext>
          </a:extLst>
        </xdr:cNvPr>
        <xdr:cNvSpPr txBox="1"/>
      </xdr:nvSpPr>
      <xdr:spPr>
        <a:xfrm>
          <a:off x="22212300" y="5096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6459</xdr:rowOff>
    </xdr:from>
    <xdr:to>
      <xdr:col>116</xdr:col>
      <xdr:colOff>152400</xdr:colOff>
      <xdr:row>31</xdr:row>
      <xdr:rowOff>6459</xdr:rowOff>
    </xdr:to>
    <xdr:cxnSp macro="">
      <xdr:nvCxnSpPr>
        <xdr:cNvPr id="739" name="直線コネクタ 738">
          <a:extLst>
            <a:ext uri="{FF2B5EF4-FFF2-40B4-BE49-F238E27FC236}">
              <a16:creationId xmlns:a16="http://schemas.microsoft.com/office/drawing/2014/main" xmlns="" id="{00000000-0008-0000-0600-0000E3020000}"/>
            </a:ext>
          </a:extLst>
        </xdr:cNvPr>
        <xdr:cNvCxnSpPr/>
      </xdr:nvCxnSpPr>
      <xdr:spPr>
        <a:xfrm>
          <a:off x="22072600" y="5321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84510</xdr:rowOff>
    </xdr:from>
    <xdr:to>
      <xdr:col>116</xdr:col>
      <xdr:colOff>63500</xdr:colOff>
      <xdr:row>39</xdr:row>
      <xdr:rowOff>98878</xdr:rowOff>
    </xdr:to>
    <xdr:cxnSp macro="">
      <xdr:nvCxnSpPr>
        <xdr:cNvPr id="740" name="直線コネクタ 739">
          <a:extLst>
            <a:ext uri="{FF2B5EF4-FFF2-40B4-BE49-F238E27FC236}">
              <a16:creationId xmlns:a16="http://schemas.microsoft.com/office/drawing/2014/main" xmlns="" id="{00000000-0008-0000-0600-0000E4020000}"/>
            </a:ext>
          </a:extLst>
        </xdr:cNvPr>
        <xdr:cNvCxnSpPr/>
      </xdr:nvCxnSpPr>
      <xdr:spPr>
        <a:xfrm>
          <a:off x="21323300" y="6428160"/>
          <a:ext cx="838200" cy="357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165552</xdr:rowOff>
    </xdr:from>
    <xdr:ext cx="469744" cy="259045"/>
    <xdr:sp macro="" textlink="">
      <xdr:nvSpPr>
        <xdr:cNvPr id="741" name="投資及び出資金平均値テキスト">
          <a:extLst>
            <a:ext uri="{FF2B5EF4-FFF2-40B4-BE49-F238E27FC236}">
              <a16:creationId xmlns:a16="http://schemas.microsoft.com/office/drawing/2014/main" xmlns="" id="{00000000-0008-0000-0600-0000E5020000}"/>
            </a:ext>
          </a:extLst>
        </xdr:cNvPr>
        <xdr:cNvSpPr txBox="1"/>
      </xdr:nvSpPr>
      <xdr:spPr>
        <a:xfrm>
          <a:off x="22212300" y="63377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142675</xdr:rowOff>
    </xdr:from>
    <xdr:to>
      <xdr:col>116</xdr:col>
      <xdr:colOff>114300</xdr:colOff>
      <xdr:row>38</xdr:row>
      <xdr:rowOff>72825</xdr:rowOff>
    </xdr:to>
    <xdr:sp macro="" textlink="">
      <xdr:nvSpPr>
        <xdr:cNvPr id="742" name="フローチャート: 判断 741">
          <a:extLst>
            <a:ext uri="{FF2B5EF4-FFF2-40B4-BE49-F238E27FC236}">
              <a16:creationId xmlns:a16="http://schemas.microsoft.com/office/drawing/2014/main" xmlns="" id="{00000000-0008-0000-0600-0000E6020000}"/>
            </a:ext>
          </a:extLst>
        </xdr:cNvPr>
        <xdr:cNvSpPr/>
      </xdr:nvSpPr>
      <xdr:spPr>
        <a:xfrm>
          <a:off x="22110700" y="6486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84510</xdr:rowOff>
    </xdr:from>
    <xdr:to>
      <xdr:col>111</xdr:col>
      <xdr:colOff>177800</xdr:colOff>
      <xdr:row>39</xdr:row>
      <xdr:rowOff>98878</xdr:rowOff>
    </xdr:to>
    <xdr:cxnSp macro="">
      <xdr:nvCxnSpPr>
        <xdr:cNvPr id="743" name="直線コネクタ 742">
          <a:extLst>
            <a:ext uri="{FF2B5EF4-FFF2-40B4-BE49-F238E27FC236}">
              <a16:creationId xmlns:a16="http://schemas.microsoft.com/office/drawing/2014/main" xmlns="" id="{00000000-0008-0000-0600-0000E7020000}"/>
            </a:ext>
          </a:extLst>
        </xdr:cNvPr>
        <xdr:cNvCxnSpPr/>
      </xdr:nvCxnSpPr>
      <xdr:spPr>
        <a:xfrm flipV="1">
          <a:off x="20434300" y="6428160"/>
          <a:ext cx="889000" cy="357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77579</xdr:rowOff>
    </xdr:from>
    <xdr:to>
      <xdr:col>112</xdr:col>
      <xdr:colOff>38100</xdr:colOff>
      <xdr:row>39</xdr:row>
      <xdr:rowOff>7729</xdr:rowOff>
    </xdr:to>
    <xdr:sp macro="" textlink="">
      <xdr:nvSpPr>
        <xdr:cNvPr id="744" name="フローチャート: 判断 743">
          <a:extLst>
            <a:ext uri="{FF2B5EF4-FFF2-40B4-BE49-F238E27FC236}">
              <a16:creationId xmlns:a16="http://schemas.microsoft.com/office/drawing/2014/main" xmlns="" id="{00000000-0008-0000-0600-0000E8020000}"/>
            </a:ext>
          </a:extLst>
        </xdr:cNvPr>
        <xdr:cNvSpPr/>
      </xdr:nvSpPr>
      <xdr:spPr>
        <a:xfrm>
          <a:off x="21272500" y="6592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170306</xdr:rowOff>
    </xdr:from>
    <xdr:ext cx="469744" cy="259045"/>
    <xdr:sp macro="" textlink="">
      <xdr:nvSpPr>
        <xdr:cNvPr id="745" name="テキスト ボックス 744">
          <a:extLst>
            <a:ext uri="{FF2B5EF4-FFF2-40B4-BE49-F238E27FC236}">
              <a16:creationId xmlns:a16="http://schemas.microsoft.com/office/drawing/2014/main" xmlns="" id="{00000000-0008-0000-0600-0000E9020000}"/>
            </a:ext>
          </a:extLst>
        </xdr:cNvPr>
        <xdr:cNvSpPr txBox="1"/>
      </xdr:nvSpPr>
      <xdr:spPr>
        <a:xfrm>
          <a:off x="21088428" y="66854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6" name="直線コネクタ 745">
          <a:extLst>
            <a:ext uri="{FF2B5EF4-FFF2-40B4-BE49-F238E27FC236}">
              <a16:creationId xmlns:a16="http://schemas.microsoft.com/office/drawing/2014/main" xmlns="" id="{00000000-0008-0000-0600-0000EA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105011</xdr:rowOff>
    </xdr:from>
    <xdr:to>
      <xdr:col>107</xdr:col>
      <xdr:colOff>101600</xdr:colOff>
      <xdr:row>39</xdr:row>
      <xdr:rowOff>35161</xdr:rowOff>
    </xdr:to>
    <xdr:sp macro="" textlink="">
      <xdr:nvSpPr>
        <xdr:cNvPr id="747" name="フローチャート: 判断 746">
          <a:extLst>
            <a:ext uri="{FF2B5EF4-FFF2-40B4-BE49-F238E27FC236}">
              <a16:creationId xmlns:a16="http://schemas.microsoft.com/office/drawing/2014/main" xmlns="" id="{00000000-0008-0000-0600-0000EB020000}"/>
            </a:ext>
          </a:extLst>
        </xdr:cNvPr>
        <xdr:cNvSpPr/>
      </xdr:nvSpPr>
      <xdr:spPr>
        <a:xfrm>
          <a:off x="20383500" y="6620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51688</xdr:rowOff>
    </xdr:from>
    <xdr:ext cx="469744" cy="259045"/>
    <xdr:sp macro="" textlink="">
      <xdr:nvSpPr>
        <xdr:cNvPr id="748" name="テキスト ボックス 747">
          <a:extLst>
            <a:ext uri="{FF2B5EF4-FFF2-40B4-BE49-F238E27FC236}">
              <a16:creationId xmlns:a16="http://schemas.microsoft.com/office/drawing/2014/main" xmlns="" id="{00000000-0008-0000-0600-0000EC020000}"/>
            </a:ext>
          </a:extLst>
        </xdr:cNvPr>
        <xdr:cNvSpPr txBox="1"/>
      </xdr:nvSpPr>
      <xdr:spPr>
        <a:xfrm>
          <a:off x="20199428" y="6395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9" name="直線コネクタ 748">
          <a:extLst>
            <a:ext uri="{FF2B5EF4-FFF2-40B4-BE49-F238E27FC236}">
              <a16:creationId xmlns:a16="http://schemas.microsoft.com/office/drawing/2014/main" xmlns="" id="{00000000-0008-0000-0600-0000ED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116659</xdr:rowOff>
    </xdr:from>
    <xdr:to>
      <xdr:col>102</xdr:col>
      <xdr:colOff>165100</xdr:colOff>
      <xdr:row>39</xdr:row>
      <xdr:rowOff>46809</xdr:rowOff>
    </xdr:to>
    <xdr:sp macro="" textlink="">
      <xdr:nvSpPr>
        <xdr:cNvPr id="750" name="フローチャート: 判断 749">
          <a:extLst>
            <a:ext uri="{FF2B5EF4-FFF2-40B4-BE49-F238E27FC236}">
              <a16:creationId xmlns:a16="http://schemas.microsoft.com/office/drawing/2014/main" xmlns="" id="{00000000-0008-0000-0600-0000EE020000}"/>
            </a:ext>
          </a:extLst>
        </xdr:cNvPr>
        <xdr:cNvSpPr/>
      </xdr:nvSpPr>
      <xdr:spPr>
        <a:xfrm>
          <a:off x="19494500" y="6631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63335</xdr:rowOff>
    </xdr:from>
    <xdr:ext cx="378565" cy="259045"/>
    <xdr:sp macro="" textlink="">
      <xdr:nvSpPr>
        <xdr:cNvPr id="751" name="テキスト ボックス 750">
          <a:extLst>
            <a:ext uri="{FF2B5EF4-FFF2-40B4-BE49-F238E27FC236}">
              <a16:creationId xmlns:a16="http://schemas.microsoft.com/office/drawing/2014/main" xmlns="" id="{00000000-0008-0000-0600-0000EF020000}"/>
            </a:ext>
          </a:extLst>
        </xdr:cNvPr>
        <xdr:cNvSpPr txBox="1"/>
      </xdr:nvSpPr>
      <xdr:spPr>
        <a:xfrm>
          <a:off x="19356017" y="64069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116985</xdr:rowOff>
    </xdr:from>
    <xdr:to>
      <xdr:col>98</xdr:col>
      <xdr:colOff>38100</xdr:colOff>
      <xdr:row>39</xdr:row>
      <xdr:rowOff>47135</xdr:rowOff>
    </xdr:to>
    <xdr:sp macro="" textlink="">
      <xdr:nvSpPr>
        <xdr:cNvPr id="752" name="フローチャート: 判断 751">
          <a:extLst>
            <a:ext uri="{FF2B5EF4-FFF2-40B4-BE49-F238E27FC236}">
              <a16:creationId xmlns:a16="http://schemas.microsoft.com/office/drawing/2014/main" xmlns="" id="{00000000-0008-0000-0600-0000F0020000}"/>
            </a:ext>
          </a:extLst>
        </xdr:cNvPr>
        <xdr:cNvSpPr/>
      </xdr:nvSpPr>
      <xdr:spPr>
        <a:xfrm>
          <a:off x="18605500" y="663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63662</xdr:rowOff>
    </xdr:from>
    <xdr:ext cx="378565" cy="259045"/>
    <xdr:sp macro="" textlink="">
      <xdr:nvSpPr>
        <xdr:cNvPr id="753" name="テキスト ボックス 752">
          <a:extLst>
            <a:ext uri="{FF2B5EF4-FFF2-40B4-BE49-F238E27FC236}">
              <a16:creationId xmlns:a16="http://schemas.microsoft.com/office/drawing/2014/main" xmlns="" id="{00000000-0008-0000-0600-0000F1020000}"/>
            </a:ext>
          </a:extLst>
        </xdr:cNvPr>
        <xdr:cNvSpPr txBox="1"/>
      </xdr:nvSpPr>
      <xdr:spPr>
        <a:xfrm>
          <a:off x="18467017" y="64073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xmlns="" id="{00000000-0008-0000-0600-0000F2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xmlns="" id="{00000000-0008-0000-0600-0000F3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xmlns="" id="{00000000-0008-0000-0600-0000F4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xmlns="" id="{00000000-0008-0000-0600-0000F5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xmlns="" id="{00000000-0008-0000-0600-0000F6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9" name="楕円 758">
          <a:extLst>
            <a:ext uri="{FF2B5EF4-FFF2-40B4-BE49-F238E27FC236}">
              <a16:creationId xmlns:a16="http://schemas.microsoft.com/office/drawing/2014/main" xmlns="" id="{00000000-0008-0000-0600-0000F7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0" name="投資及び出資金該当値テキスト">
          <a:extLst>
            <a:ext uri="{FF2B5EF4-FFF2-40B4-BE49-F238E27FC236}">
              <a16:creationId xmlns:a16="http://schemas.microsoft.com/office/drawing/2014/main" xmlns="" id="{00000000-0008-0000-0600-0000F8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33710</xdr:rowOff>
    </xdr:from>
    <xdr:to>
      <xdr:col>112</xdr:col>
      <xdr:colOff>38100</xdr:colOff>
      <xdr:row>37</xdr:row>
      <xdr:rowOff>135310</xdr:rowOff>
    </xdr:to>
    <xdr:sp macro="" textlink="">
      <xdr:nvSpPr>
        <xdr:cNvPr id="761" name="楕円 760">
          <a:extLst>
            <a:ext uri="{FF2B5EF4-FFF2-40B4-BE49-F238E27FC236}">
              <a16:creationId xmlns:a16="http://schemas.microsoft.com/office/drawing/2014/main" xmlns="" id="{00000000-0008-0000-0600-0000F9020000}"/>
            </a:ext>
          </a:extLst>
        </xdr:cNvPr>
        <xdr:cNvSpPr/>
      </xdr:nvSpPr>
      <xdr:spPr>
        <a:xfrm>
          <a:off x="21272500" y="6377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151837</xdr:rowOff>
    </xdr:from>
    <xdr:ext cx="469744" cy="259045"/>
    <xdr:sp macro="" textlink="">
      <xdr:nvSpPr>
        <xdr:cNvPr id="762" name="テキスト ボックス 761">
          <a:extLst>
            <a:ext uri="{FF2B5EF4-FFF2-40B4-BE49-F238E27FC236}">
              <a16:creationId xmlns:a16="http://schemas.microsoft.com/office/drawing/2014/main" xmlns="" id="{00000000-0008-0000-0600-0000FA020000}"/>
            </a:ext>
          </a:extLst>
        </xdr:cNvPr>
        <xdr:cNvSpPr txBox="1"/>
      </xdr:nvSpPr>
      <xdr:spPr>
        <a:xfrm>
          <a:off x="21088428" y="6152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3" name="楕円 762">
          <a:extLst>
            <a:ext uri="{FF2B5EF4-FFF2-40B4-BE49-F238E27FC236}">
              <a16:creationId xmlns:a16="http://schemas.microsoft.com/office/drawing/2014/main" xmlns="" id="{00000000-0008-0000-0600-0000FB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4" name="テキスト ボックス 763">
          <a:extLst>
            <a:ext uri="{FF2B5EF4-FFF2-40B4-BE49-F238E27FC236}">
              <a16:creationId xmlns:a16="http://schemas.microsoft.com/office/drawing/2014/main" xmlns="" id="{00000000-0008-0000-0600-0000FC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5" name="楕円 764">
          <a:extLst>
            <a:ext uri="{FF2B5EF4-FFF2-40B4-BE49-F238E27FC236}">
              <a16:creationId xmlns:a16="http://schemas.microsoft.com/office/drawing/2014/main" xmlns="" id="{00000000-0008-0000-0600-0000FD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6" name="テキスト ボックス 765">
          <a:extLst>
            <a:ext uri="{FF2B5EF4-FFF2-40B4-BE49-F238E27FC236}">
              <a16:creationId xmlns:a16="http://schemas.microsoft.com/office/drawing/2014/main" xmlns="" id="{00000000-0008-0000-0600-0000FE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7" name="楕円 766">
          <a:extLst>
            <a:ext uri="{FF2B5EF4-FFF2-40B4-BE49-F238E27FC236}">
              <a16:creationId xmlns:a16="http://schemas.microsoft.com/office/drawing/2014/main" xmlns="" id="{00000000-0008-0000-0600-0000FF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8" name="テキスト ボックス 767">
          <a:extLst>
            <a:ext uri="{FF2B5EF4-FFF2-40B4-BE49-F238E27FC236}">
              <a16:creationId xmlns:a16="http://schemas.microsoft.com/office/drawing/2014/main" xmlns="" id="{00000000-0008-0000-0600-000000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a:extLst>
            <a:ext uri="{FF2B5EF4-FFF2-40B4-BE49-F238E27FC236}">
              <a16:creationId xmlns:a16="http://schemas.microsoft.com/office/drawing/2014/main" xmlns="" id="{00000000-0008-0000-0600-00000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a:extLst>
            <a:ext uri="{FF2B5EF4-FFF2-40B4-BE49-F238E27FC236}">
              <a16:creationId xmlns:a16="http://schemas.microsoft.com/office/drawing/2014/main" xmlns="" id="{00000000-0008-0000-0600-00000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a:extLst>
            <a:ext uri="{FF2B5EF4-FFF2-40B4-BE49-F238E27FC236}">
              <a16:creationId xmlns:a16="http://schemas.microsoft.com/office/drawing/2014/main" xmlns="" id="{00000000-0008-0000-0600-00000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a:extLst>
            <a:ext uri="{FF2B5EF4-FFF2-40B4-BE49-F238E27FC236}">
              <a16:creationId xmlns:a16="http://schemas.microsoft.com/office/drawing/2014/main" xmlns="" id="{00000000-0008-0000-0600-00000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a:extLst>
            <a:ext uri="{FF2B5EF4-FFF2-40B4-BE49-F238E27FC236}">
              <a16:creationId xmlns:a16="http://schemas.microsoft.com/office/drawing/2014/main" xmlns="" id="{00000000-0008-0000-0600-00000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a:extLst>
            <a:ext uri="{FF2B5EF4-FFF2-40B4-BE49-F238E27FC236}">
              <a16:creationId xmlns:a16="http://schemas.microsoft.com/office/drawing/2014/main" xmlns="" id="{00000000-0008-0000-0600-00000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a:extLst>
            <a:ext uri="{FF2B5EF4-FFF2-40B4-BE49-F238E27FC236}">
              <a16:creationId xmlns:a16="http://schemas.microsoft.com/office/drawing/2014/main" xmlns="" id="{00000000-0008-0000-0600-00000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a:extLst>
            <a:ext uri="{FF2B5EF4-FFF2-40B4-BE49-F238E27FC236}">
              <a16:creationId xmlns:a16="http://schemas.microsoft.com/office/drawing/2014/main" xmlns="" id="{00000000-0008-0000-0600-00000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a:extLst>
            <a:ext uri="{FF2B5EF4-FFF2-40B4-BE49-F238E27FC236}">
              <a16:creationId xmlns:a16="http://schemas.microsoft.com/office/drawing/2014/main" xmlns="" id="{00000000-0008-0000-0600-00000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a:extLst>
            <a:ext uri="{FF2B5EF4-FFF2-40B4-BE49-F238E27FC236}">
              <a16:creationId xmlns:a16="http://schemas.microsoft.com/office/drawing/2014/main" xmlns="" id="{00000000-0008-0000-0600-00000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25400</xdr:rowOff>
    </xdr:from>
    <xdr:to>
      <xdr:col>120</xdr:col>
      <xdr:colOff>114300</xdr:colOff>
      <xdr:row>58</xdr:row>
      <xdr:rowOff>25400</xdr:rowOff>
    </xdr:to>
    <xdr:cxnSp macro="">
      <xdr:nvCxnSpPr>
        <xdr:cNvPr id="779" name="直線コネクタ 778">
          <a:extLst>
            <a:ext uri="{FF2B5EF4-FFF2-40B4-BE49-F238E27FC236}">
              <a16:creationId xmlns:a16="http://schemas.microsoft.com/office/drawing/2014/main" xmlns="" id="{00000000-0008-0000-0600-00000B030000}"/>
            </a:ext>
          </a:extLst>
        </xdr:cNvPr>
        <xdr:cNvCxnSpPr/>
      </xdr:nvCxnSpPr>
      <xdr:spPr>
        <a:xfrm>
          <a:off x="18288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54627</xdr:rowOff>
    </xdr:from>
    <xdr:ext cx="248786" cy="259045"/>
    <xdr:sp macro="" textlink="">
      <xdr:nvSpPr>
        <xdr:cNvPr id="780" name="テキスト ボックス 779">
          <a:extLst>
            <a:ext uri="{FF2B5EF4-FFF2-40B4-BE49-F238E27FC236}">
              <a16:creationId xmlns:a16="http://schemas.microsoft.com/office/drawing/2014/main" xmlns="" id="{00000000-0008-0000-0600-00000C030000}"/>
            </a:ext>
          </a:extLst>
        </xdr:cNvPr>
        <xdr:cNvSpPr txBox="1"/>
      </xdr:nvSpPr>
      <xdr:spPr>
        <a:xfrm>
          <a:off x="18039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a:extLst>
            <a:ext uri="{FF2B5EF4-FFF2-40B4-BE49-F238E27FC236}">
              <a16:creationId xmlns:a16="http://schemas.microsoft.com/office/drawing/2014/main" xmlns="" id="{00000000-0008-0000-0600-00000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2" name="テキスト ボックス 781">
          <a:extLst>
            <a:ext uri="{FF2B5EF4-FFF2-40B4-BE49-F238E27FC236}">
              <a16:creationId xmlns:a16="http://schemas.microsoft.com/office/drawing/2014/main" xmlns="" id="{00000000-0008-0000-0600-00000E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82550</xdr:rowOff>
    </xdr:from>
    <xdr:to>
      <xdr:col>120</xdr:col>
      <xdr:colOff>114300</xdr:colOff>
      <xdr:row>51</xdr:row>
      <xdr:rowOff>82550</xdr:rowOff>
    </xdr:to>
    <xdr:cxnSp macro="">
      <xdr:nvCxnSpPr>
        <xdr:cNvPr id="783" name="直線コネクタ 782">
          <a:extLst>
            <a:ext uri="{FF2B5EF4-FFF2-40B4-BE49-F238E27FC236}">
              <a16:creationId xmlns:a16="http://schemas.microsoft.com/office/drawing/2014/main" xmlns="" id="{00000000-0008-0000-0600-00000F030000}"/>
            </a:ext>
          </a:extLst>
        </xdr:cNvPr>
        <xdr:cNvCxnSpPr/>
      </xdr:nvCxnSpPr>
      <xdr:spPr>
        <a:xfrm>
          <a:off x="18288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50</xdr:row>
      <xdr:rowOff>111777</xdr:rowOff>
    </xdr:from>
    <xdr:ext cx="531299" cy="259045"/>
    <xdr:sp macro="" textlink="">
      <xdr:nvSpPr>
        <xdr:cNvPr id="784" name="テキスト ボックス 783">
          <a:extLst>
            <a:ext uri="{FF2B5EF4-FFF2-40B4-BE49-F238E27FC236}">
              <a16:creationId xmlns:a16="http://schemas.microsoft.com/office/drawing/2014/main" xmlns="" id="{00000000-0008-0000-0600-000010030000}"/>
            </a:ext>
          </a:extLst>
        </xdr:cNvPr>
        <xdr:cNvSpPr txBox="1"/>
      </xdr:nvSpPr>
      <xdr:spPr>
        <a:xfrm>
          <a:off x="17756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xmlns="" id="{00000000-0008-0000-0600-00001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6" name="テキスト ボックス 785">
          <a:extLst>
            <a:ext uri="{FF2B5EF4-FFF2-40B4-BE49-F238E27FC236}">
              <a16:creationId xmlns:a16="http://schemas.microsoft.com/office/drawing/2014/main" xmlns="" id="{00000000-0008-0000-0600-000012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貸付金グラフ枠">
          <a:extLst>
            <a:ext uri="{FF2B5EF4-FFF2-40B4-BE49-F238E27FC236}">
              <a16:creationId xmlns:a16="http://schemas.microsoft.com/office/drawing/2014/main" xmlns="" id="{00000000-0008-0000-0600-00001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50489</xdr:rowOff>
    </xdr:from>
    <xdr:to>
      <xdr:col>116</xdr:col>
      <xdr:colOff>62864</xdr:colOff>
      <xdr:row>58</xdr:row>
      <xdr:rowOff>25400</xdr:rowOff>
    </xdr:to>
    <xdr:cxnSp macro="">
      <xdr:nvCxnSpPr>
        <xdr:cNvPr id="788" name="直線コネクタ 787">
          <a:extLst>
            <a:ext uri="{FF2B5EF4-FFF2-40B4-BE49-F238E27FC236}">
              <a16:creationId xmlns:a16="http://schemas.microsoft.com/office/drawing/2014/main" xmlns="" id="{00000000-0008-0000-0600-000014030000}"/>
            </a:ext>
          </a:extLst>
        </xdr:cNvPr>
        <xdr:cNvCxnSpPr/>
      </xdr:nvCxnSpPr>
      <xdr:spPr>
        <a:xfrm flipV="1">
          <a:off x="22159595" y="8794439"/>
          <a:ext cx="1269" cy="11750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29227</xdr:rowOff>
    </xdr:from>
    <xdr:ext cx="249299" cy="259045"/>
    <xdr:sp macro="" textlink="">
      <xdr:nvSpPr>
        <xdr:cNvPr id="789" name="貸付金最小値テキスト">
          <a:extLst>
            <a:ext uri="{FF2B5EF4-FFF2-40B4-BE49-F238E27FC236}">
              <a16:creationId xmlns:a16="http://schemas.microsoft.com/office/drawing/2014/main" xmlns="" id="{00000000-0008-0000-0600-000015030000}"/>
            </a:ext>
          </a:extLst>
        </xdr:cNvPr>
        <xdr:cNvSpPr txBox="1"/>
      </xdr:nvSpPr>
      <xdr:spPr>
        <a:xfrm>
          <a:off x="22212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25400</xdr:rowOff>
    </xdr:from>
    <xdr:to>
      <xdr:col>116</xdr:col>
      <xdr:colOff>152400</xdr:colOff>
      <xdr:row>58</xdr:row>
      <xdr:rowOff>25400</xdr:rowOff>
    </xdr:to>
    <xdr:cxnSp macro="">
      <xdr:nvCxnSpPr>
        <xdr:cNvPr id="790" name="直線コネクタ 789">
          <a:extLst>
            <a:ext uri="{FF2B5EF4-FFF2-40B4-BE49-F238E27FC236}">
              <a16:creationId xmlns:a16="http://schemas.microsoft.com/office/drawing/2014/main" xmlns="" id="{00000000-0008-0000-0600-000016030000}"/>
            </a:ext>
          </a:extLst>
        </xdr:cNvPr>
        <xdr:cNvCxnSpPr/>
      </xdr:nvCxnSpPr>
      <xdr:spPr>
        <a:xfrm>
          <a:off x="22072600" y="996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168616</xdr:rowOff>
    </xdr:from>
    <xdr:ext cx="534377" cy="259045"/>
    <xdr:sp macro="" textlink="">
      <xdr:nvSpPr>
        <xdr:cNvPr id="791" name="貸付金最大値テキスト">
          <a:extLst>
            <a:ext uri="{FF2B5EF4-FFF2-40B4-BE49-F238E27FC236}">
              <a16:creationId xmlns:a16="http://schemas.microsoft.com/office/drawing/2014/main" xmlns="" id="{00000000-0008-0000-0600-000017030000}"/>
            </a:ext>
          </a:extLst>
        </xdr:cNvPr>
        <xdr:cNvSpPr txBox="1"/>
      </xdr:nvSpPr>
      <xdr:spPr>
        <a:xfrm>
          <a:off x="22212300" y="8569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50489</xdr:rowOff>
    </xdr:from>
    <xdr:to>
      <xdr:col>116</xdr:col>
      <xdr:colOff>152400</xdr:colOff>
      <xdr:row>51</xdr:row>
      <xdr:rowOff>50489</xdr:rowOff>
    </xdr:to>
    <xdr:cxnSp macro="">
      <xdr:nvCxnSpPr>
        <xdr:cNvPr id="792" name="直線コネクタ 791">
          <a:extLst>
            <a:ext uri="{FF2B5EF4-FFF2-40B4-BE49-F238E27FC236}">
              <a16:creationId xmlns:a16="http://schemas.microsoft.com/office/drawing/2014/main" xmlns="" id="{00000000-0008-0000-0600-000018030000}"/>
            </a:ext>
          </a:extLst>
        </xdr:cNvPr>
        <xdr:cNvCxnSpPr/>
      </xdr:nvCxnSpPr>
      <xdr:spPr>
        <a:xfrm>
          <a:off x="22072600" y="8794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22199</xdr:rowOff>
    </xdr:from>
    <xdr:to>
      <xdr:col>116</xdr:col>
      <xdr:colOff>63500</xdr:colOff>
      <xdr:row>58</xdr:row>
      <xdr:rowOff>22199</xdr:rowOff>
    </xdr:to>
    <xdr:cxnSp macro="">
      <xdr:nvCxnSpPr>
        <xdr:cNvPr id="793" name="直線コネクタ 792">
          <a:extLst>
            <a:ext uri="{FF2B5EF4-FFF2-40B4-BE49-F238E27FC236}">
              <a16:creationId xmlns:a16="http://schemas.microsoft.com/office/drawing/2014/main" xmlns="" id="{00000000-0008-0000-0600-000019030000}"/>
            </a:ext>
          </a:extLst>
        </xdr:cNvPr>
        <xdr:cNvCxnSpPr/>
      </xdr:nvCxnSpPr>
      <xdr:spPr>
        <a:xfrm>
          <a:off x="21323300" y="996629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16165</xdr:rowOff>
    </xdr:from>
    <xdr:ext cx="469744" cy="259045"/>
    <xdr:sp macro="" textlink="">
      <xdr:nvSpPr>
        <xdr:cNvPr id="794" name="貸付金平均値テキスト">
          <a:extLst>
            <a:ext uri="{FF2B5EF4-FFF2-40B4-BE49-F238E27FC236}">
              <a16:creationId xmlns:a16="http://schemas.microsoft.com/office/drawing/2014/main" xmlns="" id="{00000000-0008-0000-0600-00001A030000}"/>
            </a:ext>
          </a:extLst>
        </xdr:cNvPr>
        <xdr:cNvSpPr txBox="1"/>
      </xdr:nvSpPr>
      <xdr:spPr>
        <a:xfrm>
          <a:off x="22212300" y="96173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164738</xdr:rowOff>
    </xdr:from>
    <xdr:to>
      <xdr:col>116</xdr:col>
      <xdr:colOff>114300</xdr:colOff>
      <xdr:row>57</xdr:row>
      <xdr:rowOff>94888</xdr:rowOff>
    </xdr:to>
    <xdr:sp macro="" textlink="">
      <xdr:nvSpPr>
        <xdr:cNvPr id="795" name="フローチャート: 判断 794">
          <a:extLst>
            <a:ext uri="{FF2B5EF4-FFF2-40B4-BE49-F238E27FC236}">
              <a16:creationId xmlns:a16="http://schemas.microsoft.com/office/drawing/2014/main" xmlns="" id="{00000000-0008-0000-0600-00001B030000}"/>
            </a:ext>
          </a:extLst>
        </xdr:cNvPr>
        <xdr:cNvSpPr/>
      </xdr:nvSpPr>
      <xdr:spPr>
        <a:xfrm>
          <a:off x="22110700" y="9765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22199</xdr:rowOff>
    </xdr:from>
    <xdr:to>
      <xdr:col>111</xdr:col>
      <xdr:colOff>177800</xdr:colOff>
      <xdr:row>58</xdr:row>
      <xdr:rowOff>23171</xdr:rowOff>
    </xdr:to>
    <xdr:cxnSp macro="">
      <xdr:nvCxnSpPr>
        <xdr:cNvPr id="796" name="直線コネクタ 795">
          <a:extLst>
            <a:ext uri="{FF2B5EF4-FFF2-40B4-BE49-F238E27FC236}">
              <a16:creationId xmlns:a16="http://schemas.microsoft.com/office/drawing/2014/main" xmlns="" id="{00000000-0008-0000-0600-00001C030000}"/>
            </a:ext>
          </a:extLst>
        </xdr:cNvPr>
        <xdr:cNvCxnSpPr/>
      </xdr:nvCxnSpPr>
      <xdr:spPr>
        <a:xfrm flipV="1">
          <a:off x="20434300" y="9966299"/>
          <a:ext cx="889000" cy="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23806</xdr:rowOff>
    </xdr:from>
    <xdr:to>
      <xdr:col>112</xdr:col>
      <xdr:colOff>38100</xdr:colOff>
      <xdr:row>57</xdr:row>
      <xdr:rowOff>125406</xdr:rowOff>
    </xdr:to>
    <xdr:sp macro="" textlink="">
      <xdr:nvSpPr>
        <xdr:cNvPr id="797" name="フローチャート: 判断 796">
          <a:extLst>
            <a:ext uri="{FF2B5EF4-FFF2-40B4-BE49-F238E27FC236}">
              <a16:creationId xmlns:a16="http://schemas.microsoft.com/office/drawing/2014/main" xmlns="" id="{00000000-0008-0000-0600-00001D030000}"/>
            </a:ext>
          </a:extLst>
        </xdr:cNvPr>
        <xdr:cNvSpPr/>
      </xdr:nvSpPr>
      <xdr:spPr>
        <a:xfrm>
          <a:off x="21272500" y="9796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141933</xdr:rowOff>
    </xdr:from>
    <xdr:ext cx="469744" cy="259045"/>
    <xdr:sp macro="" textlink="">
      <xdr:nvSpPr>
        <xdr:cNvPr id="798" name="テキスト ボックス 797">
          <a:extLst>
            <a:ext uri="{FF2B5EF4-FFF2-40B4-BE49-F238E27FC236}">
              <a16:creationId xmlns:a16="http://schemas.microsoft.com/office/drawing/2014/main" xmlns="" id="{00000000-0008-0000-0600-00001E030000}"/>
            </a:ext>
          </a:extLst>
        </xdr:cNvPr>
        <xdr:cNvSpPr txBox="1"/>
      </xdr:nvSpPr>
      <xdr:spPr>
        <a:xfrm>
          <a:off x="21088428" y="9571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22657</xdr:rowOff>
    </xdr:from>
    <xdr:to>
      <xdr:col>107</xdr:col>
      <xdr:colOff>50800</xdr:colOff>
      <xdr:row>58</xdr:row>
      <xdr:rowOff>23171</xdr:rowOff>
    </xdr:to>
    <xdr:cxnSp macro="">
      <xdr:nvCxnSpPr>
        <xdr:cNvPr id="799" name="直線コネクタ 798">
          <a:extLst>
            <a:ext uri="{FF2B5EF4-FFF2-40B4-BE49-F238E27FC236}">
              <a16:creationId xmlns:a16="http://schemas.microsoft.com/office/drawing/2014/main" xmlns="" id="{00000000-0008-0000-0600-00001F030000}"/>
            </a:ext>
          </a:extLst>
        </xdr:cNvPr>
        <xdr:cNvCxnSpPr/>
      </xdr:nvCxnSpPr>
      <xdr:spPr>
        <a:xfrm>
          <a:off x="19545300" y="9966757"/>
          <a:ext cx="889000" cy="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7233</xdr:rowOff>
    </xdr:from>
    <xdr:to>
      <xdr:col>107</xdr:col>
      <xdr:colOff>101600</xdr:colOff>
      <xdr:row>57</xdr:row>
      <xdr:rowOff>108833</xdr:rowOff>
    </xdr:to>
    <xdr:sp macro="" textlink="">
      <xdr:nvSpPr>
        <xdr:cNvPr id="800" name="フローチャート: 判断 799">
          <a:extLst>
            <a:ext uri="{FF2B5EF4-FFF2-40B4-BE49-F238E27FC236}">
              <a16:creationId xmlns:a16="http://schemas.microsoft.com/office/drawing/2014/main" xmlns="" id="{00000000-0008-0000-0600-000020030000}"/>
            </a:ext>
          </a:extLst>
        </xdr:cNvPr>
        <xdr:cNvSpPr/>
      </xdr:nvSpPr>
      <xdr:spPr>
        <a:xfrm>
          <a:off x="20383500" y="9779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125360</xdr:rowOff>
    </xdr:from>
    <xdr:ext cx="469744" cy="259045"/>
    <xdr:sp macro="" textlink="">
      <xdr:nvSpPr>
        <xdr:cNvPr id="801" name="テキスト ボックス 800">
          <a:extLst>
            <a:ext uri="{FF2B5EF4-FFF2-40B4-BE49-F238E27FC236}">
              <a16:creationId xmlns:a16="http://schemas.microsoft.com/office/drawing/2014/main" xmlns="" id="{00000000-0008-0000-0600-000021030000}"/>
            </a:ext>
          </a:extLst>
        </xdr:cNvPr>
        <xdr:cNvSpPr txBox="1"/>
      </xdr:nvSpPr>
      <xdr:spPr>
        <a:xfrm>
          <a:off x="20199428" y="9555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151016</xdr:rowOff>
    </xdr:from>
    <xdr:to>
      <xdr:col>102</xdr:col>
      <xdr:colOff>114300</xdr:colOff>
      <xdr:row>58</xdr:row>
      <xdr:rowOff>22657</xdr:rowOff>
    </xdr:to>
    <xdr:cxnSp macro="">
      <xdr:nvCxnSpPr>
        <xdr:cNvPr id="802" name="直線コネクタ 801">
          <a:extLst>
            <a:ext uri="{FF2B5EF4-FFF2-40B4-BE49-F238E27FC236}">
              <a16:creationId xmlns:a16="http://schemas.microsoft.com/office/drawing/2014/main" xmlns="" id="{00000000-0008-0000-0600-000022030000}"/>
            </a:ext>
          </a:extLst>
        </xdr:cNvPr>
        <xdr:cNvCxnSpPr/>
      </xdr:nvCxnSpPr>
      <xdr:spPr>
        <a:xfrm>
          <a:off x="18656300" y="9923666"/>
          <a:ext cx="889000" cy="43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169596</xdr:rowOff>
    </xdr:from>
    <xdr:to>
      <xdr:col>102</xdr:col>
      <xdr:colOff>165100</xdr:colOff>
      <xdr:row>57</xdr:row>
      <xdr:rowOff>99746</xdr:rowOff>
    </xdr:to>
    <xdr:sp macro="" textlink="">
      <xdr:nvSpPr>
        <xdr:cNvPr id="803" name="フローチャート: 判断 802">
          <a:extLst>
            <a:ext uri="{FF2B5EF4-FFF2-40B4-BE49-F238E27FC236}">
              <a16:creationId xmlns:a16="http://schemas.microsoft.com/office/drawing/2014/main" xmlns="" id="{00000000-0008-0000-0600-000023030000}"/>
            </a:ext>
          </a:extLst>
        </xdr:cNvPr>
        <xdr:cNvSpPr/>
      </xdr:nvSpPr>
      <xdr:spPr>
        <a:xfrm>
          <a:off x="19494500" y="9770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116273</xdr:rowOff>
    </xdr:from>
    <xdr:ext cx="469744" cy="259045"/>
    <xdr:sp macro="" textlink="">
      <xdr:nvSpPr>
        <xdr:cNvPr id="804" name="テキスト ボックス 803">
          <a:extLst>
            <a:ext uri="{FF2B5EF4-FFF2-40B4-BE49-F238E27FC236}">
              <a16:creationId xmlns:a16="http://schemas.microsoft.com/office/drawing/2014/main" xmlns="" id="{00000000-0008-0000-0600-000024030000}"/>
            </a:ext>
          </a:extLst>
        </xdr:cNvPr>
        <xdr:cNvSpPr txBox="1"/>
      </xdr:nvSpPr>
      <xdr:spPr>
        <a:xfrm>
          <a:off x="19310428" y="9546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162337</xdr:rowOff>
    </xdr:from>
    <xdr:to>
      <xdr:col>98</xdr:col>
      <xdr:colOff>38100</xdr:colOff>
      <xdr:row>57</xdr:row>
      <xdr:rowOff>92487</xdr:rowOff>
    </xdr:to>
    <xdr:sp macro="" textlink="">
      <xdr:nvSpPr>
        <xdr:cNvPr id="805" name="フローチャート: 判断 804">
          <a:extLst>
            <a:ext uri="{FF2B5EF4-FFF2-40B4-BE49-F238E27FC236}">
              <a16:creationId xmlns:a16="http://schemas.microsoft.com/office/drawing/2014/main" xmlns="" id="{00000000-0008-0000-0600-000025030000}"/>
            </a:ext>
          </a:extLst>
        </xdr:cNvPr>
        <xdr:cNvSpPr/>
      </xdr:nvSpPr>
      <xdr:spPr>
        <a:xfrm>
          <a:off x="18605500" y="9763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109014</xdr:rowOff>
    </xdr:from>
    <xdr:ext cx="469744" cy="259045"/>
    <xdr:sp macro="" textlink="">
      <xdr:nvSpPr>
        <xdr:cNvPr id="806" name="テキスト ボックス 805">
          <a:extLst>
            <a:ext uri="{FF2B5EF4-FFF2-40B4-BE49-F238E27FC236}">
              <a16:creationId xmlns:a16="http://schemas.microsoft.com/office/drawing/2014/main" xmlns="" id="{00000000-0008-0000-0600-000026030000}"/>
            </a:ext>
          </a:extLst>
        </xdr:cNvPr>
        <xdr:cNvSpPr txBox="1"/>
      </xdr:nvSpPr>
      <xdr:spPr>
        <a:xfrm>
          <a:off x="18421428" y="9538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xmlns="" id="{00000000-0008-0000-0600-00002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xmlns="" id="{00000000-0008-0000-0600-00002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xmlns="" id="{00000000-0008-0000-0600-00002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xmlns="" id="{00000000-0008-0000-0600-00002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xmlns="" id="{00000000-0008-0000-0600-00002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142849</xdr:rowOff>
    </xdr:from>
    <xdr:to>
      <xdr:col>116</xdr:col>
      <xdr:colOff>114300</xdr:colOff>
      <xdr:row>58</xdr:row>
      <xdr:rowOff>72999</xdr:rowOff>
    </xdr:to>
    <xdr:sp macro="" textlink="">
      <xdr:nvSpPr>
        <xdr:cNvPr id="812" name="楕円 811">
          <a:extLst>
            <a:ext uri="{FF2B5EF4-FFF2-40B4-BE49-F238E27FC236}">
              <a16:creationId xmlns:a16="http://schemas.microsoft.com/office/drawing/2014/main" xmlns="" id="{00000000-0008-0000-0600-00002C030000}"/>
            </a:ext>
          </a:extLst>
        </xdr:cNvPr>
        <xdr:cNvSpPr/>
      </xdr:nvSpPr>
      <xdr:spPr>
        <a:xfrm>
          <a:off x="22110700" y="9915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57776</xdr:rowOff>
    </xdr:from>
    <xdr:ext cx="313932" cy="259045"/>
    <xdr:sp macro="" textlink="">
      <xdr:nvSpPr>
        <xdr:cNvPr id="813" name="貸付金該当値テキスト">
          <a:extLst>
            <a:ext uri="{FF2B5EF4-FFF2-40B4-BE49-F238E27FC236}">
              <a16:creationId xmlns:a16="http://schemas.microsoft.com/office/drawing/2014/main" xmlns="" id="{00000000-0008-0000-0600-00002D030000}"/>
            </a:ext>
          </a:extLst>
        </xdr:cNvPr>
        <xdr:cNvSpPr txBox="1"/>
      </xdr:nvSpPr>
      <xdr:spPr>
        <a:xfrm>
          <a:off x="22212300" y="98304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142849</xdr:rowOff>
    </xdr:from>
    <xdr:to>
      <xdr:col>112</xdr:col>
      <xdr:colOff>38100</xdr:colOff>
      <xdr:row>58</xdr:row>
      <xdr:rowOff>72999</xdr:rowOff>
    </xdr:to>
    <xdr:sp macro="" textlink="">
      <xdr:nvSpPr>
        <xdr:cNvPr id="814" name="楕円 813">
          <a:extLst>
            <a:ext uri="{FF2B5EF4-FFF2-40B4-BE49-F238E27FC236}">
              <a16:creationId xmlns:a16="http://schemas.microsoft.com/office/drawing/2014/main" xmlns="" id="{00000000-0008-0000-0600-00002E030000}"/>
            </a:ext>
          </a:extLst>
        </xdr:cNvPr>
        <xdr:cNvSpPr/>
      </xdr:nvSpPr>
      <xdr:spPr>
        <a:xfrm>
          <a:off x="21272500" y="9915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58</xdr:row>
      <xdr:rowOff>64126</xdr:rowOff>
    </xdr:from>
    <xdr:ext cx="313932" cy="259045"/>
    <xdr:sp macro="" textlink="">
      <xdr:nvSpPr>
        <xdr:cNvPr id="815" name="テキスト ボックス 814">
          <a:extLst>
            <a:ext uri="{FF2B5EF4-FFF2-40B4-BE49-F238E27FC236}">
              <a16:creationId xmlns:a16="http://schemas.microsoft.com/office/drawing/2014/main" xmlns="" id="{00000000-0008-0000-0600-00002F030000}"/>
            </a:ext>
          </a:extLst>
        </xdr:cNvPr>
        <xdr:cNvSpPr txBox="1"/>
      </xdr:nvSpPr>
      <xdr:spPr>
        <a:xfrm>
          <a:off x="21166333" y="100082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143821</xdr:rowOff>
    </xdr:from>
    <xdr:to>
      <xdr:col>107</xdr:col>
      <xdr:colOff>101600</xdr:colOff>
      <xdr:row>58</xdr:row>
      <xdr:rowOff>73971</xdr:rowOff>
    </xdr:to>
    <xdr:sp macro="" textlink="">
      <xdr:nvSpPr>
        <xdr:cNvPr id="816" name="楕円 815">
          <a:extLst>
            <a:ext uri="{FF2B5EF4-FFF2-40B4-BE49-F238E27FC236}">
              <a16:creationId xmlns:a16="http://schemas.microsoft.com/office/drawing/2014/main" xmlns="" id="{00000000-0008-0000-0600-000030030000}"/>
            </a:ext>
          </a:extLst>
        </xdr:cNvPr>
        <xdr:cNvSpPr/>
      </xdr:nvSpPr>
      <xdr:spPr>
        <a:xfrm>
          <a:off x="20383500" y="9916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58</xdr:row>
      <xdr:rowOff>65098</xdr:rowOff>
    </xdr:from>
    <xdr:ext cx="313932" cy="259045"/>
    <xdr:sp macro="" textlink="">
      <xdr:nvSpPr>
        <xdr:cNvPr id="817" name="テキスト ボックス 816">
          <a:extLst>
            <a:ext uri="{FF2B5EF4-FFF2-40B4-BE49-F238E27FC236}">
              <a16:creationId xmlns:a16="http://schemas.microsoft.com/office/drawing/2014/main" xmlns="" id="{00000000-0008-0000-0600-000031030000}"/>
            </a:ext>
          </a:extLst>
        </xdr:cNvPr>
        <xdr:cNvSpPr txBox="1"/>
      </xdr:nvSpPr>
      <xdr:spPr>
        <a:xfrm>
          <a:off x="20277333" y="100091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143307</xdr:rowOff>
    </xdr:from>
    <xdr:to>
      <xdr:col>102</xdr:col>
      <xdr:colOff>165100</xdr:colOff>
      <xdr:row>58</xdr:row>
      <xdr:rowOff>73457</xdr:rowOff>
    </xdr:to>
    <xdr:sp macro="" textlink="">
      <xdr:nvSpPr>
        <xdr:cNvPr id="818" name="楕円 817">
          <a:extLst>
            <a:ext uri="{FF2B5EF4-FFF2-40B4-BE49-F238E27FC236}">
              <a16:creationId xmlns:a16="http://schemas.microsoft.com/office/drawing/2014/main" xmlns="" id="{00000000-0008-0000-0600-000032030000}"/>
            </a:ext>
          </a:extLst>
        </xdr:cNvPr>
        <xdr:cNvSpPr/>
      </xdr:nvSpPr>
      <xdr:spPr>
        <a:xfrm>
          <a:off x="19494500" y="9915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58</xdr:row>
      <xdr:rowOff>64584</xdr:rowOff>
    </xdr:from>
    <xdr:ext cx="313932" cy="259045"/>
    <xdr:sp macro="" textlink="">
      <xdr:nvSpPr>
        <xdr:cNvPr id="819" name="テキスト ボックス 818">
          <a:extLst>
            <a:ext uri="{FF2B5EF4-FFF2-40B4-BE49-F238E27FC236}">
              <a16:creationId xmlns:a16="http://schemas.microsoft.com/office/drawing/2014/main" xmlns="" id="{00000000-0008-0000-0600-000033030000}"/>
            </a:ext>
          </a:extLst>
        </xdr:cNvPr>
        <xdr:cNvSpPr txBox="1"/>
      </xdr:nvSpPr>
      <xdr:spPr>
        <a:xfrm>
          <a:off x="19388333" y="100086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100216</xdr:rowOff>
    </xdr:from>
    <xdr:to>
      <xdr:col>98</xdr:col>
      <xdr:colOff>38100</xdr:colOff>
      <xdr:row>58</xdr:row>
      <xdr:rowOff>30366</xdr:rowOff>
    </xdr:to>
    <xdr:sp macro="" textlink="">
      <xdr:nvSpPr>
        <xdr:cNvPr id="820" name="楕円 819">
          <a:extLst>
            <a:ext uri="{FF2B5EF4-FFF2-40B4-BE49-F238E27FC236}">
              <a16:creationId xmlns:a16="http://schemas.microsoft.com/office/drawing/2014/main" xmlns="" id="{00000000-0008-0000-0600-000034030000}"/>
            </a:ext>
          </a:extLst>
        </xdr:cNvPr>
        <xdr:cNvSpPr/>
      </xdr:nvSpPr>
      <xdr:spPr>
        <a:xfrm>
          <a:off x="18605500" y="9872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58</xdr:row>
      <xdr:rowOff>21493</xdr:rowOff>
    </xdr:from>
    <xdr:ext cx="378565" cy="259045"/>
    <xdr:sp macro="" textlink="">
      <xdr:nvSpPr>
        <xdr:cNvPr id="821" name="テキスト ボックス 820">
          <a:extLst>
            <a:ext uri="{FF2B5EF4-FFF2-40B4-BE49-F238E27FC236}">
              <a16:creationId xmlns:a16="http://schemas.microsoft.com/office/drawing/2014/main" xmlns="" id="{00000000-0008-0000-0600-000035030000}"/>
            </a:ext>
          </a:extLst>
        </xdr:cNvPr>
        <xdr:cNvSpPr txBox="1"/>
      </xdr:nvSpPr>
      <xdr:spPr>
        <a:xfrm>
          <a:off x="18467017" y="99655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2" name="正方形/長方形 821">
          <a:extLst>
            <a:ext uri="{FF2B5EF4-FFF2-40B4-BE49-F238E27FC236}">
              <a16:creationId xmlns:a16="http://schemas.microsoft.com/office/drawing/2014/main" xmlns="" id="{00000000-0008-0000-0600-000036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3" name="正方形/長方形 822">
          <a:extLst>
            <a:ext uri="{FF2B5EF4-FFF2-40B4-BE49-F238E27FC236}">
              <a16:creationId xmlns:a16="http://schemas.microsoft.com/office/drawing/2014/main" xmlns="" id="{00000000-0008-0000-0600-000037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4" name="正方形/長方形 823">
          <a:extLst>
            <a:ext uri="{FF2B5EF4-FFF2-40B4-BE49-F238E27FC236}">
              <a16:creationId xmlns:a16="http://schemas.microsoft.com/office/drawing/2014/main" xmlns="" id="{00000000-0008-0000-0600-000038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5" name="正方形/長方形 824">
          <a:extLst>
            <a:ext uri="{FF2B5EF4-FFF2-40B4-BE49-F238E27FC236}">
              <a16:creationId xmlns:a16="http://schemas.microsoft.com/office/drawing/2014/main" xmlns="" id="{00000000-0008-0000-0600-000039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6" name="正方形/長方形 825">
          <a:extLst>
            <a:ext uri="{FF2B5EF4-FFF2-40B4-BE49-F238E27FC236}">
              <a16:creationId xmlns:a16="http://schemas.microsoft.com/office/drawing/2014/main" xmlns="" id="{00000000-0008-0000-0600-00003A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7" name="正方形/長方形 826">
          <a:extLst>
            <a:ext uri="{FF2B5EF4-FFF2-40B4-BE49-F238E27FC236}">
              <a16:creationId xmlns:a16="http://schemas.microsoft.com/office/drawing/2014/main" xmlns="" id="{00000000-0008-0000-0600-00003B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8" name="正方形/長方形 827">
          <a:extLst>
            <a:ext uri="{FF2B5EF4-FFF2-40B4-BE49-F238E27FC236}">
              <a16:creationId xmlns:a16="http://schemas.microsoft.com/office/drawing/2014/main" xmlns="" id="{00000000-0008-0000-0600-00003C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9" name="正方形/長方形 828">
          <a:extLst>
            <a:ext uri="{FF2B5EF4-FFF2-40B4-BE49-F238E27FC236}">
              <a16:creationId xmlns:a16="http://schemas.microsoft.com/office/drawing/2014/main" xmlns="" id="{00000000-0008-0000-0600-00003D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0" name="テキスト ボックス 829">
          <a:extLst>
            <a:ext uri="{FF2B5EF4-FFF2-40B4-BE49-F238E27FC236}">
              <a16:creationId xmlns:a16="http://schemas.microsoft.com/office/drawing/2014/main" xmlns="" id="{00000000-0008-0000-0600-00003E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1" name="直線コネクタ 830">
          <a:extLst>
            <a:ext uri="{FF2B5EF4-FFF2-40B4-BE49-F238E27FC236}">
              <a16:creationId xmlns:a16="http://schemas.microsoft.com/office/drawing/2014/main" xmlns="" id="{00000000-0008-0000-0600-00003F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2" name="テキスト ボックス 831">
          <a:extLst>
            <a:ext uri="{FF2B5EF4-FFF2-40B4-BE49-F238E27FC236}">
              <a16:creationId xmlns:a16="http://schemas.microsoft.com/office/drawing/2014/main" xmlns="" id="{00000000-0008-0000-0600-000040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3" name="直線コネクタ 832">
          <a:extLst>
            <a:ext uri="{FF2B5EF4-FFF2-40B4-BE49-F238E27FC236}">
              <a16:creationId xmlns:a16="http://schemas.microsoft.com/office/drawing/2014/main" xmlns="" id="{00000000-0008-0000-0600-000041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4" name="テキスト ボックス 833">
          <a:extLst>
            <a:ext uri="{FF2B5EF4-FFF2-40B4-BE49-F238E27FC236}">
              <a16:creationId xmlns:a16="http://schemas.microsoft.com/office/drawing/2014/main" xmlns="" id="{00000000-0008-0000-0600-000042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5" name="直線コネクタ 834">
          <a:extLst>
            <a:ext uri="{FF2B5EF4-FFF2-40B4-BE49-F238E27FC236}">
              <a16:creationId xmlns:a16="http://schemas.microsoft.com/office/drawing/2014/main" xmlns="" id="{00000000-0008-0000-0600-000043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6" name="テキスト ボックス 835">
          <a:extLst>
            <a:ext uri="{FF2B5EF4-FFF2-40B4-BE49-F238E27FC236}">
              <a16:creationId xmlns:a16="http://schemas.microsoft.com/office/drawing/2014/main" xmlns="" id="{00000000-0008-0000-0600-000044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7" name="直線コネクタ 836">
          <a:extLst>
            <a:ext uri="{FF2B5EF4-FFF2-40B4-BE49-F238E27FC236}">
              <a16:creationId xmlns:a16="http://schemas.microsoft.com/office/drawing/2014/main" xmlns="" id="{00000000-0008-0000-0600-000045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8" name="テキスト ボックス 837">
          <a:extLst>
            <a:ext uri="{FF2B5EF4-FFF2-40B4-BE49-F238E27FC236}">
              <a16:creationId xmlns:a16="http://schemas.microsoft.com/office/drawing/2014/main" xmlns="" id="{00000000-0008-0000-0600-000046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9" name="直線コネクタ 838">
          <a:extLst>
            <a:ext uri="{FF2B5EF4-FFF2-40B4-BE49-F238E27FC236}">
              <a16:creationId xmlns:a16="http://schemas.microsoft.com/office/drawing/2014/main" xmlns="" id="{00000000-0008-0000-0600-000047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0" name="テキスト ボックス 839">
          <a:extLst>
            <a:ext uri="{FF2B5EF4-FFF2-40B4-BE49-F238E27FC236}">
              <a16:creationId xmlns:a16="http://schemas.microsoft.com/office/drawing/2014/main" xmlns="" id="{00000000-0008-0000-0600-000048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1" name="直線コネクタ 840">
          <a:extLst>
            <a:ext uri="{FF2B5EF4-FFF2-40B4-BE49-F238E27FC236}">
              <a16:creationId xmlns:a16="http://schemas.microsoft.com/office/drawing/2014/main" xmlns="" id="{00000000-0008-0000-0600-000049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2" name="テキスト ボックス 841">
          <a:extLst>
            <a:ext uri="{FF2B5EF4-FFF2-40B4-BE49-F238E27FC236}">
              <a16:creationId xmlns:a16="http://schemas.microsoft.com/office/drawing/2014/main" xmlns="" id="{00000000-0008-0000-0600-00004A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3" name="直線コネクタ 842">
          <a:extLst>
            <a:ext uri="{FF2B5EF4-FFF2-40B4-BE49-F238E27FC236}">
              <a16:creationId xmlns:a16="http://schemas.microsoft.com/office/drawing/2014/main" xmlns="" id="{00000000-0008-0000-0600-00004B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4" name="テキスト ボックス 843">
          <a:extLst>
            <a:ext uri="{FF2B5EF4-FFF2-40B4-BE49-F238E27FC236}">
              <a16:creationId xmlns:a16="http://schemas.microsoft.com/office/drawing/2014/main" xmlns="" id="{00000000-0008-0000-0600-00004C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5" name="繰出金グラフ枠">
          <a:extLst>
            <a:ext uri="{FF2B5EF4-FFF2-40B4-BE49-F238E27FC236}">
              <a16:creationId xmlns:a16="http://schemas.microsoft.com/office/drawing/2014/main" xmlns="" id="{00000000-0008-0000-0600-00004D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138576</xdr:rowOff>
    </xdr:from>
    <xdr:to>
      <xdr:col>116</xdr:col>
      <xdr:colOff>62864</xdr:colOff>
      <xdr:row>79</xdr:row>
      <xdr:rowOff>110764</xdr:rowOff>
    </xdr:to>
    <xdr:cxnSp macro="">
      <xdr:nvCxnSpPr>
        <xdr:cNvPr id="846" name="直線コネクタ 845">
          <a:extLst>
            <a:ext uri="{FF2B5EF4-FFF2-40B4-BE49-F238E27FC236}">
              <a16:creationId xmlns:a16="http://schemas.microsoft.com/office/drawing/2014/main" xmlns="" id="{00000000-0008-0000-0600-00004E030000}"/>
            </a:ext>
          </a:extLst>
        </xdr:cNvPr>
        <xdr:cNvCxnSpPr/>
      </xdr:nvCxnSpPr>
      <xdr:spPr>
        <a:xfrm flipV="1">
          <a:off x="22159595" y="12140076"/>
          <a:ext cx="1269" cy="15152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114591</xdr:rowOff>
    </xdr:from>
    <xdr:ext cx="534377" cy="259045"/>
    <xdr:sp macro="" textlink="">
      <xdr:nvSpPr>
        <xdr:cNvPr id="847" name="繰出金最小値テキスト">
          <a:extLst>
            <a:ext uri="{FF2B5EF4-FFF2-40B4-BE49-F238E27FC236}">
              <a16:creationId xmlns:a16="http://schemas.microsoft.com/office/drawing/2014/main" xmlns="" id="{00000000-0008-0000-0600-00004F030000}"/>
            </a:ext>
          </a:extLst>
        </xdr:cNvPr>
        <xdr:cNvSpPr txBox="1"/>
      </xdr:nvSpPr>
      <xdr:spPr>
        <a:xfrm>
          <a:off x="22212300" y="13659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110764</xdr:rowOff>
    </xdr:from>
    <xdr:to>
      <xdr:col>116</xdr:col>
      <xdr:colOff>152400</xdr:colOff>
      <xdr:row>79</xdr:row>
      <xdr:rowOff>110764</xdr:rowOff>
    </xdr:to>
    <xdr:cxnSp macro="">
      <xdr:nvCxnSpPr>
        <xdr:cNvPr id="848" name="直線コネクタ 847">
          <a:extLst>
            <a:ext uri="{FF2B5EF4-FFF2-40B4-BE49-F238E27FC236}">
              <a16:creationId xmlns:a16="http://schemas.microsoft.com/office/drawing/2014/main" xmlns="" id="{00000000-0008-0000-0600-000050030000}"/>
            </a:ext>
          </a:extLst>
        </xdr:cNvPr>
        <xdr:cNvCxnSpPr/>
      </xdr:nvCxnSpPr>
      <xdr:spPr>
        <a:xfrm>
          <a:off x="22072600" y="13655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85253</xdr:rowOff>
    </xdr:from>
    <xdr:ext cx="534377" cy="259045"/>
    <xdr:sp macro="" textlink="">
      <xdr:nvSpPr>
        <xdr:cNvPr id="849" name="繰出金最大値テキスト">
          <a:extLst>
            <a:ext uri="{FF2B5EF4-FFF2-40B4-BE49-F238E27FC236}">
              <a16:creationId xmlns:a16="http://schemas.microsoft.com/office/drawing/2014/main" xmlns="" id="{00000000-0008-0000-0600-000051030000}"/>
            </a:ext>
          </a:extLst>
        </xdr:cNvPr>
        <xdr:cNvSpPr txBox="1"/>
      </xdr:nvSpPr>
      <xdr:spPr>
        <a:xfrm>
          <a:off x="22212300" y="11915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138576</xdr:rowOff>
    </xdr:from>
    <xdr:to>
      <xdr:col>116</xdr:col>
      <xdr:colOff>152400</xdr:colOff>
      <xdr:row>70</xdr:row>
      <xdr:rowOff>138576</xdr:rowOff>
    </xdr:to>
    <xdr:cxnSp macro="">
      <xdr:nvCxnSpPr>
        <xdr:cNvPr id="850" name="直線コネクタ 849">
          <a:extLst>
            <a:ext uri="{FF2B5EF4-FFF2-40B4-BE49-F238E27FC236}">
              <a16:creationId xmlns:a16="http://schemas.microsoft.com/office/drawing/2014/main" xmlns="" id="{00000000-0008-0000-0600-000052030000}"/>
            </a:ext>
          </a:extLst>
        </xdr:cNvPr>
        <xdr:cNvCxnSpPr/>
      </xdr:nvCxnSpPr>
      <xdr:spPr>
        <a:xfrm>
          <a:off x="22072600" y="12140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78</xdr:row>
      <xdr:rowOff>48946</xdr:rowOff>
    </xdr:from>
    <xdr:to>
      <xdr:col>116</xdr:col>
      <xdr:colOff>63500</xdr:colOff>
      <xdr:row>78</xdr:row>
      <xdr:rowOff>72664</xdr:rowOff>
    </xdr:to>
    <xdr:cxnSp macro="">
      <xdr:nvCxnSpPr>
        <xdr:cNvPr id="851" name="直線コネクタ 850">
          <a:extLst>
            <a:ext uri="{FF2B5EF4-FFF2-40B4-BE49-F238E27FC236}">
              <a16:creationId xmlns:a16="http://schemas.microsoft.com/office/drawing/2014/main" xmlns="" id="{00000000-0008-0000-0600-000053030000}"/>
            </a:ext>
          </a:extLst>
        </xdr:cNvPr>
        <xdr:cNvCxnSpPr/>
      </xdr:nvCxnSpPr>
      <xdr:spPr>
        <a:xfrm flipV="1">
          <a:off x="21323300" y="13422046"/>
          <a:ext cx="838200" cy="23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5250</xdr:rowOff>
    </xdr:from>
    <xdr:ext cx="534377" cy="259045"/>
    <xdr:sp macro="" textlink="">
      <xdr:nvSpPr>
        <xdr:cNvPr id="852" name="繰出金平均値テキスト">
          <a:extLst>
            <a:ext uri="{FF2B5EF4-FFF2-40B4-BE49-F238E27FC236}">
              <a16:creationId xmlns:a16="http://schemas.microsoft.com/office/drawing/2014/main" xmlns="" id="{00000000-0008-0000-0600-000054030000}"/>
            </a:ext>
          </a:extLst>
        </xdr:cNvPr>
        <xdr:cNvSpPr txBox="1"/>
      </xdr:nvSpPr>
      <xdr:spPr>
        <a:xfrm>
          <a:off x="22212300" y="130354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153823</xdr:rowOff>
    </xdr:from>
    <xdr:to>
      <xdr:col>116</xdr:col>
      <xdr:colOff>114300</xdr:colOff>
      <xdr:row>77</xdr:row>
      <xdr:rowOff>83973</xdr:rowOff>
    </xdr:to>
    <xdr:sp macro="" textlink="">
      <xdr:nvSpPr>
        <xdr:cNvPr id="853" name="フローチャート: 判断 852">
          <a:extLst>
            <a:ext uri="{FF2B5EF4-FFF2-40B4-BE49-F238E27FC236}">
              <a16:creationId xmlns:a16="http://schemas.microsoft.com/office/drawing/2014/main" xmlns="" id="{00000000-0008-0000-0600-000055030000}"/>
            </a:ext>
          </a:extLst>
        </xdr:cNvPr>
        <xdr:cNvSpPr/>
      </xdr:nvSpPr>
      <xdr:spPr>
        <a:xfrm>
          <a:off x="22110700" y="13184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91560</xdr:rowOff>
    </xdr:from>
    <xdr:to>
      <xdr:col>111</xdr:col>
      <xdr:colOff>177800</xdr:colOff>
      <xdr:row>78</xdr:row>
      <xdr:rowOff>72664</xdr:rowOff>
    </xdr:to>
    <xdr:cxnSp macro="">
      <xdr:nvCxnSpPr>
        <xdr:cNvPr id="854" name="直線コネクタ 853">
          <a:extLst>
            <a:ext uri="{FF2B5EF4-FFF2-40B4-BE49-F238E27FC236}">
              <a16:creationId xmlns:a16="http://schemas.microsoft.com/office/drawing/2014/main" xmlns="" id="{00000000-0008-0000-0600-000056030000}"/>
            </a:ext>
          </a:extLst>
        </xdr:cNvPr>
        <xdr:cNvCxnSpPr/>
      </xdr:nvCxnSpPr>
      <xdr:spPr>
        <a:xfrm>
          <a:off x="20434300" y="12950310"/>
          <a:ext cx="889000" cy="495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54400</xdr:rowOff>
    </xdr:from>
    <xdr:to>
      <xdr:col>112</xdr:col>
      <xdr:colOff>38100</xdr:colOff>
      <xdr:row>76</xdr:row>
      <xdr:rowOff>156000</xdr:rowOff>
    </xdr:to>
    <xdr:sp macro="" textlink="">
      <xdr:nvSpPr>
        <xdr:cNvPr id="855" name="フローチャート: 判断 854">
          <a:extLst>
            <a:ext uri="{FF2B5EF4-FFF2-40B4-BE49-F238E27FC236}">
              <a16:creationId xmlns:a16="http://schemas.microsoft.com/office/drawing/2014/main" xmlns="" id="{00000000-0008-0000-0600-000057030000}"/>
            </a:ext>
          </a:extLst>
        </xdr:cNvPr>
        <xdr:cNvSpPr/>
      </xdr:nvSpPr>
      <xdr:spPr>
        <a:xfrm>
          <a:off x="21272500" y="1308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1078</xdr:rowOff>
    </xdr:from>
    <xdr:ext cx="534377" cy="259045"/>
    <xdr:sp macro="" textlink="">
      <xdr:nvSpPr>
        <xdr:cNvPr id="856" name="テキスト ボックス 855">
          <a:extLst>
            <a:ext uri="{FF2B5EF4-FFF2-40B4-BE49-F238E27FC236}">
              <a16:creationId xmlns:a16="http://schemas.microsoft.com/office/drawing/2014/main" xmlns="" id="{00000000-0008-0000-0600-000058030000}"/>
            </a:ext>
          </a:extLst>
        </xdr:cNvPr>
        <xdr:cNvSpPr txBox="1"/>
      </xdr:nvSpPr>
      <xdr:spPr>
        <a:xfrm>
          <a:off x="21056111" y="12859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91560</xdr:rowOff>
    </xdr:from>
    <xdr:to>
      <xdr:col>107</xdr:col>
      <xdr:colOff>50800</xdr:colOff>
      <xdr:row>75</xdr:row>
      <xdr:rowOff>128175</xdr:rowOff>
    </xdr:to>
    <xdr:cxnSp macro="">
      <xdr:nvCxnSpPr>
        <xdr:cNvPr id="857" name="直線コネクタ 856">
          <a:extLst>
            <a:ext uri="{FF2B5EF4-FFF2-40B4-BE49-F238E27FC236}">
              <a16:creationId xmlns:a16="http://schemas.microsoft.com/office/drawing/2014/main" xmlns="" id="{00000000-0008-0000-0600-000059030000}"/>
            </a:ext>
          </a:extLst>
        </xdr:cNvPr>
        <xdr:cNvCxnSpPr/>
      </xdr:nvCxnSpPr>
      <xdr:spPr>
        <a:xfrm flipV="1">
          <a:off x="19545300" y="12950310"/>
          <a:ext cx="889000" cy="36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9537</xdr:rowOff>
    </xdr:from>
    <xdr:to>
      <xdr:col>107</xdr:col>
      <xdr:colOff>101600</xdr:colOff>
      <xdr:row>76</xdr:row>
      <xdr:rowOff>111137</xdr:rowOff>
    </xdr:to>
    <xdr:sp macro="" textlink="">
      <xdr:nvSpPr>
        <xdr:cNvPr id="858" name="フローチャート: 判断 857">
          <a:extLst>
            <a:ext uri="{FF2B5EF4-FFF2-40B4-BE49-F238E27FC236}">
              <a16:creationId xmlns:a16="http://schemas.microsoft.com/office/drawing/2014/main" xmlns="" id="{00000000-0008-0000-0600-00005A030000}"/>
            </a:ext>
          </a:extLst>
        </xdr:cNvPr>
        <xdr:cNvSpPr/>
      </xdr:nvSpPr>
      <xdr:spPr>
        <a:xfrm>
          <a:off x="20383500" y="13039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102264</xdr:rowOff>
    </xdr:from>
    <xdr:ext cx="534377" cy="259045"/>
    <xdr:sp macro="" textlink="">
      <xdr:nvSpPr>
        <xdr:cNvPr id="859" name="テキスト ボックス 858">
          <a:extLst>
            <a:ext uri="{FF2B5EF4-FFF2-40B4-BE49-F238E27FC236}">
              <a16:creationId xmlns:a16="http://schemas.microsoft.com/office/drawing/2014/main" xmlns="" id="{00000000-0008-0000-0600-00005B030000}"/>
            </a:ext>
          </a:extLst>
        </xdr:cNvPr>
        <xdr:cNvSpPr txBox="1"/>
      </xdr:nvSpPr>
      <xdr:spPr>
        <a:xfrm>
          <a:off x="20167111" y="13132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113354</xdr:rowOff>
    </xdr:from>
    <xdr:to>
      <xdr:col>102</xdr:col>
      <xdr:colOff>114300</xdr:colOff>
      <xdr:row>75</xdr:row>
      <xdr:rowOff>128175</xdr:rowOff>
    </xdr:to>
    <xdr:cxnSp macro="">
      <xdr:nvCxnSpPr>
        <xdr:cNvPr id="860" name="直線コネクタ 859">
          <a:extLst>
            <a:ext uri="{FF2B5EF4-FFF2-40B4-BE49-F238E27FC236}">
              <a16:creationId xmlns:a16="http://schemas.microsoft.com/office/drawing/2014/main" xmlns="" id="{00000000-0008-0000-0600-00005C030000}"/>
            </a:ext>
          </a:extLst>
        </xdr:cNvPr>
        <xdr:cNvCxnSpPr/>
      </xdr:nvCxnSpPr>
      <xdr:spPr>
        <a:xfrm>
          <a:off x="18656300" y="12972104"/>
          <a:ext cx="889000" cy="14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3156</xdr:rowOff>
    </xdr:from>
    <xdr:to>
      <xdr:col>102</xdr:col>
      <xdr:colOff>165100</xdr:colOff>
      <xdr:row>76</xdr:row>
      <xdr:rowOff>104756</xdr:rowOff>
    </xdr:to>
    <xdr:sp macro="" textlink="">
      <xdr:nvSpPr>
        <xdr:cNvPr id="861" name="フローチャート: 判断 860">
          <a:extLst>
            <a:ext uri="{FF2B5EF4-FFF2-40B4-BE49-F238E27FC236}">
              <a16:creationId xmlns:a16="http://schemas.microsoft.com/office/drawing/2014/main" xmlns="" id="{00000000-0008-0000-0600-00005D030000}"/>
            </a:ext>
          </a:extLst>
        </xdr:cNvPr>
        <xdr:cNvSpPr/>
      </xdr:nvSpPr>
      <xdr:spPr>
        <a:xfrm>
          <a:off x="19494500" y="13033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95883</xdr:rowOff>
    </xdr:from>
    <xdr:ext cx="534377" cy="259045"/>
    <xdr:sp macro="" textlink="">
      <xdr:nvSpPr>
        <xdr:cNvPr id="862" name="テキスト ボックス 861">
          <a:extLst>
            <a:ext uri="{FF2B5EF4-FFF2-40B4-BE49-F238E27FC236}">
              <a16:creationId xmlns:a16="http://schemas.microsoft.com/office/drawing/2014/main" xmlns="" id="{00000000-0008-0000-0600-00005E030000}"/>
            </a:ext>
          </a:extLst>
        </xdr:cNvPr>
        <xdr:cNvSpPr txBox="1"/>
      </xdr:nvSpPr>
      <xdr:spPr>
        <a:xfrm>
          <a:off x="19278111" y="13126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165272</xdr:rowOff>
    </xdr:from>
    <xdr:to>
      <xdr:col>98</xdr:col>
      <xdr:colOff>38100</xdr:colOff>
      <xdr:row>76</xdr:row>
      <xdr:rowOff>95422</xdr:rowOff>
    </xdr:to>
    <xdr:sp macro="" textlink="">
      <xdr:nvSpPr>
        <xdr:cNvPr id="863" name="フローチャート: 判断 862">
          <a:extLst>
            <a:ext uri="{FF2B5EF4-FFF2-40B4-BE49-F238E27FC236}">
              <a16:creationId xmlns:a16="http://schemas.microsoft.com/office/drawing/2014/main" xmlns="" id="{00000000-0008-0000-0600-00005F030000}"/>
            </a:ext>
          </a:extLst>
        </xdr:cNvPr>
        <xdr:cNvSpPr/>
      </xdr:nvSpPr>
      <xdr:spPr>
        <a:xfrm>
          <a:off x="18605500" y="13024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86549</xdr:rowOff>
    </xdr:from>
    <xdr:ext cx="534377" cy="259045"/>
    <xdr:sp macro="" textlink="">
      <xdr:nvSpPr>
        <xdr:cNvPr id="864" name="テキスト ボックス 863">
          <a:extLst>
            <a:ext uri="{FF2B5EF4-FFF2-40B4-BE49-F238E27FC236}">
              <a16:creationId xmlns:a16="http://schemas.microsoft.com/office/drawing/2014/main" xmlns="" id="{00000000-0008-0000-0600-000060030000}"/>
            </a:ext>
          </a:extLst>
        </xdr:cNvPr>
        <xdr:cNvSpPr txBox="1"/>
      </xdr:nvSpPr>
      <xdr:spPr>
        <a:xfrm>
          <a:off x="18389111" y="13116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xmlns="" id="{00000000-0008-0000-0600-000061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xmlns="" id="{00000000-0008-0000-0600-000062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xmlns="" id="{00000000-0008-0000-0600-000063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xmlns="" id="{00000000-0008-0000-0600-000064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xmlns="" id="{00000000-0008-0000-0600-000065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169596</xdr:rowOff>
    </xdr:from>
    <xdr:to>
      <xdr:col>116</xdr:col>
      <xdr:colOff>114300</xdr:colOff>
      <xdr:row>78</xdr:row>
      <xdr:rowOff>99746</xdr:rowOff>
    </xdr:to>
    <xdr:sp macro="" textlink="">
      <xdr:nvSpPr>
        <xdr:cNvPr id="870" name="楕円 869">
          <a:extLst>
            <a:ext uri="{FF2B5EF4-FFF2-40B4-BE49-F238E27FC236}">
              <a16:creationId xmlns:a16="http://schemas.microsoft.com/office/drawing/2014/main" xmlns="" id="{00000000-0008-0000-0600-000066030000}"/>
            </a:ext>
          </a:extLst>
        </xdr:cNvPr>
        <xdr:cNvSpPr/>
      </xdr:nvSpPr>
      <xdr:spPr>
        <a:xfrm>
          <a:off x="22110700" y="13371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148023</xdr:rowOff>
    </xdr:from>
    <xdr:ext cx="534377" cy="259045"/>
    <xdr:sp macro="" textlink="">
      <xdr:nvSpPr>
        <xdr:cNvPr id="871" name="繰出金該当値テキスト">
          <a:extLst>
            <a:ext uri="{FF2B5EF4-FFF2-40B4-BE49-F238E27FC236}">
              <a16:creationId xmlns:a16="http://schemas.microsoft.com/office/drawing/2014/main" xmlns="" id="{00000000-0008-0000-0600-000067030000}"/>
            </a:ext>
          </a:extLst>
        </xdr:cNvPr>
        <xdr:cNvSpPr txBox="1"/>
      </xdr:nvSpPr>
      <xdr:spPr>
        <a:xfrm>
          <a:off x="22212300" y="13349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78</xdr:row>
      <xdr:rowOff>21864</xdr:rowOff>
    </xdr:from>
    <xdr:to>
      <xdr:col>112</xdr:col>
      <xdr:colOff>38100</xdr:colOff>
      <xdr:row>78</xdr:row>
      <xdr:rowOff>123464</xdr:rowOff>
    </xdr:to>
    <xdr:sp macro="" textlink="">
      <xdr:nvSpPr>
        <xdr:cNvPr id="872" name="楕円 871">
          <a:extLst>
            <a:ext uri="{FF2B5EF4-FFF2-40B4-BE49-F238E27FC236}">
              <a16:creationId xmlns:a16="http://schemas.microsoft.com/office/drawing/2014/main" xmlns="" id="{00000000-0008-0000-0600-000068030000}"/>
            </a:ext>
          </a:extLst>
        </xdr:cNvPr>
        <xdr:cNvSpPr/>
      </xdr:nvSpPr>
      <xdr:spPr>
        <a:xfrm>
          <a:off x="21272500" y="13394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114591</xdr:rowOff>
    </xdr:from>
    <xdr:ext cx="534377" cy="259045"/>
    <xdr:sp macro="" textlink="">
      <xdr:nvSpPr>
        <xdr:cNvPr id="873" name="テキスト ボックス 872">
          <a:extLst>
            <a:ext uri="{FF2B5EF4-FFF2-40B4-BE49-F238E27FC236}">
              <a16:creationId xmlns:a16="http://schemas.microsoft.com/office/drawing/2014/main" xmlns="" id="{00000000-0008-0000-0600-000069030000}"/>
            </a:ext>
          </a:extLst>
        </xdr:cNvPr>
        <xdr:cNvSpPr txBox="1"/>
      </xdr:nvSpPr>
      <xdr:spPr>
        <a:xfrm>
          <a:off x="21056111" y="13487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40760</xdr:rowOff>
    </xdr:from>
    <xdr:to>
      <xdr:col>107</xdr:col>
      <xdr:colOff>101600</xdr:colOff>
      <xdr:row>75</xdr:row>
      <xdr:rowOff>142360</xdr:rowOff>
    </xdr:to>
    <xdr:sp macro="" textlink="">
      <xdr:nvSpPr>
        <xdr:cNvPr id="874" name="楕円 873">
          <a:extLst>
            <a:ext uri="{FF2B5EF4-FFF2-40B4-BE49-F238E27FC236}">
              <a16:creationId xmlns:a16="http://schemas.microsoft.com/office/drawing/2014/main" xmlns="" id="{00000000-0008-0000-0600-00006A030000}"/>
            </a:ext>
          </a:extLst>
        </xdr:cNvPr>
        <xdr:cNvSpPr/>
      </xdr:nvSpPr>
      <xdr:spPr>
        <a:xfrm>
          <a:off x="20383500" y="12899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158887</xdr:rowOff>
    </xdr:from>
    <xdr:ext cx="534377" cy="259045"/>
    <xdr:sp macro="" textlink="">
      <xdr:nvSpPr>
        <xdr:cNvPr id="875" name="テキスト ボックス 874">
          <a:extLst>
            <a:ext uri="{FF2B5EF4-FFF2-40B4-BE49-F238E27FC236}">
              <a16:creationId xmlns:a16="http://schemas.microsoft.com/office/drawing/2014/main" xmlns="" id="{00000000-0008-0000-0600-00006B030000}"/>
            </a:ext>
          </a:extLst>
        </xdr:cNvPr>
        <xdr:cNvSpPr txBox="1"/>
      </xdr:nvSpPr>
      <xdr:spPr>
        <a:xfrm>
          <a:off x="20167111" y="12674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77375</xdr:rowOff>
    </xdr:from>
    <xdr:to>
      <xdr:col>102</xdr:col>
      <xdr:colOff>165100</xdr:colOff>
      <xdr:row>76</xdr:row>
      <xdr:rowOff>7525</xdr:rowOff>
    </xdr:to>
    <xdr:sp macro="" textlink="">
      <xdr:nvSpPr>
        <xdr:cNvPr id="876" name="楕円 875">
          <a:extLst>
            <a:ext uri="{FF2B5EF4-FFF2-40B4-BE49-F238E27FC236}">
              <a16:creationId xmlns:a16="http://schemas.microsoft.com/office/drawing/2014/main" xmlns="" id="{00000000-0008-0000-0600-00006C030000}"/>
            </a:ext>
          </a:extLst>
        </xdr:cNvPr>
        <xdr:cNvSpPr/>
      </xdr:nvSpPr>
      <xdr:spPr>
        <a:xfrm>
          <a:off x="19494500" y="12936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24052</xdr:rowOff>
    </xdr:from>
    <xdr:ext cx="534377" cy="259045"/>
    <xdr:sp macro="" textlink="">
      <xdr:nvSpPr>
        <xdr:cNvPr id="877" name="テキスト ボックス 876">
          <a:extLst>
            <a:ext uri="{FF2B5EF4-FFF2-40B4-BE49-F238E27FC236}">
              <a16:creationId xmlns:a16="http://schemas.microsoft.com/office/drawing/2014/main" xmlns="" id="{00000000-0008-0000-0600-00006D030000}"/>
            </a:ext>
          </a:extLst>
        </xdr:cNvPr>
        <xdr:cNvSpPr txBox="1"/>
      </xdr:nvSpPr>
      <xdr:spPr>
        <a:xfrm>
          <a:off x="19278111" y="12711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62554</xdr:rowOff>
    </xdr:from>
    <xdr:to>
      <xdr:col>98</xdr:col>
      <xdr:colOff>38100</xdr:colOff>
      <xdr:row>75</xdr:row>
      <xdr:rowOff>164154</xdr:rowOff>
    </xdr:to>
    <xdr:sp macro="" textlink="">
      <xdr:nvSpPr>
        <xdr:cNvPr id="878" name="楕円 877">
          <a:extLst>
            <a:ext uri="{FF2B5EF4-FFF2-40B4-BE49-F238E27FC236}">
              <a16:creationId xmlns:a16="http://schemas.microsoft.com/office/drawing/2014/main" xmlns="" id="{00000000-0008-0000-0600-00006E030000}"/>
            </a:ext>
          </a:extLst>
        </xdr:cNvPr>
        <xdr:cNvSpPr/>
      </xdr:nvSpPr>
      <xdr:spPr>
        <a:xfrm>
          <a:off x="18605500" y="1292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9231</xdr:rowOff>
    </xdr:from>
    <xdr:ext cx="534377" cy="259045"/>
    <xdr:sp macro="" textlink="">
      <xdr:nvSpPr>
        <xdr:cNvPr id="879" name="テキスト ボックス 878">
          <a:extLst>
            <a:ext uri="{FF2B5EF4-FFF2-40B4-BE49-F238E27FC236}">
              <a16:creationId xmlns:a16="http://schemas.microsoft.com/office/drawing/2014/main" xmlns="" id="{00000000-0008-0000-0600-00006F030000}"/>
            </a:ext>
          </a:extLst>
        </xdr:cNvPr>
        <xdr:cNvSpPr txBox="1"/>
      </xdr:nvSpPr>
      <xdr:spPr>
        <a:xfrm>
          <a:off x="18389111" y="12696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0" name="正方形/長方形 879">
          <a:extLst>
            <a:ext uri="{FF2B5EF4-FFF2-40B4-BE49-F238E27FC236}">
              <a16:creationId xmlns:a16="http://schemas.microsoft.com/office/drawing/2014/main" xmlns="" id="{00000000-0008-0000-0600-000070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1" name="正方形/長方形 880">
          <a:extLst>
            <a:ext uri="{FF2B5EF4-FFF2-40B4-BE49-F238E27FC236}">
              <a16:creationId xmlns:a16="http://schemas.microsoft.com/office/drawing/2014/main" xmlns="" id="{00000000-0008-0000-0600-000071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2" name="正方形/長方形 881">
          <a:extLst>
            <a:ext uri="{FF2B5EF4-FFF2-40B4-BE49-F238E27FC236}">
              <a16:creationId xmlns:a16="http://schemas.microsoft.com/office/drawing/2014/main" xmlns="" id="{00000000-0008-0000-0600-000072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3" name="正方形/長方形 882">
          <a:extLst>
            <a:ext uri="{FF2B5EF4-FFF2-40B4-BE49-F238E27FC236}">
              <a16:creationId xmlns:a16="http://schemas.microsoft.com/office/drawing/2014/main" xmlns="" id="{00000000-0008-0000-0600-000073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4" name="正方形/長方形 883">
          <a:extLst>
            <a:ext uri="{FF2B5EF4-FFF2-40B4-BE49-F238E27FC236}">
              <a16:creationId xmlns:a16="http://schemas.microsoft.com/office/drawing/2014/main" xmlns="" id="{00000000-0008-0000-0600-000074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5" name="正方形/長方形 884">
          <a:extLst>
            <a:ext uri="{FF2B5EF4-FFF2-40B4-BE49-F238E27FC236}">
              <a16:creationId xmlns:a16="http://schemas.microsoft.com/office/drawing/2014/main" xmlns="" id="{00000000-0008-0000-0600-000075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6" name="正方形/長方形 885">
          <a:extLst>
            <a:ext uri="{FF2B5EF4-FFF2-40B4-BE49-F238E27FC236}">
              <a16:creationId xmlns:a16="http://schemas.microsoft.com/office/drawing/2014/main" xmlns="" id="{00000000-0008-0000-0600-000076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7" name="正方形/長方形 886">
          <a:extLst>
            <a:ext uri="{FF2B5EF4-FFF2-40B4-BE49-F238E27FC236}">
              <a16:creationId xmlns:a16="http://schemas.microsoft.com/office/drawing/2014/main" xmlns="" id="{00000000-0008-0000-0600-000077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8" name="テキスト ボックス 887">
          <a:extLst>
            <a:ext uri="{FF2B5EF4-FFF2-40B4-BE49-F238E27FC236}">
              <a16:creationId xmlns:a16="http://schemas.microsoft.com/office/drawing/2014/main" xmlns="" id="{00000000-0008-0000-0600-000078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9" name="直線コネクタ 888">
          <a:extLst>
            <a:ext uri="{FF2B5EF4-FFF2-40B4-BE49-F238E27FC236}">
              <a16:creationId xmlns:a16="http://schemas.microsoft.com/office/drawing/2014/main" xmlns="" id="{00000000-0008-0000-0600-000079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0" name="直線コネクタ 889">
          <a:extLst>
            <a:ext uri="{FF2B5EF4-FFF2-40B4-BE49-F238E27FC236}">
              <a16:creationId xmlns:a16="http://schemas.microsoft.com/office/drawing/2014/main" xmlns="" id="{00000000-0008-0000-0600-00007A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1" name="テキスト ボックス 890">
          <a:extLst>
            <a:ext uri="{FF2B5EF4-FFF2-40B4-BE49-F238E27FC236}">
              <a16:creationId xmlns:a16="http://schemas.microsoft.com/office/drawing/2014/main" xmlns="" id="{00000000-0008-0000-0600-00007B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2" name="直線コネクタ 891">
          <a:extLst>
            <a:ext uri="{FF2B5EF4-FFF2-40B4-BE49-F238E27FC236}">
              <a16:creationId xmlns:a16="http://schemas.microsoft.com/office/drawing/2014/main" xmlns="" id="{00000000-0008-0000-0600-00007C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3" name="テキスト ボックス 892">
          <a:extLst>
            <a:ext uri="{FF2B5EF4-FFF2-40B4-BE49-F238E27FC236}">
              <a16:creationId xmlns:a16="http://schemas.microsoft.com/office/drawing/2014/main" xmlns="" id="{00000000-0008-0000-0600-00007D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4" name="前年度繰上充用金グラフ枠">
          <a:extLst>
            <a:ext uri="{FF2B5EF4-FFF2-40B4-BE49-F238E27FC236}">
              <a16:creationId xmlns:a16="http://schemas.microsoft.com/office/drawing/2014/main" xmlns="" id="{00000000-0008-0000-0600-00007E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5" name="直線コネクタ 894">
          <a:extLst>
            <a:ext uri="{FF2B5EF4-FFF2-40B4-BE49-F238E27FC236}">
              <a16:creationId xmlns:a16="http://schemas.microsoft.com/office/drawing/2014/main" xmlns="" id="{00000000-0008-0000-0600-00007F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6" name="前年度繰上充用金最小値テキスト">
          <a:extLst>
            <a:ext uri="{FF2B5EF4-FFF2-40B4-BE49-F238E27FC236}">
              <a16:creationId xmlns:a16="http://schemas.microsoft.com/office/drawing/2014/main" xmlns="" id="{00000000-0008-0000-0600-000080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a:extLst>
            <a:ext uri="{FF2B5EF4-FFF2-40B4-BE49-F238E27FC236}">
              <a16:creationId xmlns:a16="http://schemas.microsoft.com/office/drawing/2014/main" xmlns="" id="{00000000-0008-0000-0600-000081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8" name="前年度繰上充用金最大値テキスト">
          <a:extLst>
            <a:ext uri="{FF2B5EF4-FFF2-40B4-BE49-F238E27FC236}">
              <a16:creationId xmlns:a16="http://schemas.microsoft.com/office/drawing/2014/main" xmlns="" id="{00000000-0008-0000-0600-000082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a:extLst>
            <a:ext uri="{FF2B5EF4-FFF2-40B4-BE49-F238E27FC236}">
              <a16:creationId xmlns:a16="http://schemas.microsoft.com/office/drawing/2014/main" xmlns="" id="{00000000-0008-0000-0600-000083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0" name="直線コネクタ 899">
          <a:extLst>
            <a:ext uri="{FF2B5EF4-FFF2-40B4-BE49-F238E27FC236}">
              <a16:creationId xmlns:a16="http://schemas.microsoft.com/office/drawing/2014/main" xmlns="" id="{00000000-0008-0000-0600-000084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1" name="前年度繰上充用金平均値テキスト">
          <a:extLst>
            <a:ext uri="{FF2B5EF4-FFF2-40B4-BE49-F238E27FC236}">
              <a16:creationId xmlns:a16="http://schemas.microsoft.com/office/drawing/2014/main" xmlns="" id="{00000000-0008-0000-0600-000085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2" name="フローチャート: 判断 901">
          <a:extLst>
            <a:ext uri="{FF2B5EF4-FFF2-40B4-BE49-F238E27FC236}">
              <a16:creationId xmlns:a16="http://schemas.microsoft.com/office/drawing/2014/main" xmlns="" id="{00000000-0008-0000-0600-000086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3" name="直線コネクタ 902">
          <a:extLst>
            <a:ext uri="{FF2B5EF4-FFF2-40B4-BE49-F238E27FC236}">
              <a16:creationId xmlns:a16="http://schemas.microsoft.com/office/drawing/2014/main" xmlns="" id="{00000000-0008-0000-0600-000087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4" name="フローチャート: 判断 903">
          <a:extLst>
            <a:ext uri="{FF2B5EF4-FFF2-40B4-BE49-F238E27FC236}">
              <a16:creationId xmlns:a16="http://schemas.microsoft.com/office/drawing/2014/main" xmlns="" id="{00000000-0008-0000-0600-000088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xmlns="" id="{00000000-0008-0000-0600-000089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6" name="直線コネクタ 905">
          <a:extLst>
            <a:ext uri="{FF2B5EF4-FFF2-40B4-BE49-F238E27FC236}">
              <a16:creationId xmlns:a16="http://schemas.microsoft.com/office/drawing/2014/main" xmlns="" id="{00000000-0008-0000-0600-00008A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7" name="フローチャート: 判断 906">
          <a:extLst>
            <a:ext uri="{FF2B5EF4-FFF2-40B4-BE49-F238E27FC236}">
              <a16:creationId xmlns:a16="http://schemas.microsoft.com/office/drawing/2014/main" xmlns="" id="{00000000-0008-0000-0600-00008B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xmlns="" id="{00000000-0008-0000-0600-00008C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9" name="直線コネクタ 908">
          <a:extLst>
            <a:ext uri="{FF2B5EF4-FFF2-40B4-BE49-F238E27FC236}">
              <a16:creationId xmlns:a16="http://schemas.microsoft.com/office/drawing/2014/main" xmlns="" id="{00000000-0008-0000-0600-00008D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0" name="フローチャート: 判断 909">
          <a:extLst>
            <a:ext uri="{FF2B5EF4-FFF2-40B4-BE49-F238E27FC236}">
              <a16:creationId xmlns:a16="http://schemas.microsoft.com/office/drawing/2014/main" xmlns="" id="{00000000-0008-0000-0600-00008E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xmlns="" id="{00000000-0008-0000-0600-00008F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2" name="フローチャート: 判断 911">
          <a:extLst>
            <a:ext uri="{FF2B5EF4-FFF2-40B4-BE49-F238E27FC236}">
              <a16:creationId xmlns:a16="http://schemas.microsoft.com/office/drawing/2014/main" xmlns="" id="{00000000-0008-0000-0600-000090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xmlns="" id="{00000000-0008-0000-0600-000091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xmlns="" id="{00000000-0008-0000-0600-000092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xmlns="" id="{00000000-0008-0000-0600-000093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xmlns="" id="{00000000-0008-0000-0600-000094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xmlns="" id="{00000000-0008-0000-0600-000095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xmlns="" id="{00000000-0008-0000-0600-000096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9" name="楕円 918">
          <a:extLst>
            <a:ext uri="{FF2B5EF4-FFF2-40B4-BE49-F238E27FC236}">
              <a16:creationId xmlns:a16="http://schemas.microsoft.com/office/drawing/2014/main" xmlns="" id="{00000000-0008-0000-0600-000097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0" name="前年度繰上充用金該当値テキスト">
          <a:extLst>
            <a:ext uri="{FF2B5EF4-FFF2-40B4-BE49-F238E27FC236}">
              <a16:creationId xmlns:a16="http://schemas.microsoft.com/office/drawing/2014/main" xmlns="" id="{00000000-0008-0000-0600-000098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1" name="楕円 920">
          <a:extLst>
            <a:ext uri="{FF2B5EF4-FFF2-40B4-BE49-F238E27FC236}">
              <a16:creationId xmlns:a16="http://schemas.microsoft.com/office/drawing/2014/main" xmlns="" id="{00000000-0008-0000-0600-000099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xmlns="" id="{00000000-0008-0000-0600-00009A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3" name="楕円 922">
          <a:extLst>
            <a:ext uri="{FF2B5EF4-FFF2-40B4-BE49-F238E27FC236}">
              <a16:creationId xmlns:a16="http://schemas.microsoft.com/office/drawing/2014/main" xmlns="" id="{00000000-0008-0000-0600-00009B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xmlns="" id="{00000000-0008-0000-0600-00009C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5" name="楕円 924">
          <a:extLst>
            <a:ext uri="{FF2B5EF4-FFF2-40B4-BE49-F238E27FC236}">
              <a16:creationId xmlns:a16="http://schemas.microsoft.com/office/drawing/2014/main" xmlns="" id="{00000000-0008-0000-0600-00009D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xmlns="" id="{00000000-0008-0000-0600-00009E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7" name="楕円 926">
          <a:extLst>
            <a:ext uri="{FF2B5EF4-FFF2-40B4-BE49-F238E27FC236}">
              <a16:creationId xmlns:a16="http://schemas.microsoft.com/office/drawing/2014/main" xmlns="" id="{00000000-0008-0000-0600-00009F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xmlns="" id="{00000000-0008-0000-0600-0000A0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9" name="正方形/長方形 928">
          <a:extLst>
            <a:ext uri="{FF2B5EF4-FFF2-40B4-BE49-F238E27FC236}">
              <a16:creationId xmlns:a16="http://schemas.microsoft.com/office/drawing/2014/main" xmlns="" id="{00000000-0008-0000-0600-0000A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0" name="正方形/長方形 929">
          <a:extLst>
            <a:ext uri="{FF2B5EF4-FFF2-40B4-BE49-F238E27FC236}">
              <a16:creationId xmlns:a16="http://schemas.microsoft.com/office/drawing/2014/main" xmlns="" id="{00000000-0008-0000-0600-0000A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1" name="テキスト ボックス 930">
          <a:extLst>
            <a:ext uri="{FF2B5EF4-FFF2-40B4-BE49-F238E27FC236}">
              <a16:creationId xmlns:a16="http://schemas.microsoft.com/office/drawing/2014/main" xmlns="" id="{00000000-0008-0000-0600-0000A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050">
              <a:latin typeface="ＭＳ Ｐゴシック" panose="020B0600070205080204" pitchFamily="50" charset="-128"/>
              <a:ea typeface="ＭＳ Ｐゴシック" panose="020B0600070205080204" pitchFamily="50" charset="-128"/>
            </a:rPr>
            <a:t>物件費は、住民一人当たり</a:t>
          </a:r>
          <a:r>
            <a:rPr kumimoji="1" lang="en-US" altLang="ja-JP" sz="1050">
              <a:latin typeface="ＭＳ Ｐゴシック" panose="020B0600070205080204" pitchFamily="50" charset="-128"/>
              <a:ea typeface="ＭＳ Ｐゴシック" panose="020B0600070205080204" pitchFamily="50" charset="-128"/>
            </a:rPr>
            <a:t>88,296</a:t>
          </a:r>
          <a:r>
            <a:rPr kumimoji="1" lang="ja-JP" altLang="en-US" sz="1050">
              <a:latin typeface="ＭＳ Ｐゴシック" panose="020B0600070205080204" pitchFamily="50" charset="-128"/>
              <a:ea typeface="ＭＳ Ｐゴシック" panose="020B0600070205080204" pitchFamily="50" charset="-128"/>
            </a:rPr>
            <a:t>円であり、類似団体内平均値の</a:t>
          </a:r>
          <a:r>
            <a:rPr kumimoji="1" lang="en-US" altLang="ja-JP" sz="1050">
              <a:latin typeface="ＭＳ Ｐゴシック" panose="020B0600070205080204" pitchFamily="50" charset="-128"/>
              <a:ea typeface="ＭＳ Ｐゴシック" panose="020B0600070205080204" pitchFamily="50" charset="-128"/>
            </a:rPr>
            <a:t>66,427</a:t>
          </a:r>
          <a:r>
            <a:rPr kumimoji="1" lang="ja-JP" altLang="en-US" sz="1050">
              <a:latin typeface="ＭＳ Ｐゴシック" panose="020B0600070205080204" pitchFamily="50" charset="-128"/>
              <a:ea typeface="ＭＳ Ｐゴシック" panose="020B0600070205080204" pitchFamily="50" charset="-128"/>
            </a:rPr>
            <a:t>円よりも</a:t>
          </a:r>
          <a:r>
            <a:rPr kumimoji="1" lang="en-US" altLang="ja-JP" sz="1050">
              <a:latin typeface="ＭＳ Ｐゴシック" panose="020B0600070205080204" pitchFamily="50" charset="-128"/>
              <a:ea typeface="ＭＳ Ｐゴシック" panose="020B0600070205080204" pitchFamily="50" charset="-128"/>
            </a:rPr>
            <a:t>21,869</a:t>
          </a:r>
          <a:r>
            <a:rPr kumimoji="1" lang="ja-JP" altLang="en-US" sz="1050">
              <a:latin typeface="ＭＳ Ｐゴシック" panose="020B0600070205080204" pitchFamily="50" charset="-128"/>
              <a:ea typeface="ＭＳ Ｐゴシック" panose="020B0600070205080204" pitchFamily="50" charset="-128"/>
            </a:rPr>
            <a:t>円高い状況である。今後は、各種事務事業の精査と「公共施設等総合管理計画」、「公共施設（建物）個別施設計画（第１期）」に基づき、公共施設の配置の最適化について、さらなる検討を行っていくとともに、指定管理についても精査していく必要がある。また、今年度は、会計年度任用職員制度開始により臨時・嘱託職員の賃金が無くなった。</a:t>
          </a:r>
          <a:endParaRPr kumimoji="1" lang="en-US" altLang="ja-JP" sz="1050">
            <a:latin typeface="ＭＳ Ｐゴシック" panose="020B0600070205080204" pitchFamily="50" charset="-128"/>
            <a:ea typeface="ＭＳ Ｐゴシック" panose="020B0600070205080204" pitchFamily="50" charset="-128"/>
          </a:endParaRPr>
        </a:p>
        <a:p>
          <a:r>
            <a:rPr kumimoji="1" lang="ja-JP" altLang="en-US" sz="1050">
              <a:latin typeface="ＭＳ Ｐゴシック" panose="020B0600070205080204" pitchFamily="50" charset="-128"/>
              <a:ea typeface="ＭＳ Ｐゴシック" panose="020B0600070205080204" pitchFamily="50" charset="-128"/>
            </a:rPr>
            <a:t>　扶助費は、住民一人当たり</a:t>
          </a:r>
          <a:r>
            <a:rPr kumimoji="1" lang="en-US" altLang="ja-JP" sz="1050">
              <a:latin typeface="ＭＳ Ｐゴシック" panose="020B0600070205080204" pitchFamily="50" charset="-128"/>
              <a:ea typeface="ＭＳ Ｐゴシック" panose="020B0600070205080204" pitchFamily="50" charset="-128"/>
            </a:rPr>
            <a:t>81,883</a:t>
          </a:r>
          <a:r>
            <a:rPr kumimoji="1" lang="ja-JP" altLang="en-US" sz="1050">
              <a:latin typeface="ＭＳ Ｐゴシック" panose="020B0600070205080204" pitchFamily="50" charset="-128"/>
              <a:ea typeface="ＭＳ Ｐゴシック" panose="020B0600070205080204" pitchFamily="50" charset="-128"/>
            </a:rPr>
            <a:t>円であり、類似団体内平均値の</a:t>
          </a:r>
          <a:r>
            <a:rPr kumimoji="1" lang="en-US" altLang="ja-JP" sz="1050">
              <a:latin typeface="ＭＳ Ｐゴシック" panose="020B0600070205080204" pitchFamily="50" charset="-128"/>
              <a:ea typeface="ＭＳ Ｐゴシック" panose="020B0600070205080204" pitchFamily="50" charset="-128"/>
            </a:rPr>
            <a:t>68,435</a:t>
          </a:r>
          <a:r>
            <a:rPr kumimoji="1" lang="ja-JP" altLang="en-US" sz="1050">
              <a:latin typeface="ＭＳ Ｐゴシック" panose="020B0600070205080204" pitchFamily="50" charset="-128"/>
              <a:ea typeface="ＭＳ Ｐゴシック" panose="020B0600070205080204" pitchFamily="50" charset="-128"/>
            </a:rPr>
            <a:t>円よりも</a:t>
          </a:r>
          <a:r>
            <a:rPr kumimoji="1" lang="en-US" altLang="ja-JP" sz="1050">
              <a:latin typeface="ＭＳ Ｐゴシック" panose="020B0600070205080204" pitchFamily="50" charset="-128"/>
              <a:ea typeface="ＭＳ Ｐゴシック" panose="020B0600070205080204" pitchFamily="50" charset="-128"/>
            </a:rPr>
            <a:t>13,448</a:t>
          </a:r>
          <a:r>
            <a:rPr kumimoji="1" lang="ja-JP" altLang="en-US" sz="1050">
              <a:latin typeface="ＭＳ Ｐゴシック" panose="020B0600070205080204" pitchFamily="50" charset="-128"/>
              <a:ea typeface="ＭＳ Ｐゴシック" panose="020B0600070205080204" pitchFamily="50" charset="-128"/>
            </a:rPr>
            <a:t>円高い状況である。類似団体内平均値と比べ高くなっているのは主に社会福祉費、児童福祉費を要因としており、、障害福祉費や福祉医療費の費用が高いことが挙げられる。児童福祉費に伴う扶助費は町内民間保育所への運営費の増加により、前年度比プラスになっている。児童福祉費の主な事業は、児童手当事業、保育所関係費などである。</a:t>
          </a:r>
          <a:endParaRPr kumimoji="1" lang="en-US" altLang="ja-JP" sz="1050">
            <a:latin typeface="ＭＳ Ｐゴシック" panose="020B0600070205080204" pitchFamily="50" charset="-128"/>
            <a:ea typeface="ＭＳ Ｐゴシック" panose="020B0600070205080204" pitchFamily="50" charset="-128"/>
          </a:endParaRPr>
        </a:p>
        <a:p>
          <a:r>
            <a:rPr kumimoji="1" lang="ja-JP" altLang="en-US" sz="1050">
              <a:latin typeface="ＭＳ Ｐゴシック" panose="020B0600070205080204" pitchFamily="50" charset="-128"/>
              <a:ea typeface="ＭＳ Ｐゴシック" panose="020B0600070205080204" pitchFamily="50" charset="-128"/>
            </a:rPr>
            <a:t>　補助費等は、住民一人当たり</a:t>
          </a:r>
          <a:r>
            <a:rPr kumimoji="1" lang="en-US" altLang="ja-JP" sz="1050">
              <a:latin typeface="ＭＳ Ｐゴシック" panose="020B0600070205080204" pitchFamily="50" charset="-128"/>
              <a:ea typeface="ＭＳ Ｐゴシック" panose="020B0600070205080204" pitchFamily="50" charset="-128"/>
            </a:rPr>
            <a:t>188,530</a:t>
          </a:r>
          <a:r>
            <a:rPr kumimoji="1" lang="ja-JP" altLang="en-US" sz="1050">
              <a:latin typeface="ＭＳ Ｐゴシック" panose="020B0600070205080204" pitchFamily="50" charset="-128"/>
              <a:ea typeface="ＭＳ Ｐゴシック" panose="020B0600070205080204" pitchFamily="50" charset="-128"/>
            </a:rPr>
            <a:t>円であり、類似団体内平均値の</a:t>
          </a:r>
          <a:r>
            <a:rPr kumimoji="1" lang="en-US" altLang="ja-JP" sz="1050">
              <a:latin typeface="ＭＳ Ｐゴシック" panose="020B0600070205080204" pitchFamily="50" charset="-128"/>
              <a:ea typeface="ＭＳ Ｐゴシック" panose="020B0600070205080204" pitchFamily="50" charset="-128"/>
            </a:rPr>
            <a:t>165,669</a:t>
          </a:r>
          <a:r>
            <a:rPr kumimoji="1" lang="ja-JP" altLang="en-US" sz="1050">
              <a:latin typeface="ＭＳ Ｐゴシック" panose="020B0600070205080204" pitchFamily="50" charset="-128"/>
              <a:ea typeface="ＭＳ Ｐゴシック" panose="020B0600070205080204" pitchFamily="50" charset="-128"/>
            </a:rPr>
            <a:t>円よりも</a:t>
          </a:r>
          <a:r>
            <a:rPr kumimoji="1" lang="en-US" altLang="ja-JP" sz="1050">
              <a:latin typeface="ＭＳ Ｐゴシック" panose="020B0600070205080204" pitchFamily="50" charset="-128"/>
              <a:ea typeface="ＭＳ Ｐゴシック" panose="020B0600070205080204" pitchFamily="50" charset="-128"/>
            </a:rPr>
            <a:t>22,861</a:t>
          </a:r>
          <a:r>
            <a:rPr kumimoji="1" lang="ja-JP" altLang="en-US" sz="1050">
              <a:latin typeface="ＭＳ Ｐゴシック" panose="020B0600070205080204" pitchFamily="50" charset="-128"/>
              <a:ea typeface="ＭＳ Ｐゴシック" panose="020B0600070205080204" pitchFamily="50" charset="-128"/>
            </a:rPr>
            <a:t>円高い状況となった。大幅に数値が上がっている要因は、国の特別定額給付金事業や新型コロナウイルス感染症対応地方創生臨時交付金事業によるものである。</a:t>
          </a:r>
          <a:endParaRPr kumimoji="1" lang="en-US" altLang="ja-JP" sz="1050">
            <a:latin typeface="ＭＳ Ｐゴシック" panose="020B0600070205080204" pitchFamily="50" charset="-128"/>
            <a:ea typeface="ＭＳ Ｐゴシック" panose="020B0600070205080204" pitchFamily="50" charset="-128"/>
          </a:endParaRPr>
        </a:p>
        <a:p>
          <a:r>
            <a:rPr kumimoji="1" lang="ja-JP" altLang="en-US" sz="1050">
              <a:latin typeface="ＭＳ Ｐゴシック" panose="020B0600070205080204" pitchFamily="50" charset="-128"/>
              <a:ea typeface="ＭＳ Ｐゴシック" panose="020B0600070205080204" pitchFamily="50" charset="-128"/>
            </a:rPr>
            <a:t>　普通建設事業費は、住民一人当たり</a:t>
          </a:r>
          <a:r>
            <a:rPr kumimoji="1" lang="en-US" altLang="ja-JP" sz="1050">
              <a:latin typeface="ＭＳ Ｐゴシック" panose="020B0600070205080204" pitchFamily="50" charset="-128"/>
              <a:ea typeface="ＭＳ Ｐゴシック" panose="020B0600070205080204" pitchFamily="50" charset="-128"/>
            </a:rPr>
            <a:t>70,216</a:t>
          </a:r>
          <a:r>
            <a:rPr kumimoji="1" lang="ja-JP" altLang="en-US" sz="1050">
              <a:latin typeface="ＭＳ Ｐゴシック" panose="020B0600070205080204" pitchFamily="50" charset="-128"/>
              <a:ea typeface="ＭＳ Ｐゴシック" panose="020B0600070205080204" pitchFamily="50" charset="-128"/>
            </a:rPr>
            <a:t>円であり、類似団体内平均値の</a:t>
          </a:r>
          <a:r>
            <a:rPr kumimoji="1" lang="en-US" altLang="ja-JP" sz="1050">
              <a:latin typeface="ＭＳ Ｐゴシック" panose="020B0600070205080204" pitchFamily="50" charset="-128"/>
              <a:ea typeface="ＭＳ Ｐゴシック" panose="020B0600070205080204" pitchFamily="50" charset="-128"/>
            </a:rPr>
            <a:t>53,895</a:t>
          </a:r>
          <a:r>
            <a:rPr kumimoji="1" lang="ja-JP" altLang="en-US" sz="1050">
              <a:latin typeface="ＭＳ Ｐゴシック" panose="020B0600070205080204" pitchFamily="50" charset="-128"/>
              <a:ea typeface="ＭＳ Ｐゴシック" panose="020B0600070205080204" pitchFamily="50" charset="-128"/>
            </a:rPr>
            <a:t>円よりも</a:t>
          </a:r>
          <a:r>
            <a:rPr kumimoji="1" lang="en-US" altLang="ja-JP" sz="1050">
              <a:latin typeface="ＭＳ Ｐゴシック" panose="020B0600070205080204" pitchFamily="50" charset="-128"/>
              <a:ea typeface="ＭＳ Ｐゴシック" panose="020B0600070205080204" pitchFamily="50" charset="-128"/>
            </a:rPr>
            <a:t>16,321</a:t>
          </a:r>
          <a:r>
            <a:rPr kumimoji="1" lang="ja-JP" altLang="en-US" sz="1050">
              <a:latin typeface="ＭＳ Ｐゴシック" panose="020B0600070205080204" pitchFamily="50" charset="-128"/>
              <a:ea typeface="ＭＳ Ｐゴシック" panose="020B0600070205080204" pitchFamily="50" charset="-128"/>
            </a:rPr>
            <a:t>円高い状況となった。これは、愛知中学校大規模増改築事業や防災行政無線更新事業の増加によるものである。今後も愛知中学校大規模増改築事業等の実施により、普通建設事業費は増加していくことが見込まれることから、建設事業については、真に必要かどうか見極めながら実施していく必要が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xmlns=""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xmlns=""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xmlns=""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xmlns=""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xmlns=""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xmlns=""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xmlns=""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xmlns=""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xmlns=""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xmlns=""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21,420
20,445
37.97
12,763,669
12,340,435
372,630
5,952,754
12,092,992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xmlns=""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xmlns=""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xmlns=""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15.5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xmlns=""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xmlns=""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xmlns=""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xmlns=""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xmlns=""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xmlns=""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xmlns=""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xmlns=""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xmlns=""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xmlns=""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xmlns=""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xmlns=""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xmlns=""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xmlns=""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xmlns=""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xmlns=""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xmlns=""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xmlns=""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xmlns=""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xmlns=""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xmlns=""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xmlns=""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xmlns=""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xmlns=""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xmlns=""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xmlns=""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xmlns=""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xmlns=""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xmlns=""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xmlns=""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xmlns=""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xmlns=""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xmlns=""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xmlns=""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xmlns=""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xmlns=""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xmlns=""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xmlns=""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xmlns=""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xmlns=""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xmlns=""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49403</xdr:rowOff>
    </xdr:from>
    <xdr:to>
      <xdr:col>24</xdr:col>
      <xdr:colOff>62865</xdr:colOff>
      <xdr:row>38</xdr:row>
      <xdr:rowOff>59690</xdr:rowOff>
    </xdr:to>
    <xdr:cxnSp macro="">
      <xdr:nvCxnSpPr>
        <xdr:cNvPr id="56" name="直線コネクタ 55">
          <a:extLst>
            <a:ext uri="{FF2B5EF4-FFF2-40B4-BE49-F238E27FC236}">
              <a16:creationId xmlns:a16="http://schemas.microsoft.com/office/drawing/2014/main" xmlns="" id="{00000000-0008-0000-0700-000038000000}"/>
            </a:ext>
          </a:extLst>
        </xdr:cNvPr>
        <xdr:cNvCxnSpPr/>
      </xdr:nvCxnSpPr>
      <xdr:spPr>
        <a:xfrm flipV="1">
          <a:off x="4633595" y="5192903"/>
          <a:ext cx="1270" cy="13818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63517</xdr:rowOff>
    </xdr:from>
    <xdr:ext cx="469744" cy="259045"/>
    <xdr:sp macro="" textlink="">
      <xdr:nvSpPr>
        <xdr:cNvPr id="57" name="議会費最小値テキスト">
          <a:extLst>
            <a:ext uri="{FF2B5EF4-FFF2-40B4-BE49-F238E27FC236}">
              <a16:creationId xmlns:a16="http://schemas.microsoft.com/office/drawing/2014/main" xmlns="" id="{00000000-0008-0000-0700-000039000000}"/>
            </a:ext>
          </a:extLst>
        </xdr:cNvPr>
        <xdr:cNvSpPr txBox="1"/>
      </xdr:nvSpPr>
      <xdr:spPr>
        <a:xfrm>
          <a:off x="4686300" y="6578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59690</xdr:rowOff>
    </xdr:from>
    <xdr:to>
      <xdr:col>24</xdr:col>
      <xdr:colOff>152400</xdr:colOff>
      <xdr:row>38</xdr:row>
      <xdr:rowOff>59690</xdr:rowOff>
    </xdr:to>
    <xdr:cxnSp macro="">
      <xdr:nvCxnSpPr>
        <xdr:cNvPr id="58" name="直線コネクタ 57">
          <a:extLst>
            <a:ext uri="{FF2B5EF4-FFF2-40B4-BE49-F238E27FC236}">
              <a16:creationId xmlns:a16="http://schemas.microsoft.com/office/drawing/2014/main" xmlns="" id="{00000000-0008-0000-0700-00003A000000}"/>
            </a:ext>
          </a:extLst>
        </xdr:cNvPr>
        <xdr:cNvCxnSpPr/>
      </xdr:nvCxnSpPr>
      <xdr:spPr>
        <a:xfrm>
          <a:off x="4546600" y="6574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167530</xdr:rowOff>
    </xdr:from>
    <xdr:ext cx="469744" cy="259045"/>
    <xdr:sp macro="" textlink="">
      <xdr:nvSpPr>
        <xdr:cNvPr id="59" name="議会費最大値テキスト">
          <a:extLst>
            <a:ext uri="{FF2B5EF4-FFF2-40B4-BE49-F238E27FC236}">
              <a16:creationId xmlns:a16="http://schemas.microsoft.com/office/drawing/2014/main" xmlns="" id="{00000000-0008-0000-0700-00003B000000}"/>
            </a:ext>
          </a:extLst>
        </xdr:cNvPr>
        <xdr:cNvSpPr txBox="1"/>
      </xdr:nvSpPr>
      <xdr:spPr>
        <a:xfrm>
          <a:off x="4686300" y="4968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6,037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49403</xdr:rowOff>
    </xdr:from>
    <xdr:to>
      <xdr:col>24</xdr:col>
      <xdr:colOff>152400</xdr:colOff>
      <xdr:row>30</xdr:row>
      <xdr:rowOff>49403</xdr:rowOff>
    </xdr:to>
    <xdr:cxnSp macro="">
      <xdr:nvCxnSpPr>
        <xdr:cNvPr id="60" name="直線コネクタ 59">
          <a:extLst>
            <a:ext uri="{FF2B5EF4-FFF2-40B4-BE49-F238E27FC236}">
              <a16:creationId xmlns:a16="http://schemas.microsoft.com/office/drawing/2014/main" xmlns="" id="{00000000-0008-0000-0700-00003C000000}"/>
            </a:ext>
          </a:extLst>
        </xdr:cNvPr>
        <xdr:cNvCxnSpPr/>
      </xdr:nvCxnSpPr>
      <xdr:spPr>
        <a:xfrm>
          <a:off x="4546600" y="5192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101219</xdr:rowOff>
    </xdr:from>
    <xdr:to>
      <xdr:col>24</xdr:col>
      <xdr:colOff>63500</xdr:colOff>
      <xdr:row>34</xdr:row>
      <xdr:rowOff>20828</xdr:rowOff>
    </xdr:to>
    <xdr:cxnSp macro="">
      <xdr:nvCxnSpPr>
        <xdr:cNvPr id="61" name="直線コネクタ 60">
          <a:extLst>
            <a:ext uri="{FF2B5EF4-FFF2-40B4-BE49-F238E27FC236}">
              <a16:creationId xmlns:a16="http://schemas.microsoft.com/office/drawing/2014/main" xmlns="" id="{00000000-0008-0000-0700-00003D000000}"/>
            </a:ext>
          </a:extLst>
        </xdr:cNvPr>
        <xdr:cNvCxnSpPr/>
      </xdr:nvCxnSpPr>
      <xdr:spPr>
        <a:xfrm flipV="1">
          <a:off x="3797300" y="5759069"/>
          <a:ext cx="838200" cy="91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103903</xdr:rowOff>
    </xdr:from>
    <xdr:ext cx="469744" cy="259045"/>
    <xdr:sp macro="" textlink="">
      <xdr:nvSpPr>
        <xdr:cNvPr id="62" name="議会費平均値テキスト">
          <a:extLst>
            <a:ext uri="{FF2B5EF4-FFF2-40B4-BE49-F238E27FC236}">
              <a16:creationId xmlns:a16="http://schemas.microsoft.com/office/drawing/2014/main" xmlns="" id="{00000000-0008-0000-0700-00003E000000}"/>
            </a:ext>
          </a:extLst>
        </xdr:cNvPr>
        <xdr:cNvSpPr txBox="1"/>
      </xdr:nvSpPr>
      <xdr:spPr>
        <a:xfrm>
          <a:off x="4686300" y="59332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125476</xdr:rowOff>
    </xdr:from>
    <xdr:to>
      <xdr:col>24</xdr:col>
      <xdr:colOff>114300</xdr:colOff>
      <xdr:row>35</xdr:row>
      <xdr:rowOff>55626</xdr:rowOff>
    </xdr:to>
    <xdr:sp macro="" textlink="">
      <xdr:nvSpPr>
        <xdr:cNvPr id="63" name="フローチャート: 判断 62">
          <a:extLst>
            <a:ext uri="{FF2B5EF4-FFF2-40B4-BE49-F238E27FC236}">
              <a16:creationId xmlns:a16="http://schemas.microsoft.com/office/drawing/2014/main" xmlns="" id="{00000000-0008-0000-0700-00003F000000}"/>
            </a:ext>
          </a:extLst>
        </xdr:cNvPr>
        <xdr:cNvSpPr/>
      </xdr:nvSpPr>
      <xdr:spPr>
        <a:xfrm>
          <a:off x="4584700" y="5954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124841</xdr:rowOff>
    </xdr:from>
    <xdr:to>
      <xdr:col>19</xdr:col>
      <xdr:colOff>177800</xdr:colOff>
      <xdr:row>34</xdr:row>
      <xdr:rowOff>20828</xdr:rowOff>
    </xdr:to>
    <xdr:cxnSp macro="">
      <xdr:nvCxnSpPr>
        <xdr:cNvPr id="64" name="直線コネクタ 63">
          <a:extLst>
            <a:ext uri="{FF2B5EF4-FFF2-40B4-BE49-F238E27FC236}">
              <a16:creationId xmlns:a16="http://schemas.microsoft.com/office/drawing/2014/main" xmlns="" id="{00000000-0008-0000-0700-000040000000}"/>
            </a:ext>
          </a:extLst>
        </xdr:cNvPr>
        <xdr:cNvCxnSpPr/>
      </xdr:nvCxnSpPr>
      <xdr:spPr>
        <a:xfrm>
          <a:off x="2908300" y="5782691"/>
          <a:ext cx="889000" cy="67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58420</xdr:rowOff>
    </xdr:from>
    <xdr:to>
      <xdr:col>20</xdr:col>
      <xdr:colOff>38100</xdr:colOff>
      <xdr:row>34</xdr:row>
      <xdr:rowOff>160020</xdr:rowOff>
    </xdr:to>
    <xdr:sp macro="" textlink="">
      <xdr:nvSpPr>
        <xdr:cNvPr id="65" name="フローチャート: 判断 64">
          <a:extLst>
            <a:ext uri="{FF2B5EF4-FFF2-40B4-BE49-F238E27FC236}">
              <a16:creationId xmlns:a16="http://schemas.microsoft.com/office/drawing/2014/main" xmlns="" id="{00000000-0008-0000-0700-000041000000}"/>
            </a:ext>
          </a:extLst>
        </xdr:cNvPr>
        <xdr:cNvSpPr/>
      </xdr:nvSpPr>
      <xdr:spPr>
        <a:xfrm>
          <a:off x="3746500" y="5887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151147</xdr:rowOff>
    </xdr:from>
    <xdr:ext cx="469744" cy="259045"/>
    <xdr:sp macro="" textlink="">
      <xdr:nvSpPr>
        <xdr:cNvPr id="66" name="テキスト ボックス 65">
          <a:extLst>
            <a:ext uri="{FF2B5EF4-FFF2-40B4-BE49-F238E27FC236}">
              <a16:creationId xmlns:a16="http://schemas.microsoft.com/office/drawing/2014/main" xmlns="" id="{00000000-0008-0000-0700-000042000000}"/>
            </a:ext>
          </a:extLst>
        </xdr:cNvPr>
        <xdr:cNvSpPr txBox="1"/>
      </xdr:nvSpPr>
      <xdr:spPr>
        <a:xfrm>
          <a:off x="3562428" y="5980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124841</xdr:rowOff>
    </xdr:from>
    <xdr:to>
      <xdr:col>15</xdr:col>
      <xdr:colOff>50800</xdr:colOff>
      <xdr:row>34</xdr:row>
      <xdr:rowOff>10160</xdr:rowOff>
    </xdr:to>
    <xdr:cxnSp macro="">
      <xdr:nvCxnSpPr>
        <xdr:cNvPr id="67" name="直線コネクタ 66">
          <a:extLst>
            <a:ext uri="{FF2B5EF4-FFF2-40B4-BE49-F238E27FC236}">
              <a16:creationId xmlns:a16="http://schemas.microsoft.com/office/drawing/2014/main" xmlns="" id="{00000000-0008-0000-0700-000043000000}"/>
            </a:ext>
          </a:extLst>
        </xdr:cNvPr>
        <xdr:cNvCxnSpPr/>
      </xdr:nvCxnSpPr>
      <xdr:spPr>
        <a:xfrm flipV="1">
          <a:off x="2019300" y="5782691"/>
          <a:ext cx="889000" cy="56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24130</xdr:rowOff>
    </xdr:from>
    <xdr:to>
      <xdr:col>15</xdr:col>
      <xdr:colOff>101600</xdr:colOff>
      <xdr:row>34</xdr:row>
      <xdr:rowOff>125730</xdr:rowOff>
    </xdr:to>
    <xdr:sp macro="" textlink="">
      <xdr:nvSpPr>
        <xdr:cNvPr id="68" name="フローチャート: 判断 67">
          <a:extLst>
            <a:ext uri="{FF2B5EF4-FFF2-40B4-BE49-F238E27FC236}">
              <a16:creationId xmlns:a16="http://schemas.microsoft.com/office/drawing/2014/main" xmlns="" id="{00000000-0008-0000-0700-000044000000}"/>
            </a:ext>
          </a:extLst>
        </xdr:cNvPr>
        <xdr:cNvSpPr/>
      </xdr:nvSpPr>
      <xdr:spPr>
        <a:xfrm>
          <a:off x="2857500" y="5853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116857</xdr:rowOff>
    </xdr:from>
    <xdr:ext cx="469744" cy="259045"/>
    <xdr:sp macro="" textlink="">
      <xdr:nvSpPr>
        <xdr:cNvPr id="69" name="テキスト ボックス 68">
          <a:extLst>
            <a:ext uri="{FF2B5EF4-FFF2-40B4-BE49-F238E27FC236}">
              <a16:creationId xmlns:a16="http://schemas.microsoft.com/office/drawing/2014/main" xmlns="" id="{00000000-0008-0000-0700-000045000000}"/>
            </a:ext>
          </a:extLst>
        </xdr:cNvPr>
        <xdr:cNvSpPr txBox="1"/>
      </xdr:nvSpPr>
      <xdr:spPr>
        <a:xfrm>
          <a:off x="2673428" y="594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10160</xdr:rowOff>
    </xdr:from>
    <xdr:to>
      <xdr:col>10</xdr:col>
      <xdr:colOff>114300</xdr:colOff>
      <xdr:row>34</xdr:row>
      <xdr:rowOff>17780</xdr:rowOff>
    </xdr:to>
    <xdr:cxnSp macro="">
      <xdr:nvCxnSpPr>
        <xdr:cNvPr id="70" name="直線コネクタ 69">
          <a:extLst>
            <a:ext uri="{FF2B5EF4-FFF2-40B4-BE49-F238E27FC236}">
              <a16:creationId xmlns:a16="http://schemas.microsoft.com/office/drawing/2014/main" xmlns="" id="{00000000-0008-0000-0700-000046000000}"/>
            </a:ext>
          </a:extLst>
        </xdr:cNvPr>
        <xdr:cNvCxnSpPr/>
      </xdr:nvCxnSpPr>
      <xdr:spPr>
        <a:xfrm flipV="1">
          <a:off x="1130300" y="58394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42037</xdr:rowOff>
    </xdr:from>
    <xdr:to>
      <xdr:col>10</xdr:col>
      <xdr:colOff>165100</xdr:colOff>
      <xdr:row>34</xdr:row>
      <xdr:rowOff>143637</xdr:rowOff>
    </xdr:to>
    <xdr:sp macro="" textlink="">
      <xdr:nvSpPr>
        <xdr:cNvPr id="71" name="フローチャート: 判断 70">
          <a:extLst>
            <a:ext uri="{FF2B5EF4-FFF2-40B4-BE49-F238E27FC236}">
              <a16:creationId xmlns:a16="http://schemas.microsoft.com/office/drawing/2014/main" xmlns="" id="{00000000-0008-0000-0700-000047000000}"/>
            </a:ext>
          </a:extLst>
        </xdr:cNvPr>
        <xdr:cNvSpPr/>
      </xdr:nvSpPr>
      <xdr:spPr>
        <a:xfrm>
          <a:off x="1968500" y="5871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134764</xdr:rowOff>
    </xdr:from>
    <xdr:ext cx="469744" cy="259045"/>
    <xdr:sp macro="" textlink="">
      <xdr:nvSpPr>
        <xdr:cNvPr id="72" name="テキスト ボックス 71">
          <a:extLst>
            <a:ext uri="{FF2B5EF4-FFF2-40B4-BE49-F238E27FC236}">
              <a16:creationId xmlns:a16="http://schemas.microsoft.com/office/drawing/2014/main" xmlns="" id="{00000000-0008-0000-0700-000048000000}"/>
            </a:ext>
          </a:extLst>
        </xdr:cNvPr>
        <xdr:cNvSpPr txBox="1"/>
      </xdr:nvSpPr>
      <xdr:spPr>
        <a:xfrm>
          <a:off x="1784428" y="5964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50800</xdr:rowOff>
    </xdr:from>
    <xdr:to>
      <xdr:col>6</xdr:col>
      <xdr:colOff>38100</xdr:colOff>
      <xdr:row>34</xdr:row>
      <xdr:rowOff>152400</xdr:rowOff>
    </xdr:to>
    <xdr:sp macro="" textlink="">
      <xdr:nvSpPr>
        <xdr:cNvPr id="73" name="フローチャート: 判断 72">
          <a:extLst>
            <a:ext uri="{FF2B5EF4-FFF2-40B4-BE49-F238E27FC236}">
              <a16:creationId xmlns:a16="http://schemas.microsoft.com/office/drawing/2014/main" xmlns="" id="{00000000-0008-0000-0700-000049000000}"/>
            </a:ext>
          </a:extLst>
        </xdr:cNvPr>
        <xdr:cNvSpPr/>
      </xdr:nvSpPr>
      <xdr:spPr>
        <a:xfrm>
          <a:off x="1079500" y="5880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143527</xdr:rowOff>
    </xdr:from>
    <xdr:ext cx="469744" cy="259045"/>
    <xdr:sp macro="" textlink="">
      <xdr:nvSpPr>
        <xdr:cNvPr id="74" name="テキスト ボックス 73">
          <a:extLst>
            <a:ext uri="{FF2B5EF4-FFF2-40B4-BE49-F238E27FC236}">
              <a16:creationId xmlns:a16="http://schemas.microsoft.com/office/drawing/2014/main" xmlns="" id="{00000000-0008-0000-0700-00004A000000}"/>
            </a:ext>
          </a:extLst>
        </xdr:cNvPr>
        <xdr:cNvSpPr txBox="1"/>
      </xdr:nvSpPr>
      <xdr:spPr>
        <a:xfrm>
          <a:off x="895428" y="59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xmlns=""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xmlns=""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xmlns=""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xmlns=""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xmlns=""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50419</xdr:rowOff>
    </xdr:from>
    <xdr:to>
      <xdr:col>24</xdr:col>
      <xdr:colOff>114300</xdr:colOff>
      <xdr:row>33</xdr:row>
      <xdr:rowOff>152019</xdr:rowOff>
    </xdr:to>
    <xdr:sp macro="" textlink="">
      <xdr:nvSpPr>
        <xdr:cNvPr id="80" name="楕円 79">
          <a:extLst>
            <a:ext uri="{FF2B5EF4-FFF2-40B4-BE49-F238E27FC236}">
              <a16:creationId xmlns:a16="http://schemas.microsoft.com/office/drawing/2014/main" xmlns="" id="{00000000-0008-0000-0700-000050000000}"/>
            </a:ext>
          </a:extLst>
        </xdr:cNvPr>
        <xdr:cNvSpPr/>
      </xdr:nvSpPr>
      <xdr:spPr>
        <a:xfrm>
          <a:off x="4584700" y="5708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73296</xdr:rowOff>
    </xdr:from>
    <xdr:ext cx="469744" cy="259045"/>
    <xdr:sp macro="" textlink="">
      <xdr:nvSpPr>
        <xdr:cNvPr id="81" name="議会費該当値テキスト">
          <a:extLst>
            <a:ext uri="{FF2B5EF4-FFF2-40B4-BE49-F238E27FC236}">
              <a16:creationId xmlns:a16="http://schemas.microsoft.com/office/drawing/2014/main" xmlns="" id="{00000000-0008-0000-0700-000051000000}"/>
            </a:ext>
          </a:extLst>
        </xdr:cNvPr>
        <xdr:cNvSpPr txBox="1"/>
      </xdr:nvSpPr>
      <xdr:spPr>
        <a:xfrm>
          <a:off x="4686300" y="5559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141478</xdr:rowOff>
    </xdr:from>
    <xdr:to>
      <xdr:col>20</xdr:col>
      <xdr:colOff>38100</xdr:colOff>
      <xdr:row>34</xdr:row>
      <xdr:rowOff>71628</xdr:rowOff>
    </xdr:to>
    <xdr:sp macro="" textlink="">
      <xdr:nvSpPr>
        <xdr:cNvPr id="82" name="楕円 81">
          <a:extLst>
            <a:ext uri="{FF2B5EF4-FFF2-40B4-BE49-F238E27FC236}">
              <a16:creationId xmlns:a16="http://schemas.microsoft.com/office/drawing/2014/main" xmlns="" id="{00000000-0008-0000-0700-000052000000}"/>
            </a:ext>
          </a:extLst>
        </xdr:cNvPr>
        <xdr:cNvSpPr/>
      </xdr:nvSpPr>
      <xdr:spPr>
        <a:xfrm>
          <a:off x="3746500" y="5799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88155</xdr:rowOff>
    </xdr:from>
    <xdr:ext cx="469744" cy="259045"/>
    <xdr:sp macro="" textlink="">
      <xdr:nvSpPr>
        <xdr:cNvPr id="83" name="テキスト ボックス 82">
          <a:extLst>
            <a:ext uri="{FF2B5EF4-FFF2-40B4-BE49-F238E27FC236}">
              <a16:creationId xmlns:a16="http://schemas.microsoft.com/office/drawing/2014/main" xmlns="" id="{00000000-0008-0000-0700-000053000000}"/>
            </a:ext>
          </a:extLst>
        </xdr:cNvPr>
        <xdr:cNvSpPr txBox="1"/>
      </xdr:nvSpPr>
      <xdr:spPr>
        <a:xfrm>
          <a:off x="3562428" y="5574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74041</xdr:rowOff>
    </xdr:from>
    <xdr:to>
      <xdr:col>15</xdr:col>
      <xdr:colOff>101600</xdr:colOff>
      <xdr:row>34</xdr:row>
      <xdr:rowOff>4191</xdr:rowOff>
    </xdr:to>
    <xdr:sp macro="" textlink="">
      <xdr:nvSpPr>
        <xdr:cNvPr id="84" name="楕円 83">
          <a:extLst>
            <a:ext uri="{FF2B5EF4-FFF2-40B4-BE49-F238E27FC236}">
              <a16:creationId xmlns:a16="http://schemas.microsoft.com/office/drawing/2014/main" xmlns="" id="{00000000-0008-0000-0700-000054000000}"/>
            </a:ext>
          </a:extLst>
        </xdr:cNvPr>
        <xdr:cNvSpPr/>
      </xdr:nvSpPr>
      <xdr:spPr>
        <a:xfrm>
          <a:off x="2857500" y="5731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20718</xdr:rowOff>
    </xdr:from>
    <xdr:ext cx="469744" cy="259045"/>
    <xdr:sp macro="" textlink="">
      <xdr:nvSpPr>
        <xdr:cNvPr id="85" name="テキスト ボックス 84">
          <a:extLst>
            <a:ext uri="{FF2B5EF4-FFF2-40B4-BE49-F238E27FC236}">
              <a16:creationId xmlns:a16="http://schemas.microsoft.com/office/drawing/2014/main" xmlns="" id="{00000000-0008-0000-0700-000055000000}"/>
            </a:ext>
          </a:extLst>
        </xdr:cNvPr>
        <xdr:cNvSpPr txBox="1"/>
      </xdr:nvSpPr>
      <xdr:spPr>
        <a:xfrm>
          <a:off x="2673428" y="5507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130810</xdr:rowOff>
    </xdr:from>
    <xdr:to>
      <xdr:col>10</xdr:col>
      <xdr:colOff>165100</xdr:colOff>
      <xdr:row>34</xdr:row>
      <xdr:rowOff>60960</xdr:rowOff>
    </xdr:to>
    <xdr:sp macro="" textlink="">
      <xdr:nvSpPr>
        <xdr:cNvPr id="86" name="楕円 85">
          <a:extLst>
            <a:ext uri="{FF2B5EF4-FFF2-40B4-BE49-F238E27FC236}">
              <a16:creationId xmlns:a16="http://schemas.microsoft.com/office/drawing/2014/main" xmlns="" id="{00000000-0008-0000-0700-000056000000}"/>
            </a:ext>
          </a:extLst>
        </xdr:cNvPr>
        <xdr:cNvSpPr/>
      </xdr:nvSpPr>
      <xdr:spPr>
        <a:xfrm>
          <a:off x="1968500" y="5788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77487</xdr:rowOff>
    </xdr:from>
    <xdr:ext cx="469744" cy="259045"/>
    <xdr:sp macro="" textlink="">
      <xdr:nvSpPr>
        <xdr:cNvPr id="87" name="テキスト ボックス 86">
          <a:extLst>
            <a:ext uri="{FF2B5EF4-FFF2-40B4-BE49-F238E27FC236}">
              <a16:creationId xmlns:a16="http://schemas.microsoft.com/office/drawing/2014/main" xmlns="" id="{00000000-0008-0000-0700-000057000000}"/>
            </a:ext>
          </a:extLst>
        </xdr:cNvPr>
        <xdr:cNvSpPr txBox="1"/>
      </xdr:nvSpPr>
      <xdr:spPr>
        <a:xfrm>
          <a:off x="1784428" y="5563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138430</xdr:rowOff>
    </xdr:from>
    <xdr:to>
      <xdr:col>6</xdr:col>
      <xdr:colOff>38100</xdr:colOff>
      <xdr:row>34</xdr:row>
      <xdr:rowOff>68580</xdr:rowOff>
    </xdr:to>
    <xdr:sp macro="" textlink="">
      <xdr:nvSpPr>
        <xdr:cNvPr id="88" name="楕円 87">
          <a:extLst>
            <a:ext uri="{FF2B5EF4-FFF2-40B4-BE49-F238E27FC236}">
              <a16:creationId xmlns:a16="http://schemas.microsoft.com/office/drawing/2014/main" xmlns="" id="{00000000-0008-0000-0700-000058000000}"/>
            </a:ext>
          </a:extLst>
        </xdr:cNvPr>
        <xdr:cNvSpPr/>
      </xdr:nvSpPr>
      <xdr:spPr>
        <a:xfrm>
          <a:off x="1079500" y="579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85107</xdr:rowOff>
    </xdr:from>
    <xdr:ext cx="469744" cy="259045"/>
    <xdr:sp macro="" textlink="">
      <xdr:nvSpPr>
        <xdr:cNvPr id="89" name="テキスト ボックス 88">
          <a:extLst>
            <a:ext uri="{FF2B5EF4-FFF2-40B4-BE49-F238E27FC236}">
              <a16:creationId xmlns:a16="http://schemas.microsoft.com/office/drawing/2014/main" xmlns="" id="{00000000-0008-0000-0700-000059000000}"/>
            </a:ext>
          </a:extLst>
        </xdr:cNvPr>
        <xdr:cNvSpPr txBox="1"/>
      </xdr:nvSpPr>
      <xdr:spPr>
        <a:xfrm>
          <a:off x="895428" y="5571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xmlns=""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xmlns=""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xmlns=""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xmlns=""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xmlns=""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xmlns=""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xmlns=""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xmlns=""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xmlns=""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xmlns=""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xmlns=""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xmlns="" id="{00000000-0008-0000-07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xmlns=""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xmlns="" id="{00000000-0008-0000-0700-000067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xmlns=""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xmlns="" id="{00000000-0008-0000-0700-000069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xmlns=""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xmlns=""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xmlns=""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xmlns=""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xmlns=""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xmlns=""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xmlns=""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xmlns=""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xmlns=""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30178</xdr:rowOff>
    </xdr:from>
    <xdr:to>
      <xdr:col>24</xdr:col>
      <xdr:colOff>62865</xdr:colOff>
      <xdr:row>57</xdr:row>
      <xdr:rowOff>12119</xdr:rowOff>
    </xdr:to>
    <xdr:cxnSp macro="">
      <xdr:nvCxnSpPr>
        <xdr:cNvPr id="115" name="直線コネクタ 114">
          <a:extLst>
            <a:ext uri="{FF2B5EF4-FFF2-40B4-BE49-F238E27FC236}">
              <a16:creationId xmlns:a16="http://schemas.microsoft.com/office/drawing/2014/main" xmlns="" id="{00000000-0008-0000-0700-000073000000}"/>
            </a:ext>
          </a:extLst>
        </xdr:cNvPr>
        <xdr:cNvCxnSpPr/>
      </xdr:nvCxnSpPr>
      <xdr:spPr>
        <a:xfrm flipV="1">
          <a:off x="4633595" y="8774128"/>
          <a:ext cx="1270" cy="10106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15946</xdr:rowOff>
    </xdr:from>
    <xdr:ext cx="599010" cy="259045"/>
    <xdr:sp macro="" textlink="">
      <xdr:nvSpPr>
        <xdr:cNvPr id="116" name="総務費最小値テキスト">
          <a:extLst>
            <a:ext uri="{FF2B5EF4-FFF2-40B4-BE49-F238E27FC236}">
              <a16:creationId xmlns:a16="http://schemas.microsoft.com/office/drawing/2014/main" xmlns="" id="{00000000-0008-0000-0700-000074000000}"/>
            </a:ext>
          </a:extLst>
        </xdr:cNvPr>
        <xdr:cNvSpPr txBox="1"/>
      </xdr:nvSpPr>
      <xdr:spPr>
        <a:xfrm>
          <a:off x="4686300" y="9788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12119</xdr:rowOff>
    </xdr:from>
    <xdr:to>
      <xdr:col>24</xdr:col>
      <xdr:colOff>152400</xdr:colOff>
      <xdr:row>57</xdr:row>
      <xdr:rowOff>12119</xdr:rowOff>
    </xdr:to>
    <xdr:cxnSp macro="">
      <xdr:nvCxnSpPr>
        <xdr:cNvPr id="117" name="直線コネクタ 116">
          <a:extLst>
            <a:ext uri="{FF2B5EF4-FFF2-40B4-BE49-F238E27FC236}">
              <a16:creationId xmlns:a16="http://schemas.microsoft.com/office/drawing/2014/main" xmlns="" id="{00000000-0008-0000-0700-000075000000}"/>
            </a:ext>
          </a:extLst>
        </xdr:cNvPr>
        <xdr:cNvCxnSpPr/>
      </xdr:nvCxnSpPr>
      <xdr:spPr>
        <a:xfrm>
          <a:off x="4546600" y="97847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148305</xdr:rowOff>
    </xdr:from>
    <xdr:ext cx="599010" cy="259045"/>
    <xdr:sp macro="" textlink="">
      <xdr:nvSpPr>
        <xdr:cNvPr id="118" name="総務費最大値テキスト">
          <a:extLst>
            <a:ext uri="{FF2B5EF4-FFF2-40B4-BE49-F238E27FC236}">
              <a16:creationId xmlns:a16="http://schemas.microsoft.com/office/drawing/2014/main" xmlns="" id="{00000000-0008-0000-0700-000076000000}"/>
            </a:ext>
          </a:extLst>
        </xdr:cNvPr>
        <xdr:cNvSpPr txBox="1"/>
      </xdr:nvSpPr>
      <xdr:spPr>
        <a:xfrm>
          <a:off x="4686300" y="8549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441,037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30178</xdr:rowOff>
    </xdr:from>
    <xdr:to>
      <xdr:col>24</xdr:col>
      <xdr:colOff>152400</xdr:colOff>
      <xdr:row>51</xdr:row>
      <xdr:rowOff>30178</xdr:rowOff>
    </xdr:to>
    <xdr:cxnSp macro="">
      <xdr:nvCxnSpPr>
        <xdr:cNvPr id="119" name="直線コネクタ 118">
          <a:extLst>
            <a:ext uri="{FF2B5EF4-FFF2-40B4-BE49-F238E27FC236}">
              <a16:creationId xmlns:a16="http://schemas.microsoft.com/office/drawing/2014/main" xmlns="" id="{00000000-0008-0000-0700-000077000000}"/>
            </a:ext>
          </a:extLst>
        </xdr:cNvPr>
        <xdr:cNvCxnSpPr/>
      </xdr:nvCxnSpPr>
      <xdr:spPr>
        <a:xfrm>
          <a:off x="4546600" y="8774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79330</xdr:rowOff>
    </xdr:from>
    <xdr:to>
      <xdr:col>24</xdr:col>
      <xdr:colOff>63500</xdr:colOff>
      <xdr:row>58</xdr:row>
      <xdr:rowOff>98366</xdr:rowOff>
    </xdr:to>
    <xdr:cxnSp macro="">
      <xdr:nvCxnSpPr>
        <xdr:cNvPr id="120" name="直線コネクタ 119">
          <a:extLst>
            <a:ext uri="{FF2B5EF4-FFF2-40B4-BE49-F238E27FC236}">
              <a16:creationId xmlns:a16="http://schemas.microsoft.com/office/drawing/2014/main" xmlns="" id="{00000000-0008-0000-0700-000078000000}"/>
            </a:ext>
          </a:extLst>
        </xdr:cNvPr>
        <xdr:cNvCxnSpPr/>
      </xdr:nvCxnSpPr>
      <xdr:spPr>
        <a:xfrm flipV="1">
          <a:off x="3797300" y="9680530"/>
          <a:ext cx="838200" cy="361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39732</xdr:rowOff>
    </xdr:from>
    <xdr:ext cx="599010" cy="259045"/>
    <xdr:sp macro="" textlink="">
      <xdr:nvSpPr>
        <xdr:cNvPr id="121" name="総務費平均値テキスト">
          <a:extLst>
            <a:ext uri="{FF2B5EF4-FFF2-40B4-BE49-F238E27FC236}">
              <a16:creationId xmlns:a16="http://schemas.microsoft.com/office/drawing/2014/main" xmlns="" id="{00000000-0008-0000-0700-000079000000}"/>
            </a:ext>
          </a:extLst>
        </xdr:cNvPr>
        <xdr:cNvSpPr txBox="1"/>
      </xdr:nvSpPr>
      <xdr:spPr>
        <a:xfrm>
          <a:off x="4686300" y="946948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16855</xdr:rowOff>
    </xdr:from>
    <xdr:to>
      <xdr:col>24</xdr:col>
      <xdr:colOff>114300</xdr:colOff>
      <xdr:row>56</xdr:row>
      <xdr:rowOff>118455</xdr:rowOff>
    </xdr:to>
    <xdr:sp macro="" textlink="">
      <xdr:nvSpPr>
        <xdr:cNvPr id="122" name="フローチャート: 判断 121">
          <a:extLst>
            <a:ext uri="{FF2B5EF4-FFF2-40B4-BE49-F238E27FC236}">
              <a16:creationId xmlns:a16="http://schemas.microsoft.com/office/drawing/2014/main" xmlns="" id="{00000000-0008-0000-0700-00007A000000}"/>
            </a:ext>
          </a:extLst>
        </xdr:cNvPr>
        <xdr:cNvSpPr/>
      </xdr:nvSpPr>
      <xdr:spPr>
        <a:xfrm>
          <a:off x="4584700" y="9618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77958</xdr:rowOff>
    </xdr:from>
    <xdr:to>
      <xdr:col>19</xdr:col>
      <xdr:colOff>177800</xdr:colOff>
      <xdr:row>58</xdr:row>
      <xdr:rowOff>98366</xdr:rowOff>
    </xdr:to>
    <xdr:cxnSp macro="">
      <xdr:nvCxnSpPr>
        <xdr:cNvPr id="123" name="直線コネクタ 122">
          <a:extLst>
            <a:ext uri="{FF2B5EF4-FFF2-40B4-BE49-F238E27FC236}">
              <a16:creationId xmlns:a16="http://schemas.microsoft.com/office/drawing/2014/main" xmlns="" id="{00000000-0008-0000-0700-00007B000000}"/>
            </a:ext>
          </a:extLst>
        </xdr:cNvPr>
        <xdr:cNvCxnSpPr/>
      </xdr:nvCxnSpPr>
      <xdr:spPr>
        <a:xfrm>
          <a:off x="2908300" y="10022058"/>
          <a:ext cx="889000" cy="20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6366</xdr:rowOff>
    </xdr:from>
    <xdr:to>
      <xdr:col>20</xdr:col>
      <xdr:colOff>38100</xdr:colOff>
      <xdr:row>58</xdr:row>
      <xdr:rowOff>107966</xdr:rowOff>
    </xdr:to>
    <xdr:sp macro="" textlink="">
      <xdr:nvSpPr>
        <xdr:cNvPr id="124" name="フローチャート: 判断 123">
          <a:extLst>
            <a:ext uri="{FF2B5EF4-FFF2-40B4-BE49-F238E27FC236}">
              <a16:creationId xmlns:a16="http://schemas.microsoft.com/office/drawing/2014/main" xmlns="" id="{00000000-0008-0000-0700-00007C000000}"/>
            </a:ext>
          </a:extLst>
        </xdr:cNvPr>
        <xdr:cNvSpPr/>
      </xdr:nvSpPr>
      <xdr:spPr>
        <a:xfrm>
          <a:off x="3746500" y="9950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124493</xdr:rowOff>
    </xdr:from>
    <xdr:ext cx="534377" cy="259045"/>
    <xdr:sp macro="" textlink="">
      <xdr:nvSpPr>
        <xdr:cNvPr id="125" name="テキスト ボックス 124">
          <a:extLst>
            <a:ext uri="{FF2B5EF4-FFF2-40B4-BE49-F238E27FC236}">
              <a16:creationId xmlns:a16="http://schemas.microsoft.com/office/drawing/2014/main" xmlns="" id="{00000000-0008-0000-0700-00007D000000}"/>
            </a:ext>
          </a:extLst>
        </xdr:cNvPr>
        <xdr:cNvSpPr txBox="1"/>
      </xdr:nvSpPr>
      <xdr:spPr>
        <a:xfrm>
          <a:off x="3530111" y="9725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66493</xdr:rowOff>
    </xdr:from>
    <xdr:to>
      <xdr:col>15</xdr:col>
      <xdr:colOff>50800</xdr:colOff>
      <xdr:row>58</xdr:row>
      <xdr:rowOff>77958</xdr:rowOff>
    </xdr:to>
    <xdr:cxnSp macro="">
      <xdr:nvCxnSpPr>
        <xdr:cNvPr id="126" name="直線コネクタ 125">
          <a:extLst>
            <a:ext uri="{FF2B5EF4-FFF2-40B4-BE49-F238E27FC236}">
              <a16:creationId xmlns:a16="http://schemas.microsoft.com/office/drawing/2014/main" xmlns="" id="{00000000-0008-0000-0700-00007E000000}"/>
            </a:ext>
          </a:extLst>
        </xdr:cNvPr>
        <xdr:cNvCxnSpPr/>
      </xdr:nvCxnSpPr>
      <xdr:spPr>
        <a:xfrm>
          <a:off x="2019300" y="10010593"/>
          <a:ext cx="889000" cy="11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159724</xdr:rowOff>
    </xdr:from>
    <xdr:to>
      <xdr:col>15</xdr:col>
      <xdr:colOff>101600</xdr:colOff>
      <xdr:row>58</xdr:row>
      <xdr:rowOff>89874</xdr:rowOff>
    </xdr:to>
    <xdr:sp macro="" textlink="">
      <xdr:nvSpPr>
        <xdr:cNvPr id="127" name="フローチャート: 判断 126">
          <a:extLst>
            <a:ext uri="{FF2B5EF4-FFF2-40B4-BE49-F238E27FC236}">
              <a16:creationId xmlns:a16="http://schemas.microsoft.com/office/drawing/2014/main" xmlns="" id="{00000000-0008-0000-0700-00007F000000}"/>
            </a:ext>
          </a:extLst>
        </xdr:cNvPr>
        <xdr:cNvSpPr/>
      </xdr:nvSpPr>
      <xdr:spPr>
        <a:xfrm>
          <a:off x="2857500" y="9932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106401</xdr:rowOff>
    </xdr:from>
    <xdr:ext cx="534377" cy="259045"/>
    <xdr:sp macro="" textlink="">
      <xdr:nvSpPr>
        <xdr:cNvPr id="128" name="テキスト ボックス 127">
          <a:extLst>
            <a:ext uri="{FF2B5EF4-FFF2-40B4-BE49-F238E27FC236}">
              <a16:creationId xmlns:a16="http://schemas.microsoft.com/office/drawing/2014/main" xmlns="" id="{00000000-0008-0000-0700-000080000000}"/>
            </a:ext>
          </a:extLst>
        </xdr:cNvPr>
        <xdr:cNvSpPr txBox="1"/>
      </xdr:nvSpPr>
      <xdr:spPr>
        <a:xfrm>
          <a:off x="2641111" y="9707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14509</xdr:rowOff>
    </xdr:from>
    <xdr:to>
      <xdr:col>10</xdr:col>
      <xdr:colOff>114300</xdr:colOff>
      <xdr:row>58</xdr:row>
      <xdr:rowOff>66493</xdr:rowOff>
    </xdr:to>
    <xdr:cxnSp macro="">
      <xdr:nvCxnSpPr>
        <xdr:cNvPr id="129" name="直線コネクタ 128">
          <a:extLst>
            <a:ext uri="{FF2B5EF4-FFF2-40B4-BE49-F238E27FC236}">
              <a16:creationId xmlns:a16="http://schemas.microsoft.com/office/drawing/2014/main" xmlns="" id="{00000000-0008-0000-0700-000081000000}"/>
            </a:ext>
          </a:extLst>
        </xdr:cNvPr>
        <xdr:cNvCxnSpPr/>
      </xdr:nvCxnSpPr>
      <xdr:spPr>
        <a:xfrm>
          <a:off x="1130300" y="9958609"/>
          <a:ext cx="889000" cy="51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17276</xdr:rowOff>
    </xdr:from>
    <xdr:to>
      <xdr:col>10</xdr:col>
      <xdr:colOff>165100</xdr:colOff>
      <xdr:row>58</xdr:row>
      <xdr:rowOff>118876</xdr:rowOff>
    </xdr:to>
    <xdr:sp macro="" textlink="">
      <xdr:nvSpPr>
        <xdr:cNvPr id="130" name="フローチャート: 判断 129">
          <a:extLst>
            <a:ext uri="{FF2B5EF4-FFF2-40B4-BE49-F238E27FC236}">
              <a16:creationId xmlns:a16="http://schemas.microsoft.com/office/drawing/2014/main" xmlns="" id="{00000000-0008-0000-0700-000082000000}"/>
            </a:ext>
          </a:extLst>
        </xdr:cNvPr>
        <xdr:cNvSpPr/>
      </xdr:nvSpPr>
      <xdr:spPr>
        <a:xfrm>
          <a:off x="1968500" y="9961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110003</xdr:rowOff>
    </xdr:from>
    <xdr:ext cx="534377" cy="259045"/>
    <xdr:sp macro="" textlink="">
      <xdr:nvSpPr>
        <xdr:cNvPr id="131" name="テキスト ボックス 130">
          <a:extLst>
            <a:ext uri="{FF2B5EF4-FFF2-40B4-BE49-F238E27FC236}">
              <a16:creationId xmlns:a16="http://schemas.microsoft.com/office/drawing/2014/main" xmlns="" id="{00000000-0008-0000-0700-000083000000}"/>
            </a:ext>
          </a:extLst>
        </xdr:cNvPr>
        <xdr:cNvSpPr txBox="1"/>
      </xdr:nvSpPr>
      <xdr:spPr>
        <a:xfrm>
          <a:off x="1752111" y="10054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8344</xdr:rowOff>
    </xdr:from>
    <xdr:to>
      <xdr:col>6</xdr:col>
      <xdr:colOff>38100</xdr:colOff>
      <xdr:row>58</xdr:row>
      <xdr:rowOff>109944</xdr:rowOff>
    </xdr:to>
    <xdr:sp macro="" textlink="">
      <xdr:nvSpPr>
        <xdr:cNvPr id="132" name="フローチャート: 判断 131">
          <a:extLst>
            <a:ext uri="{FF2B5EF4-FFF2-40B4-BE49-F238E27FC236}">
              <a16:creationId xmlns:a16="http://schemas.microsoft.com/office/drawing/2014/main" xmlns="" id="{00000000-0008-0000-0700-000084000000}"/>
            </a:ext>
          </a:extLst>
        </xdr:cNvPr>
        <xdr:cNvSpPr/>
      </xdr:nvSpPr>
      <xdr:spPr>
        <a:xfrm>
          <a:off x="1079500" y="9952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101071</xdr:rowOff>
    </xdr:from>
    <xdr:ext cx="534377" cy="259045"/>
    <xdr:sp macro="" textlink="">
      <xdr:nvSpPr>
        <xdr:cNvPr id="133" name="テキスト ボックス 132">
          <a:extLst>
            <a:ext uri="{FF2B5EF4-FFF2-40B4-BE49-F238E27FC236}">
              <a16:creationId xmlns:a16="http://schemas.microsoft.com/office/drawing/2014/main" xmlns="" id="{00000000-0008-0000-0700-000085000000}"/>
            </a:ext>
          </a:extLst>
        </xdr:cNvPr>
        <xdr:cNvSpPr txBox="1"/>
      </xdr:nvSpPr>
      <xdr:spPr>
        <a:xfrm>
          <a:off x="863111" y="10045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xmlns=""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xmlns=""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xmlns=""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xmlns=""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xmlns=""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28530</xdr:rowOff>
    </xdr:from>
    <xdr:to>
      <xdr:col>24</xdr:col>
      <xdr:colOff>114300</xdr:colOff>
      <xdr:row>56</xdr:row>
      <xdr:rowOff>130130</xdr:rowOff>
    </xdr:to>
    <xdr:sp macro="" textlink="">
      <xdr:nvSpPr>
        <xdr:cNvPr id="139" name="楕円 138">
          <a:extLst>
            <a:ext uri="{FF2B5EF4-FFF2-40B4-BE49-F238E27FC236}">
              <a16:creationId xmlns:a16="http://schemas.microsoft.com/office/drawing/2014/main" xmlns="" id="{00000000-0008-0000-0700-00008B000000}"/>
            </a:ext>
          </a:extLst>
        </xdr:cNvPr>
        <xdr:cNvSpPr/>
      </xdr:nvSpPr>
      <xdr:spPr>
        <a:xfrm>
          <a:off x="4584700" y="9629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166732</xdr:rowOff>
    </xdr:from>
    <xdr:ext cx="599010" cy="259045"/>
    <xdr:sp macro="" textlink="">
      <xdr:nvSpPr>
        <xdr:cNvPr id="140" name="総務費該当値テキスト">
          <a:extLst>
            <a:ext uri="{FF2B5EF4-FFF2-40B4-BE49-F238E27FC236}">
              <a16:creationId xmlns:a16="http://schemas.microsoft.com/office/drawing/2014/main" xmlns="" id="{00000000-0008-0000-0700-00008C000000}"/>
            </a:ext>
          </a:extLst>
        </xdr:cNvPr>
        <xdr:cNvSpPr txBox="1"/>
      </xdr:nvSpPr>
      <xdr:spPr>
        <a:xfrm>
          <a:off x="4686300" y="95964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47566</xdr:rowOff>
    </xdr:from>
    <xdr:to>
      <xdr:col>20</xdr:col>
      <xdr:colOff>38100</xdr:colOff>
      <xdr:row>58</xdr:row>
      <xdr:rowOff>149166</xdr:rowOff>
    </xdr:to>
    <xdr:sp macro="" textlink="">
      <xdr:nvSpPr>
        <xdr:cNvPr id="141" name="楕円 140">
          <a:extLst>
            <a:ext uri="{FF2B5EF4-FFF2-40B4-BE49-F238E27FC236}">
              <a16:creationId xmlns:a16="http://schemas.microsoft.com/office/drawing/2014/main" xmlns="" id="{00000000-0008-0000-0700-00008D000000}"/>
            </a:ext>
          </a:extLst>
        </xdr:cNvPr>
        <xdr:cNvSpPr/>
      </xdr:nvSpPr>
      <xdr:spPr>
        <a:xfrm>
          <a:off x="3746500" y="9991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140293</xdr:rowOff>
    </xdr:from>
    <xdr:ext cx="534377" cy="259045"/>
    <xdr:sp macro="" textlink="">
      <xdr:nvSpPr>
        <xdr:cNvPr id="142" name="テキスト ボックス 141">
          <a:extLst>
            <a:ext uri="{FF2B5EF4-FFF2-40B4-BE49-F238E27FC236}">
              <a16:creationId xmlns:a16="http://schemas.microsoft.com/office/drawing/2014/main" xmlns="" id="{00000000-0008-0000-0700-00008E000000}"/>
            </a:ext>
          </a:extLst>
        </xdr:cNvPr>
        <xdr:cNvSpPr txBox="1"/>
      </xdr:nvSpPr>
      <xdr:spPr>
        <a:xfrm>
          <a:off x="3530111" y="10084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27158</xdr:rowOff>
    </xdr:from>
    <xdr:to>
      <xdr:col>15</xdr:col>
      <xdr:colOff>101600</xdr:colOff>
      <xdr:row>58</xdr:row>
      <xdr:rowOff>128758</xdr:rowOff>
    </xdr:to>
    <xdr:sp macro="" textlink="">
      <xdr:nvSpPr>
        <xdr:cNvPr id="143" name="楕円 142">
          <a:extLst>
            <a:ext uri="{FF2B5EF4-FFF2-40B4-BE49-F238E27FC236}">
              <a16:creationId xmlns:a16="http://schemas.microsoft.com/office/drawing/2014/main" xmlns="" id="{00000000-0008-0000-0700-00008F000000}"/>
            </a:ext>
          </a:extLst>
        </xdr:cNvPr>
        <xdr:cNvSpPr/>
      </xdr:nvSpPr>
      <xdr:spPr>
        <a:xfrm>
          <a:off x="2857500" y="9971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119885</xdr:rowOff>
    </xdr:from>
    <xdr:ext cx="534377" cy="259045"/>
    <xdr:sp macro="" textlink="">
      <xdr:nvSpPr>
        <xdr:cNvPr id="144" name="テキスト ボックス 143">
          <a:extLst>
            <a:ext uri="{FF2B5EF4-FFF2-40B4-BE49-F238E27FC236}">
              <a16:creationId xmlns:a16="http://schemas.microsoft.com/office/drawing/2014/main" xmlns="" id="{00000000-0008-0000-0700-000090000000}"/>
            </a:ext>
          </a:extLst>
        </xdr:cNvPr>
        <xdr:cNvSpPr txBox="1"/>
      </xdr:nvSpPr>
      <xdr:spPr>
        <a:xfrm>
          <a:off x="2641111" y="10063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15693</xdr:rowOff>
    </xdr:from>
    <xdr:to>
      <xdr:col>10</xdr:col>
      <xdr:colOff>165100</xdr:colOff>
      <xdr:row>58</xdr:row>
      <xdr:rowOff>117293</xdr:rowOff>
    </xdr:to>
    <xdr:sp macro="" textlink="">
      <xdr:nvSpPr>
        <xdr:cNvPr id="145" name="楕円 144">
          <a:extLst>
            <a:ext uri="{FF2B5EF4-FFF2-40B4-BE49-F238E27FC236}">
              <a16:creationId xmlns:a16="http://schemas.microsoft.com/office/drawing/2014/main" xmlns="" id="{00000000-0008-0000-0700-000091000000}"/>
            </a:ext>
          </a:extLst>
        </xdr:cNvPr>
        <xdr:cNvSpPr/>
      </xdr:nvSpPr>
      <xdr:spPr>
        <a:xfrm>
          <a:off x="1968500" y="9959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133820</xdr:rowOff>
    </xdr:from>
    <xdr:ext cx="534377" cy="259045"/>
    <xdr:sp macro="" textlink="">
      <xdr:nvSpPr>
        <xdr:cNvPr id="146" name="テキスト ボックス 145">
          <a:extLst>
            <a:ext uri="{FF2B5EF4-FFF2-40B4-BE49-F238E27FC236}">
              <a16:creationId xmlns:a16="http://schemas.microsoft.com/office/drawing/2014/main" xmlns="" id="{00000000-0008-0000-0700-000092000000}"/>
            </a:ext>
          </a:extLst>
        </xdr:cNvPr>
        <xdr:cNvSpPr txBox="1"/>
      </xdr:nvSpPr>
      <xdr:spPr>
        <a:xfrm>
          <a:off x="1752111" y="9735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135159</xdr:rowOff>
    </xdr:from>
    <xdr:to>
      <xdr:col>6</xdr:col>
      <xdr:colOff>38100</xdr:colOff>
      <xdr:row>58</xdr:row>
      <xdr:rowOff>65309</xdr:rowOff>
    </xdr:to>
    <xdr:sp macro="" textlink="">
      <xdr:nvSpPr>
        <xdr:cNvPr id="147" name="楕円 146">
          <a:extLst>
            <a:ext uri="{FF2B5EF4-FFF2-40B4-BE49-F238E27FC236}">
              <a16:creationId xmlns:a16="http://schemas.microsoft.com/office/drawing/2014/main" xmlns="" id="{00000000-0008-0000-0700-000093000000}"/>
            </a:ext>
          </a:extLst>
        </xdr:cNvPr>
        <xdr:cNvSpPr/>
      </xdr:nvSpPr>
      <xdr:spPr>
        <a:xfrm>
          <a:off x="1079500" y="9907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81836</xdr:rowOff>
    </xdr:from>
    <xdr:ext cx="534377" cy="259045"/>
    <xdr:sp macro="" textlink="">
      <xdr:nvSpPr>
        <xdr:cNvPr id="148" name="テキスト ボックス 147">
          <a:extLst>
            <a:ext uri="{FF2B5EF4-FFF2-40B4-BE49-F238E27FC236}">
              <a16:creationId xmlns:a16="http://schemas.microsoft.com/office/drawing/2014/main" xmlns="" id="{00000000-0008-0000-0700-000094000000}"/>
            </a:ext>
          </a:extLst>
        </xdr:cNvPr>
        <xdr:cNvSpPr txBox="1"/>
      </xdr:nvSpPr>
      <xdr:spPr>
        <a:xfrm>
          <a:off x="863111" y="9683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xmlns=""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xmlns=""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xmlns=""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xmlns=""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xmlns=""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xmlns=""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xmlns=""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xmlns=""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xmlns=""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xmlns=""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a:extLst>
            <a:ext uri="{FF2B5EF4-FFF2-40B4-BE49-F238E27FC236}">
              <a16:creationId xmlns:a16="http://schemas.microsoft.com/office/drawing/2014/main" xmlns="" id="{00000000-0008-0000-0700-00009F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0" name="直線コネクタ 159">
          <a:extLst>
            <a:ext uri="{FF2B5EF4-FFF2-40B4-BE49-F238E27FC236}">
              <a16:creationId xmlns:a16="http://schemas.microsoft.com/office/drawing/2014/main" xmlns="" id="{00000000-0008-0000-0700-0000A0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1" name="テキスト ボックス 160">
          <a:extLst>
            <a:ext uri="{FF2B5EF4-FFF2-40B4-BE49-F238E27FC236}">
              <a16:creationId xmlns:a16="http://schemas.microsoft.com/office/drawing/2014/main" xmlns="" id="{00000000-0008-0000-0700-0000A1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a:extLst>
            <a:ext uri="{FF2B5EF4-FFF2-40B4-BE49-F238E27FC236}">
              <a16:creationId xmlns:a16="http://schemas.microsoft.com/office/drawing/2014/main" xmlns="" id="{00000000-0008-0000-0700-0000A2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3" name="テキスト ボックス 162">
          <a:extLst>
            <a:ext uri="{FF2B5EF4-FFF2-40B4-BE49-F238E27FC236}">
              <a16:creationId xmlns:a16="http://schemas.microsoft.com/office/drawing/2014/main" xmlns="" id="{00000000-0008-0000-0700-0000A3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a:extLst>
            <a:ext uri="{FF2B5EF4-FFF2-40B4-BE49-F238E27FC236}">
              <a16:creationId xmlns:a16="http://schemas.microsoft.com/office/drawing/2014/main" xmlns="" id="{00000000-0008-0000-0700-0000A4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5" name="テキスト ボックス 164">
          <a:extLst>
            <a:ext uri="{FF2B5EF4-FFF2-40B4-BE49-F238E27FC236}">
              <a16:creationId xmlns:a16="http://schemas.microsoft.com/office/drawing/2014/main" xmlns="" id="{00000000-0008-0000-0700-0000A5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a:extLst>
            <a:ext uri="{FF2B5EF4-FFF2-40B4-BE49-F238E27FC236}">
              <a16:creationId xmlns:a16="http://schemas.microsoft.com/office/drawing/2014/main" xmlns="" id="{00000000-0008-0000-0700-0000A6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7" name="テキスト ボックス 166">
          <a:extLst>
            <a:ext uri="{FF2B5EF4-FFF2-40B4-BE49-F238E27FC236}">
              <a16:creationId xmlns:a16="http://schemas.microsoft.com/office/drawing/2014/main" xmlns="" id="{00000000-0008-0000-0700-0000A7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a:extLst>
            <a:ext uri="{FF2B5EF4-FFF2-40B4-BE49-F238E27FC236}">
              <a16:creationId xmlns:a16="http://schemas.microsoft.com/office/drawing/2014/main" xmlns="" id="{00000000-0008-0000-0700-0000A8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9" name="テキスト ボックス 168">
          <a:extLst>
            <a:ext uri="{FF2B5EF4-FFF2-40B4-BE49-F238E27FC236}">
              <a16:creationId xmlns:a16="http://schemas.microsoft.com/office/drawing/2014/main" xmlns="" id="{00000000-0008-0000-0700-0000A9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a:extLst>
            <a:ext uri="{FF2B5EF4-FFF2-40B4-BE49-F238E27FC236}">
              <a16:creationId xmlns:a16="http://schemas.microsoft.com/office/drawing/2014/main" xmlns="" id="{00000000-0008-0000-0700-0000AA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1" name="テキスト ボックス 170">
          <a:extLst>
            <a:ext uri="{FF2B5EF4-FFF2-40B4-BE49-F238E27FC236}">
              <a16:creationId xmlns:a16="http://schemas.microsoft.com/office/drawing/2014/main" xmlns="" id="{00000000-0008-0000-0700-0000AB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xmlns="" id="{00000000-0008-0000-07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a:extLst>
            <a:ext uri="{FF2B5EF4-FFF2-40B4-BE49-F238E27FC236}">
              <a16:creationId xmlns:a16="http://schemas.microsoft.com/office/drawing/2014/main" xmlns="" id="{00000000-0008-0000-0700-0000AD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a:extLst>
            <a:ext uri="{FF2B5EF4-FFF2-40B4-BE49-F238E27FC236}">
              <a16:creationId xmlns:a16="http://schemas.microsoft.com/office/drawing/2014/main" xmlns="" id="{00000000-0008-0000-07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93213</xdr:rowOff>
    </xdr:from>
    <xdr:to>
      <xdr:col>24</xdr:col>
      <xdr:colOff>62865</xdr:colOff>
      <xdr:row>78</xdr:row>
      <xdr:rowOff>171247</xdr:rowOff>
    </xdr:to>
    <xdr:cxnSp macro="">
      <xdr:nvCxnSpPr>
        <xdr:cNvPr id="175" name="直線コネクタ 174">
          <a:extLst>
            <a:ext uri="{FF2B5EF4-FFF2-40B4-BE49-F238E27FC236}">
              <a16:creationId xmlns:a16="http://schemas.microsoft.com/office/drawing/2014/main" xmlns="" id="{00000000-0008-0000-0700-0000AF000000}"/>
            </a:ext>
          </a:extLst>
        </xdr:cNvPr>
        <xdr:cNvCxnSpPr/>
      </xdr:nvCxnSpPr>
      <xdr:spPr>
        <a:xfrm flipV="1">
          <a:off x="4633595" y="11923263"/>
          <a:ext cx="1270" cy="16210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3624</xdr:rowOff>
    </xdr:from>
    <xdr:ext cx="599010" cy="259045"/>
    <xdr:sp macro="" textlink="">
      <xdr:nvSpPr>
        <xdr:cNvPr id="176" name="民生費最小値テキスト">
          <a:extLst>
            <a:ext uri="{FF2B5EF4-FFF2-40B4-BE49-F238E27FC236}">
              <a16:creationId xmlns:a16="http://schemas.microsoft.com/office/drawing/2014/main" xmlns="" id="{00000000-0008-0000-0700-0000B0000000}"/>
            </a:ext>
          </a:extLst>
        </xdr:cNvPr>
        <xdr:cNvSpPr txBox="1"/>
      </xdr:nvSpPr>
      <xdr:spPr>
        <a:xfrm>
          <a:off x="4686300" y="135481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106,068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171247</xdr:rowOff>
    </xdr:from>
    <xdr:to>
      <xdr:col>24</xdr:col>
      <xdr:colOff>152400</xdr:colOff>
      <xdr:row>78</xdr:row>
      <xdr:rowOff>171247</xdr:rowOff>
    </xdr:to>
    <xdr:cxnSp macro="">
      <xdr:nvCxnSpPr>
        <xdr:cNvPr id="177" name="直線コネクタ 176">
          <a:extLst>
            <a:ext uri="{FF2B5EF4-FFF2-40B4-BE49-F238E27FC236}">
              <a16:creationId xmlns:a16="http://schemas.microsoft.com/office/drawing/2014/main" xmlns="" id="{00000000-0008-0000-0700-0000B1000000}"/>
            </a:ext>
          </a:extLst>
        </xdr:cNvPr>
        <xdr:cNvCxnSpPr/>
      </xdr:nvCxnSpPr>
      <xdr:spPr>
        <a:xfrm>
          <a:off x="4546600" y="13544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39890</xdr:rowOff>
    </xdr:from>
    <xdr:ext cx="599010" cy="259045"/>
    <xdr:sp macro="" textlink="">
      <xdr:nvSpPr>
        <xdr:cNvPr id="178" name="民生費最大値テキスト">
          <a:extLst>
            <a:ext uri="{FF2B5EF4-FFF2-40B4-BE49-F238E27FC236}">
              <a16:creationId xmlns:a16="http://schemas.microsoft.com/office/drawing/2014/main" xmlns="" id="{00000000-0008-0000-0700-0000B2000000}"/>
            </a:ext>
          </a:extLst>
        </xdr:cNvPr>
        <xdr:cNvSpPr txBox="1"/>
      </xdr:nvSpPr>
      <xdr:spPr>
        <a:xfrm>
          <a:off x="4686300" y="116984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205,347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93213</xdr:rowOff>
    </xdr:from>
    <xdr:to>
      <xdr:col>24</xdr:col>
      <xdr:colOff>152400</xdr:colOff>
      <xdr:row>69</xdr:row>
      <xdr:rowOff>93213</xdr:rowOff>
    </xdr:to>
    <xdr:cxnSp macro="">
      <xdr:nvCxnSpPr>
        <xdr:cNvPr id="179" name="直線コネクタ 178">
          <a:extLst>
            <a:ext uri="{FF2B5EF4-FFF2-40B4-BE49-F238E27FC236}">
              <a16:creationId xmlns:a16="http://schemas.microsoft.com/office/drawing/2014/main" xmlns="" id="{00000000-0008-0000-0700-0000B3000000}"/>
            </a:ext>
          </a:extLst>
        </xdr:cNvPr>
        <xdr:cNvCxnSpPr/>
      </xdr:nvCxnSpPr>
      <xdr:spPr>
        <a:xfrm>
          <a:off x="4546600" y="11923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136173</xdr:rowOff>
    </xdr:from>
    <xdr:to>
      <xdr:col>24</xdr:col>
      <xdr:colOff>63500</xdr:colOff>
      <xdr:row>75</xdr:row>
      <xdr:rowOff>92151</xdr:rowOff>
    </xdr:to>
    <xdr:cxnSp macro="">
      <xdr:nvCxnSpPr>
        <xdr:cNvPr id="180" name="直線コネクタ 179">
          <a:extLst>
            <a:ext uri="{FF2B5EF4-FFF2-40B4-BE49-F238E27FC236}">
              <a16:creationId xmlns:a16="http://schemas.microsoft.com/office/drawing/2014/main" xmlns="" id="{00000000-0008-0000-0700-0000B4000000}"/>
            </a:ext>
          </a:extLst>
        </xdr:cNvPr>
        <xdr:cNvCxnSpPr/>
      </xdr:nvCxnSpPr>
      <xdr:spPr>
        <a:xfrm>
          <a:off x="3797300" y="12823473"/>
          <a:ext cx="838200" cy="127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171406</xdr:rowOff>
    </xdr:from>
    <xdr:ext cx="599010" cy="259045"/>
    <xdr:sp macro="" textlink="">
      <xdr:nvSpPr>
        <xdr:cNvPr id="181" name="民生費平均値テキスト">
          <a:extLst>
            <a:ext uri="{FF2B5EF4-FFF2-40B4-BE49-F238E27FC236}">
              <a16:creationId xmlns:a16="http://schemas.microsoft.com/office/drawing/2014/main" xmlns="" id="{00000000-0008-0000-0700-0000B5000000}"/>
            </a:ext>
          </a:extLst>
        </xdr:cNvPr>
        <xdr:cNvSpPr txBox="1"/>
      </xdr:nvSpPr>
      <xdr:spPr>
        <a:xfrm>
          <a:off x="4686300" y="1303015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21529</xdr:rowOff>
    </xdr:from>
    <xdr:to>
      <xdr:col>24</xdr:col>
      <xdr:colOff>114300</xdr:colOff>
      <xdr:row>76</xdr:row>
      <xdr:rowOff>123129</xdr:rowOff>
    </xdr:to>
    <xdr:sp macro="" textlink="">
      <xdr:nvSpPr>
        <xdr:cNvPr id="182" name="フローチャート: 判断 181">
          <a:extLst>
            <a:ext uri="{FF2B5EF4-FFF2-40B4-BE49-F238E27FC236}">
              <a16:creationId xmlns:a16="http://schemas.microsoft.com/office/drawing/2014/main" xmlns="" id="{00000000-0008-0000-0700-0000B6000000}"/>
            </a:ext>
          </a:extLst>
        </xdr:cNvPr>
        <xdr:cNvSpPr/>
      </xdr:nvSpPr>
      <xdr:spPr>
        <a:xfrm>
          <a:off x="4584700" y="13051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136173</xdr:rowOff>
    </xdr:from>
    <xdr:to>
      <xdr:col>19</xdr:col>
      <xdr:colOff>177800</xdr:colOff>
      <xdr:row>75</xdr:row>
      <xdr:rowOff>118049</xdr:rowOff>
    </xdr:to>
    <xdr:cxnSp macro="">
      <xdr:nvCxnSpPr>
        <xdr:cNvPr id="183" name="直線コネクタ 182">
          <a:extLst>
            <a:ext uri="{FF2B5EF4-FFF2-40B4-BE49-F238E27FC236}">
              <a16:creationId xmlns:a16="http://schemas.microsoft.com/office/drawing/2014/main" xmlns="" id="{00000000-0008-0000-0700-0000B7000000}"/>
            </a:ext>
          </a:extLst>
        </xdr:cNvPr>
        <xdr:cNvCxnSpPr/>
      </xdr:nvCxnSpPr>
      <xdr:spPr>
        <a:xfrm flipV="1">
          <a:off x="2908300" y="12823473"/>
          <a:ext cx="889000" cy="153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75315</xdr:rowOff>
    </xdr:from>
    <xdr:to>
      <xdr:col>20</xdr:col>
      <xdr:colOff>38100</xdr:colOff>
      <xdr:row>77</xdr:row>
      <xdr:rowOff>5465</xdr:rowOff>
    </xdr:to>
    <xdr:sp macro="" textlink="">
      <xdr:nvSpPr>
        <xdr:cNvPr id="184" name="フローチャート: 判断 183">
          <a:extLst>
            <a:ext uri="{FF2B5EF4-FFF2-40B4-BE49-F238E27FC236}">
              <a16:creationId xmlns:a16="http://schemas.microsoft.com/office/drawing/2014/main" xmlns="" id="{00000000-0008-0000-0700-0000B8000000}"/>
            </a:ext>
          </a:extLst>
        </xdr:cNvPr>
        <xdr:cNvSpPr/>
      </xdr:nvSpPr>
      <xdr:spPr>
        <a:xfrm>
          <a:off x="3746500" y="13105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168042</xdr:rowOff>
    </xdr:from>
    <xdr:ext cx="599010" cy="259045"/>
    <xdr:sp macro="" textlink="">
      <xdr:nvSpPr>
        <xdr:cNvPr id="185" name="テキスト ボックス 184">
          <a:extLst>
            <a:ext uri="{FF2B5EF4-FFF2-40B4-BE49-F238E27FC236}">
              <a16:creationId xmlns:a16="http://schemas.microsoft.com/office/drawing/2014/main" xmlns="" id="{00000000-0008-0000-0700-0000B9000000}"/>
            </a:ext>
          </a:extLst>
        </xdr:cNvPr>
        <xdr:cNvSpPr txBox="1"/>
      </xdr:nvSpPr>
      <xdr:spPr>
        <a:xfrm>
          <a:off x="3497795" y="13198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46105</xdr:rowOff>
    </xdr:from>
    <xdr:to>
      <xdr:col>15</xdr:col>
      <xdr:colOff>50800</xdr:colOff>
      <xdr:row>75</xdr:row>
      <xdr:rowOff>118049</xdr:rowOff>
    </xdr:to>
    <xdr:cxnSp macro="">
      <xdr:nvCxnSpPr>
        <xdr:cNvPr id="186" name="直線コネクタ 185">
          <a:extLst>
            <a:ext uri="{FF2B5EF4-FFF2-40B4-BE49-F238E27FC236}">
              <a16:creationId xmlns:a16="http://schemas.microsoft.com/office/drawing/2014/main" xmlns="" id="{00000000-0008-0000-0700-0000BA000000}"/>
            </a:ext>
          </a:extLst>
        </xdr:cNvPr>
        <xdr:cNvCxnSpPr/>
      </xdr:nvCxnSpPr>
      <xdr:spPr>
        <a:xfrm>
          <a:off x="2019300" y="12733405"/>
          <a:ext cx="889000" cy="243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156794</xdr:rowOff>
    </xdr:from>
    <xdr:to>
      <xdr:col>15</xdr:col>
      <xdr:colOff>101600</xdr:colOff>
      <xdr:row>77</xdr:row>
      <xdr:rowOff>86944</xdr:rowOff>
    </xdr:to>
    <xdr:sp macro="" textlink="">
      <xdr:nvSpPr>
        <xdr:cNvPr id="187" name="フローチャート: 判断 186">
          <a:extLst>
            <a:ext uri="{FF2B5EF4-FFF2-40B4-BE49-F238E27FC236}">
              <a16:creationId xmlns:a16="http://schemas.microsoft.com/office/drawing/2014/main" xmlns="" id="{00000000-0008-0000-0700-0000BB000000}"/>
            </a:ext>
          </a:extLst>
        </xdr:cNvPr>
        <xdr:cNvSpPr/>
      </xdr:nvSpPr>
      <xdr:spPr>
        <a:xfrm>
          <a:off x="2857500" y="13186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78071</xdr:rowOff>
    </xdr:from>
    <xdr:ext cx="599010" cy="259045"/>
    <xdr:sp macro="" textlink="">
      <xdr:nvSpPr>
        <xdr:cNvPr id="188" name="テキスト ボックス 187">
          <a:extLst>
            <a:ext uri="{FF2B5EF4-FFF2-40B4-BE49-F238E27FC236}">
              <a16:creationId xmlns:a16="http://schemas.microsoft.com/office/drawing/2014/main" xmlns="" id="{00000000-0008-0000-0700-0000BC000000}"/>
            </a:ext>
          </a:extLst>
        </xdr:cNvPr>
        <xdr:cNvSpPr txBox="1"/>
      </xdr:nvSpPr>
      <xdr:spPr>
        <a:xfrm>
          <a:off x="2608795" y="13279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46105</xdr:rowOff>
    </xdr:from>
    <xdr:to>
      <xdr:col>10</xdr:col>
      <xdr:colOff>114300</xdr:colOff>
      <xdr:row>75</xdr:row>
      <xdr:rowOff>98291</xdr:rowOff>
    </xdr:to>
    <xdr:cxnSp macro="">
      <xdr:nvCxnSpPr>
        <xdr:cNvPr id="189" name="直線コネクタ 188">
          <a:extLst>
            <a:ext uri="{FF2B5EF4-FFF2-40B4-BE49-F238E27FC236}">
              <a16:creationId xmlns:a16="http://schemas.microsoft.com/office/drawing/2014/main" xmlns="" id="{00000000-0008-0000-0700-0000BD000000}"/>
            </a:ext>
          </a:extLst>
        </xdr:cNvPr>
        <xdr:cNvCxnSpPr/>
      </xdr:nvCxnSpPr>
      <xdr:spPr>
        <a:xfrm flipV="1">
          <a:off x="1130300" y="12733405"/>
          <a:ext cx="889000" cy="223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84573</xdr:rowOff>
    </xdr:from>
    <xdr:to>
      <xdr:col>10</xdr:col>
      <xdr:colOff>165100</xdr:colOff>
      <xdr:row>77</xdr:row>
      <xdr:rowOff>14723</xdr:rowOff>
    </xdr:to>
    <xdr:sp macro="" textlink="">
      <xdr:nvSpPr>
        <xdr:cNvPr id="190" name="フローチャート: 判断 189">
          <a:extLst>
            <a:ext uri="{FF2B5EF4-FFF2-40B4-BE49-F238E27FC236}">
              <a16:creationId xmlns:a16="http://schemas.microsoft.com/office/drawing/2014/main" xmlns="" id="{00000000-0008-0000-0700-0000BE000000}"/>
            </a:ext>
          </a:extLst>
        </xdr:cNvPr>
        <xdr:cNvSpPr/>
      </xdr:nvSpPr>
      <xdr:spPr>
        <a:xfrm>
          <a:off x="1968500" y="13114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5850</xdr:rowOff>
    </xdr:from>
    <xdr:ext cx="599010" cy="259045"/>
    <xdr:sp macro="" textlink="">
      <xdr:nvSpPr>
        <xdr:cNvPr id="191" name="テキスト ボックス 190">
          <a:extLst>
            <a:ext uri="{FF2B5EF4-FFF2-40B4-BE49-F238E27FC236}">
              <a16:creationId xmlns:a16="http://schemas.microsoft.com/office/drawing/2014/main" xmlns="" id="{00000000-0008-0000-0700-0000BF000000}"/>
            </a:ext>
          </a:extLst>
        </xdr:cNvPr>
        <xdr:cNvSpPr txBox="1"/>
      </xdr:nvSpPr>
      <xdr:spPr>
        <a:xfrm>
          <a:off x="1719795" y="13207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72653</xdr:rowOff>
    </xdr:from>
    <xdr:to>
      <xdr:col>6</xdr:col>
      <xdr:colOff>38100</xdr:colOff>
      <xdr:row>76</xdr:row>
      <xdr:rowOff>2803</xdr:rowOff>
    </xdr:to>
    <xdr:sp macro="" textlink="">
      <xdr:nvSpPr>
        <xdr:cNvPr id="192" name="フローチャート: 判断 191">
          <a:extLst>
            <a:ext uri="{FF2B5EF4-FFF2-40B4-BE49-F238E27FC236}">
              <a16:creationId xmlns:a16="http://schemas.microsoft.com/office/drawing/2014/main" xmlns="" id="{00000000-0008-0000-0700-0000C0000000}"/>
            </a:ext>
          </a:extLst>
        </xdr:cNvPr>
        <xdr:cNvSpPr/>
      </xdr:nvSpPr>
      <xdr:spPr>
        <a:xfrm>
          <a:off x="1079500" y="12931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165380</xdr:rowOff>
    </xdr:from>
    <xdr:ext cx="599010" cy="259045"/>
    <xdr:sp macro="" textlink="">
      <xdr:nvSpPr>
        <xdr:cNvPr id="193" name="テキスト ボックス 192">
          <a:extLst>
            <a:ext uri="{FF2B5EF4-FFF2-40B4-BE49-F238E27FC236}">
              <a16:creationId xmlns:a16="http://schemas.microsoft.com/office/drawing/2014/main" xmlns="" id="{00000000-0008-0000-0700-0000C1000000}"/>
            </a:ext>
          </a:extLst>
        </xdr:cNvPr>
        <xdr:cNvSpPr txBox="1"/>
      </xdr:nvSpPr>
      <xdr:spPr>
        <a:xfrm>
          <a:off x="830795" y="130241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xmlns="" id="{00000000-0008-0000-07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xmlns="" id="{00000000-0008-0000-07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xmlns="" id="{00000000-0008-0000-07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xmlns="" id="{00000000-0008-0000-07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xmlns="" id="{00000000-0008-0000-07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41351</xdr:rowOff>
    </xdr:from>
    <xdr:to>
      <xdr:col>24</xdr:col>
      <xdr:colOff>114300</xdr:colOff>
      <xdr:row>75</xdr:row>
      <xdr:rowOff>142951</xdr:rowOff>
    </xdr:to>
    <xdr:sp macro="" textlink="">
      <xdr:nvSpPr>
        <xdr:cNvPr id="199" name="楕円 198">
          <a:extLst>
            <a:ext uri="{FF2B5EF4-FFF2-40B4-BE49-F238E27FC236}">
              <a16:creationId xmlns:a16="http://schemas.microsoft.com/office/drawing/2014/main" xmlns="" id="{00000000-0008-0000-0700-0000C7000000}"/>
            </a:ext>
          </a:extLst>
        </xdr:cNvPr>
        <xdr:cNvSpPr/>
      </xdr:nvSpPr>
      <xdr:spPr>
        <a:xfrm>
          <a:off x="4584700" y="12900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64228</xdr:rowOff>
    </xdr:from>
    <xdr:ext cx="599010" cy="259045"/>
    <xdr:sp macro="" textlink="">
      <xdr:nvSpPr>
        <xdr:cNvPr id="200" name="民生費該当値テキスト">
          <a:extLst>
            <a:ext uri="{FF2B5EF4-FFF2-40B4-BE49-F238E27FC236}">
              <a16:creationId xmlns:a16="http://schemas.microsoft.com/office/drawing/2014/main" xmlns="" id="{00000000-0008-0000-0700-0000C8000000}"/>
            </a:ext>
          </a:extLst>
        </xdr:cNvPr>
        <xdr:cNvSpPr txBox="1"/>
      </xdr:nvSpPr>
      <xdr:spPr>
        <a:xfrm>
          <a:off x="4686300" y="127515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85373</xdr:rowOff>
    </xdr:from>
    <xdr:to>
      <xdr:col>20</xdr:col>
      <xdr:colOff>38100</xdr:colOff>
      <xdr:row>75</xdr:row>
      <xdr:rowOff>15523</xdr:rowOff>
    </xdr:to>
    <xdr:sp macro="" textlink="">
      <xdr:nvSpPr>
        <xdr:cNvPr id="201" name="楕円 200">
          <a:extLst>
            <a:ext uri="{FF2B5EF4-FFF2-40B4-BE49-F238E27FC236}">
              <a16:creationId xmlns:a16="http://schemas.microsoft.com/office/drawing/2014/main" xmlns="" id="{00000000-0008-0000-0700-0000C9000000}"/>
            </a:ext>
          </a:extLst>
        </xdr:cNvPr>
        <xdr:cNvSpPr/>
      </xdr:nvSpPr>
      <xdr:spPr>
        <a:xfrm>
          <a:off x="3746500" y="12772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32050</xdr:rowOff>
    </xdr:from>
    <xdr:ext cx="599010" cy="259045"/>
    <xdr:sp macro="" textlink="">
      <xdr:nvSpPr>
        <xdr:cNvPr id="202" name="テキスト ボックス 201">
          <a:extLst>
            <a:ext uri="{FF2B5EF4-FFF2-40B4-BE49-F238E27FC236}">
              <a16:creationId xmlns:a16="http://schemas.microsoft.com/office/drawing/2014/main" xmlns="" id="{00000000-0008-0000-0700-0000CA000000}"/>
            </a:ext>
          </a:extLst>
        </xdr:cNvPr>
        <xdr:cNvSpPr txBox="1"/>
      </xdr:nvSpPr>
      <xdr:spPr>
        <a:xfrm>
          <a:off x="3497795" y="12547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67249</xdr:rowOff>
    </xdr:from>
    <xdr:to>
      <xdr:col>15</xdr:col>
      <xdr:colOff>101600</xdr:colOff>
      <xdr:row>75</xdr:row>
      <xdr:rowOff>168849</xdr:rowOff>
    </xdr:to>
    <xdr:sp macro="" textlink="">
      <xdr:nvSpPr>
        <xdr:cNvPr id="203" name="楕円 202">
          <a:extLst>
            <a:ext uri="{FF2B5EF4-FFF2-40B4-BE49-F238E27FC236}">
              <a16:creationId xmlns:a16="http://schemas.microsoft.com/office/drawing/2014/main" xmlns="" id="{00000000-0008-0000-0700-0000CB000000}"/>
            </a:ext>
          </a:extLst>
        </xdr:cNvPr>
        <xdr:cNvSpPr/>
      </xdr:nvSpPr>
      <xdr:spPr>
        <a:xfrm>
          <a:off x="2857500" y="12925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13926</xdr:rowOff>
    </xdr:from>
    <xdr:ext cx="599010" cy="259045"/>
    <xdr:sp macro="" textlink="">
      <xdr:nvSpPr>
        <xdr:cNvPr id="204" name="テキスト ボックス 203">
          <a:extLst>
            <a:ext uri="{FF2B5EF4-FFF2-40B4-BE49-F238E27FC236}">
              <a16:creationId xmlns:a16="http://schemas.microsoft.com/office/drawing/2014/main" xmlns="" id="{00000000-0008-0000-0700-0000CC000000}"/>
            </a:ext>
          </a:extLst>
        </xdr:cNvPr>
        <xdr:cNvSpPr txBox="1"/>
      </xdr:nvSpPr>
      <xdr:spPr>
        <a:xfrm>
          <a:off x="2608795" y="12701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73</xdr:row>
      <xdr:rowOff>166755</xdr:rowOff>
    </xdr:from>
    <xdr:to>
      <xdr:col>10</xdr:col>
      <xdr:colOff>165100</xdr:colOff>
      <xdr:row>74</xdr:row>
      <xdr:rowOff>96905</xdr:rowOff>
    </xdr:to>
    <xdr:sp macro="" textlink="">
      <xdr:nvSpPr>
        <xdr:cNvPr id="205" name="楕円 204">
          <a:extLst>
            <a:ext uri="{FF2B5EF4-FFF2-40B4-BE49-F238E27FC236}">
              <a16:creationId xmlns:a16="http://schemas.microsoft.com/office/drawing/2014/main" xmlns="" id="{00000000-0008-0000-0700-0000CD000000}"/>
            </a:ext>
          </a:extLst>
        </xdr:cNvPr>
        <xdr:cNvSpPr/>
      </xdr:nvSpPr>
      <xdr:spPr>
        <a:xfrm>
          <a:off x="1968500" y="12682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113432</xdr:rowOff>
    </xdr:from>
    <xdr:ext cx="599010" cy="259045"/>
    <xdr:sp macro="" textlink="">
      <xdr:nvSpPr>
        <xdr:cNvPr id="206" name="テキスト ボックス 205">
          <a:extLst>
            <a:ext uri="{FF2B5EF4-FFF2-40B4-BE49-F238E27FC236}">
              <a16:creationId xmlns:a16="http://schemas.microsoft.com/office/drawing/2014/main" xmlns="" id="{00000000-0008-0000-0700-0000CE000000}"/>
            </a:ext>
          </a:extLst>
        </xdr:cNvPr>
        <xdr:cNvSpPr txBox="1"/>
      </xdr:nvSpPr>
      <xdr:spPr>
        <a:xfrm>
          <a:off x="1719795" y="124578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47491</xdr:rowOff>
    </xdr:from>
    <xdr:to>
      <xdr:col>6</xdr:col>
      <xdr:colOff>38100</xdr:colOff>
      <xdr:row>75</xdr:row>
      <xdr:rowOff>149092</xdr:rowOff>
    </xdr:to>
    <xdr:sp macro="" textlink="">
      <xdr:nvSpPr>
        <xdr:cNvPr id="207" name="楕円 206">
          <a:extLst>
            <a:ext uri="{FF2B5EF4-FFF2-40B4-BE49-F238E27FC236}">
              <a16:creationId xmlns:a16="http://schemas.microsoft.com/office/drawing/2014/main" xmlns="" id="{00000000-0008-0000-0700-0000CF000000}"/>
            </a:ext>
          </a:extLst>
        </xdr:cNvPr>
        <xdr:cNvSpPr/>
      </xdr:nvSpPr>
      <xdr:spPr>
        <a:xfrm>
          <a:off x="1079500" y="1290624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165618</xdr:rowOff>
    </xdr:from>
    <xdr:ext cx="599010" cy="259045"/>
    <xdr:sp macro="" textlink="">
      <xdr:nvSpPr>
        <xdr:cNvPr id="208" name="テキスト ボックス 207">
          <a:extLst>
            <a:ext uri="{FF2B5EF4-FFF2-40B4-BE49-F238E27FC236}">
              <a16:creationId xmlns:a16="http://schemas.microsoft.com/office/drawing/2014/main" xmlns="" id="{00000000-0008-0000-0700-0000D0000000}"/>
            </a:ext>
          </a:extLst>
        </xdr:cNvPr>
        <xdr:cNvSpPr txBox="1"/>
      </xdr:nvSpPr>
      <xdr:spPr>
        <a:xfrm>
          <a:off x="830795" y="12681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xmlns="" id="{00000000-0008-0000-07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xmlns="" id="{00000000-0008-0000-07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xmlns="" id="{00000000-0008-0000-07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xmlns="" id="{00000000-0008-0000-07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xmlns="" id="{00000000-0008-0000-07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xmlns="" id="{00000000-0008-0000-07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xmlns="" id="{00000000-0008-0000-07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xmlns="" id="{00000000-0008-0000-07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xmlns="" id="{00000000-0008-0000-07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xmlns="" id="{00000000-0008-0000-07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9" name="テキスト ボックス 218">
          <a:extLst>
            <a:ext uri="{FF2B5EF4-FFF2-40B4-BE49-F238E27FC236}">
              <a16:creationId xmlns:a16="http://schemas.microsoft.com/office/drawing/2014/main" xmlns="" id="{00000000-0008-0000-0700-0000DB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a:extLst>
            <a:ext uri="{FF2B5EF4-FFF2-40B4-BE49-F238E27FC236}">
              <a16:creationId xmlns:a16="http://schemas.microsoft.com/office/drawing/2014/main" xmlns="" id="{00000000-0008-0000-0700-0000DC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a:extLst>
            <a:ext uri="{FF2B5EF4-FFF2-40B4-BE49-F238E27FC236}">
              <a16:creationId xmlns:a16="http://schemas.microsoft.com/office/drawing/2014/main" xmlns="" id="{00000000-0008-0000-0700-0000DD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a:extLst>
            <a:ext uri="{FF2B5EF4-FFF2-40B4-BE49-F238E27FC236}">
              <a16:creationId xmlns:a16="http://schemas.microsoft.com/office/drawing/2014/main" xmlns="" id="{00000000-0008-0000-0700-0000DE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a:extLst>
            <a:ext uri="{FF2B5EF4-FFF2-40B4-BE49-F238E27FC236}">
              <a16:creationId xmlns:a16="http://schemas.microsoft.com/office/drawing/2014/main" xmlns="" id="{00000000-0008-0000-0700-0000DF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a:extLst>
            <a:ext uri="{FF2B5EF4-FFF2-40B4-BE49-F238E27FC236}">
              <a16:creationId xmlns:a16="http://schemas.microsoft.com/office/drawing/2014/main" xmlns="" id="{00000000-0008-0000-0700-0000E0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5" name="テキスト ボックス 224">
          <a:extLst>
            <a:ext uri="{FF2B5EF4-FFF2-40B4-BE49-F238E27FC236}">
              <a16:creationId xmlns:a16="http://schemas.microsoft.com/office/drawing/2014/main" xmlns="" id="{00000000-0008-0000-0700-0000E1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a:extLst>
            <a:ext uri="{FF2B5EF4-FFF2-40B4-BE49-F238E27FC236}">
              <a16:creationId xmlns:a16="http://schemas.microsoft.com/office/drawing/2014/main" xmlns="" id="{00000000-0008-0000-0700-0000E2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7" name="テキスト ボックス 226">
          <a:extLst>
            <a:ext uri="{FF2B5EF4-FFF2-40B4-BE49-F238E27FC236}">
              <a16:creationId xmlns:a16="http://schemas.microsoft.com/office/drawing/2014/main" xmlns="" id="{00000000-0008-0000-0700-0000E3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a:extLst>
            <a:ext uri="{FF2B5EF4-FFF2-40B4-BE49-F238E27FC236}">
              <a16:creationId xmlns:a16="http://schemas.microsoft.com/office/drawing/2014/main" xmlns="" id="{00000000-0008-0000-0700-0000E4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a:extLst>
            <a:ext uri="{FF2B5EF4-FFF2-40B4-BE49-F238E27FC236}">
              <a16:creationId xmlns:a16="http://schemas.microsoft.com/office/drawing/2014/main" xmlns="" id="{00000000-0008-0000-0700-0000E5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xmlns=""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xmlns="" id="{00000000-0008-0000-07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xmlns=""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166846</xdr:rowOff>
    </xdr:from>
    <xdr:to>
      <xdr:col>24</xdr:col>
      <xdr:colOff>62865</xdr:colOff>
      <xdr:row>99</xdr:row>
      <xdr:rowOff>28563</xdr:rowOff>
    </xdr:to>
    <xdr:cxnSp macro="">
      <xdr:nvCxnSpPr>
        <xdr:cNvPr id="233" name="直線コネクタ 232">
          <a:extLst>
            <a:ext uri="{FF2B5EF4-FFF2-40B4-BE49-F238E27FC236}">
              <a16:creationId xmlns:a16="http://schemas.microsoft.com/office/drawing/2014/main" xmlns="" id="{00000000-0008-0000-0700-0000E9000000}"/>
            </a:ext>
          </a:extLst>
        </xdr:cNvPr>
        <xdr:cNvCxnSpPr/>
      </xdr:nvCxnSpPr>
      <xdr:spPr>
        <a:xfrm flipV="1">
          <a:off x="4633595" y="15597346"/>
          <a:ext cx="1270" cy="14047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32390</xdr:rowOff>
    </xdr:from>
    <xdr:ext cx="534377" cy="259045"/>
    <xdr:sp macro="" textlink="">
      <xdr:nvSpPr>
        <xdr:cNvPr id="234" name="衛生費最小値テキスト">
          <a:extLst>
            <a:ext uri="{FF2B5EF4-FFF2-40B4-BE49-F238E27FC236}">
              <a16:creationId xmlns:a16="http://schemas.microsoft.com/office/drawing/2014/main" xmlns="" id="{00000000-0008-0000-0700-0000EA000000}"/>
            </a:ext>
          </a:extLst>
        </xdr:cNvPr>
        <xdr:cNvSpPr txBox="1"/>
      </xdr:nvSpPr>
      <xdr:spPr>
        <a:xfrm>
          <a:off x="4686300" y="17005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28563</xdr:rowOff>
    </xdr:from>
    <xdr:to>
      <xdr:col>24</xdr:col>
      <xdr:colOff>152400</xdr:colOff>
      <xdr:row>99</xdr:row>
      <xdr:rowOff>28563</xdr:rowOff>
    </xdr:to>
    <xdr:cxnSp macro="">
      <xdr:nvCxnSpPr>
        <xdr:cNvPr id="235" name="直線コネクタ 234">
          <a:extLst>
            <a:ext uri="{FF2B5EF4-FFF2-40B4-BE49-F238E27FC236}">
              <a16:creationId xmlns:a16="http://schemas.microsoft.com/office/drawing/2014/main" xmlns="" id="{00000000-0008-0000-0700-0000EB000000}"/>
            </a:ext>
          </a:extLst>
        </xdr:cNvPr>
        <xdr:cNvCxnSpPr/>
      </xdr:nvCxnSpPr>
      <xdr:spPr>
        <a:xfrm>
          <a:off x="4546600" y="17002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113523</xdr:rowOff>
    </xdr:from>
    <xdr:ext cx="534377" cy="259045"/>
    <xdr:sp macro="" textlink="">
      <xdr:nvSpPr>
        <xdr:cNvPr id="236" name="衛生費最大値テキスト">
          <a:extLst>
            <a:ext uri="{FF2B5EF4-FFF2-40B4-BE49-F238E27FC236}">
              <a16:creationId xmlns:a16="http://schemas.microsoft.com/office/drawing/2014/main" xmlns="" id="{00000000-0008-0000-0700-0000EC000000}"/>
            </a:ext>
          </a:extLst>
        </xdr:cNvPr>
        <xdr:cNvSpPr txBox="1"/>
      </xdr:nvSpPr>
      <xdr:spPr>
        <a:xfrm>
          <a:off x="4686300" y="15372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94,575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166846</xdr:rowOff>
    </xdr:from>
    <xdr:to>
      <xdr:col>24</xdr:col>
      <xdr:colOff>152400</xdr:colOff>
      <xdr:row>90</xdr:row>
      <xdr:rowOff>166846</xdr:rowOff>
    </xdr:to>
    <xdr:cxnSp macro="">
      <xdr:nvCxnSpPr>
        <xdr:cNvPr id="237" name="直線コネクタ 236">
          <a:extLst>
            <a:ext uri="{FF2B5EF4-FFF2-40B4-BE49-F238E27FC236}">
              <a16:creationId xmlns:a16="http://schemas.microsoft.com/office/drawing/2014/main" xmlns="" id="{00000000-0008-0000-0700-0000ED000000}"/>
            </a:ext>
          </a:extLst>
        </xdr:cNvPr>
        <xdr:cNvCxnSpPr/>
      </xdr:nvCxnSpPr>
      <xdr:spPr>
        <a:xfrm>
          <a:off x="4546600" y="15597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8237</xdr:rowOff>
    </xdr:from>
    <xdr:to>
      <xdr:col>24</xdr:col>
      <xdr:colOff>63500</xdr:colOff>
      <xdr:row>98</xdr:row>
      <xdr:rowOff>52279</xdr:rowOff>
    </xdr:to>
    <xdr:cxnSp macro="">
      <xdr:nvCxnSpPr>
        <xdr:cNvPr id="238" name="直線コネクタ 237">
          <a:extLst>
            <a:ext uri="{FF2B5EF4-FFF2-40B4-BE49-F238E27FC236}">
              <a16:creationId xmlns:a16="http://schemas.microsoft.com/office/drawing/2014/main" xmlns="" id="{00000000-0008-0000-0700-0000EE000000}"/>
            </a:ext>
          </a:extLst>
        </xdr:cNvPr>
        <xdr:cNvCxnSpPr/>
      </xdr:nvCxnSpPr>
      <xdr:spPr>
        <a:xfrm flipV="1">
          <a:off x="3797300" y="16810337"/>
          <a:ext cx="838200" cy="44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29481</xdr:rowOff>
    </xdr:from>
    <xdr:ext cx="534377" cy="259045"/>
    <xdr:sp macro="" textlink="">
      <xdr:nvSpPr>
        <xdr:cNvPr id="239" name="衛生費平均値テキスト">
          <a:extLst>
            <a:ext uri="{FF2B5EF4-FFF2-40B4-BE49-F238E27FC236}">
              <a16:creationId xmlns:a16="http://schemas.microsoft.com/office/drawing/2014/main" xmlns="" id="{00000000-0008-0000-0700-0000EF000000}"/>
            </a:ext>
          </a:extLst>
        </xdr:cNvPr>
        <xdr:cNvSpPr txBox="1"/>
      </xdr:nvSpPr>
      <xdr:spPr>
        <a:xfrm>
          <a:off x="4686300" y="164886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6604</xdr:rowOff>
    </xdr:from>
    <xdr:to>
      <xdr:col>24</xdr:col>
      <xdr:colOff>114300</xdr:colOff>
      <xdr:row>97</xdr:row>
      <xdr:rowOff>108204</xdr:rowOff>
    </xdr:to>
    <xdr:sp macro="" textlink="">
      <xdr:nvSpPr>
        <xdr:cNvPr id="240" name="フローチャート: 判断 239">
          <a:extLst>
            <a:ext uri="{FF2B5EF4-FFF2-40B4-BE49-F238E27FC236}">
              <a16:creationId xmlns:a16="http://schemas.microsoft.com/office/drawing/2014/main" xmlns="" id="{00000000-0008-0000-0700-0000F0000000}"/>
            </a:ext>
          </a:extLst>
        </xdr:cNvPr>
        <xdr:cNvSpPr/>
      </xdr:nvSpPr>
      <xdr:spPr>
        <a:xfrm>
          <a:off x="4584700" y="16637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52279</xdr:rowOff>
    </xdr:from>
    <xdr:to>
      <xdr:col>19</xdr:col>
      <xdr:colOff>177800</xdr:colOff>
      <xdr:row>98</xdr:row>
      <xdr:rowOff>82017</xdr:rowOff>
    </xdr:to>
    <xdr:cxnSp macro="">
      <xdr:nvCxnSpPr>
        <xdr:cNvPr id="241" name="直線コネクタ 240">
          <a:extLst>
            <a:ext uri="{FF2B5EF4-FFF2-40B4-BE49-F238E27FC236}">
              <a16:creationId xmlns:a16="http://schemas.microsoft.com/office/drawing/2014/main" xmlns="" id="{00000000-0008-0000-0700-0000F1000000}"/>
            </a:ext>
          </a:extLst>
        </xdr:cNvPr>
        <xdr:cNvCxnSpPr/>
      </xdr:nvCxnSpPr>
      <xdr:spPr>
        <a:xfrm flipV="1">
          <a:off x="2908300" y="16854379"/>
          <a:ext cx="889000" cy="29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9824</xdr:rowOff>
    </xdr:from>
    <xdr:to>
      <xdr:col>20</xdr:col>
      <xdr:colOff>38100</xdr:colOff>
      <xdr:row>97</xdr:row>
      <xdr:rowOff>111424</xdr:rowOff>
    </xdr:to>
    <xdr:sp macro="" textlink="">
      <xdr:nvSpPr>
        <xdr:cNvPr id="242" name="フローチャート: 判断 241">
          <a:extLst>
            <a:ext uri="{FF2B5EF4-FFF2-40B4-BE49-F238E27FC236}">
              <a16:creationId xmlns:a16="http://schemas.microsoft.com/office/drawing/2014/main" xmlns="" id="{00000000-0008-0000-0700-0000F2000000}"/>
            </a:ext>
          </a:extLst>
        </xdr:cNvPr>
        <xdr:cNvSpPr/>
      </xdr:nvSpPr>
      <xdr:spPr>
        <a:xfrm>
          <a:off x="3746500" y="16640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127951</xdr:rowOff>
    </xdr:from>
    <xdr:ext cx="534377" cy="259045"/>
    <xdr:sp macro="" textlink="">
      <xdr:nvSpPr>
        <xdr:cNvPr id="243" name="テキスト ボックス 242">
          <a:extLst>
            <a:ext uri="{FF2B5EF4-FFF2-40B4-BE49-F238E27FC236}">
              <a16:creationId xmlns:a16="http://schemas.microsoft.com/office/drawing/2014/main" xmlns="" id="{00000000-0008-0000-0700-0000F3000000}"/>
            </a:ext>
          </a:extLst>
        </xdr:cNvPr>
        <xdr:cNvSpPr txBox="1"/>
      </xdr:nvSpPr>
      <xdr:spPr>
        <a:xfrm>
          <a:off x="3530111" y="16415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82017</xdr:rowOff>
    </xdr:from>
    <xdr:to>
      <xdr:col>15</xdr:col>
      <xdr:colOff>50800</xdr:colOff>
      <xdr:row>98</xdr:row>
      <xdr:rowOff>115697</xdr:rowOff>
    </xdr:to>
    <xdr:cxnSp macro="">
      <xdr:nvCxnSpPr>
        <xdr:cNvPr id="244" name="直線コネクタ 243">
          <a:extLst>
            <a:ext uri="{FF2B5EF4-FFF2-40B4-BE49-F238E27FC236}">
              <a16:creationId xmlns:a16="http://schemas.microsoft.com/office/drawing/2014/main" xmlns="" id="{00000000-0008-0000-0700-0000F4000000}"/>
            </a:ext>
          </a:extLst>
        </xdr:cNvPr>
        <xdr:cNvCxnSpPr/>
      </xdr:nvCxnSpPr>
      <xdr:spPr>
        <a:xfrm flipV="1">
          <a:off x="2019300" y="16884117"/>
          <a:ext cx="889000" cy="33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44475</xdr:rowOff>
    </xdr:from>
    <xdr:to>
      <xdr:col>15</xdr:col>
      <xdr:colOff>101600</xdr:colOff>
      <xdr:row>97</xdr:row>
      <xdr:rowOff>146075</xdr:rowOff>
    </xdr:to>
    <xdr:sp macro="" textlink="">
      <xdr:nvSpPr>
        <xdr:cNvPr id="245" name="フローチャート: 判断 244">
          <a:extLst>
            <a:ext uri="{FF2B5EF4-FFF2-40B4-BE49-F238E27FC236}">
              <a16:creationId xmlns:a16="http://schemas.microsoft.com/office/drawing/2014/main" xmlns="" id="{00000000-0008-0000-0700-0000F5000000}"/>
            </a:ext>
          </a:extLst>
        </xdr:cNvPr>
        <xdr:cNvSpPr/>
      </xdr:nvSpPr>
      <xdr:spPr>
        <a:xfrm>
          <a:off x="2857500" y="16675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162602</xdr:rowOff>
    </xdr:from>
    <xdr:ext cx="534377" cy="259045"/>
    <xdr:sp macro="" textlink="">
      <xdr:nvSpPr>
        <xdr:cNvPr id="246" name="テキスト ボックス 245">
          <a:extLst>
            <a:ext uri="{FF2B5EF4-FFF2-40B4-BE49-F238E27FC236}">
              <a16:creationId xmlns:a16="http://schemas.microsoft.com/office/drawing/2014/main" xmlns="" id="{00000000-0008-0000-0700-0000F6000000}"/>
            </a:ext>
          </a:extLst>
        </xdr:cNvPr>
        <xdr:cNvSpPr txBox="1"/>
      </xdr:nvSpPr>
      <xdr:spPr>
        <a:xfrm>
          <a:off x="2641111" y="16450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115697</xdr:rowOff>
    </xdr:from>
    <xdr:to>
      <xdr:col>10</xdr:col>
      <xdr:colOff>114300</xdr:colOff>
      <xdr:row>98</xdr:row>
      <xdr:rowOff>118745</xdr:rowOff>
    </xdr:to>
    <xdr:cxnSp macro="">
      <xdr:nvCxnSpPr>
        <xdr:cNvPr id="247" name="直線コネクタ 246">
          <a:extLst>
            <a:ext uri="{FF2B5EF4-FFF2-40B4-BE49-F238E27FC236}">
              <a16:creationId xmlns:a16="http://schemas.microsoft.com/office/drawing/2014/main" xmlns="" id="{00000000-0008-0000-0700-0000F7000000}"/>
            </a:ext>
          </a:extLst>
        </xdr:cNvPr>
        <xdr:cNvCxnSpPr/>
      </xdr:nvCxnSpPr>
      <xdr:spPr>
        <a:xfrm flipV="1">
          <a:off x="1130300" y="16917797"/>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37161</xdr:rowOff>
    </xdr:from>
    <xdr:to>
      <xdr:col>10</xdr:col>
      <xdr:colOff>165100</xdr:colOff>
      <xdr:row>97</xdr:row>
      <xdr:rowOff>138761</xdr:rowOff>
    </xdr:to>
    <xdr:sp macro="" textlink="">
      <xdr:nvSpPr>
        <xdr:cNvPr id="248" name="フローチャート: 判断 247">
          <a:extLst>
            <a:ext uri="{FF2B5EF4-FFF2-40B4-BE49-F238E27FC236}">
              <a16:creationId xmlns:a16="http://schemas.microsoft.com/office/drawing/2014/main" xmlns="" id="{00000000-0008-0000-0700-0000F8000000}"/>
            </a:ext>
          </a:extLst>
        </xdr:cNvPr>
        <xdr:cNvSpPr/>
      </xdr:nvSpPr>
      <xdr:spPr>
        <a:xfrm>
          <a:off x="1968500" y="16667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155288</xdr:rowOff>
    </xdr:from>
    <xdr:ext cx="534377" cy="259045"/>
    <xdr:sp macro="" textlink="">
      <xdr:nvSpPr>
        <xdr:cNvPr id="249" name="テキスト ボックス 248">
          <a:extLst>
            <a:ext uri="{FF2B5EF4-FFF2-40B4-BE49-F238E27FC236}">
              <a16:creationId xmlns:a16="http://schemas.microsoft.com/office/drawing/2014/main" xmlns="" id="{00000000-0008-0000-0700-0000F9000000}"/>
            </a:ext>
          </a:extLst>
        </xdr:cNvPr>
        <xdr:cNvSpPr txBox="1"/>
      </xdr:nvSpPr>
      <xdr:spPr>
        <a:xfrm>
          <a:off x="1752111" y="16443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32969</xdr:rowOff>
    </xdr:from>
    <xdr:to>
      <xdr:col>6</xdr:col>
      <xdr:colOff>38100</xdr:colOff>
      <xdr:row>97</xdr:row>
      <xdr:rowOff>134569</xdr:rowOff>
    </xdr:to>
    <xdr:sp macro="" textlink="">
      <xdr:nvSpPr>
        <xdr:cNvPr id="250" name="フローチャート: 判断 249">
          <a:extLst>
            <a:ext uri="{FF2B5EF4-FFF2-40B4-BE49-F238E27FC236}">
              <a16:creationId xmlns:a16="http://schemas.microsoft.com/office/drawing/2014/main" xmlns="" id="{00000000-0008-0000-0700-0000FA000000}"/>
            </a:ext>
          </a:extLst>
        </xdr:cNvPr>
        <xdr:cNvSpPr/>
      </xdr:nvSpPr>
      <xdr:spPr>
        <a:xfrm>
          <a:off x="1079500" y="16663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151096</xdr:rowOff>
    </xdr:from>
    <xdr:ext cx="534377" cy="259045"/>
    <xdr:sp macro="" textlink="">
      <xdr:nvSpPr>
        <xdr:cNvPr id="251" name="テキスト ボックス 250">
          <a:extLst>
            <a:ext uri="{FF2B5EF4-FFF2-40B4-BE49-F238E27FC236}">
              <a16:creationId xmlns:a16="http://schemas.microsoft.com/office/drawing/2014/main" xmlns="" id="{00000000-0008-0000-0700-0000FB000000}"/>
            </a:ext>
          </a:extLst>
        </xdr:cNvPr>
        <xdr:cNvSpPr txBox="1"/>
      </xdr:nvSpPr>
      <xdr:spPr>
        <a:xfrm>
          <a:off x="863111" y="16438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xmlns=""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xmlns=""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xmlns=""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xmlns=""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xmlns=""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128887</xdr:rowOff>
    </xdr:from>
    <xdr:to>
      <xdr:col>24</xdr:col>
      <xdr:colOff>114300</xdr:colOff>
      <xdr:row>98</xdr:row>
      <xdr:rowOff>59037</xdr:rowOff>
    </xdr:to>
    <xdr:sp macro="" textlink="">
      <xdr:nvSpPr>
        <xdr:cNvPr id="257" name="楕円 256">
          <a:extLst>
            <a:ext uri="{FF2B5EF4-FFF2-40B4-BE49-F238E27FC236}">
              <a16:creationId xmlns:a16="http://schemas.microsoft.com/office/drawing/2014/main" xmlns="" id="{00000000-0008-0000-0700-000001010000}"/>
            </a:ext>
          </a:extLst>
        </xdr:cNvPr>
        <xdr:cNvSpPr/>
      </xdr:nvSpPr>
      <xdr:spPr>
        <a:xfrm>
          <a:off x="4584700" y="16759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107314</xdr:rowOff>
    </xdr:from>
    <xdr:ext cx="534377" cy="259045"/>
    <xdr:sp macro="" textlink="">
      <xdr:nvSpPr>
        <xdr:cNvPr id="258" name="衛生費該当値テキスト">
          <a:extLst>
            <a:ext uri="{FF2B5EF4-FFF2-40B4-BE49-F238E27FC236}">
              <a16:creationId xmlns:a16="http://schemas.microsoft.com/office/drawing/2014/main" xmlns="" id="{00000000-0008-0000-0700-000002010000}"/>
            </a:ext>
          </a:extLst>
        </xdr:cNvPr>
        <xdr:cNvSpPr txBox="1"/>
      </xdr:nvSpPr>
      <xdr:spPr>
        <a:xfrm>
          <a:off x="4686300" y="16737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1479</xdr:rowOff>
    </xdr:from>
    <xdr:to>
      <xdr:col>20</xdr:col>
      <xdr:colOff>38100</xdr:colOff>
      <xdr:row>98</xdr:row>
      <xdr:rowOff>103079</xdr:rowOff>
    </xdr:to>
    <xdr:sp macro="" textlink="">
      <xdr:nvSpPr>
        <xdr:cNvPr id="259" name="楕円 258">
          <a:extLst>
            <a:ext uri="{FF2B5EF4-FFF2-40B4-BE49-F238E27FC236}">
              <a16:creationId xmlns:a16="http://schemas.microsoft.com/office/drawing/2014/main" xmlns="" id="{00000000-0008-0000-0700-000003010000}"/>
            </a:ext>
          </a:extLst>
        </xdr:cNvPr>
        <xdr:cNvSpPr/>
      </xdr:nvSpPr>
      <xdr:spPr>
        <a:xfrm>
          <a:off x="3746500" y="16803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94206</xdr:rowOff>
    </xdr:from>
    <xdr:ext cx="534377" cy="259045"/>
    <xdr:sp macro="" textlink="">
      <xdr:nvSpPr>
        <xdr:cNvPr id="260" name="テキスト ボックス 259">
          <a:extLst>
            <a:ext uri="{FF2B5EF4-FFF2-40B4-BE49-F238E27FC236}">
              <a16:creationId xmlns:a16="http://schemas.microsoft.com/office/drawing/2014/main" xmlns="" id="{00000000-0008-0000-0700-000004010000}"/>
            </a:ext>
          </a:extLst>
        </xdr:cNvPr>
        <xdr:cNvSpPr txBox="1"/>
      </xdr:nvSpPr>
      <xdr:spPr>
        <a:xfrm>
          <a:off x="3530111" y="16896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31217</xdr:rowOff>
    </xdr:from>
    <xdr:to>
      <xdr:col>15</xdr:col>
      <xdr:colOff>101600</xdr:colOff>
      <xdr:row>98</xdr:row>
      <xdr:rowOff>132817</xdr:rowOff>
    </xdr:to>
    <xdr:sp macro="" textlink="">
      <xdr:nvSpPr>
        <xdr:cNvPr id="261" name="楕円 260">
          <a:extLst>
            <a:ext uri="{FF2B5EF4-FFF2-40B4-BE49-F238E27FC236}">
              <a16:creationId xmlns:a16="http://schemas.microsoft.com/office/drawing/2014/main" xmlns="" id="{00000000-0008-0000-0700-000005010000}"/>
            </a:ext>
          </a:extLst>
        </xdr:cNvPr>
        <xdr:cNvSpPr/>
      </xdr:nvSpPr>
      <xdr:spPr>
        <a:xfrm>
          <a:off x="2857500" y="16833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123944</xdr:rowOff>
    </xdr:from>
    <xdr:ext cx="534377" cy="259045"/>
    <xdr:sp macro="" textlink="">
      <xdr:nvSpPr>
        <xdr:cNvPr id="262" name="テキスト ボックス 261">
          <a:extLst>
            <a:ext uri="{FF2B5EF4-FFF2-40B4-BE49-F238E27FC236}">
              <a16:creationId xmlns:a16="http://schemas.microsoft.com/office/drawing/2014/main" xmlns="" id="{00000000-0008-0000-0700-000006010000}"/>
            </a:ext>
          </a:extLst>
        </xdr:cNvPr>
        <xdr:cNvSpPr txBox="1"/>
      </xdr:nvSpPr>
      <xdr:spPr>
        <a:xfrm>
          <a:off x="2641111" y="16926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64897</xdr:rowOff>
    </xdr:from>
    <xdr:to>
      <xdr:col>10</xdr:col>
      <xdr:colOff>165100</xdr:colOff>
      <xdr:row>98</xdr:row>
      <xdr:rowOff>166497</xdr:rowOff>
    </xdr:to>
    <xdr:sp macro="" textlink="">
      <xdr:nvSpPr>
        <xdr:cNvPr id="263" name="楕円 262">
          <a:extLst>
            <a:ext uri="{FF2B5EF4-FFF2-40B4-BE49-F238E27FC236}">
              <a16:creationId xmlns:a16="http://schemas.microsoft.com/office/drawing/2014/main" xmlns="" id="{00000000-0008-0000-0700-000007010000}"/>
            </a:ext>
          </a:extLst>
        </xdr:cNvPr>
        <xdr:cNvSpPr/>
      </xdr:nvSpPr>
      <xdr:spPr>
        <a:xfrm>
          <a:off x="1968500" y="16866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157624</xdr:rowOff>
    </xdr:from>
    <xdr:ext cx="534377" cy="259045"/>
    <xdr:sp macro="" textlink="">
      <xdr:nvSpPr>
        <xdr:cNvPr id="264" name="テキスト ボックス 263">
          <a:extLst>
            <a:ext uri="{FF2B5EF4-FFF2-40B4-BE49-F238E27FC236}">
              <a16:creationId xmlns:a16="http://schemas.microsoft.com/office/drawing/2014/main" xmlns="" id="{00000000-0008-0000-0700-000008010000}"/>
            </a:ext>
          </a:extLst>
        </xdr:cNvPr>
        <xdr:cNvSpPr txBox="1"/>
      </xdr:nvSpPr>
      <xdr:spPr>
        <a:xfrm>
          <a:off x="1752111" y="16959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67945</xdr:rowOff>
    </xdr:from>
    <xdr:to>
      <xdr:col>6</xdr:col>
      <xdr:colOff>38100</xdr:colOff>
      <xdr:row>98</xdr:row>
      <xdr:rowOff>169545</xdr:rowOff>
    </xdr:to>
    <xdr:sp macro="" textlink="">
      <xdr:nvSpPr>
        <xdr:cNvPr id="265" name="楕円 264">
          <a:extLst>
            <a:ext uri="{FF2B5EF4-FFF2-40B4-BE49-F238E27FC236}">
              <a16:creationId xmlns:a16="http://schemas.microsoft.com/office/drawing/2014/main" xmlns="" id="{00000000-0008-0000-0700-000009010000}"/>
            </a:ext>
          </a:extLst>
        </xdr:cNvPr>
        <xdr:cNvSpPr/>
      </xdr:nvSpPr>
      <xdr:spPr>
        <a:xfrm>
          <a:off x="1079500" y="16870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160672</xdr:rowOff>
    </xdr:from>
    <xdr:ext cx="534377" cy="259045"/>
    <xdr:sp macro="" textlink="">
      <xdr:nvSpPr>
        <xdr:cNvPr id="266" name="テキスト ボックス 265">
          <a:extLst>
            <a:ext uri="{FF2B5EF4-FFF2-40B4-BE49-F238E27FC236}">
              <a16:creationId xmlns:a16="http://schemas.microsoft.com/office/drawing/2014/main" xmlns="" id="{00000000-0008-0000-0700-00000A010000}"/>
            </a:ext>
          </a:extLst>
        </xdr:cNvPr>
        <xdr:cNvSpPr txBox="1"/>
      </xdr:nvSpPr>
      <xdr:spPr>
        <a:xfrm>
          <a:off x="863111" y="16962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xmlns=""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xmlns=""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xmlns=""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xmlns=""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xmlns=""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xmlns=""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xmlns=""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xmlns=""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xmlns=""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xmlns=""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a:extLst>
            <a:ext uri="{FF2B5EF4-FFF2-40B4-BE49-F238E27FC236}">
              <a16:creationId xmlns:a16="http://schemas.microsoft.com/office/drawing/2014/main" xmlns="" id="{00000000-0008-0000-0700-000015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a:extLst>
            <a:ext uri="{FF2B5EF4-FFF2-40B4-BE49-F238E27FC236}">
              <a16:creationId xmlns:a16="http://schemas.microsoft.com/office/drawing/2014/main" xmlns="" id="{00000000-0008-0000-0700-000016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a:extLst>
            <a:ext uri="{FF2B5EF4-FFF2-40B4-BE49-F238E27FC236}">
              <a16:creationId xmlns:a16="http://schemas.microsoft.com/office/drawing/2014/main" xmlns="" id="{00000000-0008-0000-0700-000017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0" name="テキスト ボックス 279">
          <a:extLst>
            <a:ext uri="{FF2B5EF4-FFF2-40B4-BE49-F238E27FC236}">
              <a16:creationId xmlns:a16="http://schemas.microsoft.com/office/drawing/2014/main" xmlns="" id="{00000000-0008-0000-0700-000018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a:extLst>
            <a:ext uri="{FF2B5EF4-FFF2-40B4-BE49-F238E27FC236}">
              <a16:creationId xmlns:a16="http://schemas.microsoft.com/office/drawing/2014/main" xmlns="" id="{00000000-0008-0000-0700-000019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2" name="テキスト ボックス 281">
          <a:extLst>
            <a:ext uri="{FF2B5EF4-FFF2-40B4-BE49-F238E27FC236}">
              <a16:creationId xmlns:a16="http://schemas.microsoft.com/office/drawing/2014/main" xmlns="" id="{00000000-0008-0000-0700-00001A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a:extLst>
            <a:ext uri="{FF2B5EF4-FFF2-40B4-BE49-F238E27FC236}">
              <a16:creationId xmlns:a16="http://schemas.microsoft.com/office/drawing/2014/main" xmlns="" id="{00000000-0008-0000-0700-00001B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4" name="テキスト ボックス 283">
          <a:extLst>
            <a:ext uri="{FF2B5EF4-FFF2-40B4-BE49-F238E27FC236}">
              <a16:creationId xmlns:a16="http://schemas.microsoft.com/office/drawing/2014/main" xmlns="" id="{00000000-0008-0000-0700-00001C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a:extLst>
            <a:ext uri="{FF2B5EF4-FFF2-40B4-BE49-F238E27FC236}">
              <a16:creationId xmlns:a16="http://schemas.microsoft.com/office/drawing/2014/main" xmlns="" id="{00000000-0008-0000-0700-00001D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6" name="テキスト ボックス 285">
          <a:extLst>
            <a:ext uri="{FF2B5EF4-FFF2-40B4-BE49-F238E27FC236}">
              <a16:creationId xmlns:a16="http://schemas.microsoft.com/office/drawing/2014/main" xmlns="" id="{00000000-0008-0000-0700-00001E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xmlns=""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xmlns=""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xmlns=""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41783</xdr:rowOff>
    </xdr:from>
    <xdr:to>
      <xdr:col>54</xdr:col>
      <xdr:colOff>189865</xdr:colOff>
      <xdr:row>39</xdr:row>
      <xdr:rowOff>44450</xdr:rowOff>
    </xdr:to>
    <xdr:cxnSp macro="">
      <xdr:nvCxnSpPr>
        <xdr:cNvPr id="290" name="直線コネクタ 289">
          <a:extLst>
            <a:ext uri="{FF2B5EF4-FFF2-40B4-BE49-F238E27FC236}">
              <a16:creationId xmlns:a16="http://schemas.microsoft.com/office/drawing/2014/main" xmlns="" id="{00000000-0008-0000-0700-000022010000}"/>
            </a:ext>
          </a:extLst>
        </xdr:cNvPr>
        <xdr:cNvCxnSpPr/>
      </xdr:nvCxnSpPr>
      <xdr:spPr>
        <a:xfrm flipV="1">
          <a:off x="10475595" y="5356733"/>
          <a:ext cx="1270" cy="13742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91" name="労働費最小値テキスト">
          <a:extLst>
            <a:ext uri="{FF2B5EF4-FFF2-40B4-BE49-F238E27FC236}">
              <a16:creationId xmlns:a16="http://schemas.microsoft.com/office/drawing/2014/main" xmlns="" id="{00000000-0008-0000-0700-000023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92" name="直線コネクタ 291">
          <a:extLst>
            <a:ext uri="{FF2B5EF4-FFF2-40B4-BE49-F238E27FC236}">
              <a16:creationId xmlns:a16="http://schemas.microsoft.com/office/drawing/2014/main" xmlns="" id="{00000000-0008-0000-0700-000024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159910</xdr:rowOff>
    </xdr:from>
    <xdr:ext cx="469744" cy="259045"/>
    <xdr:sp macro="" textlink="">
      <xdr:nvSpPr>
        <xdr:cNvPr id="293" name="労働費最大値テキスト">
          <a:extLst>
            <a:ext uri="{FF2B5EF4-FFF2-40B4-BE49-F238E27FC236}">
              <a16:creationId xmlns:a16="http://schemas.microsoft.com/office/drawing/2014/main" xmlns="" id="{00000000-0008-0000-0700-000025010000}"/>
            </a:ext>
          </a:extLst>
        </xdr:cNvPr>
        <xdr:cNvSpPr txBox="1"/>
      </xdr:nvSpPr>
      <xdr:spPr>
        <a:xfrm>
          <a:off x="10528300" y="5131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3,607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41783</xdr:rowOff>
    </xdr:from>
    <xdr:to>
      <xdr:col>55</xdr:col>
      <xdr:colOff>88900</xdr:colOff>
      <xdr:row>31</xdr:row>
      <xdr:rowOff>41783</xdr:rowOff>
    </xdr:to>
    <xdr:cxnSp macro="">
      <xdr:nvCxnSpPr>
        <xdr:cNvPr id="294" name="直線コネクタ 293">
          <a:extLst>
            <a:ext uri="{FF2B5EF4-FFF2-40B4-BE49-F238E27FC236}">
              <a16:creationId xmlns:a16="http://schemas.microsoft.com/office/drawing/2014/main" xmlns="" id="{00000000-0008-0000-0700-000026010000}"/>
            </a:ext>
          </a:extLst>
        </xdr:cNvPr>
        <xdr:cNvCxnSpPr/>
      </xdr:nvCxnSpPr>
      <xdr:spPr>
        <a:xfrm>
          <a:off x="10388600" y="5356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12827</xdr:rowOff>
    </xdr:from>
    <xdr:to>
      <xdr:col>55</xdr:col>
      <xdr:colOff>0</xdr:colOff>
      <xdr:row>39</xdr:row>
      <xdr:rowOff>13208</xdr:rowOff>
    </xdr:to>
    <xdr:cxnSp macro="">
      <xdr:nvCxnSpPr>
        <xdr:cNvPr id="295" name="直線コネクタ 294">
          <a:extLst>
            <a:ext uri="{FF2B5EF4-FFF2-40B4-BE49-F238E27FC236}">
              <a16:creationId xmlns:a16="http://schemas.microsoft.com/office/drawing/2014/main" xmlns="" id="{00000000-0008-0000-0700-000027010000}"/>
            </a:ext>
          </a:extLst>
        </xdr:cNvPr>
        <xdr:cNvCxnSpPr/>
      </xdr:nvCxnSpPr>
      <xdr:spPr>
        <a:xfrm>
          <a:off x="9639300" y="6699377"/>
          <a:ext cx="8382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91203</xdr:rowOff>
    </xdr:from>
    <xdr:ext cx="378565" cy="259045"/>
    <xdr:sp macro="" textlink="">
      <xdr:nvSpPr>
        <xdr:cNvPr id="296" name="労働費平均値テキスト">
          <a:extLst>
            <a:ext uri="{FF2B5EF4-FFF2-40B4-BE49-F238E27FC236}">
              <a16:creationId xmlns:a16="http://schemas.microsoft.com/office/drawing/2014/main" xmlns="" id="{00000000-0008-0000-0700-000028010000}"/>
            </a:ext>
          </a:extLst>
        </xdr:cNvPr>
        <xdr:cNvSpPr txBox="1"/>
      </xdr:nvSpPr>
      <xdr:spPr>
        <a:xfrm>
          <a:off x="10528300" y="626340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68326</xdr:rowOff>
    </xdr:from>
    <xdr:to>
      <xdr:col>55</xdr:col>
      <xdr:colOff>50800</xdr:colOff>
      <xdr:row>37</xdr:row>
      <xdr:rowOff>169926</xdr:rowOff>
    </xdr:to>
    <xdr:sp macro="" textlink="">
      <xdr:nvSpPr>
        <xdr:cNvPr id="297" name="フローチャート: 判断 296">
          <a:extLst>
            <a:ext uri="{FF2B5EF4-FFF2-40B4-BE49-F238E27FC236}">
              <a16:creationId xmlns:a16="http://schemas.microsoft.com/office/drawing/2014/main" xmlns="" id="{00000000-0008-0000-0700-000029010000}"/>
            </a:ext>
          </a:extLst>
        </xdr:cNvPr>
        <xdr:cNvSpPr/>
      </xdr:nvSpPr>
      <xdr:spPr>
        <a:xfrm>
          <a:off x="10426700" y="6411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12827</xdr:rowOff>
    </xdr:from>
    <xdr:to>
      <xdr:col>50</xdr:col>
      <xdr:colOff>114300</xdr:colOff>
      <xdr:row>39</xdr:row>
      <xdr:rowOff>12827</xdr:rowOff>
    </xdr:to>
    <xdr:cxnSp macro="">
      <xdr:nvCxnSpPr>
        <xdr:cNvPr id="298" name="直線コネクタ 297">
          <a:extLst>
            <a:ext uri="{FF2B5EF4-FFF2-40B4-BE49-F238E27FC236}">
              <a16:creationId xmlns:a16="http://schemas.microsoft.com/office/drawing/2014/main" xmlns="" id="{00000000-0008-0000-0700-00002A010000}"/>
            </a:ext>
          </a:extLst>
        </xdr:cNvPr>
        <xdr:cNvCxnSpPr/>
      </xdr:nvCxnSpPr>
      <xdr:spPr>
        <a:xfrm>
          <a:off x="8750300" y="669937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33655</xdr:rowOff>
    </xdr:from>
    <xdr:to>
      <xdr:col>50</xdr:col>
      <xdr:colOff>165100</xdr:colOff>
      <xdr:row>37</xdr:row>
      <xdr:rowOff>135255</xdr:rowOff>
    </xdr:to>
    <xdr:sp macro="" textlink="">
      <xdr:nvSpPr>
        <xdr:cNvPr id="299" name="フローチャート: 判断 298">
          <a:extLst>
            <a:ext uri="{FF2B5EF4-FFF2-40B4-BE49-F238E27FC236}">
              <a16:creationId xmlns:a16="http://schemas.microsoft.com/office/drawing/2014/main" xmlns="" id="{00000000-0008-0000-0700-00002B010000}"/>
            </a:ext>
          </a:extLst>
        </xdr:cNvPr>
        <xdr:cNvSpPr/>
      </xdr:nvSpPr>
      <xdr:spPr>
        <a:xfrm>
          <a:off x="9588500" y="6377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151782</xdr:rowOff>
    </xdr:from>
    <xdr:ext cx="378565" cy="259045"/>
    <xdr:sp macro="" textlink="">
      <xdr:nvSpPr>
        <xdr:cNvPr id="300" name="テキスト ボックス 299">
          <a:extLst>
            <a:ext uri="{FF2B5EF4-FFF2-40B4-BE49-F238E27FC236}">
              <a16:creationId xmlns:a16="http://schemas.microsoft.com/office/drawing/2014/main" xmlns="" id="{00000000-0008-0000-0700-00002C010000}"/>
            </a:ext>
          </a:extLst>
        </xdr:cNvPr>
        <xdr:cNvSpPr txBox="1"/>
      </xdr:nvSpPr>
      <xdr:spPr>
        <a:xfrm>
          <a:off x="9450017" y="61525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12827</xdr:rowOff>
    </xdr:from>
    <xdr:to>
      <xdr:col>45</xdr:col>
      <xdr:colOff>177800</xdr:colOff>
      <xdr:row>39</xdr:row>
      <xdr:rowOff>12827</xdr:rowOff>
    </xdr:to>
    <xdr:cxnSp macro="">
      <xdr:nvCxnSpPr>
        <xdr:cNvPr id="301" name="直線コネクタ 300">
          <a:extLst>
            <a:ext uri="{FF2B5EF4-FFF2-40B4-BE49-F238E27FC236}">
              <a16:creationId xmlns:a16="http://schemas.microsoft.com/office/drawing/2014/main" xmlns="" id="{00000000-0008-0000-0700-00002D010000}"/>
            </a:ext>
          </a:extLst>
        </xdr:cNvPr>
        <xdr:cNvCxnSpPr/>
      </xdr:nvCxnSpPr>
      <xdr:spPr>
        <a:xfrm>
          <a:off x="7861300" y="669937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52705</xdr:rowOff>
    </xdr:from>
    <xdr:to>
      <xdr:col>46</xdr:col>
      <xdr:colOff>38100</xdr:colOff>
      <xdr:row>37</xdr:row>
      <xdr:rowOff>154305</xdr:rowOff>
    </xdr:to>
    <xdr:sp macro="" textlink="">
      <xdr:nvSpPr>
        <xdr:cNvPr id="302" name="フローチャート: 判断 301">
          <a:extLst>
            <a:ext uri="{FF2B5EF4-FFF2-40B4-BE49-F238E27FC236}">
              <a16:creationId xmlns:a16="http://schemas.microsoft.com/office/drawing/2014/main" xmlns="" id="{00000000-0008-0000-0700-00002E010000}"/>
            </a:ext>
          </a:extLst>
        </xdr:cNvPr>
        <xdr:cNvSpPr/>
      </xdr:nvSpPr>
      <xdr:spPr>
        <a:xfrm>
          <a:off x="8699500" y="6396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170832</xdr:rowOff>
    </xdr:from>
    <xdr:ext cx="378565" cy="259045"/>
    <xdr:sp macro="" textlink="">
      <xdr:nvSpPr>
        <xdr:cNvPr id="303" name="テキスト ボックス 302">
          <a:extLst>
            <a:ext uri="{FF2B5EF4-FFF2-40B4-BE49-F238E27FC236}">
              <a16:creationId xmlns:a16="http://schemas.microsoft.com/office/drawing/2014/main" xmlns="" id="{00000000-0008-0000-0700-00002F010000}"/>
            </a:ext>
          </a:extLst>
        </xdr:cNvPr>
        <xdr:cNvSpPr txBox="1"/>
      </xdr:nvSpPr>
      <xdr:spPr>
        <a:xfrm>
          <a:off x="8561017" y="61715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148844</xdr:rowOff>
    </xdr:from>
    <xdr:to>
      <xdr:col>41</xdr:col>
      <xdr:colOff>50800</xdr:colOff>
      <xdr:row>39</xdr:row>
      <xdr:rowOff>12827</xdr:rowOff>
    </xdr:to>
    <xdr:cxnSp macro="">
      <xdr:nvCxnSpPr>
        <xdr:cNvPr id="304" name="直線コネクタ 303">
          <a:extLst>
            <a:ext uri="{FF2B5EF4-FFF2-40B4-BE49-F238E27FC236}">
              <a16:creationId xmlns:a16="http://schemas.microsoft.com/office/drawing/2014/main" xmlns="" id="{00000000-0008-0000-0700-000030010000}"/>
            </a:ext>
          </a:extLst>
        </xdr:cNvPr>
        <xdr:cNvCxnSpPr/>
      </xdr:nvCxnSpPr>
      <xdr:spPr>
        <a:xfrm>
          <a:off x="6972300" y="6663944"/>
          <a:ext cx="889000" cy="35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28702</xdr:rowOff>
    </xdr:from>
    <xdr:to>
      <xdr:col>41</xdr:col>
      <xdr:colOff>101600</xdr:colOff>
      <xdr:row>37</xdr:row>
      <xdr:rowOff>130302</xdr:rowOff>
    </xdr:to>
    <xdr:sp macro="" textlink="">
      <xdr:nvSpPr>
        <xdr:cNvPr id="305" name="フローチャート: 判断 304">
          <a:extLst>
            <a:ext uri="{FF2B5EF4-FFF2-40B4-BE49-F238E27FC236}">
              <a16:creationId xmlns:a16="http://schemas.microsoft.com/office/drawing/2014/main" xmlns="" id="{00000000-0008-0000-0700-000031010000}"/>
            </a:ext>
          </a:extLst>
        </xdr:cNvPr>
        <xdr:cNvSpPr/>
      </xdr:nvSpPr>
      <xdr:spPr>
        <a:xfrm>
          <a:off x="7810500" y="6372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146829</xdr:rowOff>
    </xdr:from>
    <xdr:ext cx="378565" cy="259045"/>
    <xdr:sp macro="" textlink="">
      <xdr:nvSpPr>
        <xdr:cNvPr id="306" name="テキスト ボックス 305">
          <a:extLst>
            <a:ext uri="{FF2B5EF4-FFF2-40B4-BE49-F238E27FC236}">
              <a16:creationId xmlns:a16="http://schemas.microsoft.com/office/drawing/2014/main" xmlns="" id="{00000000-0008-0000-0700-000032010000}"/>
            </a:ext>
          </a:extLst>
        </xdr:cNvPr>
        <xdr:cNvSpPr txBox="1"/>
      </xdr:nvSpPr>
      <xdr:spPr>
        <a:xfrm>
          <a:off x="7672017" y="61475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2032</xdr:rowOff>
    </xdr:from>
    <xdr:to>
      <xdr:col>36</xdr:col>
      <xdr:colOff>165100</xdr:colOff>
      <xdr:row>37</xdr:row>
      <xdr:rowOff>103632</xdr:rowOff>
    </xdr:to>
    <xdr:sp macro="" textlink="">
      <xdr:nvSpPr>
        <xdr:cNvPr id="307" name="フローチャート: 判断 306">
          <a:extLst>
            <a:ext uri="{FF2B5EF4-FFF2-40B4-BE49-F238E27FC236}">
              <a16:creationId xmlns:a16="http://schemas.microsoft.com/office/drawing/2014/main" xmlns="" id="{00000000-0008-0000-0700-000033010000}"/>
            </a:ext>
          </a:extLst>
        </xdr:cNvPr>
        <xdr:cNvSpPr/>
      </xdr:nvSpPr>
      <xdr:spPr>
        <a:xfrm>
          <a:off x="6921500" y="6345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120159</xdr:rowOff>
    </xdr:from>
    <xdr:ext cx="378565" cy="259045"/>
    <xdr:sp macro="" textlink="">
      <xdr:nvSpPr>
        <xdr:cNvPr id="308" name="テキスト ボックス 307">
          <a:extLst>
            <a:ext uri="{FF2B5EF4-FFF2-40B4-BE49-F238E27FC236}">
              <a16:creationId xmlns:a16="http://schemas.microsoft.com/office/drawing/2014/main" xmlns="" id="{00000000-0008-0000-0700-000034010000}"/>
            </a:ext>
          </a:extLst>
        </xdr:cNvPr>
        <xdr:cNvSpPr txBox="1"/>
      </xdr:nvSpPr>
      <xdr:spPr>
        <a:xfrm>
          <a:off x="6783017" y="61209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xmlns=""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xmlns=""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xmlns=""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xmlns=""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xmlns=""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133858</xdr:rowOff>
    </xdr:from>
    <xdr:to>
      <xdr:col>55</xdr:col>
      <xdr:colOff>50800</xdr:colOff>
      <xdr:row>39</xdr:row>
      <xdr:rowOff>64008</xdr:rowOff>
    </xdr:to>
    <xdr:sp macro="" textlink="">
      <xdr:nvSpPr>
        <xdr:cNvPr id="314" name="楕円 313">
          <a:extLst>
            <a:ext uri="{FF2B5EF4-FFF2-40B4-BE49-F238E27FC236}">
              <a16:creationId xmlns:a16="http://schemas.microsoft.com/office/drawing/2014/main" xmlns="" id="{00000000-0008-0000-0700-00003A010000}"/>
            </a:ext>
          </a:extLst>
        </xdr:cNvPr>
        <xdr:cNvSpPr/>
      </xdr:nvSpPr>
      <xdr:spPr>
        <a:xfrm>
          <a:off x="10426700" y="6648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48785</xdr:rowOff>
    </xdr:from>
    <xdr:ext cx="313932" cy="259045"/>
    <xdr:sp macro="" textlink="">
      <xdr:nvSpPr>
        <xdr:cNvPr id="315" name="労働費該当値テキスト">
          <a:extLst>
            <a:ext uri="{FF2B5EF4-FFF2-40B4-BE49-F238E27FC236}">
              <a16:creationId xmlns:a16="http://schemas.microsoft.com/office/drawing/2014/main" xmlns="" id="{00000000-0008-0000-0700-00003B010000}"/>
            </a:ext>
          </a:extLst>
        </xdr:cNvPr>
        <xdr:cNvSpPr txBox="1"/>
      </xdr:nvSpPr>
      <xdr:spPr>
        <a:xfrm>
          <a:off x="10528300" y="656388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133477</xdr:rowOff>
    </xdr:from>
    <xdr:to>
      <xdr:col>50</xdr:col>
      <xdr:colOff>165100</xdr:colOff>
      <xdr:row>39</xdr:row>
      <xdr:rowOff>63627</xdr:rowOff>
    </xdr:to>
    <xdr:sp macro="" textlink="">
      <xdr:nvSpPr>
        <xdr:cNvPr id="316" name="楕円 315">
          <a:extLst>
            <a:ext uri="{FF2B5EF4-FFF2-40B4-BE49-F238E27FC236}">
              <a16:creationId xmlns:a16="http://schemas.microsoft.com/office/drawing/2014/main" xmlns="" id="{00000000-0008-0000-0700-00003C010000}"/>
            </a:ext>
          </a:extLst>
        </xdr:cNvPr>
        <xdr:cNvSpPr/>
      </xdr:nvSpPr>
      <xdr:spPr>
        <a:xfrm>
          <a:off x="9588500" y="6648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39</xdr:row>
      <xdr:rowOff>54754</xdr:rowOff>
    </xdr:from>
    <xdr:ext cx="313932" cy="259045"/>
    <xdr:sp macro="" textlink="">
      <xdr:nvSpPr>
        <xdr:cNvPr id="317" name="テキスト ボックス 316">
          <a:extLst>
            <a:ext uri="{FF2B5EF4-FFF2-40B4-BE49-F238E27FC236}">
              <a16:creationId xmlns:a16="http://schemas.microsoft.com/office/drawing/2014/main" xmlns="" id="{00000000-0008-0000-0700-00003D010000}"/>
            </a:ext>
          </a:extLst>
        </xdr:cNvPr>
        <xdr:cNvSpPr txBox="1"/>
      </xdr:nvSpPr>
      <xdr:spPr>
        <a:xfrm>
          <a:off x="9482333" y="674130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133477</xdr:rowOff>
    </xdr:from>
    <xdr:to>
      <xdr:col>46</xdr:col>
      <xdr:colOff>38100</xdr:colOff>
      <xdr:row>39</xdr:row>
      <xdr:rowOff>63627</xdr:rowOff>
    </xdr:to>
    <xdr:sp macro="" textlink="">
      <xdr:nvSpPr>
        <xdr:cNvPr id="318" name="楕円 317">
          <a:extLst>
            <a:ext uri="{FF2B5EF4-FFF2-40B4-BE49-F238E27FC236}">
              <a16:creationId xmlns:a16="http://schemas.microsoft.com/office/drawing/2014/main" xmlns="" id="{00000000-0008-0000-0700-00003E010000}"/>
            </a:ext>
          </a:extLst>
        </xdr:cNvPr>
        <xdr:cNvSpPr/>
      </xdr:nvSpPr>
      <xdr:spPr>
        <a:xfrm>
          <a:off x="8699500" y="6648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39</xdr:row>
      <xdr:rowOff>54754</xdr:rowOff>
    </xdr:from>
    <xdr:ext cx="313932" cy="259045"/>
    <xdr:sp macro="" textlink="">
      <xdr:nvSpPr>
        <xdr:cNvPr id="319" name="テキスト ボックス 318">
          <a:extLst>
            <a:ext uri="{FF2B5EF4-FFF2-40B4-BE49-F238E27FC236}">
              <a16:creationId xmlns:a16="http://schemas.microsoft.com/office/drawing/2014/main" xmlns="" id="{00000000-0008-0000-0700-00003F010000}"/>
            </a:ext>
          </a:extLst>
        </xdr:cNvPr>
        <xdr:cNvSpPr txBox="1"/>
      </xdr:nvSpPr>
      <xdr:spPr>
        <a:xfrm>
          <a:off x="8593333" y="674130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133477</xdr:rowOff>
    </xdr:from>
    <xdr:to>
      <xdr:col>41</xdr:col>
      <xdr:colOff>101600</xdr:colOff>
      <xdr:row>39</xdr:row>
      <xdr:rowOff>63627</xdr:rowOff>
    </xdr:to>
    <xdr:sp macro="" textlink="">
      <xdr:nvSpPr>
        <xdr:cNvPr id="320" name="楕円 319">
          <a:extLst>
            <a:ext uri="{FF2B5EF4-FFF2-40B4-BE49-F238E27FC236}">
              <a16:creationId xmlns:a16="http://schemas.microsoft.com/office/drawing/2014/main" xmlns="" id="{00000000-0008-0000-0700-000040010000}"/>
            </a:ext>
          </a:extLst>
        </xdr:cNvPr>
        <xdr:cNvSpPr/>
      </xdr:nvSpPr>
      <xdr:spPr>
        <a:xfrm>
          <a:off x="7810500" y="6648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39</xdr:row>
      <xdr:rowOff>54754</xdr:rowOff>
    </xdr:from>
    <xdr:ext cx="313932" cy="259045"/>
    <xdr:sp macro="" textlink="">
      <xdr:nvSpPr>
        <xdr:cNvPr id="321" name="テキスト ボックス 320">
          <a:extLst>
            <a:ext uri="{FF2B5EF4-FFF2-40B4-BE49-F238E27FC236}">
              <a16:creationId xmlns:a16="http://schemas.microsoft.com/office/drawing/2014/main" xmlns="" id="{00000000-0008-0000-0700-000041010000}"/>
            </a:ext>
          </a:extLst>
        </xdr:cNvPr>
        <xdr:cNvSpPr txBox="1"/>
      </xdr:nvSpPr>
      <xdr:spPr>
        <a:xfrm>
          <a:off x="7704333" y="674130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98044</xdr:rowOff>
    </xdr:from>
    <xdr:to>
      <xdr:col>36</xdr:col>
      <xdr:colOff>165100</xdr:colOff>
      <xdr:row>39</xdr:row>
      <xdr:rowOff>28194</xdr:rowOff>
    </xdr:to>
    <xdr:sp macro="" textlink="">
      <xdr:nvSpPr>
        <xdr:cNvPr id="322" name="楕円 321">
          <a:extLst>
            <a:ext uri="{FF2B5EF4-FFF2-40B4-BE49-F238E27FC236}">
              <a16:creationId xmlns:a16="http://schemas.microsoft.com/office/drawing/2014/main" xmlns="" id="{00000000-0008-0000-0700-000042010000}"/>
            </a:ext>
          </a:extLst>
        </xdr:cNvPr>
        <xdr:cNvSpPr/>
      </xdr:nvSpPr>
      <xdr:spPr>
        <a:xfrm>
          <a:off x="6921500" y="6613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19321</xdr:rowOff>
    </xdr:from>
    <xdr:ext cx="378565" cy="259045"/>
    <xdr:sp macro="" textlink="">
      <xdr:nvSpPr>
        <xdr:cNvPr id="323" name="テキスト ボックス 322">
          <a:extLst>
            <a:ext uri="{FF2B5EF4-FFF2-40B4-BE49-F238E27FC236}">
              <a16:creationId xmlns:a16="http://schemas.microsoft.com/office/drawing/2014/main" xmlns="" id="{00000000-0008-0000-0700-000043010000}"/>
            </a:ext>
          </a:extLst>
        </xdr:cNvPr>
        <xdr:cNvSpPr txBox="1"/>
      </xdr:nvSpPr>
      <xdr:spPr>
        <a:xfrm>
          <a:off x="6783017" y="67058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xmlns=""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xmlns=""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xmlns=""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xmlns=""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xmlns=""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xmlns=""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xmlns=""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xmlns=""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xmlns=""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xmlns=""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4" name="直線コネクタ 333">
          <a:extLst>
            <a:ext uri="{FF2B5EF4-FFF2-40B4-BE49-F238E27FC236}">
              <a16:creationId xmlns:a16="http://schemas.microsoft.com/office/drawing/2014/main" xmlns="" id="{00000000-0008-0000-0700-00004E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5" name="テキスト ボックス 334">
          <a:extLst>
            <a:ext uri="{FF2B5EF4-FFF2-40B4-BE49-F238E27FC236}">
              <a16:creationId xmlns:a16="http://schemas.microsoft.com/office/drawing/2014/main" xmlns="" id="{00000000-0008-0000-0700-00004F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6" name="直線コネクタ 335">
          <a:extLst>
            <a:ext uri="{FF2B5EF4-FFF2-40B4-BE49-F238E27FC236}">
              <a16:creationId xmlns:a16="http://schemas.microsoft.com/office/drawing/2014/main" xmlns="" id="{00000000-0008-0000-0700-000050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7" name="テキスト ボックス 336">
          <a:extLst>
            <a:ext uri="{FF2B5EF4-FFF2-40B4-BE49-F238E27FC236}">
              <a16:creationId xmlns:a16="http://schemas.microsoft.com/office/drawing/2014/main" xmlns="" id="{00000000-0008-0000-0700-000051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8" name="直線コネクタ 337">
          <a:extLst>
            <a:ext uri="{FF2B5EF4-FFF2-40B4-BE49-F238E27FC236}">
              <a16:creationId xmlns:a16="http://schemas.microsoft.com/office/drawing/2014/main" xmlns="" id="{00000000-0008-0000-0700-000052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9" name="テキスト ボックス 338">
          <a:extLst>
            <a:ext uri="{FF2B5EF4-FFF2-40B4-BE49-F238E27FC236}">
              <a16:creationId xmlns:a16="http://schemas.microsoft.com/office/drawing/2014/main" xmlns="" id="{00000000-0008-0000-0700-000053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0" name="直線コネクタ 339">
          <a:extLst>
            <a:ext uri="{FF2B5EF4-FFF2-40B4-BE49-F238E27FC236}">
              <a16:creationId xmlns:a16="http://schemas.microsoft.com/office/drawing/2014/main" xmlns="" id="{00000000-0008-0000-0700-000054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41" name="テキスト ボックス 340">
          <a:extLst>
            <a:ext uri="{FF2B5EF4-FFF2-40B4-BE49-F238E27FC236}">
              <a16:creationId xmlns:a16="http://schemas.microsoft.com/office/drawing/2014/main" xmlns="" id="{00000000-0008-0000-0700-000055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xmlns="" id="{00000000-0008-0000-07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3" name="テキスト ボックス 342">
          <a:extLst>
            <a:ext uri="{FF2B5EF4-FFF2-40B4-BE49-F238E27FC236}">
              <a16:creationId xmlns:a16="http://schemas.microsoft.com/office/drawing/2014/main" xmlns="" id="{00000000-0008-0000-0700-000057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農林水産業費グラフ枠">
          <a:extLst>
            <a:ext uri="{FF2B5EF4-FFF2-40B4-BE49-F238E27FC236}">
              <a16:creationId xmlns:a16="http://schemas.microsoft.com/office/drawing/2014/main" xmlns="" id="{00000000-0008-0000-07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38019</xdr:rowOff>
    </xdr:from>
    <xdr:to>
      <xdr:col>54</xdr:col>
      <xdr:colOff>189865</xdr:colOff>
      <xdr:row>58</xdr:row>
      <xdr:rowOff>81842</xdr:rowOff>
    </xdr:to>
    <xdr:cxnSp macro="">
      <xdr:nvCxnSpPr>
        <xdr:cNvPr id="345" name="直線コネクタ 344">
          <a:extLst>
            <a:ext uri="{FF2B5EF4-FFF2-40B4-BE49-F238E27FC236}">
              <a16:creationId xmlns:a16="http://schemas.microsoft.com/office/drawing/2014/main" xmlns="" id="{00000000-0008-0000-0700-000059010000}"/>
            </a:ext>
          </a:extLst>
        </xdr:cNvPr>
        <xdr:cNvCxnSpPr/>
      </xdr:nvCxnSpPr>
      <xdr:spPr>
        <a:xfrm flipV="1">
          <a:off x="10475595" y="8610519"/>
          <a:ext cx="1270" cy="14154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85669</xdr:rowOff>
    </xdr:from>
    <xdr:ext cx="469744" cy="259045"/>
    <xdr:sp macro="" textlink="">
      <xdr:nvSpPr>
        <xdr:cNvPr id="346" name="農林水産業費最小値テキスト">
          <a:extLst>
            <a:ext uri="{FF2B5EF4-FFF2-40B4-BE49-F238E27FC236}">
              <a16:creationId xmlns:a16="http://schemas.microsoft.com/office/drawing/2014/main" xmlns="" id="{00000000-0008-0000-0700-00005A010000}"/>
            </a:ext>
          </a:extLst>
        </xdr:cNvPr>
        <xdr:cNvSpPr txBox="1"/>
      </xdr:nvSpPr>
      <xdr:spPr>
        <a:xfrm>
          <a:off x="10528300" y="10029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81842</xdr:rowOff>
    </xdr:from>
    <xdr:to>
      <xdr:col>55</xdr:col>
      <xdr:colOff>88900</xdr:colOff>
      <xdr:row>58</xdr:row>
      <xdr:rowOff>81842</xdr:rowOff>
    </xdr:to>
    <xdr:cxnSp macro="">
      <xdr:nvCxnSpPr>
        <xdr:cNvPr id="347" name="直線コネクタ 346">
          <a:extLst>
            <a:ext uri="{FF2B5EF4-FFF2-40B4-BE49-F238E27FC236}">
              <a16:creationId xmlns:a16="http://schemas.microsoft.com/office/drawing/2014/main" xmlns="" id="{00000000-0008-0000-0700-00005B010000}"/>
            </a:ext>
          </a:extLst>
        </xdr:cNvPr>
        <xdr:cNvCxnSpPr/>
      </xdr:nvCxnSpPr>
      <xdr:spPr>
        <a:xfrm>
          <a:off x="10388600" y="10025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156146</xdr:rowOff>
    </xdr:from>
    <xdr:ext cx="534377" cy="259045"/>
    <xdr:sp macro="" textlink="">
      <xdr:nvSpPr>
        <xdr:cNvPr id="348" name="農林水産業費最大値テキスト">
          <a:extLst>
            <a:ext uri="{FF2B5EF4-FFF2-40B4-BE49-F238E27FC236}">
              <a16:creationId xmlns:a16="http://schemas.microsoft.com/office/drawing/2014/main" xmlns="" id="{00000000-0008-0000-0700-00005C010000}"/>
            </a:ext>
          </a:extLst>
        </xdr:cNvPr>
        <xdr:cNvSpPr txBox="1"/>
      </xdr:nvSpPr>
      <xdr:spPr>
        <a:xfrm>
          <a:off x="10528300" y="8385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64,448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38019</xdr:rowOff>
    </xdr:from>
    <xdr:to>
      <xdr:col>55</xdr:col>
      <xdr:colOff>88900</xdr:colOff>
      <xdr:row>50</xdr:row>
      <xdr:rowOff>38019</xdr:rowOff>
    </xdr:to>
    <xdr:cxnSp macro="">
      <xdr:nvCxnSpPr>
        <xdr:cNvPr id="349" name="直線コネクタ 348">
          <a:extLst>
            <a:ext uri="{FF2B5EF4-FFF2-40B4-BE49-F238E27FC236}">
              <a16:creationId xmlns:a16="http://schemas.microsoft.com/office/drawing/2014/main" xmlns="" id="{00000000-0008-0000-0700-00005D010000}"/>
            </a:ext>
          </a:extLst>
        </xdr:cNvPr>
        <xdr:cNvCxnSpPr/>
      </xdr:nvCxnSpPr>
      <xdr:spPr>
        <a:xfrm>
          <a:off x="10388600" y="8610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72858</xdr:rowOff>
    </xdr:from>
    <xdr:to>
      <xdr:col>55</xdr:col>
      <xdr:colOff>0</xdr:colOff>
      <xdr:row>57</xdr:row>
      <xdr:rowOff>126350</xdr:rowOff>
    </xdr:to>
    <xdr:cxnSp macro="">
      <xdr:nvCxnSpPr>
        <xdr:cNvPr id="350" name="直線コネクタ 349">
          <a:extLst>
            <a:ext uri="{FF2B5EF4-FFF2-40B4-BE49-F238E27FC236}">
              <a16:creationId xmlns:a16="http://schemas.microsoft.com/office/drawing/2014/main" xmlns="" id="{00000000-0008-0000-0700-00005E010000}"/>
            </a:ext>
          </a:extLst>
        </xdr:cNvPr>
        <xdr:cNvCxnSpPr/>
      </xdr:nvCxnSpPr>
      <xdr:spPr>
        <a:xfrm flipV="1">
          <a:off x="9639300" y="9845508"/>
          <a:ext cx="838200" cy="53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79979</xdr:rowOff>
    </xdr:from>
    <xdr:ext cx="534377" cy="259045"/>
    <xdr:sp macro="" textlink="">
      <xdr:nvSpPr>
        <xdr:cNvPr id="351" name="農林水産業費平均値テキスト">
          <a:extLst>
            <a:ext uri="{FF2B5EF4-FFF2-40B4-BE49-F238E27FC236}">
              <a16:creationId xmlns:a16="http://schemas.microsoft.com/office/drawing/2014/main" xmlns="" id="{00000000-0008-0000-0700-00005F010000}"/>
            </a:ext>
          </a:extLst>
        </xdr:cNvPr>
        <xdr:cNvSpPr txBox="1"/>
      </xdr:nvSpPr>
      <xdr:spPr>
        <a:xfrm>
          <a:off x="10528300" y="95097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57102</xdr:rowOff>
    </xdr:from>
    <xdr:to>
      <xdr:col>55</xdr:col>
      <xdr:colOff>50800</xdr:colOff>
      <xdr:row>56</xdr:row>
      <xdr:rowOff>158702</xdr:rowOff>
    </xdr:to>
    <xdr:sp macro="" textlink="">
      <xdr:nvSpPr>
        <xdr:cNvPr id="352" name="フローチャート: 判断 351">
          <a:extLst>
            <a:ext uri="{FF2B5EF4-FFF2-40B4-BE49-F238E27FC236}">
              <a16:creationId xmlns:a16="http://schemas.microsoft.com/office/drawing/2014/main" xmlns="" id="{00000000-0008-0000-0700-000060010000}"/>
            </a:ext>
          </a:extLst>
        </xdr:cNvPr>
        <xdr:cNvSpPr/>
      </xdr:nvSpPr>
      <xdr:spPr>
        <a:xfrm>
          <a:off x="10426700" y="9658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91557</xdr:rowOff>
    </xdr:from>
    <xdr:to>
      <xdr:col>50</xdr:col>
      <xdr:colOff>114300</xdr:colOff>
      <xdr:row>57</xdr:row>
      <xdr:rowOff>126350</xdr:rowOff>
    </xdr:to>
    <xdr:cxnSp macro="">
      <xdr:nvCxnSpPr>
        <xdr:cNvPr id="353" name="直線コネクタ 352">
          <a:extLst>
            <a:ext uri="{FF2B5EF4-FFF2-40B4-BE49-F238E27FC236}">
              <a16:creationId xmlns:a16="http://schemas.microsoft.com/office/drawing/2014/main" xmlns="" id="{00000000-0008-0000-0700-000061010000}"/>
            </a:ext>
          </a:extLst>
        </xdr:cNvPr>
        <xdr:cNvCxnSpPr/>
      </xdr:nvCxnSpPr>
      <xdr:spPr>
        <a:xfrm>
          <a:off x="8750300" y="9864207"/>
          <a:ext cx="889000" cy="34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148679</xdr:rowOff>
    </xdr:from>
    <xdr:to>
      <xdr:col>50</xdr:col>
      <xdr:colOff>165100</xdr:colOff>
      <xdr:row>56</xdr:row>
      <xdr:rowOff>78829</xdr:rowOff>
    </xdr:to>
    <xdr:sp macro="" textlink="">
      <xdr:nvSpPr>
        <xdr:cNvPr id="354" name="フローチャート: 判断 353">
          <a:extLst>
            <a:ext uri="{FF2B5EF4-FFF2-40B4-BE49-F238E27FC236}">
              <a16:creationId xmlns:a16="http://schemas.microsoft.com/office/drawing/2014/main" xmlns="" id="{00000000-0008-0000-0700-000062010000}"/>
            </a:ext>
          </a:extLst>
        </xdr:cNvPr>
        <xdr:cNvSpPr/>
      </xdr:nvSpPr>
      <xdr:spPr>
        <a:xfrm>
          <a:off x="9588500" y="9578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95356</xdr:rowOff>
    </xdr:from>
    <xdr:ext cx="534377" cy="259045"/>
    <xdr:sp macro="" textlink="">
      <xdr:nvSpPr>
        <xdr:cNvPr id="355" name="テキスト ボックス 354">
          <a:extLst>
            <a:ext uri="{FF2B5EF4-FFF2-40B4-BE49-F238E27FC236}">
              <a16:creationId xmlns:a16="http://schemas.microsoft.com/office/drawing/2014/main" xmlns="" id="{00000000-0008-0000-0700-000063010000}"/>
            </a:ext>
          </a:extLst>
        </xdr:cNvPr>
        <xdr:cNvSpPr txBox="1"/>
      </xdr:nvSpPr>
      <xdr:spPr>
        <a:xfrm>
          <a:off x="9372111" y="9353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91557</xdr:rowOff>
    </xdr:from>
    <xdr:to>
      <xdr:col>45</xdr:col>
      <xdr:colOff>177800</xdr:colOff>
      <xdr:row>57</xdr:row>
      <xdr:rowOff>98392</xdr:rowOff>
    </xdr:to>
    <xdr:cxnSp macro="">
      <xdr:nvCxnSpPr>
        <xdr:cNvPr id="356" name="直線コネクタ 355">
          <a:extLst>
            <a:ext uri="{FF2B5EF4-FFF2-40B4-BE49-F238E27FC236}">
              <a16:creationId xmlns:a16="http://schemas.microsoft.com/office/drawing/2014/main" xmlns="" id="{00000000-0008-0000-0700-000064010000}"/>
            </a:ext>
          </a:extLst>
        </xdr:cNvPr>
        <xdr:cNvCxnSpPr/>
      </xdr:nvCxnSpPr>
      <xdr:spPr>
        <a:xfrm flipV="1">
          <a:off x="7861300" y="9864207"/>
          <a:ext cx="889000" cy="6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153982</xdr:rowOff>
    </xdr:from>
    <xdr:to>
      <xdr:col>46</xdr:col>
      <xdr:colOff>38100</xdr:colOff>
      <xdr:row>56</xdr:row>
      <xdr:rowOff>84132</xdr:rowOff>
    </xdr:to>
    <xdr:sp macro="" textlink="">
      <xdr:nvSpPr>
        <xdr:cNvPr id="357" name="フローチャート: 判断 356">
          <a:extLst>
            <a:ext uri="{FF2B5EF4-FFF2-40B4-BE49-F238E27FC236}">
              <a16:creationId xmlns:a16="http://schemas.microsoft.com/office/drawing/2014/main" xmlns="" id="{00000000-0008-0000-0700-000065010000}"/>
            </a:ext>
          </a:extLst>
        </xdr:cNvPr>
        <xdr:cNvSpPr/>
      </xdr:nvSpPr>
      <xdr:spPr>
        <a:xfrm>
          <a:off x="8699500" y="9583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100659</xdr:rowOff>
    </xdr:from>
    <xdr:ext cx="534377" cy="259045"/>
    <xdr:sp macro="" textlink="">
      <xdr:nvSpPr>
        <xdr:cNvPr id="358" name="テキスト ボックス 357">
          <a:extLst>
            <a:ext uri="{FF2B5EF4-FFF2-40B4-BE49-F238E27FC236}">
              <a16:creationId xmlns:a16="http://schemas.microsoft.com/office/drawing/2014/main" xmlns="" id="{00000000-0008-0000-0700-000066010000}"/>
            </a:ext>
          </a:extLst>
        </xdr:cNvPr>
        <xdr:cNvSpPr txBox="1"/>
      </xdr:nvSpPr>
      <xdr:spPr>
        <a:xfrm>
          <a:off x="8483111" y="9358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35092</xdr:rowOff>
    </xdr:from>
    <xdr:to>
      <xdr:col>41</xdr:col>
      <xdr:colOff>50800</xdr:colOff>
      <xdr:row>57</xdr:row>
      <xdr:rowOff>98392</xdr:rowOff>
    </xdr:to>
    <xdr:cxnSp macro="">
      <xdr:nvCxnSpPr>
        <xdr:cNvPr id="359" name="直線コネクタ 358">
          <a:extLst>
            <a:ext uri="{FF2B5EF4-FFF2-40B4-BE49-F238E27FC236}">
              <a16:creationId xmlns:a16="http://schemas.microsoft.com/office/drawing/2014/main" xmlns="" id="{00000000-0008-0000-0700-000067010000}"/>
            </a:ext>
          </a:extLst>
        </xdr:cNvPr>
        <xdr:cNvCxnSpPr/>
      </xdr:nvCxnSpPr>
      <xdr:spPr>
        <a:xfrm>
          <a:off x="6972300" y="9807742"/>
          <a:ext cx="889000" cy="63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142758</xdr:rowOff>
    </xdr:from>
    <xdr:to>
      <xdr:col>41</xdr:col>
      <xdr:colOff>101600</xdr:colOff>
      <xdr:row>56</xdr:row>
      <xdr:rowOff>72908</xdr:rowOff>
    </xdr:to>
    <xdr:sp macro="" textlink="">
      <xdr:nvSpPr>
        <xdr:cNvPr id="360" name="フローチャート: 判断 359">
          <a:extLst>
            <a:ext uri="{FF2B5EF4-FFF2-40B4-BE49-F238E27FC236}">
              <a16:creationId xmlns:a16="http://schemas.microsoft.com/office/drawing/2014/main" xmlns="" id="{00000000-0008-0000-0700-000068010000}"/>
            </a:ext>
          </a:extLst>
        </xdr:cNvPr>
        <xdr:cNvSpPr/>
      </xdr:nvSpPr>
      <xdr:spPr>
        <a:xfrm>
          <a:off x="7810500" y="9572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89435</xdr:rowOff>
    </xdr:from>
    <xdr:ext cx="534377" cy="259045"/>
    <xdr:sp macro="" textlink="">
      <xdr:nvSpPr>
        <xdr:cNvPr id="361" name="テキスト ボックス 360">
          <a:extLst>
            <a:ext uri="{FF2B5EF4-FFF2-40B4-BE49-F238E27FC236}">
              <a16:creationId xmlns:a16="http://schemas.microsoft.com/office/drawing/2014/main" xmlns="" id="{00000000-0008-0000-0700-000069010000}"/>
            </a:ext>
          </a:extLst>
        </xdr:cNvPr>
        <xdr:cNvSpPr txBox="1"/>
      </xdr:nvSpPr>
      <xdr:spPr>
        <a:xfrm>
          <a:off x="7594111" y="9347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150325</xdr:rowOff>
    </xdr:from>
    <xdr:to>
      <xdr:col>36</xdr:col>
      <xdr:colOff>165100</xdr:colOff>
      <xdr:row>56</xdr:row>
      <xdr:rowOff>80475</xdr:rowOff>
    </xdr:to>
    <xdr:sp macro="" textlink="">
      <xdr:nvSpPr>
        <xdr:cNvPr id="362" name="フローチャート: 判断 361">
          <a:extLst>
            <a:ext uri="{FF2B5EF4-FFF2-40B4-BE49-F238E27FC236}">
              <a16:creationId xmlns:a16="http://schemas.microsoft.com/office/drawing/2014/main" xmlns="" id="{00000000-0008-0000-0700-00006A010000}"/>
            </a:ext>
          </a:extLst>
        </xdr:cNvPr>
        <xdr:cNvSpPr/>
      </xdr:nvSpPr>
      <xdr:spPr>
        <a:xfrm>
          <a:off x="6921500" y="9580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97002</xdr:rowOff>
    </xdr:from>
    <xdr:ext cx="534377" cy="259045"/>
    <xdr:sp macro="" textlink="">
      <xdr:nvSpPr>
        <xdr:cNvPr id="363" name="テキスト ボックス 362">
          <a:extLst>
            <a:ext uri="{FF2B5EF4-FFF2-40B4-BE49-F238E27FC236}">
              <a16:creationId xmlns:a16="http://schemas.microsoft.com/office/drawing/2014/main" xmlns="" id="{00000000-0008-0000-0700-00006B010000}"/>
            </a:ext>
          </a:extLst>
        </xdr:cNvPr>
        <xdr:cNvSpPr txBox="1"/>
      </xdr:nvSpPr>
      <xdr:spPr>
        <a:xfrm>
          <a:off x="6705111" y="9355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xmlns="" id="{00000000-0008-0000-07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xmlns="" id="{00000000-0008-0000-07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xmlns="" id="{00000000-0008-0000-07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xmlns="" id="{00000000-0008-0000-07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xmlns="" id="{00000000-0008-0000-07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22058</xdr:rowOff>
    </xdr:from>
    <xdr:to>
      <xdr:col>55</xdr:col>
      <xdr:colOff>50800</xdr:colOff>
      <xdr:row>57</xdr:row>
      <xdr:rowOff>123658</xdr:rowOff>
    </xdr:to>
    <xdr:sp macro="" textlink="">
      <xdr:nvSpPr>
        <xdr:cNvPr id="369" name="楕円 368">
          <a:extLst>
            <a:ext uri="{FF2B5EF4-FFF2-40B4-BE49-F238E27FC236}">
              <a16:creationId xmlns:a16="http://schemas.microsoft.com/office/drawing/2014/main" xmlns="" id="{00000000-0008-0000-0700-000071010000}"/>
            </a:ext>
          </a:extLst>
        </xdr:cNvPr>
        <xdr:cNvSpPr/>
      </xdr:nvSpPr>
      <xdr:spPr>
        <a:xfrm>
          <a:off x="10426700" y="9794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485</xdr:rowOff>
    </xdr:from>
    <xdr:ext cx="534377" cy="259045"/>
    <xdr:sp macro="" textlink="">
      <xdr:nvSpPr>
        <xdr:cNvPr id="370" name="農林水産業費該当値テキスト">
          <a:extLst>
            <a:ext uri="{FF2B5EF4-FFF2-40B4-BE49-F238E27FC236}">
              <a16:creationId xmlns:a16="http://schemas.microsoft.com/office/drawing/2014/main" xmlns="" id="{00000000-0008-0000-0700-000072010000}"/>
            </a:ext>
          </a:extLst>
        </xdr:cNvPr>
        <xdr:cNvSpPr txBox="1"/>
      </xdr:nvSpPr>
      <xdr:spPr>
        <a:xfrm>
          <a:off x="10528300" y="9773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75550</xdr:rowOff>
    </xdr:from>
    <xdr:to>
      <xdr:col>50</xdr:col>
      <xdr:colOff>165100</xdr:colOff>
      <xdr:row>58</xdr:row>
      <xdr:rowOff>5700</xdr:rowOff>
    </xdr:to>
    <xdr:sp macro="" textlink="">
      <xdr:nvSpPr>
        <xdr:cNvPr id="371" name="楕円 370">
          <a:extLst>
            <a:ext uri="{FF2B5EF4-FFF2-40B4-BE49-F238E27FC236}">
              <a16:creationId xmlns:a16="http://schemas.microsoft.com/office/drawing/2014/main" xmlns="" id="{00000000-0008-0000-0700-000073010000}"/>
            </a:ext>
          </a:extLst>
        </xdr:cNvPr>
        <xdr:cNvSpPr/>
      </xdr:nvSpPr>
      <xdr:spPr>
        <a:xfrm>
          <a:off x="9588500" y="984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57</xdr:row>
      <xdr:rowOff>168277</xdr:rowOff>
    </xdr:from>
    <xdr:ext cx="469744" cy="259045"/>
    <xdr:sp macro="" textlink="">
      <xdr:nvSpPr>
        <xdr:cNvPr id="372" name="テキスト ボックス 371">
          <a:extLst>
            <a:ext uri="{FF2B5EF4-FFF2-40B4-BE49-F238E27FC236}">
              <a16:creationId xmlns:a16="http://schemas.microsoft.com/office/drawing/2014/main" xmlns="" id="{00000000-0008-0000-0700-000074010000}"/>
            </a:ext>
          </a:extLst>
        </xdr:cNvPr>
        <xdr:cNvSpPr txBox="1"/>
      </xdr:nvSpPr>
      <xdr:spPr>
        <a:xfrm>
          <a:off x="9404428" y="994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40757</xdr:rowOff>
    </xdr:from>
    <xdr:to>
      <xdr:col>46</xdr:col>
      <xdr:colOff>38100</xdr:colOff>
      <xdr:row>57</xdr:row>
      <xdr:rowOff>142357</xdr:rowOff>
    </xdr:to>
    <xdr:sp macro="" textlink="">
      <xdr:nvSpPr>
        <xdr:cNvPr id="373" name="楕円 372">
          <a:extLst>
            <a:ext uri="{FF2B5EF4-FFF2-40B4-BE49-F238E27FC236}">
              <a16:creationId xmlns:a16="http://schemas.microsoft.com/office/drawing/2014/main" xmlns="" id="{00000000-0008-0000-0700-000075010000}"/>
            </a:ext>
          </a:extLst>
        </xdr:cNvPr>
        <xdr:cNvSpPr/>
      </xdr:nvSpPr>
      <xdr:spPr>
        <a:xfrm>
          <a:off x="8699500" y="9813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57</xdr:row>
      <xdr:rowOff>133484</xdr:rowOff>
    </xdr:from>
    <xdr:ext cx="469744" cy="259045"/>
    <xdr:sp macro="" textlink="">
      <xdr:nvSpPr>
        <xdr:cNvPr id="374" name="テキスト ボックス 373">
          <a:extLst>
            <a:ext uri="{FF2B5EF4-FFF2-40B4-BE49-F238E27FC236}">
              <a16:creationId xmlns:a16="http://schemas.microsoft.com/office/drawing/2014/main" xmlns="" id="{00000000-0008-0000-0700-000076010000}"/>
            </a:ext>
          </a:extLst>
        </xdr:cNvPr>
        <xdr:cNvSpPr txBox="1"/>
      </xdr:nvSpPr>
      <xdr:spPr>
        <a:xfrm>
          <a:off x="8515428" y="9906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47592</xdr:rowOff>
    </xdr:from>
    <xdr:to>
      <xdr:col>41</xdr:col>
      <xdr:colOff>101600</xdr:colOff>
      <xdr:row>57</xdr:row>
      <xdr:rowOff>149192</xdr:rowOff>
    </xdr:to>
    <xdr:sp macro="" textlink="">
      <xdr:nvSpPr>
        <xdr:cNvPr id="375" name="楕円 374">
          <a:extLst>
            <a:ext uri="{FF2B5EF4-FFF2-40B4-BE49-F238E27FC236}">
              <a16:creationId xmlns:a16="http://schemas.microsoft.com/office/drawing/2014/main" xmlns="" id="{00000000-0008-0000-0700-000077010000}"/>
            </a:ext>
          </a:extLst>
        </xdr:cNvPr>
        <xdr:cNvSpPr/>
      </xdr:nvSpPr>
      <xdr:spPr>
        <a:xfrm>
          <a:off x="7810500" y="9820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57</xdr:row>
      <xdr:rowOff>140319</xdr:rowOff>
    </xdr:from>
    <xdr:ext cx="469744" cy="259045"/>
    <xdr:sp macro="" textlink="">
      <xdr:nvSpPr>
        <xdr:cNvPr id="376" name="テキスト ボックス 375">
          <a:extLst>
            <a:ext uri="{FF2B5EF4-FFF2-40B4-BE49-F238E27FC236}">
              <a16:creationId xmlns:a16="http://schemas.microsoft.com/office/drawing/2014/main" xmlns="" id="{00000000-0008-0000-0700-000078010000}"/>
            </a:ext>
          </a:extLst>
        </xdr:cNvPr>
        <xdr:cNvSpPr txBox="1"/>
      </xdr:nvSpPr>
      <xdr:spPr>
        <a:xfrm>
          <a:off x="7626428" y="9912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155742</xdr:rowOff>
    </xdr:from>
    <xdr:to>
      <xdr:col>36</xdr:col>
      <xdr:colOff>165100</xdr:colOff>
      <xdr:row>57</xdr:row>
      <xdr:rowOff>85892</xdr:rowOff>
    </xdr:to>
    <xdr:sp macro="" textlink="">
      <xdr:nvSpPr>
        <xdr:cNvPr id="377" name="楕円 376">
          <a:extLst>
            <a:ext uri="{FF2B5EF4-FFF2-40B4-BE49-F238E27FC236}">
              <a16:creationId xmlns:a16="http://schemas.microsoft.com/office/drawing/2014/main" xmlns="" id="{00000000-0008-0000-0700-000079010000}"/>
            </a:ext>
          </a:extLst>
        </xdr:cNvPr>
        <xdr:cNvSpPr/>
      </xdr:nvSpPr>
      <xdr:spPr>
        <a:xfrm>
          <a:off x="6921500" y="9756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77019</xdr:rowOff>
    </xdr:from>
    <xdr:ext cx="534377" cy="259045"/>
    <xdr:sp macro="" textlink="">
      <xdr:nvSpPr>
        <xdr:cNvPr id="378" name="テキスト ボックス 377">
          <a:extLst>
            <a:ext uri="{FF2B5EF4-FFF2-40B4-BE49-F238E27FC236}">
              <a16:creationId xmlns:a16="http://schemas.microsoft.com/office/drawing/2014/main" xmlns="" id="{00000000-0008-0000-0700-00007A010000}"/>
            </a:ext>
          </a:extLst>
        </xdr:cNvPr>
        <xdr:cNvSpPr txBox="1"/>
      </xdr:nvSpPr>
      <xdr:spPr>
        <a:xfrm>
          <a:off x="6705111" y="9849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xmlns="" id="{00000000-0008-0000-07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xmlns="" id="{00000000-0008-0000-07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xmlns="" id="{00000000-0008-0000-07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xmlns="" id="{00000000-0008-0000-07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xmlns="" id="{00000000-0008-0000-07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xmlns="" id="{00000000-0008-0000-07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xmlns="" id="{00000000-0008-0000-07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xmlns="" id="{00000000-0008-0000-07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xmlns="" id="{00000000-0008-0000-07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xmlns="" id="{00000000-0008-0000-07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9" name="直線コネクタ 388">
          <a:extLst>
            <a:ext uri="{FF2B5EF4-FFF2-40B4-BE49-F238E27FC236}">
              <a16:creationId xmlns:a16="http://schemas.microsoft.com/office/drawing/2014/main" xmlns="" id="{00000000-0008-0000-0700-000085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0" name="テキスト ボックス 389">
          <a:extLst>
            <a:ext uri="{FF2B5EF4-FFF2-40B4-BE49-F238E27FC236}">
              <a16:creationId xmlns:a16="http://schemas.microsoft.com/office/drawing/2014/main" xmlns="" id="{00000000-0008-0000-0700-000086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1" name="直線コネクタ 390">
          <a:extLst>
            <a:ext uri="{FF2B5EF4-FFF2-40B4-BE49-F238E27FC236}">
              <a16:creationId xmlns:a16="http://schemas.microsoft.com/office/drawing/2014/main" xmlns="" id="{00000000-0008-0000-0700-000087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2" name="テキスト ボックス 391">
          <a:extLst>
            <a:ext uri="{FF2B5EF4-FFF2-40B4-BE49-F238E27FC236}">
              <a16:creationId xmlns:a16="http://schemas.microsoft.com/office/drawing/2014/main" xmlns="" id="{00000000-0008-0000-0700-000088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3" name="直線コネクタ 392">
          <a:extLst>
            <a:ext uri="{FF2B5EF4-FFF2-40B4-BE49-F238E27FC236}">
              <a16:creationId xmlns:a16="http://schemas.microsoft.com/office/drawing/2014/main" xmlns="" id="{00000000-0008-0000-0700-000089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4" name="テキスト ボックス 393">
          <a:extLst>
            <a:ext uri="{FF2B5EF4-FFF2-40B4-BE49-F238E27FC236}">
              <a16:creationId xmlns:a16="http://schemas.microsoft.com/office/drawing/2014/main" xmlns="" id="{00000000-0008-0000-0700-00008A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5" name="直線コネクタ 394">
          <a:extLst>
            <a:ext uri="{FF2B5EF4-FFF2-40B4-BE49-F238E27FC236}">
              <a16:creationId xmlns:a16="http://schemas.microsoft.com/office/drawing/2014/main" xmlns="" id="{00000000-0008-0000-0700-00008B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6" name="テキスト ボックス 395">
          <a:extLst>
            <a:ext uri="{FF2B5EF4-FFF2-40B4-BE49-F238E27FC236}">
              <a16:creationId xmlns:a16="http://schemas.microsoft.com/office/drawing/2014/main" xmlns="" id="{00000000-0008-0000-0700-00008C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7" name="直線コネクタ 396">
          <a:extLst>
            <a:ext uri="{FF2B5EF4-FFF2-40B4-BE49-F238E27FC236}">
              <a16:creationId xmlns:a16="http://schemas.microsoft.com/office/drawing/2014/main" xmlns="" id="{00000000-0008-0000-0700-00008D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8" name="テキスト ボックス 397">
          <a:extLst>
            <a:ext uri="{FF2B5EF4-FFF2-40B4-BE49-F238E27FC236}">
              <a16:creationId xmlns:a16="http://schemas.microsoft.com/office/drawing/2014/main" xmlns="" id="{00000000-0008-0000-0700-00008E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9" name="直線コネクタ 398">
          <a:extLst>
            <a:ext uri="{FF2B5EF4-FFF2-40B4-BE49-F238E27FC236}">
              <a16:creationId xmlns:a16="http://schemas.microsoft.com/office/drawing/2014/main" xmlns="" id="{00000000-0008-0000-0700-00008F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400" name="テキスト ボックス 399">
          <a:extLst>
            <a:ext uri="{FF2B5EF4-FFF2-40B4-BE49-F238E27FC236}">
              <a16:creationId xmlns:a16="http://schemas.microsoft.com/office/drawing/2014/main" xmlns="" id="{00000000-0008-0000-0700-000090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xmlns="" id="{00000000-0008-0000-07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2" name="テキスト ボックス 401">
          <a:extLst>
            <a:ext uri="{FF2B5EF4-FFF2-40B4-BE49-F238E27FC236}">
              <a16:creationId xmlns:a16="http://schemas.microsoft.com/office/drawing/2014/main" xmlns="" id="{00000000-0008-0000-0700-000092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商工費グラフ枠">
          <a:extLst>
            <a:ext uri="{FF2B5EF4-FFF2-40B4-BE49-F238E27FC236}">
              <a16:creationId xmlns:a16="http://schemas.microsoft.com/office/drawing/2014/main" xmlns="" id="{00000000-0008-0000-07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30200</xdr:rowOff>
    </xdr:from>
    <xdr:to>
      <xdr:col>54</xdr:col>
      <xdr:colOff>189865</xdr:colOff>
      <xdr:row>79</xdr:row>
      <xdr:rowOff>4891</xdr:rowOff>
    </xdr:to>
    <xdr:cxnSp macro="">
      <xdr:nvCxnSpPr>
        <xdr:cNvPr id="404" name="直線コネクタ 403">
          <a:extLst>
            <a:ext uri="{FF2B5EF4-FFF2-40B4-BE49-F238E27FC236}">
              <a16:creationId xmlns:a16="http://schemas.microsoft.com/office/drawing/2014/main" xmlns="" id="{00000000-0008-0000-0700-000094010000}"/>
            </a:ext>
          </a:extLst>
        </xdr:cNvPr>
        <xdr:cNvCxnSpPr/>
      </xdr:nvCxnSpPr>
      <xdr:spPr>
        <a:xfrm flipV="1">
          <a:off x="10475595" y="12203150"/>
          <a:ext cx="1270" cy="1346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8718</xdr:rowOff>
    </xdr:from>
    <xdr:ext cx="469744" cy="259045"/>
    <xdr:sp macro="" textlink="">
      <xdr:nvSpPr>
        <xdr:cNvPr id="405" name="商工費最小値テキスト">
          <a:extLst>
            <a:ext uri="{FF2B5EF4-FFF2-40B4-BE49-F238E27FC236}">
              <a16:creationId xmlns:a16="http://schemas.microsoft.com/office/drawing/2014/main" xmlns="" id="{00000000-0008-0000-0700-000095010000}"/>
            </a:ext>
          </a:extLst>
        </xdr:cNvPr>
        <xdr:cNvSpPr txBox="1"/>
      </xdr:nvSpPr>
      <xdr:spPr>
        <a:xfrm>
          <a:off x="10528300" y="13553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4891</xdr:rowOff>
    </xdr:from>
    <xdr:to>
      <xdr:col>55</xdr:col>
      <xdr:colOff>88900</xdr:colOff>
      <xdr:row>79</xdr:row>
      <xdr:rowOff>4891</xdr:rowOff>
    </xdr:to>
    <xdr:cxnSp macro="">
      <xdr:nvCxnSpPr>
        <xdr:cNvPr id="406" name="直線コネクタ 405">
          <a:extLst>
            <a:ext uri="{FF2B5EF4-FFF2-40B4-BE49-F238E27FC236}">
              <a16:creationId xmlns:a16="http://schemas.microsoft.com/office/drawing/2014/main" xmlns="" id="{00000000-0008-0000-0700-000096010000}"/>
            </a:ext>
          </a:extLst>
        </xdr:cNvPr>
        <xdr:cNvCxnSpPr/>
      </xdr:nvCxnSpPr>
      <xdr:spPr>
        <a:xfrm>
          <a:off x="10388600" y="13549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148327</xdr:rowOff>
    </xdr:from>
    <xdr:ext cx="534377" cy="259045"/>
    <xdr:sp macro="" textlink="">
      <xdr:nvSpPr>
        <xdr:cNvPr id="407" name="商工費最大値テキスト">
          <a:extLst>
            <a:ext uri="{FF2B5EF4-FFF2-40B4-BE49-F238E27FC236}">
              <a16:creationId xmlns:a16="http://schemas.microsoft.com/office/drawing/2014/main" xmlns="" id="{00000000-0008-0000-0700-000097010000}"/>
            </a:ext>
          </a:extLst>
        </xdr:cNvPr>
        <xdr:cNvSpPr txBox="1"/>
      </xdr:nvSpPr>
      <xdr:spPr>
        <a:xfrm>
          <a:off x="10528300" y="11978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44,103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30200</xdr:rowOff>
    </xdr:from>
    <xdr:to>
      <xdr:col>55</xdr:col>
      <xdr:colOff>88900</xdr:colOff>
      <xdr:row>71</xdr:row>
      <xdr:rowOff>30200</xdr:rowOff>
    </xdr:to>
    <xdr:cxnSp macro="">
      <xdr:nvCxnSpPr>
        <xdr:cNvPr id="408" name="直線コネクタ 407">
          <a:extLst>
            <a:ext uri="{FF2B5EF4-FFF2-40B4-BE49-F238E27FC236}">
              <a16:creationId xmlns:a16="http://schemas.microsoft.com/office/drawing/2014/main" xmlns="" id="{00000000-0008-0000-0700-000098010000}"/>
            </a:ext>
          </a:extLst>
        </xdr:cNvPr>
        <xdr:cNvCxnSpPr/>
      </xdr:nvCxnSpPr>
      <xdr:spPr>
        <a:xfrm>
          <a:off x="10388600" y="12203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42022</xdr:rowOff>
    </xdr:from>
    <xdr:to>
      <xdr:col>55</xdr:col>
      <xdr:colOff>0</xdr:colOff>
      <xdr:row>78</xdr:row>
      <xdr:rowOff>28077</xdr:rowOff>
    </xdr:to>
    <xdr:cxnSp macro="">
      <xdr:nvCxnSpPr>
        <xdr:cNvPr id="409" name="直線コネクタ 408">
          <a:extLst>
            <a:ext uri="{FF2B5EF4-FFF2-40B4-BE49-F238E27FC236}">
              <a16:creationId xmlns:a16="http://schemas.microsoft.com/office/drawing/2014/main" xmlns="" id="{00000000-0008-0000-0700-000099010000}"/>
            </a:ext>
          </a:extLst>
        </xdr:cNvPr>
        <xdr:cNvCxnSpPr/>
      </xdr:nvCxnSpPr>
      <xdr:spPr>
        <a:xfrm flipV="1">
          <a:off x="9639300" y="13243672"/>
          <a:ext cx="838200" cy="157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147798</xdr:rowOff>
    </xdr:from>
    <xdr:ext cx="534377" cy="259045"/>
    <xdr:sp macro="" textlink="">
      <xdr:nvSpPr>
        <xdr:cNvPr id="410" name="商工費平均値テキスト">
          <a:extLst>
            <a:ext uri="{FF2B5EF4-FFF2-40B4-BE49-F238E27FC236}">
              <a16:creationId xmlns:a16="http://schemas.microsoft.com/office/drawing/2014/main" xmlns="" id="{00000000-0008-0000-0700-00009A010000}"/>
            </a:ext>
          </a:extLst>
        </xdr:cNvPr>
        <xdr:cNvSpPr txBox="1"/>
      </xdr:nvSpPr>
      <xdr:spPr>
        <a:xfrm>
          <a:off x="10528300" y="130065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124921</xdr:rowOff>
    </xdr:from>
    <xdr:to>
      <xdr:col>55</xdr:col>
      <xdr:colOff>50800</xdr:colOff>
      <xdr:row>77</xdr:row>
      <xdr:rowOff>55071</xdr:rowOff>
    </xdr:to>
    <xdr:sp macro="" textlink="">
      <xdr:nvSpPr>
        <xdr:cNvPr id="411" name="フローチャート: 判断 410">
          <a:extLst>
            <a:ext uri="{FF2B5EF4-FFF2-40B4-BE49-F238E27FC236}">
              <a16:creationId xmlns:a16="http://schemas.microsoft.com/office/drawing/2014/main" xmlns="" id="{00000000-0008-0000-0700-00009B010000}"/>
            </a:ext>
          </a:extLst>
        </xdr:cNvPr>
        <xdr:cNvSpPr/>
      </xdr:nvSpPr>
      <xdr:spPr>
        <a:xfrm>
          <a:off x="10426700" y="13155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121641</xdr:rowOff>
    </xdr:from>
    <xdr:to>
      <xdr:col>50</xdr:col>
      <xdr:colOff>114300</xdr:colOff>
      <xdr:row>78</xdr:row>
      <xdr:rowOff>28077</xdr:rowOff>
    </xdr:to>
    <xdr:cxnSp macro="">
      <xdr:nvCxnSpPr>
        <xdr:cNvPr id="412" name="直線コネクタ 411">
          <a:extLst>
            <a:ext uri="{FF2B5EF4-FFF2-40B4-BE49-F238E27FC236}">
              <a16:creationId xmlns:a16="http://schemas.microsoft.com/office/drawing/2014/main" xmlns="" id="{00000000-0008-0000-0700-00009C010000}"/>
            </a:ext>
          </a:extLst>
        </xdr:cNvPr>
        <xdr:cNvCxnSpPr/>
      </xdr:nvCxnSpPr>
      <xdr:spPr>
        <a:xfrm>
          <a:off x="8750300" y="12980391"/>
          <a:ext cx="889000" cy="420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79559</xdr:rowOff>
    </xdr:from>
    <xdr:to>
      <xdr:col>50</xdr:col>
      <xdr:colOff>165100</xdr:colOff>
      <xdr:row>78</xdr:row>
      <xdr:rowOff>9709</xdr:rowOff>
    </xdr:to>
    <xdr:sp macro="" textlink="">
      <xdr:nvSpPr>
        <xdr:cNvPr id="413" name="フローチャート: 判断 412">
          <a:extLst>
            <a:ext uri="{FF2B5EF4-FFF2-40B4-BE49-F238E27FC236}">
              <a16:creationId xmlns:a16="http://schemas.microsoft.com/office/drawing/2014/main" xmlns="" id="{00000000-0008-0000-0700-00009D010000}"/>
            </a:ext>
          </a:extLst>
        </xdr:cNvPr>
        <xdr:cNvSpPr/>
      </xdr:nvSpPr>
      <xdr:spPr>
        <a:xfrm>
          <a:off x="9588500" y="13281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26236</xdr:rowOff>
    </xdr:from>
    <xdr:ext cx="469744" cy="259045"/>
    <xdr:sp macro="" textlink="">
      <xdr:nvSpPr>
        <xdr:cNvPr id="414" name="テキスト ボックス 413">
          <a:extLst>
            <a:ext uri="{FF2B5EF4-FFF2-40B4-BE49-F238E27FC236}">
              <a16:creationId xmlns:a16="http://schemas.microsoft.com/office/drawing/2014/main" xmlns="" id="{00000000-0008-0000-0700-00009E010000}"/>
            </a:ext>
          </a:extLst>
        </xdr:cNvPr>
        <xdr:cNvSpPr txBox="1"/>
      </xdr:nvSpPr>
      <xdr:spPr>
        <a:xfrm>
          <a:off x="9404428" y="13056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40259</xdr:rowOff>
    </xdr:from>
    <xdr:to>
      <xdr:col>45</xdr:col>
      <xdr:colOff>177800</xdr:colOff>
      <xdr:row>75</xdr:row>
      <xdr:rowOff>121641</xdr:rowOff>
    </xdr:to>
    <xdr:cxnSp macro="">
      <xdr:nvCxnSpPr>
        <xdr:cNvPr id="415" name="直線コネクタ 414">
          <a:extLst>
            <a:ext uri="{FF2B5EF4-FFF2-40B4-BE49-F238E27FC236}">
              <a16:creationId xmlns:a16="http://schemas.microsoft.com/office/drawing/2014/main" xmlns="" id="{00000000-0008-0000-0700-00009F010000}"/>
            </a:ext>
          </a:extLst>
        </xdr:cNvPr>
        <xdr:cNvCxnSpPr/>
      </xdr:nvCxnSpPr>
      <xdr:spPr>
        <a:xfrm>
          <a:off x="7861300" y="12899009"/>
          <a:ext cx="889000" cy="81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66497</xdr:rowOff>
    </xdr:from>
    <xdr:to>
      <xdr:col>46</xdr:col>
      <xdr:colOff>38100</xdr:colOff>
      <xdr:row>77</xdr:row>
      <xdr:rowOff>168097</xdr:rowOff>
    </xdr:to>
    <xdr:sp macro="" textlink="">
      <xdr:nvSpPr>
        <xdr:cNvPr id="416" name="フローチャート: 判断 415">
          <a:extLst>
            <a:ext uri="{FF2B5EF4-FFF2-40B4-BE49-F238E27FC236}">
              <a16:creationId xmlns:a16="http://schemas.microsoft.com/office/drawing/2014/main" xmlns="" id="{00000000-0008-0000-0700-0000A0010000}"/>
            </a:ext>
          </a:extLst>
        </xdr:cNvPr>
        <xdr:cNvSpPr/>
      </xdr:nvSpPr>
      <xdr:spPr>
        <a:xfrm>
          <a:off x="8699500" y="13268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159224</xdr:rowOff>
    </xdr:from>
    <xdr:ext cx="469744" cy="259045"/>
    <xdr:sp macro="" textlink="">
      <xdr:nvSpPr>
        <xdr:cNvPr id="417" name="テキスト ボックス 416">
          <a:extLst>
            <a:ext uri="{FF2B5EF4-FFF2-40B4-BE49-F238E27FC236}">
              <a16:creationId xmlns:a16="http://schemas.microsoft.com/office/drawing/2014/main" xmlns="" id="{00000000-0008-0000-0700-0000A1010000}"/>
            </a:ext>
          </a:extLst>
        </xdr:cNvPr>
        <xdr:cNvSpPr txBox="1"/>
      </xdr:nvSpPr>
      <xdr:spPr>
        <a:xfrm>
          <a:off x="8515428" y="13360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40259</xdr:rowOff>
    </xdr:from>
    <xdr:to>
      <xdr:col>41</xdr:col>
      <xdr:colOff>50800</xdr:colOff>
      <xdr:row>77</xdr:row>
      <xdr:rowOff>126278</xdr:rowOff>
    </xdr:to>
    <xdr:cxnSp macro="">
      <xdr:nvCxnSpPr>
        <xdr:cNvPr id="418" name="直線コネクタ 417">
          <a:extLst>
            <a:ext uri="{FF2B5EF4-FFF2-40B4-BE49-F238E27FC236}">
              <a16:creationId xmlns:a16="http://schemas.microsoft.com/office/drawing/2014/main" xmlns="" id="{00000000-0008-0000-0700-0000A2010000}"/>
            </a:ext>
          </a:extLst>
        </xdr:cNvPr>
        <xdr:cNvCxnSpPr/>
      </xdr:nvCxnSpPr>
      <xdr:spPr>
        <a:xfrm flipV="1">
          <a:off x="6972300" y="12899009"/>
          <a:ext cx="889000" cy="428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70481</xdr:rowOff>
    </xdr:from>
    <xdr:to>
      <xdr:col>41</xdr:col>
      <xdr:colOff>101600</xdr:colOff>
      <xdr:row>78</xdr:row>
      <xdr:rowOff>631</xdr:rowOff>
    </xdr:to>
    <xdr:sp macro="" textlink="">
      <xdr:nvSpPr>
        <xdr:cNvPr id="419" name="フローチャート: 判断 418">
          <a:extLst>
            <a:ext uri="{FF2B5EF4-FFF2-40B4-BE49-F238E27FC236}">
              <a16:creationId xmlns:a16="http://schemas.microsoft.com/office/drawing/2014/main" xmlns="" id="{00000000-0008-0000-0700-0000A3010000}"/>
            </a:ext>
          </a:extLst>
        </xdr:cNvPr>
        <xdr:cNvSpPr/>
      </xdr:nvSpPr>
      <xdr:spPr>
        <a:xfrm>
          <a:off x="7810500" y="13272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163208</xdr:rowOff>
    </xdr:from>
    <xdr:ext cx="469744" cy="259045"/>
    <xdr:sp macro="" textlink="">
      <xdr:nvSpPr>
        <xdr:cNvPr id="420" name="テキスト ボックス 419">
          <a:extLst>
            <a:ext uri="{FF2B5EF4-FFF2-40B4-BE49-F238E27FC236}">
              <a16:creationId xmlns:a16="http://schemas.microsoft.com/office/drawing/2014/main" xmlns="" id="{00000000-0008-0000-0700-0000A4010000}"/>
            </a:ext>
          </a:extLst>
        </xdr:cNvPr>
        <xdr:cNvSpPr txBox="1"/>
      </xdr:nvSpPr>
      <xdr:spPr>
        <a:xfrm>
          <a:off x="7626428" y="13364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96019</xdr:rowOff>
    </xdr:from>
    <xdr:to>
      <xdr:col>36</xdr:col>
      <xdr:colOff>165100</xdr:colOff>
      <xdr:row>78</xdr:row>
      <xdr:rowOff>26169</xdr:rowOff>
    </xdr:to>
    <xdr:sp macro="" textlink="">
      <xdr:nvSpPr>
        <xdr:cNvPr id="421" name="フローチャート: 判断 420">
          <a:extLst>
            <a:ext uri="{FF2B5EF4-FFF2-40B4-BE49-F238E27FC236}">
              <a16:creationId xmlns:a16="http://schemas.microsoft.com/office/drawing/2014/main" xmlns="" id="{00000000-0008-0000-0700-0000A5010000}"/>
            </a:ext>
          </a:extLst>
        </xdr:cNvPr>
        <xdr:cNvSpPr/>
      </xdr:nvSpPr>
      <xdr:spPr>
        <a:xfrm>
          <a:off x="6921500" y="13297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17296</xdr:rowOff>
    </xdr:from>
    <xdr:ext cx="469744" cy="259045"/>
    <xdr:sp macro="" textlink="">
      <xdr:nvSpPr>
        <xdr:cNvPr id="422" name="テキスト ボックス 421">
          <a:extLst>
            <a:ext uri="{FF2B5EF4-FFF2-40B4-BE49-F238E27FC236}">
              <a16:creationId xmlns:a16="http://schemas.microsoft.com/office/drawing/2014/main" xmlns="" id="{00000000-0008-0000-0700-0000A6010000}"/>
            </a:ext>
          </a:extLst>
        </xdr:cNvPr>
        <xdr:cNvSpPr txBox="1"/>
      </xdr:nvSpPr>
      <xdr:spPr>
        <a:xfrm>
          <a:off x="6737428" y="13390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xmlns="" id="{00000000-0008-0000-07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xmlns="" id="{00000000-0008-0000-07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xmlns="" id="{00000000-0008-0000-07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xmlns="" id="{00000000-0008-0000-07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xmlns="" id="{00000000-0008-0000-07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162672</xdr:rowOff>
    </xdr:from>
    <xdr:to>
      <xdr:col>55</xdr:col>
      <xdr:colOff>50800</xdr:colOff>
      <xdr:row>77</xdr:row>
      <xdr:rowOff>92822</xdr:rowOff>
    </xdr:to>
    <xdr:sp macro="" textlink="">
      <xdr:nvSpPr>
        <xdr:cNvPr id="428" name="楕円 427">
          <a:extLst>
            <a:ext uri="{FF2B5EF4-FFF2-40B4-BE49-F238E27FC236}">
              <a16:creationId xmlns:a16="http://schemas.microsoft.com/office/drawing/2014/main" xmlns="" id="{00000000-0008-0000-0700-0000AC010000}"/>
            </a:ext>
          </a:extLst>
        </xdr:cNvPr>
        <xdr:cNvSpPr/>
      </xdr:nvSpPr>
      <xdr:spPr>
        <a:xfrm>
          <a:off x="10426700" y="13192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141099</xdr:rowOff>
    </xdr:from>
    <xdr:ext cx="534377" cy="259045"/>
    <xdr:sp macro="" textlink="">
      <xdr:nvSpPr>
        <xdr:cNvPr id="429" name="商工費該当値テキスト">
          <a:extLst>
            <a:ext uri="{FF2B5EF4-FFF2-40B4-BE49-F238E27FC236}">
              <a16:creationId xmlns:a16="http://schemas.microsoft.com/office/drawing/2014/main" xmlns="" id="{00000000-0008-0000-0700-0000AD010000}"/>
            </a:ext>
          </a:extLst>
        </xdr:cNvPr>
        <xdr:cNvSpPr txBox="1"/>
      </xdr:nvSpPr>
      <xdr:spPr>
        <a:xfrm>
          <a:off x="10528300" y="13171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148727</xdr:rowOff>
    </xdr:from>
    <xdr:to>
      <xdr:col>50</xdr:col>
      <xdr:colOff>165100</xdr:colOff>
      <xdr:row>78</xdr:row>
      <xdr:rowOff>78877</xdr:rowOff>
    </xdr:to>
    <xdr:sp macro="" textlink="">
      <xdr:nvSpPr>
        <xdr:cNvPr id="430" name="楕円 429">
          <a:extLst>
            <a:ext uri="{FF2B5EF4-FFF2-40B4-BE49-F238E27FC236}">
              <a16:creationId xmlns:a16="http://schemas.microsoft.com/office/drawing/2014/main" xmlns="" id="{00000000-0008-0000-0700-0000AE010000}"/>
            </a:ext>
          </a:extLst>
        </xdr:cNvPr>
        <xdr:cNvSpPr/>
      </xdr:nvSpPr>
      <xdr:spPr>
        <a:xfrm>
          <a:off x="9588500" y="13350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70004</xdr:rowOff>
    </xdr:from>
    <xdr:ext cx="469744" cy="259045"/>
    <xdr:sp macro="" textlink="">
      <xdr:nvSpPr>
        <xdr:cNvPr id="431" name="テキスト ボックス 430">
          <a:extLst>
            <a:ext uri="{FF2B5EF4-FFF2-40B4-BE49-F238E27FC236}">
              <a16:creationId xmlns:a16="http://schemas.microsoft.com/office/drawing/2014/main" xmlns="" id="{00000000-0008-0000-0700-0000AF010000}"/>
            </a:ext>
          </a:extLst>
        </xdr:cNvPr>
        <xdr:cNvSpPr txBox="1"/>
      </xdr:nvSpPr>
      <xdr:spPr>
        <a:xfrm>
          <a:off x="9404428" y="13443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70841</xdr:rowOff>
    </xdr:from>
    <xdr:to>
      <xdr:col>46</xdr:col>
      <xdr:colOff>38100</xdr:colOff>
      <xdr:row>76</xdr:row>
      <xdr:rowOff>991</xdr:rowOff>
    </xdr:to>
    <xdr:sp macro="" textlink="">
      <xdr:nvSpPr>
        <xdr:cNvPr id="432" name="楕円 431">
          <a:extLst>
            <a:ext uri="{FF2B5EF4-FFF2-40B4-BE49-F238E27FC236}">
              <a16:creationId xmlns:a16="http://schemas.microsoft.com/office/drawing/2014/main" xmlns="" id="{00000000-0008-0000-0700-0000B0010000}"/>
            </a:ext>
          </a:extLst>
        </xdr:cNvPr>
        <xdr:cNvSpPr/>
      </xdr:nvSpPr>
      <xdr:spPr>
        <a:xfrm>
          <a:off x="8699500" y="12929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17518</xdr:rowOff>
    </xdr:from>
    <xdr:ext cx="534377" cy="259045"/>
    <xdr:sp macro="" textlink="">
      <xdr:nvSpPr>
        <xdr:cNvPr id="433" name="テキスト ボックス 432">
          <a:extLst>
            <a:ext uri="{FF2B5EF4-FFF2-40B4-BE49-F238E27FC236}">
              <a16:creationId xmlns:a16="http://schemas.microsoft.com/office/drawing/2014/main" xmlns="" id="{00000000-0008-0000-0700-0000B1010000}"/>
            </a:ext>
          </a:extLst>
        </xdr:cNvPr>
        <xdr:cNvSpPr txBox="1"/>
      </xdr:nvSpPr>
      <xdr:spPr>
        <a:xfrm>
          <a:off x="8483111" y="12704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160909</xdr:rowOff>
    </xdr:from>
    <xdr:to>
      <xdr:col>41</xdr:col>
      <xdr:colOff>101600</xdr:colOff>
      <xdr:row>75</xdr:row>
      <xdr:rowOff>91059</xdr:rowOff>
    </xdr:to>
    <xdr:sp macro="" textlink="">
      <xdr:nvSpPr>
        <xdr:cNvPr id="434" name="楕円 433">
          <a:extLst>
            <a:ext uri="{FF2B5EF4-FFF2-40B4-BE49-F238E27FC236}">
              <a16:creationId xmlns:a16="http://schemas.microsoft.com/office/drawing/2014/main" xmlns="" id="{00000000-0008-0000-0700-0000B2010000}"/>
            </a:ext>
          </a:extLst>
        </xdr:cNvPr>
        <xdr:cNvSpPr/>
      </xdr:nvSpPr>
      <xdr:spPr>
        <a:xfrm>
          <a:off x="7810500" y="12848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107586</xdr:rowOff>
    </xdr:from>
    <xdr:ext cx="534377" cy="259045"/>
    <xdr:sp macro="" textlink="">
      <xdr:nvSpPr>
        <xdr:cNvPr id="435" name="テキスト ボックス 434">
          <a:extLst>
            <a:ext uri="{FF2B5EF4-FFF2-40B4-BE49-F238E27FC236}">
              <a16:creationId xmlns:a16="http://schemas.microsoft.com/office/drawing/2014/main" xmlns="" id="{00000000-0008-0000-0700-0000B3010000}"/>
            </a:ext>
          </a:extLst>
        </xdr:cNvPr>
        <xdr:cNvSpPr txBox="1"/>
      </xdr:nvSpPr>
      <xdr:spPr>
        <a:xfrm>
          <a:off x="7594111" y="12623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75478</xdr:rowOff>
    </xdr:from>
    <xdr:to>
      <xdr:col>36</xdr:col>
      <xdr:colOff>165100</xdr:colOff>
      <xdr:row>78</xdr:row>
      <xdr:rowOff>5628</xdr:rowOff>
    </xdr:to>
    <xdr:sp macro="" textlink="">
      <xdr:nvSpPr>
        <xdr:cNvPr id="436" name="楕円 435">
          <a:extLst>
            <a:ext uri="{FF2B5EF4-FFF2-40B4-BE49-F238E27FC236}">
              <a16:creationId xmlns:a16="http://schemas.microsoft.com/office/drawing/2014/main" xmlns="" id="{00000000-0008-0000-0700-0000B4010000}"/>
            </a:ext>
          </a:extLst>
        </xdr:cNvPr>
        <xdr:cNvSpPr/>
      </xdr:nvSpPr>
      <xdr:spPr>
        <a:xfrm>
          <a:off x="6921500" y="1327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22155</xdr:rowOff>
    </xdr:from>
    <xdr:ext cx="469744" cy="259045"/>
    <xdr:sp macro="" textlink="">
      <xdr:nvSpPr>
        <xdr:cNvPr id="437" name="テキスト ボックス 436">
          <a:extLst>
            <a:ext uri="{FF2B5EF4-FFF2-40B4-BE49-F238E27FC236}">
              <a16:creationId xmlns:a16="http://schemas.microsoft.com/office/drawing/2014/main" xmlns="" id="{00000000-0008-0000-0700-0000B5010000}"/>
            </a:ext>
          </a:extLst>
        </xdr:cNvPr>
        <xdr:cNvSpPr txBox="1"/>
      </xdr:nvSpPr>
      <xdr:spPr>
        <a:xfrm>
          <a:off x="6737428" y="13052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xmlns="" id="{00000000-0008-0000-07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xmlns="" id="{00000000-0008-0000-07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xmlns="" id="{00000000-0008-0000-07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xmlns="" id="{00000000-0008-0000-07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xmlns="" id="{00000000-0008-0000-07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xmlns="" id="{00000000-0008-0000-07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xmlns="" id="{00000000-0008-0000-07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xmlns="" id="{00000000-0008-0000-07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xmlns="" id="{00000000-0008-0000-07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xmlns="" id="{00000000-0008-0000-07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8" name="テキスト ボックス 447">
          <a:extLst>
            <a:ext uri="{FF2B5EF4-FFF2-40B4-BE49-F238E27FC236}">
              <a16:creationId xmlns:a16="http://schemas.microsoft.com/office/drawing/2014/main" xmlns="" id="{00000000-0008-0000-0700-0000C0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9" name="直線コネクタ 448">
          <a:extLst>
            <a:ext uri="{FF2B5EF4-FFF2-40B4-BE49-F238E27FC236}">
              <a16:creationId xmlns:a16="http://schemas.microsoft.com/office/drawing/2014/main" xmlns="" id="{00000000-0008-0000-0700-0000C1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50" name="テキスト ボックス 449">
          <a:extLst>
            <a:ext uri="{FF2B5EF4-FFF2-40B4-BE49-F238E27FC236}">
              <a16:creationId xmlns:a16="http://schemas.microsoft.com/office/drawing/2014/main" xmlns="" id="{00000000-0008-0000-0700-0000C2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1" name="直線コネクタ 450">
          <a:extLst>
            <a:ext uri="{FF2B5EF4-FFF2-40B4-BE49-F238E27FC236}">
              <a16:creationId xmlns:a16="http://schemas.microsoft.com/office/drawing/2014/main" xmlns="" id="{00000000-0008-0000-0700-0000C3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2" name="テキスト ボックス 451">
          <a:extLst>
            <a:ext uri="{FF2B5EF4-FFF2-40B4-BE49-F238E27FC236}">
              <a16:creationId xmlns:a16="http://schemas.microsoft.com/office/drawing/2014/main" xmlns="" id="{00000000-0008-0000-0700-0000C4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3" name="直線コネクタ 452">
          <a:extLst>
            <a:ext uri="{FF2B5EF4-FFF2-40B4-BE49-F238E27FC236}">
              <a16:creationId xmlns:a16="http://schemas.microsoft.com/office/drawing/2014/main" xmlns="" id="{00000000-0008-0000-0700-0000C5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4" name="テキスト ボックス 453">
          <a:extLst>
            <a:ext uri="{FF2B5EF4-FFF2-40B4-BE49-F238E27FC236}">
              <a16:creationId xmlns:a16="http://schemas.microsoft.com/office/drawing/2014/main" xmlns="" id="{00000000-0008-0000-0700-0000C6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5" name="直線コネクタ 454">
          <a:extLst>
            <a:ext uri="{FF2B5EF4-FFF2-40B4-BE49-F238E27FC236}">
              <a16:creationId xmlns:a16="http://schemas.microsoft.com/office/drawing/2014/main" xmlns="" id="{00000000-0008-0000-0700-0000C7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6" name="テキスト ボックス 455">
          <a:extLst>
            <a:ext uri="{FF2B5EF4-FFF2-40B4-BE49-F238E27FC236}">
              <a16:creationId xmlns:a16="http://schemas.microsoft.com/office/drawing/2014/main" xmlns="" id="{00000000-0008-0000-0700-0000C8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7" name="直線コネクタ 456">
          <a:extLst>
            <a:ext uri="{FF2B5EF4-FFF2-40B4-BE49-F238E27FC236}">
              <a16:creationId xmlns:a16="http://schemas.microsoft.com/office/drawing/2014/main" xmlns="" id="{00000000-0008-0000-0700-0000C9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8" name="テキスト ボックス 457">
          <a:extLst>
            <a:ext uri="{FF2B5EF4-FFF2-40B4-BE49-F238E27FC236}">
              <a16:creationId xmlns:a16="http://schemas.microsoft.com/office/drawing/2014/main" xmlns="" id="{00000000-0008-0000-0700-0000CA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xmlns="" id="{00000000-0008-0000-0700-0000C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a:extLst>
            <a:ext uri="{FF2B5EF4-FFF2-40B4-BE49-F238E27FC236}">
              <a16:creationId xmlns:a16="http://schemas.microsoft.com/office/drawing/2014/main" xmlns="" id="{00000000-0008-0000-0700-0000CC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土木費グラフ枠">
          <a:extLst>
            <a:ext uri="{FF2B5EF4-FFF2-40B4-BE49-F238E27FC236}">
              <a16:creationId xmlns:a16="http://schemas.microsoft.com/office/drawing/2014/main" xmlns="" id="{00000000-0008-0000-0700-0000C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52318</xdr:rowOff>
    </xdr:from>
    <xdr:to>
      <xdr:col>54</xdr:col>
      <xdr:colOff>189865</xdr:colOff>
      <xdr:row>99</xdr:row>
      <xdr:rowOff>94932</xdr:rowOff>
    </xdr:to>
    <xdr:cxnSp macro="">
      <xdr:nvCxnSpPr>
        <xdr:cNvPr id="462" name="直線コネクタ 461">
          <a:extLst>
            <a:ext uri="{FF2B5EF4-FFF2-40B4-BE49-F238E27FC236}">
              <a16:creationId xmlns:a16="http://schemas.microsoft.com/office/drawing/2014/main" xmlns="" id="{00000000-0008-0000-0700-0000CE010000}"/>
            </a:ext>
          </a:extLst>
        </xdr:cNvPr>
        <xdr:cNvCxnSpPr/>
      </xdr:nvCxnSpPr>
      <xdr:spPr>
        <a:xfrm flipV="1">
          <a:off x="10475595" y="15482818"/>
          <a:ext cx="1270" cy="15856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98759</xdr:rowOff>
    </xdr:from>
    <xdr:ext cx="534377" cy="259045"/>
    <xdr:sp macro="" textlink="">
      <xdr:nvSpPr>
        <xdr:cNvPr id="463" name="土木費最小値テキスト">
          <a:extLst>
            <a:ext uri="{FF2B5EF4-FFF2-40B4-BE49-F238E27FC236}">
              <a16:creationId xmlns:a16="http://schemas.microsoft.com/office/drawing/2014/main" xmlns="" id="{00000000-0008-0000-0700-0000CF010000}"/>
            </a:ext>
          </a:extLst>
        </xdr:cNvPr>
        <xdr:cNvSpPr txBox="1"/>
      </xdr:nvSpPr>
      <xdr:spPr>
        <a:xfrm>
          <a:off x="10528300" y="17072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94932</xdr:rowOff>
    </xdr:from>
    <xdr:to>
      <xdr:col>55</xdr:col>
      <xdr:colOff>88900</xdr:colOff>
      <xdr:row>99</xdr:row>
      <xdr:rowOff>94932</xdr:rowOff>
    </xdr:to>
    <xdr:cxnSp macro="">
      <xdr:nvCxnSpPr>
        <xdr:cNvPr id="464" name="直線コネクタ 463">
          <a:extLst>
            <a:ext uri="{FF2B5EF4-FFF2-40B4-BE49-F238E27FC236}">
              <a16:creationId xmlns:a16="http://schemas.microsoft.com/office/drawing/2014/main" xmlns="" id="{00000000-0008-0000-0700-0000D0010000}"/>
            </a:ext>
          </a:extLst>
        </xdr:cNvPr>
        <xdr:cNvCxnSpPr/>
      </xdr:nvCxnSpPr>
      <xdr:spPr>
        <a:xfrm>
          <a:off x="10388600" y="17068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170445</xdr:rowOff>
    </xdr:from>
    <xdr:ext cx="599010" cy="259045"/>
    <xdr:sp macro="" textlink="">
      <xdr:nvSpPr>
        <xdr:cNvPr id="465" name="土木費最大値テキスト">
          <a:extLst>
            <a:ext uri="{FF2B5EF4-FFF2-40B4-BE49-F238E27FC236}">
              <a16:creationId xmlns:a16="http://schemas.microsoft.com/office/drawing/2014/main" xmlns="" id="{00000000-0008-0000-0700-0000D1010000}"/>
            </a:ext>
          </a:extLst>
        </xdr:cNvPr>
        <xdr:cNvSpPr txBox="1"/>
      </xdr:nvSpPr>
      <xdr:spPr>
        <a:xfrm>
          <a:off x="10528300" y="15258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100,587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52318</xdr:rowOff>
    </xdr:from>
    <xdr:to>
      <xdr:col>55</xdr:col>
      <xdr:colOff>88900</xdr:colOff>
      <xdr:row>90</xdr:row>
      <xdr:rowOff>52318</xdr:rowOff>
    </xdr:to>
    <xdr:cxnSp macro="">
      <xdr:nvCxnSpPr>
        <xdr:cNvPr id="466" name="直線コネクタ 465">
          <a:extLst>
            <a:ext uri="{FF2B5EF4-FFF2-40B4-BE49-F238E27FC236}">
              <a16:creationId xmlns:a16="http://schemas.microsoft.com/office/drawing/2014/main" xmlns="" id="{00000000-0008-0000-0700-0000D2010000}"/>
            </a:ext>
          </a:extLst>
        </xdr:cNvPr>
        <xdr:cNvCxnSpPr/>
      </xdr:nvCxnSpPr>
      <xdr:spPr>
        <a:xfrm>
          <a:off x="10388600" y="15482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68911</xdr:rowOff>
    </xdr:from>
    <xdr:to>
      <xdr:col>55</xdr:col>
      <xdr:colOff>0</xdr:colOff>
      <xdr:row>96</xdr:row>
      <xdr:rowOff>144311</xdr:rowOff>
    </xdr:to>
    <xdr:cxnSp macro="">
      <xdr:nvCxnSpPr>
        <xdr:cNvPr id="467" name="直線コネクタ 466">
          <a:extLst>
            <a:ext uri="{FF2B5EF4-FFF2-40B4-BE49-F238E27FC236}">
              <a16:creationId xmlns:a16="http://schemas.microsoft.com/office/drawing/2014/main" xmlns="" id="{00000000-0008-0000-0700-0000D3010000}"/>
            </a:ext>
          </a:extLst>
        </xdr:cNvPr>
        <xdr:cNvCxnSpPr/>
      </xdr:nvCxnSpPr>
      <xdr:spPr>
        <a:xfrm>
          <a:off x="9639300" y="16528111"/>
          <a:ext cx="838200" cy="7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73386</xdr:rowOff>
    </xdr:from>
    <xdr:ext cx="534377" cy="259045"/>
    <xdr:sp macro="" textlink="">
      <xdr:nvSpPr>
        <xdr:cNvPr id="468" name="土木費平均値テキスト">
          <a:extLst>
            <a:ext uri="{FF2B5EF4-FFF2-40B4-BE49-F238E27FC236}">
              <a16:creationId xmlns:a16="http://schemas.microsoft.com/office/drawing/2014/main" xmlns="" id="{00000000-0008-0000-0700-0000D4010000}"/>
            </a:ext>
          </a:extLst>
        </xdr:cNvPr>
        <xdr:cNvSpPr txBox="1"/>
      </xdr:nvSpPr>
      <xdr:spPr>
        <a:xfrm>
          <a:off x="10528300" y="165325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94959</xdr:rowOff>
    </xdr:from>
    <xdr:to>
      <xdr:col>55</xdr:col>
      <xdr:colOff>50800</xdr:colOff>
      <xdr:row>97</xdr:row>
      <xdr:rowOff>25109</xdr:rowOff>
    </xdr:to>
    <xdr:sp macro="" textlink="">
      <xdr:nvSpPr>
        <xdr:cNvPr id="469" name="フローチャート: 判断 468">
          <a:extLst>
            <a:ext uri="{FF2B5EF4-FFF2-40B4-BE49-F238E27FC236}">
              <a16:creationId xmlns:a16="http://schemas.microsoft.com/office/drawing/2014/main" xmlns="" id="{00000000-0008-0000-0700-0000D5010000}"/>
            </a:ext>
          </a:extLst>
        </xdr:cNvPr>
        <xdr:cNvSpPr/>
      </xdr:nvSpPr>
      <xdr:spPr>
        <a:xfrm>
          <a:off x="10426700" y="16554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5035</xdr:rowOff>
    </xdr:from>
    <xdr:to>
      <xdr:col>50</xdr:col>
      <xdr:colOff>114300</xdr:colOff>
      <xdr:row>96</xdr:row>
      <xdr:rowOff>68911</xdr:rowOff>
    </xdr:to>
    <xdr:cxnSp macro="">
      <xdr:nvCxnSpPr>
        <xdr:cNvPr id="470" name="直線コネクタ 469">
          <a:extLst>
            <a:ext uri="{FF2B5EF4-FFF2-40B4-BE49-F238E27FC236}">
              <a16:creationId xmlns:a16="http://schemas.microsoft.com/office/drawing/2014/main" xmlns="" id="{00000000-0008-0000-0700-0000D6010000}"/>
            </a:ext>
          </a:extLst>
        </xdr:cNvPr>
        <xdr:cNvCxnSpPr/>
      </xdr:nvCxnSpPr>
      <xdr:spPr>
        <a:xfrm>
          <a:off x="8750300" y="16464235"/>
          <a:ext cx="889000" cy="63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81338</xdr:rowOff>
    </xdr:from>
    <xdr:to>
      <xdr:col>50</xdr:col>
      <xdr:colOff>165100</xdr:colOff>
      <xdr:row>97</xdr:row>
      <xdr:rowOff>11488</xdr:rowOff>
    </xdr:to>
    <xdr:sp macro="" textlink="">
      <xdr:nvSpPr>
        <xdr:cNvPr id="471" name="フローチャート: 判断 470">
          <a:extLst>
            <a:ext uri="{FF2B5EF4-FFF2-40B4-BE49-F238E27FC236}">
              <a16:creationId xmlns:a16="http://schemas.microsoft.com/office/drawing/2014/main" xmlns="" id="{00000000-0008-0000-0700-0000D7010000}"/>
            </a:ext>
          </a:extLst>
        </xdr:cNvPr>
        <xdr:cNvSpPr/>
      </xdr:nvSpPr>
      <xdr:spPr>
        <a:xfrm>
          <a:off x="9588500" y="16540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2615</xdr:rowOff>
    </xdr:from>
    <xdr:ext cx="534377" cy="259045"/>
    <xdr:sp macro="" textlink="">
      <xdr:nvSpPr>
        <xdr:cNvPr id="472" name="テキスト ボックス 471">
          <a:extLst>
            <a:ext uri="{FF2B5EF4-FFF2-40B4-BE49-F238E27FC236}">
              <a16:creationId xmlns:a16="http://schemas.microsoft.com/office/drawing/2014/main" xmlns="" id="{00000000-0008-0000-0700-0000D8010000}"/>
            </a:ext>
          </a:extLst>
        </xdr:cNvPr>
        <xdr:cNvSpPr txBox="1"/>
      </xdr:nvSpPr>
      <xdr:spPr>
        <a:xfrm>
          <a:off x="9372111" y="16633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5035</xdr:rowOff>
    </xdr:from>
    <xdr:to>
      <xdr:col>45</xdr:col>
      <xdr:colOff>177800</xdr:colOff>
      <xdr:row>96</xdr:row>
      <xdr:rowOff>20504</xdr:rowOff>
    </xdr:to>
    <xdr:cxnSp macro="">
      <xdr:nvCxnSpPr>
        <xdr:cNvPr id="473" name="直線コネクタ 472">
          <a:extLst>
            <a:ext uri="{FF2B5EF4-FFF2-40B4-BE49-F238E27FC236}">
              <a16:creationId xmlns:a16="http://schemas.microsoft.com/office/drawing/2014/main" xmlns="" id="{00000000-0008-0000-0700-0000D9010000}"/>
            </a:ext>
          </a:extLst>
        </xdr:cNvPr>
        <xdr:cNvCxnSpPr/>
      </xdr:nvCxnSpPr>
      <xdr:spPr>
        <a:xfrm flipV="1">
          <a:off x="7861300" y="16464235"/>
          <a:ext cx="889000" cy="15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117360</xdr:rowOff>
    </xdr:from>
    <xdr:to>
      <xdr:col>46</xdr:col>
      <xdr:colOff>38100</xdr:colOff>
      <xdr:row>97</xdr:row>
      <xdr:rowOff>47510</xdr:rowOff>
    </xdr:to>
    <xdr:sp macro="" textlink="">
      <xdr:nvSpPr>
        <xdr:cNvPr id="474" name="フローチャート: 判断 473">
          <a:extLst>
            <a:ext uri="{FF2B5EF4-FFF2-40B4-BE49-F238E27FC236}">
              <a16:creationId xmlns:a16="http://schemas.microsoft.com/office/drawing/2014/main" xmlns="" id="{00000000-0008-0000-0700-0000DA010000}"/>
            </a:ext>
          </a:extLst>
        </xdr:cNvPr>
        <xdr:cNvSpPr/>
      </xdr:nvSpPr>
      <xdr:spPr>
        <a:xfrm>
          <a:off x="8699500" y="16576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38637</xdr:rowOff>
    </xdr:from>
    <xdr:ext cx="534377" cy="259045"/>
    <xdr:sp macro="" textlink="">
      <xdr:nvSpPr>
        <xdr:cNvPr id="475" name="テキスト ボックス 474">
          <a:extLst>
            <a:ext uri="{FF2B5EF4-FFF2-40B4-BE49-F238E27FC236}">
              <a16:creationId xmlns:a16="http://schemas.microsoft.com/office/drawing/2014/main" xmlns="" id="{00000000-0008-0000-0700-0000DB010000}"/>
            </a:ext>
          </a:extLst>
        </xdr:cNvPr>
        <xdr:cNvSpPr txBox="1"/>
      </xdr:nvSpPr>
      <xdr:spPr>
        <a:xfrm>
          <a:off x="8483111" y="16669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20504</xdr:rowOff>
    </xdr:from>
    <xdr:to>
      <xdr:col>41</xdr:col>
      <xdr:colOff>50800</xdr:colOff>
      <xdr:row>96</xdr:row>
      <xdr:rowOff>69101</xdr:rowOff>
    </xdr:to>
    <xdr:cxnSp macro="">
      <xdr:nvCxnSpPr>
        <xdr:cNvPr id="476" name="直線コネクタ 475">
          <a:extLst>
            <a:ext uri="{FF2B5EF4-FFF2-40B4-BE49-F238E27FC236}">
              <a16:creationId xmlns:a16="http://schemas.microsoft.com/office/drawing/2014/main" xmlns="" id="{00000000-0008-0000-0700-0000DC010000}"/>
            </a:ext>
          </a:extLst>
        </xdr:cNvPr>
        <xdr:cNvCxnSpPr/>
      </xdr:nvCxnSpPr>
      <xdr:spPr>
        <a:xfrm flipV="1">
          <a:off x="6972300" y="16479704"/>
          <a:ext cx="889000" cy="48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75564</xdr:rowOff>
    </xdr:from>
    <xdr:to>
      <xdr:col>41</xdr:col>
      <xdr:colOff>101600</xdr:colOff>
      <xdr:row>97</xdr:row>
      <xdr:rowOff>5714</xdr:rowOff>
    </xdr:to>
    <xdr:sp macro="" textlink="">
      <xdr:nvSpPr>
        <xdr:cNvPr id="477" name="フローチャート: 判断 476">
          <a:extLst>
            <a:ext uri="{FF2B5EF4-FFF2-40B4-BE49-F238E27FC236}">
              <a16:creationId xmlns:a16="http://schemas.microsoft.com/office/drawing/2014/main" xmlns="" id="{00000000-0008-0000-0700-0000DD010000}"/>
            </a:ext>
          </a:extLst>
        </xdr:cNvPr>
        <xdr:cNvSpPr/>
      </xdr:nvSpPr>
      <xdr:spPr>
        <a:xfrm>
          <a:off x="7810500" y="16534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168291</xdr:rowOff>
    </xdr:from>
    <xdr:ext cx="534377" cy="259045"/>
    <xdr:sp macro="" textlink="">
      <xdr:nvSpPr>
        <xdr:cNvPr id="478" name="テキスト ボックス 477">
          <a:extLst>
            <a:ext uri="{FF2B5EF4-FFF2-40B4-BE49-F238E27FC236}">
              <a16:creationId xmlns:a16="http://schemas.microsoft.com/office/drawing/2014/main" xmlns="" id="{00000000-0008-0000-0700-0000DE010000}"/>
            </a:ext>
          </a:extLst>
        </xdr:cNvPr>
        <xdr:cNvSpPr txBox="1"/>
      </xdr:nvSpPr>
      <xdr:spPr>
        <a:xfrm>
          <a:off x="7594111" y="16627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150050</xdr:rowOff>
    </xdr:from>
    <xdr:to>
      <xdr:col>36</xdr:col>
      <xdr:colOff>165100</xdr:colOff>
      <xdr:row>97</xdr:row>
      <xdr:rowOff>80200</xdr:rowOff>
    </xdr:to>
    <xdr:sp macro="" textlink="">
      <xdr:nvSpPr>
        <xdr:cNvPr id="479" name="フローチャート: 判断 478">
          <a:extLst>
            <a:ext uri="{FF2B5EF4-FFF2-40B4-BE49-F238E27FC236}">
              <a16:creationId xmlns:a16="http://schemas.microsoft.com/office/drawing/2014/main" xmlns="" id="{00000000-0008-0000-0700-0000DF010000}"/>
            </a:ext>
          </a:extLst>
        </xdr:cNvPr>
        <xdr:cNvSpPr/>
      </xdr:nvSpPr>
      <xdr:spPr>
        <a:xfrm>
          <a:off x="6921500" y="1660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71327</xdr:rowOff>
    </xdr:from>
    <xdr:ext cx="534377" cy="259045"/>
    <xdr:sp macro="" textlink="">
      <xdr:nvSpPr>
        <xdr:cNvPr id="480" name="テキスト ボックス 479">
          <a:extLst>
            <a:ext uri="{FF2B5EF4-FFF2-40B4-BE49-F238E27FC236}">
              <a16:creationId xmlns:a16="http://schemas.microsoft.com/office/drawing/2014/main" xmlns="" id="{00000000-0008-0000-0700-0000E0010000}"/>
            </a:ext>
          </a:extLst>
        </xdr:cNvPr>
        <xdr:cNvSpPr txBox="1"/>
      </xdr:nvSpPr>
      <xdr:spPr>
        <a:xfrm>
          <a:off x="6705111" y="16701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xmlns="" id="{00000000-0008-0000-0700-0000E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xmlns="" id="{00000000-0008-0000-0700-0000E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xmlns="" id="{00000000-0008-0000-0700-0000E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xmlns="" id="{00000000-0008-0000-0700-0000E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xmlns="" id="{00000000-0008-0000-0700-0000E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93511</xdr:rowOff>
    </xdr:from>
    <xdr:to>
      <xdr:col>55</xdr:col>
      <xdr:colOff>50800</xdr:colOff>
      <xdr:row>97</xdr:row>
      <xdr:rowOff>23661</xdr:rowOff>
    </xdr:to>
    <xdr:sp macro="" textlink="">
      <xdr:nvSpPr>
        <xdr:cNvPr id="486" name="楕円 485">
          <a:extLst>
            <a:ext uri="{FF2B5EF4-FFF2-40B4-BE49-F238E27FC236}">
              <a16:creationId xmlns:a16="http://schemas.microsoft.com/office/drawing/2014/main" xmlns="" id="{00000000-0008-0000-0700-0000E6010000}"/>
            </a:ext>
          </a:extLst>
        </xdr:cNvPr>
        <xdr:cNvSpPr/>
      </xdr:nvSpPr>
      <xdr:spPr>
        <a:xfrm>
          <a:off x="10426700" y="16552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116388</xdr:rowOff>
    </xdr:from>
    <xdr:ext cx="534377" cy="259045"/>
    <xdr:sp macro="" textlink="">
      <xdr:nvSpPr>
        <xdr:cNvPr id="487" name="土木費該当値テキスト">
          <a:extLst>
            <a:ext uri="{FF2B5EF4-FFF2-40B4-BE49-F238E27FC236}">
              <a16:creationId xmlns:a16="http://schemas.microsoft.com/office/drawing/2014/main" xmlns="" id="{00000000-0008-0000-0700-0000E7010000}"/>
            </a:ext>
          </a:extLst>
        </xdr:cNvPr>
        <xdr:cNvSpPr txBox="1"/>
      </xdr:nvSpPr>
      <xdr:spPr>
        <a:xfrm>
          <a:off x="10528300" y="16404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18111</xdr:rowOff>
    </xdr:from>
    <xdr:to>
      <xdr:col>50</xdr:col>
      <xdr:colOff>165100</xdr:colOff>
      <xdr:row>96</xdr:row>
      <xdr:rowOff>119711</xdr:rowOff>
    </xdr:to>
    <xdr:sp macro="" textlink="">
      <xdr:nvSpPr>
        <xdr:cNvPr id="488" name="楕円 487">
          <a:extLst>
            <a:ext uri="{FF2B5EF4-FFF2-40B4-BE49-F238E27FC236}">
              <a16:creationId xmlns:a16="http://schemas.microsoft.com/office/drawing/2014/main" xmlns="" id="{00000000-0008-0000-0700-0000E8010000}"/>
            </a:ext>
          </a:extLst>
        </xdr:cNvPr>
        <xdr:cNvSpPr/>
      </xdr:nvSpPr>
      <xdr:spPr>
        <a:xfrm>
          <a:off x="9588500" y="16477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136238</xdr:rowOff>
    </xdr:from>
    <xdr:ext cx="534377" cy="259045"/>
    <xdr:sp macro="" textlink="">
      <xdr:nvSpPr>
        <xdr:cNvPr id="489" name="テキスト ボックス 488">
          <a:extLst>
            <a:ext uri="{FF2B5EF4-FFF2-40B4-BE49-F238E27FC236}">
              <a16:creationId xmlns:a16="http://schemas.microsoft.com/office/drawing/2014/main" xmlns="" id="{00000000-0008-0000-0700-0000E9010000}"/>
            </a:ext>
          </a:extLst>
        </xdr:cNvPr>
        <xdr:cNvSpPr txBox="1"/>
      </xdr:nvSpPr>
      <xdr:spPr>
        <a:xfrm>
          <a:off x="9372111" y="16252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125685</xdr:rowOff>
    </xdr:from>
    <xdr:to>
      <xdr:col>46</xdr:col>
      <xdr:colOff>38100</xdr:colOff>
      <xdr:row>96</xdr:row>
      <xdr:rowOff>55835</xdr:rowOff>
    </xdr:to>
    <xdr:sp macro="" textlink="">
      <xdr:nvSpPr>
        <xdr:cNvPr id="490" name="楕円 489">
          <a:extLst>
            <a:ext uri="{FF2B5EF4-FFF2-40B4-BE49-F238E27FC236}">
              <a16:creationId xmlns:a16="http://schemas.microsoft.com/office/drawing/2014/main" xmlns="" id="{00000000-0008-0000-0700-0000EA010000}"/>
            </a:ext>
          </a:extLst>
        </xdr:cNvPr>
        <xdr:cNvSpPr/>
      </xdr:nvSpPr>
      <xdr:spPr>
        <a:xfrm>
          <a:off x="8699500" y="16413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72362</xdr:rowOff>
    </xdr:from>
    <xdr:ext cx="534377" cy="259045"/>
    <xdr:sp macro="" textlink="">
      <xdr:nvSpPr>
        <xdr:cNvPr id="491" name="テキスト ボックス 490">
          <a:extLst>
            <a:ext uri="{FF2B5EF4-FFF2-40B4-BE49-F238E27FC236}">
              <a16:creationId xmlns:a16="http://schemas.microsoft.com/office/drawing/2014/main" xmlns="" id="{00000000-0008-0000-0700-0000EB010000}"/>
            </a:ext>
          </a:extLst>
        </xdr:cNvPr>
        <xdr:cNvSpPr txBox="1"/>
      </xdr:nvSpPr>
      <xdr:spPr>
        <a:xfrm>
          <a:off x="8483111" y="16188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141154</xdr:rowOff>
    </xdr:from>
    <xdr:to>
      <xdr:col>41</xdr:col>
      <xdr:colOff>101600</xdr:colOff>
      <xdr:row>96</xdr:row>
      <xdr:rowOff>71304</xdr:rowOff>
    </xdr:to>
    <xdr:sp macro="" textlink="">
      <xdr:nvSpPr>
        <xdr:cNvPr id="492" name="楕円 491">
          <a:extLst>
            <a:ext uri="{FF2B5EF4-FFF2-40B4-BE49-F238E27FC236}">
              <a16:creationId xmlns:a16="http://schemas.microsoft.com/office/drawing/2014/main" xmlns="" id="{00000000-0008-0000-0700-0000EC010000}"/>
            </a:ext>
          </a:extLst>
        </xdr:cNvPr>
        <xdr:cNvSpPr/>
      </xdr:nvSpPr>
      <xdr:spPr>
        <a:xfrm>
          <a:off x="7810500" y="16428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87831</xdr:rowOff>
    </xdr:from>
    <xdr:ext cx="534377" cy="259045"/>
    <xdr:sp macro="" textlink="">
      <xdr:nvSpPr>
        <xdr:cNvPr id="493" name="テキスト ボックス 492">
          <a:extLst>
            <a:ext uri="{FF2B5EF4-FFF2-40B4-BE49-F238E27FC236}">
              <a16:creationId xmlns:a16="http://schemas.microsoft.com/office/drawing/2014/main" xmlns="" id="{00000000-0008-0000-0700-0000ED010000}"/>
            </a:ext>
          </a:extLst>
        </xdr:cNvPr>
        <xdr:cNvSpPr txBox="1"/>
      </xdr:nvSpPr>
      <xdr:spPr>
        <a:xfrm>
          <a:off x="7594111" y="16204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18301</xdr:rowOff>
    </xdr:from>
    <xdr:to>
      <xdr:col>36</xdr:col>
      <xdr:colOff>165100</xdr:colOff>
      <xdr:row>96</xdr:row>
      <xdr:rowOff>119901</xdr:rowOff>
    </xdr:to>
    <xdr:sp macro="" textlink="">
      <xdr:nvSpPr>
        <xdr:cNvPr id="494" name="楕円 493">
          <a:extLst>
            <a:ext uri="{FF2B5EF4-FFF2-40B4-BE49-F238E27FC236}">
              <a16:creationId xmlns:a16="http://schemas.microsoft.com/office/drawing/2014/main" xmlns="" id="{00000000-0008-0000-0700-0000EE010000}"/>
            </a:ext>
          </a:extLst>
        </xdr:cNvPr>
        <xdr:cNvSpPr/>
      </xdr:nvSpPr>
      <xdr:spPr>
        <a:xfrm>
          <a:off x="6921500" y="16477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136428</xdr:rowOff>
    </xdr:from>
    <xdr:ext cx="534377" cy="259045"/>
    <xdr:sp macro="" textlink="">
      <xdr:nvSpPr>
        <xdr:cNvPr id="495" name="テキスト ボックス 494">
          <a:extLst>
            <a:ext uri="{FF2B5EF4-FFF2-40B4-BE49-F238E27FC236}">
              <a16:creationId xmlns:a16="http://schemas.microsoft.com/office/drawing/2014/main" xmlns="" id="{00000000-0008-0000-0700-0000EF010000}"/>
            </a:ext>
          </a:extLst>
        </xdr:cNvPr>
        <xdr:cNvSpPr txBox="1"/>
      </xdr:nvSpPr>
      <xdr:spPr>
        <a:xfrm>
          <a:off x="6705111" y="16252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xmlns="" id="{00000000-0008-0000-0700-0000F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xmlns="" id="{00000000-0008-0000-0700-0000F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xmlns="" id="{00000000-0008-0000-0700-0000F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xmlns="" id="{00000000-0008-0000-0700-0000F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xmlns="" id="{00000000-0008-0000-0700-0000F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xmlns="" id="{00000000-0008-0000-0700-0000F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xmlns="" id="{00000000-0008-0000-0700-0000F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xmlns="" id="{00000000-0008-0000-0700-0000F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xmlns="" id="{00000000-0008-0000-0700-0000F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xmlns="" id="{00000000-0008-0000-0700-0000F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6" name="テキスト ボックス 505">
          <a:extLst>
            <a:ext uri="{FF2B5EF4-FFF2-40B4-BE49-F238E27FC236}">
              <a16:creationId xmlns:a16="http://schemas.microsoft.com/office/drawing/2014/main" xmlns="" id="{00000000-0008-0000-0700-0000FA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7" name="直線コネクタ 506">
          <a:extLst>
            <a:ext uri="{FF2B5EF4-FFF2-40B4-BE49-F238E27FC236}">
              <a16:creationId xmlns:a16="http://schemas.microsoft.com/office/drawing/2014/main" xmlns="" id="{00000000-0008-0000-0700-0000FB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8" name="テキスト ボックス 507">
          <a:extLst>
            <a:ext uri="{FF2B5EF4-FFF2-40B4-BE49-F238E27FC236}">
              <a16:creationId xmlns:a16="http://schemas.microsoft.com/office/drawing/2014/main" xmlns="" id="{00000000-0008-0000-0700-0000FC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9" name="直線コネクタ 508">
          <a:extLst>
            <a:ext uri="{FF2B5EF4-FFF2-40B4-BE49-F238E27FC236}">
              <a16:creationId xmlns:a16="http://schemas.microsoft.com/office/drawing/2014/main" xmlns="" id="{00000000-0008-0000-0700-0000FD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10" name="テキスト ボックス 509">
          <a:extLst>
            <a:ext uri="{FF2B5EF4-FFF2-40B4-BE49-F238E27FC236}">
              <a16:creationId xmlns:a16="http://schemas.microsoft.com/office/drawing/2014/main" xmlns="" id="{00000000-0008-0000-0700-0000FE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1" name="直線コネクタ 510">
          <a:extLst>
            <a:ext uri="{FF2B5EF4-FFF2-40B4-BE49-F238E27FC236}">
              <a16:creationId xmlns:a16="http://schemas.microsoft.com/office/drawing/2014/main" xmlns="" id="{00000000-0008-0000-0700-0000FF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2" name="テキスト ボックス 511">
          <a:extLst>
            <a:ext uri="{FF2B5EF4-FFF2-40B4-BE49-F238E27FC236}">
              <a16:creationId xmlns:a16="http://schemas.microsoft.com/office/drawing/2014/main" xmlns="" id="{00000000-0008-0000-0700-00000002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3" name="直線コネクタ 512">
          <a:extLst>
            <a:ext uri="{FF2B5EF4-FFF2-40B4-BE49-F238E27FC236}">
              <a16:creationId xmlns:a16="http://schemas.microsoft.com/office/drawing/2014/main" xmlns="" id="{00000000-0008-0000-0700-000001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4" name="テキスト ボックス 513">
          <a:extLst>
            <a:ext uri="{FF2B5EF4-FFF2-40B4-BE49-F238E27FC236}">
              <a16:creationId xmlns:a16="http://schemas.microsoft.com/office/drawing/2014/main" xmlns="" id="{00000000-0008-0000-0700-000002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xmlns="" id="{00000000-0008-0000-07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a:extLst>
            <a:ext uri="{FF2B5EF4-FFF2-40B4-BE49-F238E27FC236}">
              <a16:creationId xmlns:a16="http://schemas.microsoft.com/office/drawing/2014/main" xmlns="" id="{00000000-0008-0000-0700-000004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消防費グラフ枠">
          <a:extLst>
            <a:ext uri="{FF2B5EF4-FFF2-40B4-BE49-F238E27FC236}">
              <a16:creationId xmlns:a16="http://schemas.microsoft.com/office/drawing/2014/main" xmlns="" id="{00000000-0008-0000-07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90917</xdr:rowOff>
    </xdr:from>
    <xdr:to>
      <xdr:col>85</xdr:col>
      <xdr:colOff>126364</xdr:colOff>
      <xdr:row>37</xdr:row>
      <xdr:rowOff>170287</xdr:rowOff>
    </xdr:to>
    <xdr:cxnSp macro="">
      <xdr:nvCxnSpPr>
        <xdr:cNvPr id="518" name="直線コネクタ 517">
          <a:extLst>
            <a:ext uri="{FF2B5EF4-FFF2-40B4-BE49-F238E27FC236}">
              <a16:creationId xmlns:a16="http://schemas.microsoft.com/office/drawing/2014/main" xmlns="" id="{00000000-0008-0000-0700-000006020000}"/>
            </a:ext>
          </a:extLst>
        </xdr:cNvPr>
        <xdr:cNvCxnSpPr/>
      </xdr:nvCxnSpPr>
      <xdr:spPr>
        <a:xfrm flipV="1">
          <a:off x="16317595" y="5234417"/>
          <a:ext cx="1269" cy="1279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2664</xdr:rowOff>
    </xdr:from>
    <xdr:ext cx="534377" cy="259045"/>
    <xdr:sp macro="" textlink="">
      <xdr:nvSpPr>
        <xdr:cNvPr id="519" name="消防費最小値テキスト">
          <a:extLst>
            <a:ext uri="{FF2B5EF4-FFF2-40B4-BE49-F238E27FC236}">
              <a16:creationId xmlns:a16="http://schemas.microsoft.com/office/drawing/2014/main" xmlns="" id="{00000000-0008-0000-0700-000007020000}"/>
            </a:ext>
          </a:extLst>
        </xdr:cNvPr>
        <xdr:cNvSpPr txBox="1"/>
      </xdr:nvSpPr>
      <xdr:spPr>
        <a:xfrm>
          <a:off x="16370300" y="6517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170287</xdr:rowOff>
    </xdr:from>
    <xdr:to>
      <xdr:col>86</xdr:col>
      <xdr:colOff>25400</xdr:colOff>
      <xdr:row>37</xdr:row>
      <xdr:rowOff>170287</xdr:rowOff>
    </xdr:to>
    <xdr:cxnSp macro="">
      <xdr:nvCxnSpPr>
        <xdr:cNvPr id="520" name="直線コネクタ 519">
          <a:extLst>
            <a:ext uri="{FF2B5EF4-FFF2-40B4-BE49-F238E27FC236}">
              <a16:creationId xmlns:a16="http://schemas.microsoft.com/office/drawing/2014/main" xmlns="" id="{00000000-0008-0000-0700-000008020000}"/>
            </a:ext>
          </a:extLst>
        </xdr:cNvPr>
        <xdr:cNvCxnSpPr/>
      </xdr:nvCxnSpPr>
      <xdr:spPr>
        <a:xfrm>
          <a:off x="16230600" y="6513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37594</xdr:rowOff>
    </xdr:from>
    <xdr:ext cx="534377" cy="259045"/>
    <xdr:sp macro="" textlink="">
      <xdr:nvSpPr>
        <xdr:cNvPr id="521" name="消防費最大値テキスト">
          <a:extLst>
            <a:ext uri="{FF2B5EF4-FFF2-40B4-BE49-F238E27FC236}">
              <a16:creationId xmlns:a16="http://schemas.microsoft.com/office/drawing/2014/main" xmlns="" id="{00000000-0008-0000-0700-000009020000}"/>
            </a:ext>
          </a:extLst>
        </xdr:cNvPr>
        <xdr:cNvSpPr txBox="1"/>
      </xdr:nvSpPr>
      <xdr:spPr>
        <a:xfrm>
          <a:off x="16370300" y="5009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41,067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90917</xdr:rowOff>
    </xdr:from>
    <xdr:to>
      <xdr:col>86</xdr:col>
      <xdr:colOff>25400</xdr:colOff>
      <xdr:row>30</xdr:row>
      <xdr:rowOff>90917</xdr:rowOff>
    </xdr:to>
    <xdr:cxnSp macro="">
      <xdr:nvCxnSpPr>
        <xdr:cNvPr id="522" name="直線コネクタ 521">
          <a:extLst>
            <a:ext uri="{FF2B5EF4-FFF2-40B4-BE49-F238E27FC236}">
              <a16:creationId xmlns:a16="http://schemas.microsoft.com/office/drawing/2014/main" xmlns="" id="{00000000-0008-0000-0700-00000A020000}"/>
            </a:ext>
          </a:extLst>
        </xdr:cNvPr>
        <xdr:cNvCxnSpPr/>
      </xdr:nvCxnSpPr>
      <xdr:spPr>
        <a:xfrm>
          <a:off x="16230600" y="5234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31</xdr:row>
      <xdr:rowOff>103536</xdr:rowOff>
    </xdr:from>
    <xdr:to>
      <xdr:col>85</xdr:col>
      <xdr:colOff>127000</xdr:colOff>
      <xdr:row>35</xdr:row>
      <xdr:rowOff>152822</xdr:rowOff>
    </xdr:to>
    <xdr:cxnSp macro="">
      <xdr:nvCxnSpPr>
        <xdr:cNvPr id="523" name="直線コネクタ 522">
          <a:extLst>
            <a:ext uri="{FF2B5EF4-FFF2-40B4-BE49-F238E27FC236}">
              <a16:creationId xmlns:a16="http://schemas.microsoft.com/office/drawing/2014/main" xmlns="" id="{00000000-0008-0000-0700-00000B020000}"/>
            </a:ext>
          </a:extLst>
        </xdr:cNvPr>
        <xdr:cNvCxnSpPr/>
      </xdr:nvCxnSpPr>
      <xdr:spPr>
        <a:xfrm flipV="1">
          <a:off x="15481300" y="5418486"/>
          <a:ext cx="838200" cy="735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108841</xdr:rowOff>
    </xdr:from>
    <xdr:ext cx="534377" cy="259045"/>
    <xdr:sp macro="" textlink="">
      <xdr:nvSpPr>
        <xdr:cNvPr id="524" name="消防費平均値テキスト">
          <a:extLst>
            <a:ext uri="{FF2B5EF4-FFF2-40B4-BE49-F238E27FC236}">
              <a16:creationId xmlns:a16="http://schemas.microsoft.com/office/drawing/2014/main" xmlns="" id="{00000000-0008-0000-0700-00000C020000}"/>
            </a:ext>
          </a:extLst>
        </xdr:cNvPr>
        <xdr:cNvSpPr txBox="1"/>
      </xdr:nvSpPr>
      <xdr:spPr>
        <a:xfrm>
          <a:off x="16370300" y="61095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130414</xdr:rowOff>
    </xdr:from>
    <xdr:to>
      <xdr:col>85</xdr:col>
      <xdr:colOff>177800</xdr:colOff>
      <xdr:row>36</xdr:row>
      <xdr:rowOff>60564</xdr:rowOff>
    </xdr:to>
    <xdr:sp macro="" textlink="">
      <xdr:nvSpPr>
        <xdr:cNvPr id="525" name="フローチャート: 判断 524">
          <a:extLst>
            <a:ext uri="{FF2B5EF4-FFF2-40B4-BE49-F238E27FC236}">
              <a16:creationId xmlns:a16="http://schemas.microsoft.com/office/drawing/2014/main" xmlns="" id="{00000000-0008-0000-0700-00000D020000}"/>
            </a:ext>
          </a:extLst>
        </xdr:cNvPr>
        <xdr:cNvSpPr/>
      </xdr:nvSpPr>
      <xdr:spPr>
        <a:xfrm>
          <a:off x="16268700" y="6131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127401</xdr:rowOff>
    </xdr:from>
    <xdr:to>
      <xdr:col>81</xdr:col>
      <xdr:colOff>50800</xdr:colOff>
      <xdr:row>35</xdr:row>
      <xdr:rowOff>152822</xdr:rowOff>
    </xdr:to>
    <xdr:cxnSp macro="">
      <xdr:nvCxnSpPr>
        <xdr:cNvPr id="526" name="直線コネクタ 525">
          <a:extLst>
            <a:ext uri="{FF2B5EF4-FFF2-40B4-BE49-F238E27FC236}">
              <a16:creationId xmlns:a16="http://schemas.microsoft.com/office/drawing/2014/main" xmlns="" id="{00000000-0008-0000-0700-00000E020000}"/>
            </a:ext>
          </a:extLst>
        </xdr:cNvPr>
        <xdr:cNvCxnSpPr/>
      </xdr:nvCxnSpPr>
      <xdr:spPr>
        <a:xfrm>
          <a:off x="14592300" y="6128151"/>
          <a:ext cx="889000" cy="25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17028</xdr:rowOff>
    </xdr:from>
    <xdr:to>
      <xdr:col>81</xdr:col>
      <xdr:colOff>101600</xdr:colOff>
      <xdr:row>36</xdr:row>
      <xdr:rowOff>118628</xdr:rowOff>
    </xdr:to>
    <xdr:sp macro="" textlink="">
      <xdr:nvSpPr>
        <xdr:cNvPr id="527" name="フローチャート: 判断 526">
          <a:extLst>
            <a:ext uri="{FF2B5EF4-FFF2-40B4-BE49-F238E27FC236}">
              <a16:creationId xmlns:a16="http://schemas.microsoft.com/office/drawing/2014/main" xmlns="" id="{00000000-0008-0000-0700-00000F020000}"/>
            </a:ext>
          </a:extLst>
        </xdr:cNvPr>
        <xdr:cNvSpPr/>
      </xdr:nvSpPr>
      <xdr:spPr>
        <a:xfrm>
          <a:off x="15430500" y="6189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109755</xdr:rowOff>
    </xdr:from>
    <xdr:ext cx="534377" cy="259045"/>
    <xdr:sp macro="" textlink="">
      <xdr:nvSpPr>
        <xdr:cNvPr id="528" name="テキスト ボックス 527">
          <a:extLst>
            <a:ext uri="{FF2B5EF4-FFF2-40B4-BE49-F238E27FC236}">
              <a16:creationId xmlns:a16="http://schemas.microsoft.com/office/drawing/2014/main" xmlns="" id="{00000000-0008-0000-0700-000010020000}"/>
            </a:ext>
          </a:extLst>
        </xdr:cNvPr>
        <xdr:cNvSpPr txBox="1"/>
      </xdr:nvSpPr>
      <xdr:spPr>
        <a:xfrm>
          <a:off x="15214111" y="6281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127401</xdr:rowOff>
    </xdr:from>
    <xdr:to>
      <xdr:col>76</xdr:col>
      <xdr:colOff>114300</xdr:colOff>
      <xdr:row>35</xdr:row>
      <xdr:rowOff>129230</xdr:rowOff>
    </xdr:to>
    <xdr:cxnSp macro="">
      <xdr:nvCxnSpPr>
        <xdr:cNvPr id="529" name="直線コネクタ 528">
          <a:extLst>
            <a:ext uri="{FF2B5EF4-FFF2-40B4-BE49-F238E27FC236}">
              <a16:creationId xmlns:a16="http://schemas.microsoft.com/office/drawing/2014/main" xmlns="" id="{00000000-0008-0000-0700-000011020000}"/>
            </a:ext>
          </a:extLst>
        </xdr:cNvPr>
        <xdr:cNvCxnSpPr/>
      </xdr:nvCxnSpPr>
      <xdr:spPr>
        <a:xfrm flipV="1">
          <a:off x="13703300" y="6128151"/>
          <a:ext cx="8890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4867</xdr:rowOff>
    </xdr:from>
    <xdr:to>
      <xdr:col>76</xdr:col>
      <xdr:colOff>165100</xdr:colOff>
      <xdr:row>36</xdr:row>
      <xdr:rowOff>106467</xdr:rowOff>
    </xdr:to>
    <xdr:sp macro="" textlink="">
      <xdr:nvSpPr>
        <xdr:cNvPr id="530" name="フローチャート: 判断 529">
          <a:extLst>
            <a:ext uri="{FF2B5EF4-FFF2-40B4-BE49-F238E27FC236}">
              <a16:creationId xmlns:a16="http://schemas.microsoft.com/office/drawing/2014/main" xmlns="" id="{00000000-0008-0000-0700-000012020000}"/>
            </a:ext>
          </a:extLst>
        </xdr:cNvPr>
        <xdr:cNvSpPr/>
      </xdr:nvSpPr>
      <xdr:spPr>
        <a:xfrm>
          <a:off x="14541500" y="6177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97594</xdr:rowOff>
    </xdr:from>
    <xdr:ext cx="534377" cy="259045"/>
    <xdr:sp macro="" textlink="">
      <xdr:nvSpPr>
        <xdr:cNvPr id="531" name="テキスト ボックス 530">
          <a:extLst>
            <a:ext uri="{FF2B5EF4-FFF2-40B4-BE49-F238E27FC236}">
              <a16:creationId xmlns:a16="http://schemas.microsoft.com/office/drawing/2014/main" xmlns="" id="{00000000-0008-0000-0700-000013020000}"/>
            </a:ext>
          </a:extLst>
        </xdr:cNvPr>
        <xdr:cNvSpPr txBox="1"/>
      </xdr:nvSpPr>
      <xdr:spPr>
        <a:xfrm>
          <a:off x="14325111" y="6269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31</xdr:row>
      <xdr:rowOff>165760</xdr:rowOff>
    </xdr:from>
    <xdr:to>
      <xdr:col>71</xdr:col>
      <xdr:colOff>177800</xdr:colOff>
      <xdr:row>35</xdr:row>
      <xdr:rowOff>129230</xdr:rowOff>
    </xdr:to>
    <xdr:cxnSp macro="">
      <xdr:nvCxnSpPr>
        <xdr:cNvPr id="532" name="直線コネクタ 531">
          <a:extLst>
            <a:ext uri="{FF2B5EF4-FFF2-40B4-BE49-F238E27FC236}">
              <a16:creationId xmlns:a16="http://schemas.microsoft.com/office/drawing/2014/main" xmlns="" id="{00000000-0008-0000-0700-000014020000}"/>
            </a:ext>
          </a:extLst>
        </xdr:cNvPr>
        <xdr:cNvCxnSpPr/>
      </xdr:nvCxnSpPr>
      <xdr:spPr>
        <a:xfrm>
          <a:off x="12814300" y="5480710"/>
          <a:ext cx="889000" cy="649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47295</xdr:rowOff>
    </xdr:from>
    <xdr:to>
      <xdr:col>72</xdr:col>
      <xdr:colOff>38100</xdr:colOff>
      <xdr:row>36</xdr:row>
      <xdr:rowOff>148895</xdr:rowOff>
    </xdr:to>
    <xdr:sp macro="" textlink="">
      <xdr:nvSpPr>
        <xdr:cNvPr id="533" name="フローチャート: 判断 532">
          <a:extLst>
            <a:ext uri="{FF2B5EF4-FFF2-40B4-BE49-F238E27FC236}">
              <a16:creationId xmlns:a16="http://schemas.microsoft.com/office/drawing/2014/main" xmlns="" id="{00000000-0008-0000-0700-000015020000}"/>
            </a:ext>
          </a:extLst>
        </xdr:cNvPr>
        <xdr:cNvSpPr/>
      </xdr:nvSpPr>
      <xdr:spPr>
        <a:xfrm>
          <a:off x="13652500" y="6219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140022</xdr:rowOff>
    </xdr:from>
    <xdr:ext cx="534377" cy="259045"/>
    <xdr:sp macro="" textlink="">
      <xdr:nvSpPr>
        <xdr:cNvPr id="534" name="テキスト ボックス 533">
          <a:extLst>
            <a:ext uri="{FF2B5EF4-FFF2-40B4-BE49-F238E27FC236}">
              <a16:creationId xmlns:a16="http://schemas.microsoft.com/office/drawing/2014/main" xmlns="" id="{00000000-0008-0000-0700-000016020000}"/>
            </a:ext>
          </a:extLst>
        </xdr:cNvPr>
        <xdr:cNvSpPr txBox="1"/>
      </xdr:nvSpPr>
      <xdr:spPr>
        <a:xfrm>
          <a:off x="13436111" y="6312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146096</xdr:rowOff>
    </xdr:from>
    <xdr:to>
      <xdr:col>67</xdr:col>
      <xdr:colOff>101600</xdr:colOff>
      <xdr:row>36</xdr:row>
      <xdr:rowOff>76246</xdr:rowOff>
    </xdr:to>
    <xdr:sp macro="" textlink="">
      <xdr:nvSpPr>
        <xdr:cNvPr id="535" name="フローチャート: 判断 534">
          <a:extLst>
            <a:ext uri="{FF2B5EF4-FFF2-40B4-BE49-F238E27FC236}">
              <a16:creationId xmlns:a16="http://schemas.microsoft.com/office/drawing/2014/main" xmlns="" id="{00000000-0008-0000-0700-000017020000}"/>
            </a:ext>
          </a:extLst>
        </xdr:cNvPr>
        <xdr:cNvSpPr/>
      </xdr:nvSpPr>
      <xdr:spPr>
        <a:xfrm>
          <a:off x="12763500" y="614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67373</xdr:rowOff>
    </xdr:from>
    <xdr:ext cx="534377" cy="259045"/>
    <xdr:sp macro="" textlink="">
      <xdr:nvSpPr>
        <xdr:cNvPr id="536" name="テキスト ボックス 535">
          <a:extLst>
            <a:ext uri="{FF2B5EF4-FFF2-40B4-BE49-F238E27FC236}">
              <a16:creationId xmlns:a16="http://schemas.microsoft.com/office/drawing/2014/main" xmlns="" id="{00000000-0008-0000-0700-000018020000}"/>
            </a:ext>
          </a:extLst>
        </xdr:cNvPr>
        <xdr:cNvSpPr txBox="1"/>
      </xdr:nvSpPr>
      <xdr:spPr>
        <a:xfrm>
          <a:off x="12547111" y="6239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xmlns="" id="{00000000-0008-0000-07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xmlns="" id="{00000000-0008-0000-07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xmlns="" id="{00000000-0008-0000-07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xmlns="" id="{00000000-0008-0000-07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xmlns="" id="{00000000-0008-0000-07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31</xdr:row>
      <xdr:rowOff>52736</xdr:rowOff>
    </xdr:from>
    <xdr:to>
      <xdr:col>85</xdr:col>
      <xdr:colOff>177800</xdr:colOff>
      <xdr:row>31</xdr:row>
      <xdr:rowOff>154336</xdr:rowOff>
    </xdr:to>
    <xdr:sp macro="" textlink="">
      <xdr:nvSpPr>
        <xdr:cNvPr id="542" name="楕円 541">
          <a:extLst>
            <a:ext uri="{FF2B5EF4-FFF2-40B4-BE49-F238E27FC236}">
              <a16:creationId xmlns:a16="http://schemas.microsoft.com/office/drawing/2014/main" xmlns="" id="{00000000-0008-0000-0700-00001E020000}"/>
            </a:ext>
          </a:extLst>
        </xdr:cNvPr>
        <xdr:cNvSpPr/>
      </xdr:nvSpPr>
      <xdr:spPr>
        <a:xfrm>
          <a:off x="16268700" y="5367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30</xdr:row>
      <xdr:rowOff>75613</xdr:rowOff>
    </xdr:from>
    <xdr:ext cx="534377" cy="259045"/>
    <xdr:sp macro="" textlink="">
      <xdr:nvSpPr>
        <xdr:cNvPr id="543" name="消防費該当値テキスト">
          <a:extLst>
            <a:ext uri="{FF2B5EF4-FFF2-40B4-BE49-F238E27FC236}">
              <a16:creationId xmlns:a16="http://schemas.microsoft.com/office/drawing/2014/main" xmlns="" id="{00000000-0008-0000-0700-00001F020000}"/>
            </a:ext>
          </a:extLst>
        </xdr:cNvPr>
        <xdr:cNvSpPr txBox="1"/>
      </xdr:nvSpPr>
      <xdr:spPr>
        <a:xfrm>
          <a:off x="16370300" y="5219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102022</xdr:rowOff>
    </xdr:from>
    <xdr:to>
      <xdr:col>81</xdr:col>
      <xdr:colOff>101600</xdr:colOff>
      <xdr:row>36</xdr:row>
      <xdr:rowOff>32172</xdr:rowOff>
    </xdr:to>
    <xdr:sp macro="" textlink="">
      <xdr:nvSpPr>
        <xdr:cNvPr id="544" name="楕円 543">
          <a:extLst>
            <a:ext uri="{FF2B5EF4-FFF2-40B4-BE49-F238E27FC236}">
              <a16:creationId xmlns:a16="http://schemas.microsoft.com/office/drawing/2014/main" xmlns="" id="{00000000-0008-0000-0700-000020020000}"/>
            </a:ext>
          </a:extLst>
        </xdr:cNvPr>
        <xdr:cNvSpPr/>
      </xdr:nvSpPr>
      <xdr:spPr>
        <a:xfrm>
          <a:off x="15430500" y="6102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48699</xdr:rowOff>
    </xdr:from>
    <xdr:ext cx="534377" cy="259045"/>
    <xdr:sp macro="" textlink="">
      <xdr:nvSpPr>
        <xdr:cNvPr id="545" name="テキスト ボックス 544">
          <a:extLst>
            <a:ext uri="{FF2B5EF4-FFF2-40B4-BE49-F238E27FC236}">
              <a16:creationId xmlns:a16="http://schemas.microsoft.com/office/drawing/2014/main" xmlns="" id="{00000000-0008-0000-0700-000021020000}"/>
            </a:ext>
          </a:extLst>
        </xdr:cNvPr>
        <xdr:cNvSpPr txBox="1"/>
      </xdr:nvSpPr>
      <xdr:spPr>
        <a:xfrm>
          <a:off x="15214111" y="5877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76601</xdr:rowOff>
    </xdr:from>
    <xdr:to>
      <xdr:col>76</xdr:col>
      <xdr:colOff>165100</xdr:colOff>
      <xdr:row>36</xdr:row>
      <xdr:rowOff>6751</xdr:rowOff>
    </xdr:to>
    <xdr:sp macro="" textlink="">
      <xdr:nvSpPr>
        <xdr:cNvPr id="546" name="楕円 545">
          <a:extLst>
            <a:ext uri="{FF2B5EF4-FFF2-40B4-BE49-F238E27FC236}">
              <a16:creationId xmlns:a16="http://schemas.microsoft.com/office/drawing/2014/main" xmlns="" id="{00000000-0008-0000-0700-000022020000}"/>
            </a:ext>
          </a:extLst>
        </xdr:cNvPr>
        <xdr:cNvSpPr/>
      </xdr:nvSpPr>
      <xdr:spPr>
        <a:xfrm>
          <a:off x="14541500" y="6077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23278</xdr:rowOff>
    </xdr:from>
    <xdr:ext cx="534377" cy="259045"/>
    <xdr:sp macro="" textlink="">
      <xdr:nvSpPr>
        <xdr:cNvPr id="547" name="テキスト ボックス 546">
          <a:extLst>
            <a:ext uri="{FF2B5EF4-FFF2-40B4-BE49-F238E27FC236}">
              <a16:creationId xmlns:a16="http://schemas.microsoft.com/office/drawing/2014/main" xmlns="" id="{00000000-0008-0000-0700-000023020000}"/>
            </a:ext>
          </a:extLst>
        </xdr:cNvPr>
        <xdr:cNvSpPr txBox="1"/>
      </xdr:nvSpPr>
      <xdr:spPr>
        <a:xfrm>
          <a:off x="14325111" y="5852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78430</xdr:rowOff>
    </xdr:from>
    <xdr:to>
      <xdr:col>72</xdr:col>
      <xdr:colOff>38100</xdr:colOff>
      <xdr:row>36</xdr:row>
      <xdr:rowOff>8580</xdr:rowOff>
    </xdr:to>
    <xdr:sp macro="" textlink="">
      <xdr:nvSpPr>
        <xdr:cNvPr id="548" name="楕円 547">
          <a:extLst>
            <a:ext uri="{FF2B5EF4-FFF2-40B4-BE49-F238E27FC236}">
              <a16:creationId xmlns:a16="http://schemas.microsoft.com/office/drawing/2014/main" xmlns="" id="{00000000-0008-0000-0700-000024020000}"/>
            </a:ext>
          </a:extLst>
        </xdr:cNvPr>
        <xdr:cNvSpPr/>
      </xdr:nvSpPr>
      <xdr:spPr>
        <a:xfrm>
          <a:off x="13652500" y="6079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25107</xdr:rowOff>
    </xdr:from>
    <xdr:ext cx="534377" cy="259045"/>
    <xdr:sp macro="" textlink="">
      <xdr:nvSpPr>
        <xdr:cNvPr id="549" name="テキスト ボックス 548">
          <a:extLst>
            <a:ext uri="{FF2B5EF4-FFF2-40B4-BE49-F238E27FC236}">
              <a16:creationId xmlns:a16="http://schemas.microsoft.com/office/drawing/2014/main" xmlns="" id="{00000000-0008-0000-0700-000025020000}"/>
            </a:ext>
          </a:extLst>
        </xdr:cNvPr>
        <xdr:cNvSpPr txBox="1"/>
      </xdr:nvSpPr>
      <xdr:spPr>
        <a:xfrm>
          <a:off x="13436111" y="5854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31</xdr:row>
      <xdr:rowOff>114960</xdr:rowOff>
    </xdr:from>
    <xdr:to>
      <xdr:col>67</xdr:col>
      <xdr:colOff>101600</xdr:colOff>
      <xdr:row>32</xdr:row>
      <xdr:rowOff>45110</xdr:rowOff>
    </xdr:to>
    <xdr:sp macro="" textlink="">
      <xdr:nvSpPr>
        <xdr:cNvPr id="550" name="楕円 549">
          <a:extLst>
            <a:ext uri="{FF2B5EF4-FFF2-40B4-BE49-F238E27FC236}">
              <a16:creationId xmlns:a16="http://schemas.microsoft.com/office/drawing/2014/main" xmlns="" id="{00000000-0008-0000-0700-000026020000}"/>
            </a:ext>
          </a:extLst>
        </xdr:cNvPr>
        <xdr:cNvSpPr/>
      </xdr:nvSpPr>
      <xdr:spPr>
        <a:xfrm>
          <a:off x="12763500" y="5429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30</xdr:row>
      <xdr:rowOff>61637</xdr:rowOff>
    </xdr:from>
    <xdr:ext cx="534377" cy="259045"/>
    <xdr:sp macro="" textlink="">
      <xdr:nvSpPr>
        <xdr:cNvPr id="551" name="テキスト ボックス 550">
          <a:extLst>
            <a:ext uri="{FF2B5EF4-FFF2-40B4-BE49-F238E27FC236}">
              <a16:creationId xmlns:a16="http://schemas.microsoft.com/office/drawing/2014/main" xmlns="" id="{00000000-0008-0000-0700-000027020000}"/>
            </a:ext>
          </a:extLst>
        </xdr:cNvPr>
        <xdr:cNvSpPr txBox="1"/>
      </xdr:nvSpPr>
      <xdr:spPr>
        <a:xfrm>
          <a:off x="12547111" y="5205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xmlns="" id="{00000000-0008-0000-07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xmlns="" id="{00000000-0008-0000-07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xmlns="" id="{00000000-0008-0000-07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xmlns="" id="{00000000-0008-0000-07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xmlns="" id="{00000000-0008-0000-07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xmlns="" id="{00000000-0008-0000-07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xmlns="" id="{00000000-0008-0000-07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xmlns="" id="{00000000-0008-0000-07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xmlns="" id="{00000000-0008-0000-07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xmlns="" id="{00000000-0008-0000-07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2" name="テキスト ボックス 561">
          <a:extLst>
            <a:ext uri="{FF2B5EF4-FFF2-40B4-BE49-F238E27FC236}">
              <a16:creationId xmlns:a16="http://schemas.microsoft.com/office/drawing/2014/main" xmlns="" id="{00000000-0008-0000-0700-000032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3" name="直線コネクタ 562">
          <a:extLst>
            <a:ext uri="{FF2B5EF4-FFF2-40B4-BE49-F238E27FC236}">
              <a16:creationId xmlns:a16="http://schemas.microsoft.com/office/drawing/2014/main" xmlns="" id="{00000000-0008-0000-0700-000033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4" name="テキスト ボックス 563">
          <a:extLst>
            <a:ext uri="{FF2B5EF4-FFF2-40B4-BE49-F238E27FC236}">
              <a16:creationId xmlns:a16="http://schemas.microsoft.com/office/drawing/2014/main" xmlns="" id="{00000000-0008-0000-0700-000034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5" name="直線コネクタ 564">
          <a:extLst>
            <a:ext uri="{FF2B5EF4-FFF2-40B4-BE49-F238E27FC236}">
              <a16:creationId xmlns:a16="http://schemas.microsoft.com/office/drawing/2014/main" xmlns="" id="{00000000-0008-0000-0700-000035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6" name="テキスト ボックス 565">
          <a:extLst>
            <a:ext uri="{FF2B5EF4-FFF2-40B4-BE49-F238E27FC236}">
              <a16:creationId xmlns:a16="http://schemas.microsoft.com/office/drawing/2014/main" xmlns="" id="{00000000-0008-0000-0700-000036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a:extLst>
            <a:ext uri="{FF2B5EF4-FFF2-40B4-BE49-F238E27FC236}">
              <a16:creationId xmlns:a16="http://schemas.microsoft.com/office/drawing/2014/main" xmlns="" id="{00000000-0008-0000-0700-00003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8" name="テキスト ボックス 567">
          <a:extLst>
            <a:ext uri="{FF2B5EF4-FFF2-40B4-BE49-F238E27FC236}">
              <a16:creationId xmlns:a16="http://schemas.microsoft.com/office/drawing/2014/main" xmlns="" id="{00000000-0008-0000-0700-000038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9" name="直線コネクタ 568">
          <a:extLst>
            <a:ext uri="{FF2B5EF4-FFF2-40B4-BE49-F238E27FC236}">
              <a16:creationId xmlns:a16="http://schemas.microsoft.com/office/drawing/2014/main" xmlns="" id="{00000000-0008-0000-0700-000039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70" name="テキスト ボックス 569">
          <a:extLst>
            <a:ext uri="{FF2B5EF4-FFF2-40B4-BE49-F238E27FC236}">
              <a16:creationId xmlns:a16="http://schemas.microsoft.com/office/drawing/2014/main" xmlns="" id="{00000000-0008-0000-0700-00003A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1" name="直線コネクタ 570">
          <a:extLst>
            <a:ext uri="{FF2B5EF4-FFF2-40B4-BE49-F238E27FC236}">
              <a16:creationId xmlns:a16="http://schemas.microsoft.com/office/drawing/2014/main" xmlns="" id="{00000000-0008-0000-0700-00003B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2" name="テキスト ボックス 571">
          <a:extLst>
            <a:ext uri="{FF2B5EF4-FFF2-40B4-BE49-F238E27FC236}">
              <a16:creationId xmlns:a16="http://schemas.microsoft.com/office/drawing/2014/main" xmlns="" id="{00000000-0008-0000-0700-00003C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xmlns="" id="{00000000-0008-0000-0700-00003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a:extLst>
            <a:ext uri="{FF2B5EF4-FFF2-40B4-BE49-F238E27FC236}">
              <a16:creationId xmlns:a16="http://schemas.microsoft.com/office/drawing/2014/main" xmlns="" id="{00000000-0008-0000-0700-00003E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a:extLst>
            <a:ext uri="{FF2B5EF4-FFF2-40B4-BE49-F238E27FC236}">
              <a16:creationId xmlns:a16="http://schemas.microsoft.com/office/drawing/2014/main" xmlns="" id="{00000000-0008-0000-0700-00003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154863</xdr:rowOff>
    </xdr:from>
    <xdr:to>
      <xdr:col>85</xdr:col>
      <xdr:colOff>126364</xdr:colOff>
      <xdr:row>57</xdr:row>
      <xdr:rowOff>120135</xdr:rowOff>
    </xdr:to>
    <xdr:cxnSp macro="">
      <xdr:nvCxnSpPr>
        <xdr:cNvPr id="576" name="直線コネクタ 575">
          <a:extLst>
            <a:ext uri="{FF2B5EF4-FFF2-40B4-BE49-F238E27FC236}">
              <a16:creationId xmlns:a16="http://schemas.microsoft.com/office/drawing/2014/main" xmlns="" id="{00000000-0008-0000-0700-000040020000}"/>
            </a:ext>
          </a:extLst>
        </xdr:cNvPr>
        <xdr:cNvCxnSpPr/>
      </xdr:nvCxnSpPr>
      <xdr:spPr>
        <a:xfrm flipV="1">
          <a:off x="16317595" y="8555913"/>
          <a:ext cx="1269" cy="13368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123962</xdr:rowOff>
    </xdr:from>
    <xdr:ext cx="534377" cy="259045"/>
    <xdr:sp macro="" textlink="">
      <xdr:nvSpPr>
        <xdr:cNvPr id="577" name="教育費最小値テキスト">
          <a:extLst>
            <a:ext uri="{FF2B5EF4-FFF2-40B4-BE49-F238E27FC236}">
              <a16:creationId xmlns:a16="http://schemas.microsoft.com/office/drawing/2014/main" xmlns="" id="{00000000-0008-0000-0700-000041020000}"/>
            </a:ext>
          </a:extLst>
        </xdr:cNvPr>
        <xdr:cNvSpPr txBox="1"/>
      </xdr:nvSpPr>
      <xdr:spPr>
        <a:xfrm>
          <a:off x="16370300" y="9896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120135</xdr:rowOff>
    </xdr:from>
    <xdr:to>
      <xdr:col>86</xdr:col>
      <xdr:colOff>25400</xdr:colOff>
      <xdr:row>57</xdr:row>
      <xdr:rowOff>120135</xdr:rowOff>
    </xdr:to>
    <xdr:cxnSp macro="">
      <xdr:nvCxnSpPr>
        <xdr:cNvPr id="578" name="直線コネクタ 577">
          <a:extLst>
            <a:ext uri="{FF2B5EF4-FFF2-40B4-BE49-F238E27FC236}">
              <a16:creationId xmlns:a16="http://schemas.microsoft.com/office/drawing/2014/main" xmlns="" id="{00000000-0008-0000-0700-000042020000}"/>
            </a:ext>
          </a:extLst>
        </xdr:cNvPr>
        <xdr:cNvCxnSpPr/>
      </xdr:nvCxnSpPr>
      <xdr:spPr>
        <a:xfrm>
          <a:off x="16230600" y="9892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101540</xdr:rowOff>
    </xdr:from>
    <xdr:ext cx="599010" cy="259045"/>
    <xdr:sp macro="" textlink="">
      <xdr:nvSpPr>
        <xdr:cNvPr id="579" name="教育費最大値テキスト">
          <a:extLst>
            <a:ext uri="{FF2B5EF4-FFF2-40B4-BE49-F238E27FC236}">
              <a16:creationId xmlns:a16="http://schemas.microsoft.com/office/drawing/2014/main" xmlns="" id="{00000000-0008-0000-0700-000043020000}"/>
            </a:ext>
          </a:extLst>
        </xdr:cNvPr>
        <xdr:cNvSpPr txBox="1"/>
      </xdr:nvSpPr>
      <xdr:spPr>
        <a:xfrm>
          <a:off x="16370300" y="83311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104,204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154863</xdr:rowOff>
    </xdr:from>
    <xdr:to>
      <xdr:col>86</xdr:col>
      <xdr:colOff>25400</xdr:colOff>
      <xdr:row>49</xdr:row>
      <xdr:rowOff>154863</xdr:rowOff>
    </xdr:to>
    <xdr:cxnSp macro="">
      <xdr:nvCxnSpPr>
        <xdr:cNvPr id="580" name="直線コネクタ 579">
          <a:extLst>
            <a:ext uri="{FF2B5EF4-FFF2-40B4-BE49-F238E27FC236}">
              <a16:creationId xmlns:a16="http://schemas.microsoft.com/office/drawing/2014/main" xmlns="" id="{00000000-0008-0000-0700-000044020000}"/>
            </a:ext>
          </a:extLst>
        </xdr:cNvPr>
        <xdr:cNvCxnSpPr/>
      </xdr:nvCxnSpPr>
      <xdr:spPr>
        <a:xfrm>
          <a:off x="16230600" y="8555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50</xdr:row>
      <xdr:rowOff>169113</xdr:rowOff>
    </xdr:from>
    <xdr:to>
      <xdr:col>85</xdr:col>
      <xdr:colOff>127000</xdr:colOff>
      <xdr:row>55</xdr:row>
      <xdr:rowOff>50432</xdr:rowOff>
    </xdr:to>
    <xdr:cxnSp macro="">
      <xdr:nvCxnSpPr>
        <xdr:cNvPr id="581" name="直線コネクタ 580">
          <a:extLst>
            <a:ext uri="{FF2B5EF4-FFF2-40B4-BE49-F238E27FC236}">
              <a16:creationId xmlns:a16="http://schemas.microsoft.com/office/drawing/2014/main" xmlns="" id="{00000000-0008-0000-0700-000045020000}"/>
            </a:ext>
          </a:extLst>
        </xdr:cNvPr>
        <xdr:cNvCxnSpPr/>
      </xdr:nvCxnSpPr>
      <xdr:spPr>
        <a:xfrm flipV="1">
          <a:off x="15481300" y="8741613"/>
          <a:ext cx="838200" cy="738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136021</xdr:rowOff>
    </xdr:from>
    <xdr:ext cx="534377" cy="259045"/>
    <xdr:sp macro="" textlink="">
      <xdr:nvSpPr>
        <xdr:cNvPr id="582" name="教育費平均値テキスト">
          <a:extLst>
            <a:ext uri="{FF2B5EF4-FFF2-40B4-BE49-F238E27FC236}">
              <a16:creationId xmlns:a16="http://schemas.microsoft.com/office/drawing/2014/main" xmlns="" id="{00000000-0008-0000-0700-000046020000}"/>
            </a:ext>
          </a:extLst>
        </xdr:cNvPr>
        <xdr:cNvSpPr txBox="1"/>
      </xdr:nvSpPr>
      <xdr:spPr>
        <a:xfrm>
          <a:off x="16370300" y="93943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157594</xdr:rowOff>
    </xdr:from>
    <xdr:to>
      <xdr:col>85</xdr:col>
      <xdr:colOff>177800</xdr:colOff>
      <xdr:row>55</xdr:row>
      <xdr:rowOff>87744</xdr:rowOff>
    </xdr:to>
    <xdr:sp macro="" textlink="">
      <xdr:nvSpPr>
        <xdr:cNvPr id="583" name="フローチャート: 判断 582">
          <a:extLst>
            <a:ext uri="{FF2B5EF4-FFF2-40B4-BE49-F238E27FC236}">
              <a16:creationId xmlns:a16="http://schemas.microsoft.com/office/drawing/2014/main" xmlns="" id="{00000000-0008-0000-0700-000047020000}"/>
            </a:ext>
          </a:extLst>
        </xdr:cNvPr>
        <xdr:cNvSpPr/>
      </xdr:nvSpPr>
      <xdr:spPr>
        <a:xfrm>
          <a:off x="16268700" y="941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52</xdr:row>
      <xdr:rowOff>84722</xdr:rowOff>
    </xdr:from>
    <xdr:to>
      <xdr:col>81</xdr:col>
      <xdr:colOff>50800</xdr:colOff>
      <xdr:row>55</xdr:row>
      <xdr:rowOff>50432</xdr:rowOff>
    </xdr:to>
    <xdr:cxnSp macro="">
      <xdr:nvCxnSpPr>
        <xdr:cNvPr id="584" name="直線コネクタ 583">
          <a:extLst>
            <a:ext uri="{FF2B5EF4-FFF2-40B4-BE49-F238E27FC236}">
              <a16:creationId xmlns:a16="http://schemas.microsoft.com/office/drawing/2014/main" xmlns="" id="{00000000-0008-0000-0700-000048020000}"/>
            </a:ext>
          </a:extLst>
        </xdr:cNvPr>
        <xdr:cNvCxnSpPr/>
      </xdr:nvCxnSpPr>
      <xdr:spPr>
        <a:xfrm>
          <a:off x="14592300" y="9000122"/>
          <a:ext cx="889000" cy="480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49829</xdr:rowOff>
    </xdr:from>
    <xdr:to>
      <xdr:col>81</xdr:col>
      <xdr:colOff>101600</xdr:colOff>
      <xdr:row>55</xdr:row>
      <xdr:rowOff>151429</xdr:rowOff>
    </xdr:to>
    <xdr:sp macro="" textlink="">
      <xdr:nvSpPr>
        <xdr:cNvPr id="585" name="フローチャート: 判断 584">
          <a:extLst>
            <a:ext uri="{FF2B5EF4-FFF2-40B4-BE49-F238E27FC236}">
              <a16:creationId xmlns:a16="http://schemas.microsoft.com/office/drawing/2014/main" xmlns="" id="{00000000-0008-0000-0700-000049020000}"/>
            </a:ext>
          </a:extLst>
        </xdr:cNvPr>
        <xdr:cNvSpPr/>
      </xdr:nvSpPr>
      <xdr:spPr>
        <a:xfrm>
          <a:off x="15430500" y="9479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142556</xdr:rowOff>
    </xdr:from>
    <xdr:ext cx="534377" cy="259045"/>
    <xdr:sp macro="" textlink="">
      <xdr:nvSpPr>
        <xdr:cNvPr id="586" name="テキスト ボックス 585">
          <a:extLst>
            <a:ext uri="{FF2B5EF4-FFF2-40B4-BE49-F238E27FC236}">
              <a16:creationId xmlns:a16="http://schemas.microsoft.com/office/drawing/2014/main" xmlns="" id="{00000000-0008-0000-0700-00004A020000}"/>
            </a:ext>
          </a:extLst>
        </xdr:cNvPr>
        <xdr:cNvSpPr txBox="1"/>
      </xdr:nvSpPr>
      <xdr:spPr>
        <a:xfrm>
          <a:off x="15214111" y="9572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51</xdr:row>
      <xdr:rowOff>142119</xdr:rowOff>
    </xdr:from>
    <xdr:to>
      <xdr:col>76</xdr:col>
      <xdr:colOff>114300</xdr:colOff>
      <xdr:row>52</xdr:row>
      <xdr:rowOff>84722</xdr:rowOff>
    </xdr:to>
    <xdr:cxnSp macro="">
      <xdr:nvCxnSpPr>
        <xdr:cNvPr id="587" name="直線コネクタ 586">
          <a:extLst>
            <a:ext uri="{FF2B5EF4-FFF2-40B4-BE49-F238E27FC236}">
              <a16:creationId xmlns:a16="http://schemas.microsoft.com/office/drawing/2014/main" xmlns="" id="{00000000-0008-0000-0700-00004B020000}"/>
            </a:ext>
          </a:extLst>
        </xdr:cNvPr>
        <xdr:cNvCxnSpPr/>
      </xdr:nvCxnSpPr>
      <xdr:spPr>
        <a:xfrm>
          <a:off x="13703300" y="8886069"/>
          <a:ext cx="889000" cy="114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99358</xdr:rowOff>
    </xdr:from>
    <xdr:to>
      <xdr:col>76</xdr:col>
      <xdr:colOff>165100</xdr:colOff>
      <xdr:row>56</xdr:row>
      <xdr:rowOff>29508</xdr:rowOff>
    </xdr:to>
    <xdr:sp macro="" textlink="">
      <xdr:nvSpPr>
        <xdr:cNvPr id="588" name="フローチャート: 判断 587">
          <a:extLst>
            <a:ext uri="{FF2B5EF4-FFF2-40B4-BE49-F238E27FC236}">
              <a16:creationId xmlns:a16="http://schemas.microsoft.com/office/drawing/2014/main" xmlns="" id="{00000000-0008-0000-0700-00004C020000}"/>
            </a:ext>
          </a:extLst>
        </xdr:cNvPr>
        <xdr:cNvSpPr/>
      </xdr:nvSpPr>
      <xdr:spPr>
        <a:xfrm>
          <a:off x="14541500" y="9529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20635</xdr:rowOff>
    </xdr:from>
    <xdr:ext cx="534377" cy="259045"/>
    <xdr:sp macro="" textlink="">
      <xdr:nvSpPr>
        <xdr:cNvPr id="589" name="テキスト ボックス 588">
          <a:extLst>
            <a:ext uri="{FF2B5EF4-FFF2-40B4-BE49-F238E27FC236}">
              <a16:creationId xmlns:a16="http://schemas.microsoft.com/office/drawing/2014/main" xmlns="" id="{00000000-0008-0000-0700-00004D020000}"/>
            </a:ext>
          </a:extLst>
        </xdr:cNvPr>
        <xdr:cNvSpPr txBox="1"/>
      </xdr:nvSpPr>
      <xdr:spPr>
        <a:xfrm>
          <a:off x="14325111" y="9621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51</xdr:row>
      <xdr:rowOff>142119</xdr:rowOff>
    </xdr:from>
    <xdr:to>
      <xdr:col>71</xdr:col>
      <xdr:colOff>177800</xdr:colOff>
      <xdr:row>53</xdr:row>
      <xdr:rowOff>109925</xdr:rowOff>
    </xdr:to>
    <xdr:cxnSp macro="">
      <xdr:nvCxnSpPr>
        <xdr:cNvPr id="590" name="直線コネクタ 589">
          <a:extLst>
            <a:ext uri="{FF2B5EF4-FFF2-40B4-BE49-F238E27FC236}">
              <a16:creationId xmlns:a16="http://schemas.microsoft.com/office/drawing/2014/main" xmlns="" id="{00000000-0008-0000-0700-00004E020000}"/>
            </a:ext>
          </a:extLst>
        </xdr:cNvPr>
        <xdr:cNvCxnSpPr/>
      </xdr:nvCxnSpPr>
      <xdr:spPr>
        <a:xfrm flipV="1">
          <a:off x="12814300" y="8886069"/>
          <a:ext cx="889000" cy="310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110541</xdr:rowOff>
    </xdr:from>
    <xdr:to>
      <xdr:col>72</xdr:col>
      <xdr:colOff>38100</xdr:colOff>
      <xdr:row>56</xdr:row>
      <xdr:rowOff>40691</xdr:rowOff>
    </xdr:to>
    <xdr:sp macro="" textlink="">
      <xdr:nvSpPr>
        <xdr:cNvPr id="591" name="フローチャート: 判断 590">
          <a:extLst>
            <a:ext uri="{FF2B5EF4-FFF2-40B4-BE49-F238E27FC236}">
              <a16:creationId xmlns:a16="http://schemas.microsoft.com/office/drawing/2014/main" xmlns="" id="{00000000-0008-0000-0700-00004F020000}"/>
            </a:ext>
          </a:extLst>
        </xdr:cNvPr>
        <xdr:cNvSpPr/>
      </xdr:nvSpPr>
      <xdr:spPr>
        <a:xfrm>
          <a:off x="13652500" y="9540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31818</xdr:rowOff>
    </xdr:from>
    <xdr:ext cx="534377" cy="259045"/>
    <xdr:sp macro="" textlink="">
      <xdr:nvSpPr>
        <xdr:cNvPr id="592" name="テキスト ボックス 591">
          <a:extLst>
            <a:ext uri="{FF2B5EF4-FFF2-40B4-BE49-F238E27FC236}">
              <a16:creationId xmlns:a16="http://schemas.microsoft.com/office/drawing/2014/main" xmlns="" id="{00000000-0008-0000-0700-000050020000}"/>
            </a:ext>
          </a:extLst>
        </xdr:cNvPr>
        <xdr:cNvSpPr txBox="1"/>
      </xdr:nvSpPr>
      <xdr:spPr>
        <a:xfrm>
          <a:off x="13436111" y="9633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112503</xdr:rowOff>
    </xdr:from>
    <xdr:to>
      <xdr:col>67</xdr:col>
      <xdr:colOff>101600</xdr:colOff>
      <xdr:row>56</xdr:row>
      <xdr:rowOff>42653</xdr:rowOff>
    </xdr:to>
    <xdr:sp macro="" textlink="">
      <xdr:nvSpPr>
        <xdr:cNvPr id="593" name="フローチャート: 判断 592">
          <a:extLst>
            <a:ext uri="{FF2B5EF4-FFF2-40B4-BE49-F238E27FC236}">
              <a16:creationId xmlns:a16="http://schemas.microsoft.com/office/drawing/2014/main" xmlns="" id="{00000000-0008-0000-0700-000051020000}"/>
            </a:ext>
          </a:extLst>
        </xdr:cNvPr>
        <xdr:cNvSpPr/>
      </xdr:nvSpPr>
      <xdr:spPr>
        <a:xfrm>
          <a:off x="12763500" y="9542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33780</xdr:rowOff>
    </xdr:from>
    <xdr:ext cx="534377" cy="259045"/>
    <xdr:sp macro="" textlink="">
      <xdr:nvSpPr>
        <xdr:cNvPr id="594" name="テキスト ボックス 593">
          <a:extLst>
            <a:ext uri="{FF2B5EF4-FFF2-40B4-BE49-F238E27FC236}">
              <a16:creationId xmlns:a16="http://schemas.microsoft.com/office/drawing/2014/main" xmlns="" id="{00000000-0008-0000-0700-000052020000}"/>
            </a:ext>
          </a:extLst>
        </xdr:cNvPr>
        <xdr:cNvSpPr txBox="1"/>
      </xdr:nvSpPr>
      <xdr:spPr>
        <a:xfrm>
          <a:off x="12547111" y="9634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xmlns="" id="{00000000-0008-0000-0700-00005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xmlns="" id="{00000000-0008-0000-0700-00005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xmlns="" id="{00000000-0008-0000-0700-00005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xmlns="" id="{00000000-0008-0000-0700-00005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xmlns="" id="{00000000-0008-0000-0700-00005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50</xdr:row>
      <xdr:rowOff>118313</xdr:rowOff>
    </xdr:from>
    <xdr:to>
      <xdr:col>85</xdr:col>
      <xdr:colOff>177800</xdr:colOff>
      <xdr:row>51</xdr:row>
      <xdr:rowOff>48463</xdr:rowOff>
    </xdr:to>
    <xdr:sp macro="" textlink="">
      <xdr:nvSpPr>
        <xdr:cNvPr id="600" name="楕円 599">
          <a:extLst>
            <a:ext uri="{FF2B5EF4-FFF2-40B4-BE49-F238E27FC236}">
              <a16:creationId xmlns:a16="http://schemas.microsoft.com/office/drawing/2014/main" xmlns="" id="{00000000-0008-0000-0700-000058020000}"/>
            </a:ext>
          </a:extLst>
        </xdr:cNvPr>
        <xdr:cNvSpPr/>
      </xdr:nvSpPr>
      <xdr:spPr>
        <a:xfrm>
          <a:off x="16268700" y="8690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49</xdr:row>
      <xdr:rowOff>141190</xdr:rowOff>
    </xdr:from>
    <xdr:ext cx="534377" cy="259045"/>
    <xdr:sp macro="" textlink="">
      <xdr:nvSpPr>
        <xdr:cNvPr id="601" name="教育費該当値テキスト">
          <a:extLst>
            <a:ext uri="{FF2B5EF4-FFF2-40B4-BE49-F238E27FC236}">
              <a16:creationId xmlns:a16="http://schemas.microsoft.com/office/drawing/2014/main" xmlns="" id="{00000000-0008-0000-0700-000059020000}"/>
            </a:ext>
          </a:extLst>
        </xdr:cNvPr>
        <xdr:cNvSpPr txBox="1"/>
      </xdr:nvSpPr>
      <xdr:spPr>
        <a:xfrm>
          <a:off x="16370300" y="8542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171082</xdr:rowOff>
    </xdr:from>
    <xdr:to>
      <xdr:col>81</xdr:col>
      <xdr:colOff>101600</xdr:colOff>
      <xdr:row>55</xdr:row>
      <xdr:rowOff>101232</xdr:rowOff>
    </xdr:to>
    <xdr:sp macro="" textlink="">
      <xdr:nvSpPr>
        <xdr:cNvPr id="602" name="楕円 601">
          <a:extLst>
            <a:ext uri="{FF2B5EF4-FFF2-40B4-BE49-F238E27FC236}">
              <a16:creationId xmlns:a16="http://schemas.microsoft.com/office/drawing/2014/main" xmlns="" id="{00000000-0008-0000-0700-00005A020000}"/>
            </a:ext>
          </a:extLst>
        </xdr:cNvPr>
        <xdr:cNvSpPr/>
      </xdr:nvSpPr>
      <xdr:spPr>
        <a:xfrm>
          <a:off x="15430500" y="9429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117759</xdr:rowOff>
    </xdr:from>
    <xdr:ext cx="534377" cy="259045"/>
    <xdr:sp macro="" textlink="">
      <xdr:nvSpPr>
        <xdr:cNvPr id="603" name="テキスト ボックス 602">
          <a:extLst>
            <a:ext uri="{FF2B5EF4-FFF2-40B4-BE49-F238E27FC236}">
              <a16:creationId xmlns:a16="http://schemas.microsoft.com/office/drawing/2014/main" xmlns="" id="{00000000-0008-0000-0700-00005B020000}"/>
            </a:ext>
          </a:extLst>
        </xdr:cNvPr>
        <xdr:cNvSpPr txBox="1"/>
      </xdr:nvSpPr>
      <xdr:spPr>
        <a:xfrm>
          <a:off x="15214111" y="9204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52</xdr:row>
      <xdr:rowOff>33922</xdr:rowOff>
    </xdr:from>
    <xdr:to>
      <xdr:col>76</xdr:col>
      <xdr:colOff>165100</xdr:colOff>
      <xdr:row>52</xdr:row>
      <xdr:rowOff>135522</xdr:rowOff>
    </xdr:to>
    <xdr:sp macro="" textlink="">
      <xdr:nvSpPr>
        <xdr:cNvPr id="604" name="楕円 603">
          <a:extLst>
            <a:ext uri="{FF2B5EF4-FFF2-40B4-BE49-F238E27FC236}">
              <a16:creationId xmlns:a16="http://schemas.microsoft.com/office/drawing/2014/main" xmlns="" id="{00000000-0008-0000-0700-00005C020000}"/>
            </a:ext>
          </a:extLst>
        </xdr:cNvPr>
        <xdr:cNvSpPr/>
      </xdr:nvSpPr>
      <xdr:spPr>
        <a:xfrm>
          <a:off x="14541500" y="894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50</xdr:row>
      <xdr:rowOff>152049</xdr:rowOff>
    </xdr:from>
    <xdr:ext cx="534377" cy="259045"/>
    <xdr:sp macro="" textlink="">
      <xdr:nvSpPr>
        <xdr:cNvPr id="605" name="テキスト ボックス 604">
          <a:extLst>
            <a:ext uri="{FF2B5EF4-FFF2-40B4-BE49-F238E27FC236}">
              <a16:creationId xmlns:a16="http://schemas.microsoft.com/office/drawing/2014/main" xmlns="" id="{00000000-0008-0000-0700-00005D020000}"/>
            </a:ext>
          </a:extLst>
        </xdr:cNvPr>
        <xdr:cNvSpPr txBox="1"/>
      </xdr:nvSpPr>
      <xdr:spPr>
        <a:xfrm>
          <a:off x="14325111" y="8724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51</xdr:row>
      <xdr:rowOff>91319</xdr:rowOff>
    </xdr:from>
    <xdr:to>
      <xdr:col>72</xdr:col>
      <xdr:colOff>38100</xdr:colOff>
      <xdr:row>52</xdr:row>
      <xdr:rowOff>21469</xdr:rowOff>
    </xdr:to>
    <xdr:sp macro="" textlink="">
      <xdr:nvSpPr>
        <xdr:cNvPr id="606" name="楕円 605">
          <a:extLst>
            <a:ext uri="{FF2B5EF4-FFF2-40B4-BE49-F238E27FC236}">
              <a16:creationId xmlns:a16="http://schemas.microsoft.com/office/drawing/2014/main" xmlns="" id="{00000000-0008-0000-0700-00005E020000}"/>
            </a:ext>
          </a:extLst>
        </xdr:cNvPr>
        <xdr:cNvSpPr/>
      </xdr:nvSpPr>
      <xdr:spPr>
        <a:xfrm>
          <a:off x="13652500" y="8835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50</xdr:row>
      <xdr:rowOff>37996</xdr:rowOff>
    </xdr:from>
    <xdr:ext cx="534377" cy="259045"/>
    <xdr:sp macro="" textlink="">
      <xdr:nvSpPr>
        <xdr:cNvPr id="607" name="テキスト ボックス 606">
          <a:extLst>
            <a:ext uri="{FF2B5EF4-FFF2-40B4-BE49-F238E27FC236}">
              <a16:creationId xmlns:a16="http://schemas.microsoft.com/office/drawing/2014/main" xmlns="" id="{00000000-0008-0000-0700-00005F020000}"/>
            </a:ext>
          </a:extLst>
        </xdr:cNvPr>
        <xdr:cNvSpPr txBox="1"/>
      </xdr:nvSpPr>
      <xdr:spPr>
        <a:xfrm>
          <a:off x="13436111" y="8610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53</xdr:row>
      <xdr:rowOff>59125</xdr:rowOff>
    </xdr:from>
    <xdr:to>
      <xdr:col>67</xdr:col>
      <xdr:colOff>101600</xdr:colOff>
      <xdr:row>53</xdr:row>
      <xdr:rowOff>160725</xdr:rowOff>
    </xdr:to>
    <xdr:sp macro="" textlink="">
      <xdr:nvSpPr>
        <xdr:cNvPr id="608" name="楕円 607">
          <a:extLst>
            <a:ext uri="{FF2B5EF4-FFF2-40B4-BE49-F238E27FC236}">
              <a16:creationId xmlns:a16="http://schemas.microsoft.com/office/drawing/2014/main" xmlns="" id="{00000000-0008-0000-0700-000060020000}"/>
            </a:ext>
          </a:extLst>
        </xdr:cNvPr>
        <xdr:cNvSpPr/>
      </xdr:nvSpPr>
      <xdr:spPr>
        <a:xfrm>
          <a:off x="12763500" y="9145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52</xdr:row>
      <xdr:rowOff>5802</xdr:rowOff>
    </xdr:from>
    <xdr:ext cx="534377" cy="259045"/>
    <xdr:sp macro="" textlink="">
      <xdr:nvSpPr>
        <xdr:cNvPr id="609" name="テキスト ボックス 608">
          <a:extLst>
            <a:ext uri="{FF2B5EF4-FFF2-40B4-BE49-F238E27FC236}">
              <a16:creationId xmlns:a16="http://schemas.microsoft.com/office/drawing/2014/main" xmlns="" id="{00000000-0008-0000-0700-000061020000}"/>
            </a:ext>
          </a:extLst>
        </xdr:cNvPr>
        <xdr:cNvSpPr txBox="1"/>
      </xdr:nvSpPr>
      <xdr:spPr>
        <a:xfrm>
          <a:off x="12547111" y="8921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xmlns="" id="{00000000-0008-0000-0700-00006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xmlns="" id="{00000000-0008-0000-0700-00006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xmlns="" id="{00000000-0008-0000-0700-00006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xmlns="" id="{00000000-0008-0000-0700-00006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xmlns="" id="{00000000-0008-0000-0700-00006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xmlns="" id="{00000000-0008-0000-0700-00006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xmlns="" id="{00000000-0008-0000-0700-00006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xmlns="" id="{00000000-0008-0000-0700-00006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xmlns="" id="{00000000-0008-0000-0700-00006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xmlns="" id="{00000000-0008-0000-0700-00006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0" name="直線コネクタ 619">
          <a:extLst>
            <a:ext uri="{FF2B5EF4-FFF2-40B4-BE49-F238E27FC236}">
              <a16:creationId xmlns:a16="http://schemas.microsoft.com/office/drawing/2014/main" xmlns="" id="{00000000-0008-0000-0700-00006C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1" name="テキスト ボックス 620">
          <a:extLst>
            <a:ext uri="{FF2B5EF4-FFF2-40B4-BE49-F238E27FC236}">
              <a16:creationId xmlns:a16="http://schemas.microsoft.com/office/drawing/2014/main" xmlns="" id="{00000000-0008-0000-0700-00006D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2" name="直線コネクタ 621">
          <a:extLst>
            <a:ext uri="{FF2B5EF4-FFF2-40B4-BE49-F238E27FC236}">
              <a16:creationId xmlns:a16="http://schemas.microsoft.com/office/drawing/2014/main" xmlns="" id="{00000000-0008-0000-0700-00006E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3" name="テキスト ボックス 622">
          <a:extLst>
            <a:ext uri="{FF2B5EF4-FFF2-40B4-BE49-F238E27FC236}">
              <a16:creationId xmlns:a16="http://schemas.microsoft.com/office/drawing/2014/main" xmlns="" id="{00000000-0008-0000-0700-00006F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4" name="直線コネクタ 623">
          <a:extLst>
            <a:ext uri="{FF2B5EF4-FFF2-40B4-BE49-F238E27FC236}">
              <a16:creationId xmlns:a16="http://schemas.microsoft.com/office/drawing/2014/main" xmlns="" id="{00000000-0008-0000-0700-000070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5" name="テキスト ボックス 624">
          <a:extLst>
            <a:ext uri="{FF2B5EF4-FFF2-40B4-BE49-F238E27FC236}">
              <a16:creationId xmlns:a16="http://schemas.microsoft.com/office/drawing/2014/main" xmlns="" id="{00000000-0008-0000-0700-000071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6" name="直線コネクタ 625">
          <a:extLst>
            <a:ext uri="{FF2B5EF4-FFF2-40B4-BE49-F238E27FC236}">
              <a16:creationId xmlns:a16="http://schemas.microsoft.com/office/drawing/2014/main" xmlns="" id="{00000000-0008-0000-0700-000072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7" name="テキスト ボックス 626">
          <a:extLst>
            <a:ext uri="{FF2B5EF4-FFF2-40B4-BE49-F238E27FC236}">
              <a16:creationId xmlns:a16="http://schemas.microsoft.com/office/drawing/2014/main" xmlns="" id="{00000000-0008-0000-0700-000073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xmlns="" id="{00000000-0008-0000-0700-00007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9" name="テキスト ボックス 628">
          <a:extLst>
            <a:ext uri="{FF2B5EF4-FFF2-40B4-BE49-F238E27FC236}">
              <a16:creationId xmlns:a16="http://schemas.microsoft.com/office/drawing/2014/main" xmlns="" id="{00000000-0008-0000-0700-000075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a:extLst>
            <a:ext uri="{FF2B5EF4-FFF2-40B4-BE49-F238E27FC236}">
              <a16:creationId xmlns:a16="http://schemas.microsoft.com/office/drawing/2014/main" xmlns="" id="{00000000-0008-0000-0700-00007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102598</xdr:rowOff>
    </xdr:from>
    <xdr:to>
      <xdr:col>85</xdr:col>
      <xdr:colOff>126364</xdr:colOff>
      <xdr:row>78</xdr:row>
      <xdr:rowOff>139700</xdr:rowOff>
    </xdr:to>
    <xdr:cxnSp macro="">
      <xdr:nvCxnSpPr>
        <xdr:cNvPr id="631" name="直線コネクタ 630">
          <a:extLst>
            <a:ext uri="{FF2B5EF4-FFF2-40B4-BE49-F238E27FC236}">
              <a16:creationId xmlns:a16="http://schemas.microsoft.com/office/drawing/2014/main" xmlns="" id="{00000000-0008-0000-0700-000077020000}"/>
            </a:ext>
          </a:extLst>
        </xdr:cNvPr>
        <xdr:cNvCxnSpPr/>
      </xdr:nvCxnSpPr>
      <xdr:spPr>
        <a:xfrm flipV="1">
          <a:off x="16317595" y="12104098"/>
          <a:ext cx="1269" cy="14087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32" name="災害復旧費最小値テキスト">
          <a:extLst>
            <a:ext uri="{FF2B5EF4-FFF2-40B4-BE49-F238E27FC236}">
              <a16:creationId xmlns:a16="http://schemas.microsoft.com/office/drawing/2014/main" xmlns="" id="{00000000-0008-0000-0700-000078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3" name="直線コネクタ 632">
          <a:extLst>
            <a:ext uri="{FF2B5EF4-FFF2-40B4-BE49-F238E27FC236}">
              <a16:creationId xmlns:a16="http://schemas.microsoft.com/office/drawing/2014/main" xmlns="" id="{00000000-0008-0000-0700-000079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49275</xdr:rowOff>
    </xdr:from>
    <xdr:ext cx="534377" cy="259045"/>
    <xdr:sp macro="" textlink="">
      <xdr:nvSpPr>
        <xdr:cNvPr id="634" name="災害復旧費最大値テキスト">
          <a:extLst>
            <a:ext uri="{FF2B5EF4-FFF2-40B4-BE49-F238E27FC236}">
              <a16:creationId xmlns:a16="http://schemas.microsoft.com/office/drawing/2014/main" xmlns="" id="{00000000-0008-0000-0700-00007A020000}"/>
            </a:ext>
          </a:extLst>
        </xdr:cNvPr>
        <xdr:cNvSpPr txBox="1"/>
      </xdr:nvSpPr>
      <xdr:spPr>
        <a:xfrm>
          <a:off x="16370300" y="11879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61,623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102598</xdr:rowOff>
    </xdr:from>
    <xdr:to>
      <xdr:col>86</xdr:col>
      <xdr:colOff>25400</xdr:colOff>
      <xdr:row>70</xdr:row>
      <xdr:rowOff>102598</xdr:rowOff>
    </xdr:to>
    <xdr:cxnSp macro="">
      <xdr:nvCxnSpPr>
        <xdr:cNvPr id="635" name="直線コネクタ 634">
          <a:extLst>
            <a:ext uri="{FF2B5EF4-FFF2-40B4-BE49-F238E27FC236}">
              <a16:creationId xmlns:a16="http://schemas.microsoft.com/office/drawing/2014/main" xmlns="" id="{00000000-0008-0000-0700-00007B020000}"/>
            </a:ext>
          </a:extLst>
        </xdr:cNvPr>
        <xdr:cNvCxnSpPr/>
      </xdr:nvCxnSpPr>
      <xdr:spPr>
        <a:xfrm>
          <a:off x="16230600" y="12104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6" name="直線コネクタ 635">
          <a:extLst>
            <a:ext uri="{FF2B5EF4-FFF2-40B4-BE49-F238E27FC236}">
              <a16:creationId xmlns:a16="http://schemas.microsoft.com/office/drawing/2014/main" xmlns="" id="{00000000-0008-0000-0700-00007C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24429</xdr:rowOff>
    </xdr:from>
    <xdr:ext cx="469744" cy="259045"/>
    <xdr:sp macro="" textlink="">
      <xdr:nvSpPr>
        <xdr:cNvPr id="637" name="災害復旧費平均値テキスト">
          <a:extLst>
            <a:ext uri="{FF2B5EF4-FFF2-40B4-BE49-F238E27FC236}">
              <a16:creationId xmlns:a16="http://schemas.microsoft.com/office/drawing/2014/main" xmlns="" id="{00000000-0008-0000-0700-00007D020000}"/>
            </a:ext>
          </a:extLst>
        </xdr:cNvPr>
        <xdr:cNvSpPr txBox="1"/>
      </xdr:nvSpPr>
      <xdr:spPr>
        <a:xfrm>
          <a:off x="16370300" y="132260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1552</xdr:rowOff>
    </xdr:from>
    <xdr:to>
      <xdr:col>85</xdr:col>
      <xdr:colOff>177800</xdr:colOff>
      <xdr:row>78</xdr:row>
      <xdr:rowOff>103152</xdr:rowOff>
    </xdr:to>
    <xdr:sp macro="" textlink="">
      <xdr:nvSpPr>
        <xdr:cNvPr id="638" name="フローチャート: 判断 637">
          <a:extLst>
            <a:ext uri="{FF2B5EF4-FFF2-40B4-BE49-F238E27FC236}">
              <a16:creationId xmlns:a16="http://schemas.microsoft.com/office/drawing/2014/main" xmlns="" id="{00000000-0008-0000-0700-00007E020000}"/>
            </a:ext>
          </a:extLst>
        </xdr:cNvPr>
        <xdr:cNvSpPr/>
      </xdr:nvSpPr>
      <xdr:spPr>
        <a:xfrm>
          <a:off x="16268700" y="13374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115263</xdr:rowOff>
    </xdr:from>
    <xdr:to>
      <xdr:col>81</xdr:col>
      <xdr:colOff>50800</xdr:colOff>
      <xdr:row>78</xdr:row>
      <xdr:rowOff>139700</xdr:rowOff>
    </xdr:to>
    <xdr:cxnSp macro="">
      <xdr:nvCxnSpPr>
        <xdr:cNvPr id="639" name="直線コネクタ 638">
          <a:extLst>
            <a:ext uri="{FF2B5EF4-FFF2-40B4-BE49-F238E27FC236}">
              <a16:creationId xmlns:a16="http://schemas.microsoft.com/office/drawing/2014/main" xmlns="" id="{00000000-0008-0000-0700-00007F020000}"/>
            </a:ext>
          </a:extLst>
        </xdr:cNvPr>
        <xdr:cNvCxnSpPr/>
      </xdr:nvCxnSpPr>
      <xdr:spPr>
        <a:xfrm>
          <a:off x="14592300" y="13488363"/>
          <a:ext cx="889000" cy="24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6283</xdr:rowOff>
    </xdr:from>
    <xdr:to>
      <xdr:col>81</xdr:col>
      <xdr:colOff>101600</xdr:colOff>
      <xdr:row>78</xdr:row>
      <xdr:rowOff>107883</xdr:rowOff>
    </xdr:to>
    <xdr:sp macro="" textlink="">
      <xdr:nvSpPr>
        <xdr:cNvPr id="640" name="フローチャート: 判断 639">
          <a:extLst>
            <a:ext uri="{FF2B5EF4-FFF2-40B4-BE49-F238E27FC236}">
              <a16:creationId xmlns:a16="http://schemas.microsoft.com/office/drawing/2014/main" xmlns="" id="{00000000-0008-0000-0700-000080020000}"/>
            </a:ext>
          </a:extLst>
        </xdr:cNvPr>
        <xdr:cNvSpPr/>
      </xdr:nvSpPr>
      <xdr:spPr>
        <a:xfrm>
          <a:off x="15430500" y="13379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124410</xdr:rowOff>
    </xdr:from>
    <xdr:ext cx="469744" cy="259045"/>
    <xdr:sp macro="" textlink="">
      <xdr:nvSpPr>
        <xdr:cNvPr id="641" name="テキスト ボックス 640">
          <a:extLst>
            <a:ext uri="{FF2B5EF4-FFF2-40B4-BE49-F238E27FC236}">
              <a16:creationId xmlns:a16="http://schemas.microsoft.com/office/drawing/2014/main" xmlns="" id="{00000000-0008-0000-0700-000081020000}"/>
            </a:ext>
          </a:extLst>
        </xdr:cNvPr>
        <xdr:cNvSpPr txBox="1"/>
      </xdr:nvSpPr>
      <xdr:spPr>
        <a:xfrm>
          <a:off x="15246428" y="13154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115263</xdr:rowOff>
    </xdr:from>
    <xdr:to>
      <xdr:col>76</xdr:col>
      <xdr:colOff>114300</xdr:colOff>
      <xdr:row>78</xdr:row>
      <xdr:rowOff>137049</xdr:rowOff>
    </xdr:to>
    <xdr:cxnSp macro="">
      <xdr:nvCxnSpPr>
        <xdr:cNvPr id="642" name="直線コネクタ 641">
          <a:extLst>
            <a:ext uri="{FF2B5EF4-FFF2-40B4-BE49-F238E27FC236}">
              <a16:creationId xmlns:a16="http://schemas.microsoft.com/office/drawing/2014/main" xmlns="" id="{00000000-0008-0000-0700-000082020000}"/>
            </a:ext>
          </a:extLst>
        </xdr:cNvPr>
        <xdr:cNvCxnSpPr/>
      </xdr:nvCxnSpPr>
      <xdr:spPr>
        <a:xfrm flipV="1">
          <a:off x="13703300" y="13488363"/>
          <a:ext cx="889000" cy="21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35682</xdr:rowOff>
    </xdr:from>
    <xdr:to>
      <xdr:col>76</xdr:col>
      <xdr:colOff>165100</xdr:colOff>
      <xdr:row>78</xdr:row>
      <xdr:rowOff>137282</xdr:rowOff>
    </xdr:to>
    <xdr:sp macro="" textlink="">
      <xdr:nvSpPr>
        <xdr:cNvPr id="643" name="フローチャート: 判断 642">
          <a:extLst>
            <a:ext uri="{FF2B5EF4-FFF2-40B4-BE49-F238E27FC236}">
              <a16:creationId xmlns:a16="http://schemas.microsoft.com/office/drawing/2014/main" xmlns="" id="{00000000-0008-0000-0700-000083020000}"/>
            </a:ext>
          </a:extLst>
        </xdr:cNvPr>
        <xdr:cNvSpPr/>
      </xdr:nvSpPr>
      <xdr:spPr>
        <a:xfrm>
          <a:off x="14541500" y="13408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153809</xdr:rowOff>
    </xdr:from>
    <xdr:ext cx="469744" cy="259045"/>
    <xdr:sp macro="" textlink="">
      <xdr:nvSpPr>
        <xdr:cNvPr id="644" name="テキスト ボックス 643">
          <a:extLst>
            <a:ext uri="{FF2B5EF4-FFF2-40B4-BE49-F238E27FC236}">
              <a16:creationId xmlns:a16="http://schemas.microsoft.com/office/drawing/2014/main" xmlns="" id="{00000000-0008-0000-0700-000084020000}"/>
            </a:ext>
          </a:extLst>
        </xdr:cNvPr>
        <xdr:cNvSpPr txBox="1"/>
      </xdr:nvSpPr>
      <xdr:spPr>
        <a:xfrm>
          <a:off x="14357428" y="13184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137049</xdr:rowOff>
    </xdr:from>
    <xdr:to>
      <xdr:col>71</xdr:col>
      <xdr:colOff>177800</xdr:colOff>
      <xdr:row>78</xdr:row>
      <xdr:rowOff>139700</xdr:rowOff>
    </xdr:to>
    <xdr:cxnSp macro="">
      <xdr:nvCxnSpPr>
        <xdr:cNvPr id="645" name="直線コネクタ 644">
          <a:extLst>
            <a:ext uri="{FF2B5EF4-FFF2-40B4-BE49-F238E27FC236}">
              <a16:creationId xmlns:a16="http://schemas.microsoft.com/office/drawing/2014/main" xmlns="" id="{00000000-0008-0000-0700-000085020000}"/>
            </a:ext>
          </a:extLst>
        </xdr:cNvPr>
        <xdr:cNvCxnSpPr/>
      </xdr:nvCxnSpPr>
      <xdr:spPr>
        <a:xfrm flipV="1">
          <a:off x="12814300" y="13510149"/>
          <a:ext cx="889000" cy="2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49284</xdr:rowOff>
    </xdr:from>
    <xdr:to>
      <xdr:col>72</xdr:col>
      <xdr:colOff>38100</xdr:colOff>
      <xdr:row>78</xdr:row>
      <xdr:rowOff>150884</xdr:rowOff>
    </xdr:to>
    <xdr:sp macro="" textlink="">
      <xdr:nvSpPr>
        <xdr:cNvPr id="646" name="フローチャート: 判断 645">
          <a:extLst>
            <a:ext uri="{FF2B5EF4-FFF2-40B4-BE49-F238E27FC236}">
              <a16:creationId xmlns:a16="http://schemas.microsoft.com/office/drawing/2014/main" xmlns="" id="{00000000-0008-0000-0700-000086020000}"/>
            </a:ext>
          </a:extLst>
        </xdr:cNvPr>
        <xdr:cNvSpPr/>
      </xdr:nvSpPr>
      <xdr:spPr>
        <a:xfrm>
          <a:off x="13652500" y="13422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167411</xdr:rowOff>
    </xdr:from>
    <xdr:ext cx="469744" cy="259045"/>
    <xdr:sp macro="" textlink="">
      <xdr:nvSpPr>
        <xdr:cNvPr id="647" name="テキスト ボックス 646">
          <a:extLst>
            <a:ext uri="{FF2B5EF4-FFF2-40B4-BE49-F238E27FC236}">
              <a16:creationId xmlns:a16="http://schemas.microsoft.com/office/drawing/2014/main" xmlns="" id="{00000000-0008-0000-0700-000087020000}"/>
            </a:ext>
          </a:extLst>
        </xdr:cNvPr>
        <xdr:cNvSpPr txBox="1"/>
      </xdr:nvSpPr>
      <xdr:spPr>
        <a:xfrm>
          <a:off x="13468428" y="13197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58817</xdr:rowOff>
    </xdr:from>
    <xdr:to>
      <xdr:col>67</xdr:col>
      <xdr:colOff>101600</xdr:colOff>
      <xdr:row>78</xdr:row>
      <xdr:rowOff>160417</xdr:rowOff>
    </xdr:to>
    <xdr:sp macro="" textlink="">
      <xdr:nvSpPr>
        <xdr:cNvPr id="648" name="フローチャート: 判断 647">
          <a:extLst>
            <a:ext uri="{FF2B5EF4-FFF2-40B4-BE49-F238E27FC236}">
              <a16:creationId xmlns:a16="http://schemas.microsoft.com/office/drawing/2014/main" xmlns="" id="{00000000-0008-0000-0700-000088020000}"/>
            </a:ext>
          </a:extLst>
        </xdr:cNvPr>
        <xdr:cNvSpPr/>
      </xdr:nvSpPr>
      <xdr:spPr>
        <a:xfrm>
          <a:off x="12763500" y="13431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5494</xdr:rowOff>
    </xdr:from>
    <xdr:ext cx="469744" cy="259045"/>
    <xdr:sp macro="" textlink="">
      <xdr:nvSpPr>
        <xdr:cNvPr id="649" name="テキスト ボックス 648">
          <a:extLst>
            <a:ext uri="{FF2B5EF4-FFF2-40B4-BE49-F238E27FC236}">
              <a16:creationId xmlns:a16="http://schemas.microsoft.com/office/drawing/2014/main" xmlns="" id="{00000000-0008-0000-0700-000089020000}"/>
            </a:ext>
          </a:extLst>
        </xdr:cNvPr>
        <xdr:cNvSpPr txBox="1"/>
      </xdr:nvSpPr>
      <xdr:spPr>
        <a:xfrm>
          <a:off x="12579428" y="13207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xmlns="" id="{00000000-0008-0000-0700-00008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xmlns="" id="{00000000-0008-0000-0700-00008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xmlns="" id="{00000000-0008-0000-0700-00008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xmlns="" id="{00000000-0008-0000-0700-00008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xmlns="" id="{00000000-0008-0000-0700-00008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5" name="楕円 654">
          <a:extLst>
            <a:ext uri="{FF2B5EF4-FFF2-40B4-BE49-F238E27FC236}">
              <a16:creationId xmlns:a16="http://schemas.microsoft.com/office/drawing/2014/main" xmlns="" id="{00000000-0008-0000-0700-00008F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3827</xdr:rowOff>
    </xdr:from>
    <xdr:ext cx="249299" cy="259045"/>
    <xdr:sp macro="" textlink="">
      <xdr:nvSpPr>
        <xdr:cNvPr id="656" name="災害復旧費該当値テキスト">
          <a:extLst>
            <a:ext uri="{FF2B5EF4-FFF2-40B4-BE49-F238E27FC236}">
              <a16:creationId xmlns:a16="http://schemas.microsoft.com/office/drawing/2014/main" xmlns="" id="{00000000-0008-0000-0700-000090020000}"/>
            </a:ext>
          </a:extLst>
        </xdr:cNvPr>
        <xdr:cNvSpPr txBox="1"/>
      </xdr:nvSpPr>
      <xdr:spPr>
        <a:xfrm>
          <a:off x="16370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7" name="楕円 656">
          <a:extLst>
            <a:ext uri="{FF2B5EF4-FFF2-40B4-BE49-F238E27FC236}">
              <a16:creationId xmlns:a16="http://schemas.microsoft.com/office/drawing/2014/main" xmlns="" id="{00000000-0008-0000-0700-000091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8" name="テキスト ボックス 657">
          <a:extLst>
            <a:ext uri="{FF2B5EF4-FFF2-40B4-BE49-F238E27FC236}">
              <a16:creationId xmlns:a16="http://schemas.microsoft.com/office/drawing/2014/main" xmlns="" id="{00000000-0008-0000-0700-000092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64463</xdr:rowOff>
    </xdr:from>
    <xdr:to>
      <xdr:col>76</xdr:col>
      <xdr:colOff>165100</xdr:colOff>
      <xdr:row>78</xdr:row>
      <xdr:rowOff>166063</xdr:rowOff>
    </xdr:to>
    <xdr:sp macro="" textlink="">
      <xdr:nvSpPr>
        <xdr:cNvPr id="659" name="楕円 658">
          <a:extLst>
            <a:ext uri="{FF2B5EF4-FFF2-40B4-BE49-F238E27FC236}">
              <a16:creationId xmlns:a16="http://schemas.microsoft.com/office/drawing/2014/main" xmlns="" id="{00000000-0008-0000-0700-000093020000}"/>
            </a:ext>
          </a:extLst>
        </xdr:cNvPr>
        <xdr:cNvSpPr/>
      </xdr:nvSpPr>
      <xdr:spPr>
        <a:xfrm>
          <a:off x="14541500" y="13437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157190</xdr:rowOff>
    </xdr:from>
    <xdr:ext cx="469744" cy="259045"/>
    <xdr:sp macro="" textlink="">
      <xdr:nvSpPr>
        <xdr:cNvPr id="660" name="テキスト ボックス 659">
          <a:extLst>
            <a:ext uri="{FF2B5EF4-FFF2-40B4-BE49-F238E27FC236}">
              <a16:creationId xmlns:a16="http://schemas.microsoft.com/office/drawing/2014/main" xmlns="" id="{00000000-0008-0000-0700-000094020000}"/>
            </a:ext>
          </a:extLst>
        </xdr:cNvPr>
        <xdr:cNvSpPr txBox="1"/>
      </xdr:nvSpPr>
      <xdr:spPr>
        <a:xfrm>
          <a:off x="14357428" y="13530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86249</xdr:rowOff>
    </xdr:from>
    <xdr:to>
      <xdr:col>72</xdr:col>
      <xdr:colOff>38100</xdr:colOff>
      <xdr:row>79</xdr:row>
      <xdr:rowOff>16399</xdr:rowOff>
    </xdr:to>
    <xdr:sp macro="" textlink="">
      <xdr:nvSpPr>
        <xdr:cNvPr id="661" name="楕円 660">
          <a:extLst>
            <a:ext uri="{FF2B5EF4-FFF2-40B4-BE49-F238E27FC236}">
              <a16:creationId xmlns:a16="http://schemas.microsoft.com/office/drawing/2014/main" xmlns="" id="{00000000-0008-0000-0700-000095020000}"/>
            </a:ext>
          </a:extLst>
        </xdr:cNvPr>
        <xdr:cNvSpPr/>
      </xdr:nvSpPr>
      <xdr:spPr>
        <a:xfrm>
          <a:off x="13652500" y="13459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7526</xdr:rowOff>
    </xdr:from>
    <xdr:ext cx="378565" cy="259045"/>
    <xdr:sp macro="" textlink="">
      <xdr:nvSpPr>
        <xdr:cNvPr id="662" name="テキスト ボックス 661">
          <a:extLst>
            <a:ext uri="{FF2B5EF4-FFF2-40B4-BE49-F238E27FC236}">
              <a16:creationId xmlns:a16="http://schemas.microsoft.com/office/drawing/2014/main" xmlns="" id="{00000000-0008-0000-0700-000096020000}"/>
            </a:ext>
          </a:extLst>
        </xdr:cNvPr>
        <xdr:cNvSpPr txBox="1"/>
      </xdr:nvSpPr>
      <xdr:spPr>
        <a:xfrm>
          <a:off x="13514017" y="135520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63" name="楕円 662">
          <a:extLst>
            <a:ext uri="{FF2B5EF4-FFF2-40B4-BE49-F238E27FC236}">
              <a16:creationId xmlns:a16="http://schemas.microsoft.com/office/drawing/2014/main" xmlns="" id="{00000000-0008-0000-0700-000097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64" name="テキスト ボックス 663">
          <a:extLst>
            <a:ext uri="{FF2B5EF4-FFF2-40B4-BE49-F238E27FC236}">
              <a16:creationId xmlns:a16="http://schemas.microsoft.com/office/drawing/2014/main" xmlns="" id="{00000000-0008-0000-0700-000098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xmlns="" id="{00000000-0008-0000-0700-00009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xmlns="" id="{00000000-0008-0000-0700-00009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xmlns="" id="{00000000-0008-0000-0700-00009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xmlns="" id="{00000000-0008-0000-0700-00009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xmlns="" id="{00000000-0008-0000-0700-00009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xmlns="" id="{00000000-0008-0000-0700-00009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xmlns="" id="{00000000-0008-0000-0700-00009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xmlns="" id="{00000000-0008-0000-0700-0000A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xmlns="" id="{00000000-0008-0000-0700-0000A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xmlns="" id="{00000000-0008-0000-0700-0000A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5" name="直線コネクタ 674">
          <a:extLst>
            <a:ext uri="{FF2B5EF4-FFF2-40B4-BE49-F238E27FC236}">
              <a16:creationId xmlns:a16="http://schemas.microsoft.com/office/drawing/2014/main" xmlns="" id="{00000000-0008-0000-0700-0000A3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6" name="テキスト ボックス 675">
          <a:extLst>
            <a:ext uri="{FF2B5EF4-FFF2-40B4-BE49-F238E27FC236}">
              <a16:creationId xmlns:a16="http://schemas.microsoft.com/office/drawing/2014/main" xmlns="" id="{00000000-0008-0000-0700-0000A4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7" name="直線コネクタ 676">
          <a:extLst>
            <a:ext uri="{FF2B5EF4-FFF2-40B4-BE49-F238E27FC236}">
              <a16:creationId xmlns:a16="http://schemas.microsoft.com/office/drawing/2014/main" xmlns="" id="{00000000-0008-0000-0700-0000A5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8" name="テキスト ボックス 677">
          <a:extLst>
            <a:ext uri="{FF2B5EF4-FFF2-40B4-BE49-F238E27FC236}">
              <a16:creationId xmlns:a16="http://schemas.microsoft.com/office/drawing/2014/main" xmlns="" id="{00000000-0008-0000-0700-0000A6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9" name="直線コネクタ 678">
          <a:extLst>
            <a:ext uri="{FF2B5EF4-FFF2-40B4-BE49-F238E27FC236}">
              <a16:creationId xmlns:a16="http://schemas.microsoft.com/office/drawing/2014/main" xmlns="" id="{00000000-0008-0000-0700-0000A7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80" name="テキスト ボックス 679">
          <a:extLst>
            <a:ext uri="{FF2B5EF4-FFF2-40B4-BE49-F238E27FC236}">
              <a16:creationId xmlns:a16="http://schemas.microsoft.com/office/drawing/2014/main" xmlns="" id="{00000000-0008-0000-0700-0000A8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1" name="直線コネクタ 680">
          <a:extLst>
            <a:ext uri="{FF2B5EF4-FFF2-40B4-BE49-F238E27FC236}">
              <a16:creationId xmlns:a16="http://schemas.microsoft.com/office/drawing/2014/main" xmlns="" id="{00000000-0008-0000-0700-0000A9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2" name="テキスト ボックス 681">
          <a:extLst>
            <a:ext uri="{FF2B5EF4-FFF2-40B4-BE49-F238E27FC236}">
              <a16:creationId xmlns:a16="http://schemas.microsoft.com/office/drawing/2014/main" xmlns="" id="{00000000-0008-0000-0700-0000AA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3" name="直線コネクタ 682">
          <a:extLst>
            <a:ext uri="{FF2B5EF4-FFF2-40B4-BE49-F238E27FC236}">
              <a16:creationId xmlns:a16="http://schemas.microsoft.com/office/drawing/2014/main" xmlns="" id="{00000000-0008-0000-0700-0000AB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4" name="テキスト ボックス 683">
          <a:extLst>
            <a:ext uri="{FF2B5EF4-FFF2-40B4-BE49-F238E27FC236}">
              <a16:creationId xmlns:a16="http://schemas.microsoft.com/office/drawing/2014/main" xmlns="" id="{00000000-0008-0000-0700-0000AC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5" name="直線コネクタ 684">
          <a:extLst>
            <a:ext uri="{FF2B5EF4-FFF2-40B4-BE49-F238E27FC236}">
              <a16:creationId xmlns:a16="http://schemas.microsoft.com/office/drawing/2014/main" xmlns="" id="{00000000-0008-0000-0700-0000AD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6" name="テキスト ボックス 685">
          <a:extLst>
            <a:ext uri="{FF2B5EF4-FFF2-40B4-BE49-F238E27FC236}">
              <a16:creationId xmlns:a16="http://schemas.microsoft.com/office/drawing/2014/main" xmlns="" id="{00000000-0008-0000-0700-0000AE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7" name="直線コネクタ 686">
          <a:extLst>
            <a:ext uri="{FF2B5EF4-FFF2-40B4-BE49-F238E27FC236}">
              <a16:creationId xmlns:a16="http://schemas.microsoft.com/office/drawing/2014/main" xmlns="" id="{00000000-0008-0000-0700-0000A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8" name="テキスト ボックス 687">
          <a:extLst>
            <a:ext uri="{FF2B5EF4-FFF2-40B4-BE49-F238E27FC236}">
              <a16:creationId xmlns:a16="http://schemas.microsoft.com/office/drawing/2014/main" xmlns="" id="{00000000-0008-0000-0700-0000B0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9" name="公債費グラフ枠">
          <a:extLst>
            <a:ext uri="{FF2B5EF4-FFF2-40B4-BE49-F238E27FC236}">
              <a16:creationId xmlns:a16="http://schemas.microsoft.com/office/drawing/2014/main" xmlns="" id="{00000000-0008-0000-0700-0000B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171100</xdr:rowOff>
    </xdr:from>
    <xdr:to>
      <xdr:col>85</xdr:col>
      <xdr:colOff>126364</xdr:colOff>
      <xdr:row>98</xdr:row>
      <xdr:rowOff>141774</xdr:rowOff>
    </xdr:to>
    <xdr:cxnSp macro="">
      <xdr:nvCxnSpPr>
        <xdr:cNvPr id="690" name="直線コネクタ 689">
          <a:extLst>
            <a:ext uri="{FF2B5EF4-FFF2-40B4-BE49-F238E27FC236}">
              <a16:creationId xmlns:a16="http://schemas.microsoft.com/office/drawing/2014/main" xmlns="" id="{00000000-0008-0000-0700-0000B2020000}"/>
            </a:ext>
          </a:extLst>
        </xdr:cNvPr>
        <xdr:cNvCxnSpPr/>
      </xdr:nvCxnSpPr>
      <xdr:spPr>
        <a:xfrm flipV="1">
          <a:off x="16317595" y="15430150"/>
          <a:ext cx="1269" cy="15137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145601</xdr:rowOff>
    </xdr:from>
    <xdr:ext cx="469744" cy="259045"/>
    <xdr:sp macro="" textlink="">
      <xdr:nvSpPr>
        <xdr:cNvPr id="691" name="公債費最小値テキスト">
          <a:extLst>
            <a:ext uri="{FF2B5EF4-FFF2-40B4-BE49-F238E27FC236}">
              <a16:creationId xmlns:a16="http://schemas.microsoft.com/office/drawing/2014/main" xmlns="" id="{00000000-0008-0000-0700-0000B3020000}"/>
            </a:ext>
          </a:extLst>
        </xdr:cNvPr>
        <xdr:cNvSpPr txBox="1"/>
      </xdr:nvSpPr>
      <xdr:spPr>
        <a:xfrm>
          <a:off x="16370300" y="16947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141774</xdr:rowOff>
    </xdr:from>
    <xdr:to>
      <xdr:col>86</xdr:col>
      <xdr:colOff>25400</xdr:colOff>
      <xdr:row>98</xdr:row>
      <xdr:rowOff>141774</xdr:rowOff>
    </xdr:to>
    <xdr:cxnSp macro="">
      <xdr:nvCxnSpPr>
        <xdr:cNvPr id="692" name="直線コネクタ 691">
          <a:extLst>
            <a:ext uri="{FF2B5EF4-FFF2-40B4-BE49-F238E27FC236}">
              <a16:creationId xmlns:a16="http://schemas.microsoft.com/office/drawing/2014/main" xmlns="" id="{00000000-0008-0000-0700-0000B4020000}"/>
            </a:ext>
          </a:extLst>
        </xdr:cNvPr>
        <xdr:cNvCxnSpPr/>
      </xdr:nvCxnSpPr>
      <xdr:spPr>
        <a:xfrm>
          <a:off x="16230600" y="16943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117777</xdr:rowOff>
    </xdr:from>
    <xdr:ext cx="599010" cy="259045"/>
    <xdr:sp macro="" textlink="">
      <xdr:nvSpPr>
        <xdr:cNvPr id="693" name="公債費最大値テキスト">
          <a:extLst>
            <a:ext uri="{FF2B5EF4-FFF2-40B4-BE49-F238E27FC236}">
              <a16:creationId xmlns:a16="http://schemas.microsoft.com/office/drawing/2014/main" xmlns="" id="{00000000-0008-0000-0700-0000B5020000}"/>
            </a:ext>
          </a:extLst>
        </xdr:cNvPr>
        <xdr:cNvSpPr txBox="1"/>
      </xdr:nvSpPr>
      <xdr:spPr>
        <a:xfrm>
          <a:off x="16370300" y="152053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100,577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171100</xdr:rowOff>
    </xdr:from>
    <xdr:to>
      <xdr:col>86</xdr:col>
      <xdr:colOff>25400</xdr:colOff>
      <xdr:row>89</xdr:row>
      <xdr:rowOff>171100</xdr:rowOff>
    </xdr:to>
    <xdr:cxnSp macro="">
      <xdr:nvCxnSpPr>
        <xdr:cNvPr id="694" name="直線コネクタ 693">
          <a:extLst>
            <a:ext uri="{FF2B5EF4-FFF2-40B4-BE49-F238E27FC236}">
              <a16:creationId xmlns:a16="http://schemas.microsoft.com/office/drawing/2014/main" xmlns="" id="{00000000-0008-0000-0700-0000B6020000}"/>
            </a:ext>
          </a:extLst>
        </xdr:cNvPr>
        <xdr:cNvCxnSpPr/>
      </xdr:nvCxnSpPr>
      <xdr:spPr>
        <a:xfrm>
          <a:off x="16230600" y="15430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151685</xdr:rowOff>
    </xdr:from>
    <xdr:to>
      <xdr:col>85</xdr:col>
      <xdr:colOff>127000</xdr:colOff>
      <xdr:row>95</xdr:row>
      <xdr:rowOff>159196</xdr:rowOff>
    </xdr:to>
    <xdr:cxnSp macro="">
      <xdr:nvCxnSpPr>
        <xdr:cNvPr id="695" name="直線コネクタ 694">
          <a:extLst>
            <a:ext uri="{FF2B5EF4-FFF2-40B4-BE49-F238E27FC236}">
              <a16:creationId xmlns:a16="http://schemas.microsoft.com/office/drawing/2014/main" xmlns="" id="{00000000-0008-0000-0700-0000B7020000}"/>
            </a:ext>
          </a:extLst>
        </xdr:cNvPr>
        <xdr:cNvCxnSpPr/>
      </xdr:nvCxnSpPr>
      <xdr:spPr>
        <a:xfrm flipV="1">
          <a:off x="15481300" y="16439435"/>
          <a:ext cx="838200" cy="7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31078</xdr:rowOff>
    </xdr:from>
    <xdr:ext cx="534377" cy="259045"/>
    <xdr:sp macro="" textlink="">
      <xdr:nvSpPr>
        <xdr:cNvPr id="696" name="公債費平均値テキスト">
          <a:extLst>
            <a:ext uri="{FF2B5EF4-FFF2-40B4-BE49-F238E27FC236}">
              <a16:creationId xmlns:a16="http://schemas.microsoft.com/office/drawing/2014/main" xmlns="" id="{00000000-0008-0000-0700-0000B8020000}"/>
            </a:ext>
          </a:extLst>
        </xdr:cNvPr>
        <xdr:cNvSpPr txBox="1"/>
      </xdr:nvSpPr>
      <xdr:spPr>
        <a:xfrm>
          <a:off x="16370300" y="164902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52651</xdr:rowOff>
    </xdr:from>
    <xdr:to>
      <xdr:col>85</xdr:col>
      <xdr:colOff>177800</xdr:colOff>
      <xdr:row>96</xdr:row>
      <xdr:rowOff>154251</xdr:rowOff>
    </xdr:to>
    <xdr:sp macro="" textlink="">
      <xdr:nvSpPr>
        <xdr:cNvPr id="697" name="フローチャート: 判断 696">
          <a:extLst>
            <a:ext uri="{FF2B5EF4-FFF2-40B4-BE49-F238E27FC236}">
              <a16:creationId xmlns:a16="http://schemas.microsoft.com/office/drawing/2014/main" xmlns="" id="{00000000-0008-0000-0700-0000B9020000}"/>
            </a:ext>
          </a:extLst>
        </xdr:cNvPr>
        <xdr:cNvSpPr/>
      </xdr:nvSpPr>
      <xdr:spPr>
        <a:xfrm>
          <a:off x="16268700" y="16511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159196</xdr:rowOff>
    </xdr:from>
    <xdr:to>
      <xdr:col>81</xdr:col>
      <xdr:colOff>50800</xdr:colOff>
      <xdr:row>95</xdr:row>
      <xdr:rowOff>159311</xdr:rowOff>
    </xdr:to>
    <xdr:cxnSp macro="">
      <xdr:nvCxnSpPr>
        <xdr:cNvPr id="698" name="直線コネクタ 697">
          <a:extLst>
            <a:ext uri="{FF2B5EF4-FFF2-40B4-BE49-F238E27FC236}">
              <a16:creationId xmlns:a16="http://schemas.microsoft.com/office/drawing/2014/main" xmlns="" id="{00000000-0008-0000-0700-0000BA020000}"/>
            </a:ext>
          </a:extLst>
        </xdr:cNvPr>
        <xdr:cNvCxnSpPr/>
      </xdr:nvCxnSpPr>
      <xdr:spPr>
        <a:xfrm flipV="1">
          <a:off x="14592300" y="16446946"/>
          <a:ext cx="889000" cy="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162917</xdr:rowOff>
    </xdr:from>
    <xdr:to>
      <xdr:col>81</xdr:col>
      <xdr:colOff>101600</xdr:colOff>
      <xdr:row>96</xdr:row>
      <xdr:rowOff>93067</xdr:rowOff>
    </xdr:to>
    <xdr:sp macro="" textlink="">
      <xdr:nvSpPr>
        <xdr:cNvPr id="699" name="フローチャート: 判断 698">
          <a:extLst>
            <a:ext uri="{FF2B5EF4-FFF2-40B4-BE49-F238E27FC236}">
              <a16:creationId xmlns:a16="http://schemas.microsoft.com/office/drawing/2014/main" xmlns="" id="{00000000-0008-0000-0700-0000BB020000}"/>
            </a:ext>
          </a:extLst>
        </xdr:cNvPr>
        <xdr:cNvSpPr/>
      </xdr:nvSpPr>
      <xdr:spPr>
        <a:xfrm>
          <a:off x="15430500" y="16450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84194</xdr:rowOff>
    </xdr:from>
    <xdr:ext cx="534377" cy="259045"/>
    <xdr:sp macro="" textlink="">
      <xdr:nvSpPr>
        <xdr:cNvPr id="700" name="テキスト ボックス 699">
          <a:extLst>
            <a:ext uri="{FF2B5EF4-FFF2-40B4-BE49-F238E27FC236}">
              <a16:creationId xmlns:a16="http://schemas.microsoft.com/office/drawing/2014/main" xmlns="" id="{00000000-0008-0000-0700-0000BC020000}"/>
            </a:ext>
          </a:extLst>
        </xdr:cNvPr>
        <xdr:cNvSpPr txBox="1"/>
      </xdr:nvSpPr>
      <xdr:spPr>
        <a:xfrm>
          <a:off x="15214111" y="16543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114032</xdr:rowOff>
    </xdr:from>
    <xdr:to>
      <xdr:col>76</xdr:col>
      <xdr:colOff>114300</xdr:colOff>
      <xdr:row>95</xdr:row>
      <xdr:rowOff>159311</xdr:rowOff>
    </xdr:to>
    <xdr:cxnSp macro="">
      <xdr:nvCxnSpPr>
        <xdr:cNvPr id="701" name="直線コネクタ 700">
          <a:extLst>
            <a:ext uri="{FF2B5EF4-FFF2-40B4-BE49-F238E27FC236}">
              <a16:creationId xmlns:a16="http://schemas.microsoft.com/office/drawing/2014/main" xmlns="" id="{00000000-0008-0000-0700-0000BD020000}"/>
            </a:ext>
          </a:extLst>
        </xdr:cNvPr>
        <xdr:cNvCxnSpPr/>
      </xdr:nvCxnSpPr>
      <xdr:spPr>
        <a:xfrm>
          <a:off x="13703300" y="16401782"/>
          <a:ext cx="889000" cy="45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157823</xdr:rowOff>
    </xdr:from>
    <xdr:to>
      <xdr:col>76</xdr:col>
      <xdr:colOff>165100</xdr:colOff>
      <xdr:row>96</xdr:row>
      <xdr:rowOff>87973</xdr:rowOff>
    </xdr:to>
    <xdr:sp macro="" textlink="">
      <xdr:nvSpPr>
        <xdr:cNvPr id="702" name="フローチャート: 判断 701">
          <a:extLst>
            <a:ext uri="{FF2B5EF4-FFF2-40B4-BE49-F238E27FC236}">
              <a16:creationId xmlns:a16="http://schemas.microsoft.com/office/drawing/2014/main" xmlns="" id="{00000000-0008-0000-0700-0000BE020000}"/>
            </a:ext>
          </a:extLst>
        </xdr:cNvPr>
        <xdr:cNvSpPr/>
      </xdr:nvSpPr>
      <xdr:spPr>
        <a:xfrm>
          <a:off x="14541500" y="16445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79100</xdr:rowOff>
    </xdr:from>
    <xdr:ext cx="534377" cy="259045"/>
    <xdr:sp macro="" textlink="">
      <xdr:nvSpPr>
        <xdr:cNvPr id="703" name="テキスト ボックス 702">
          <a:extLst>
            <a:ext uri="{FF2B5EF4-FFF2-40B4-BE49-F238E27FC236}">
              <a16:creationId xmlns:a16="http://schemas.microsoft.com/office/drawing/2014/main" xmlns="" id="{00000000-0008-0000-0700-0000BF020000}"/>
            </a:ext>
          </a:extLst>
        </xdr:cNvPr>
        <xdr:cNvSpPr txBox="1"/>
      </xdr:nvSpPr>
      <xdr:spPr>
        <a:xfrm>
          <a:off x="14325111" y="16538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108872</xdr:rowOff>
    </xdr:from>
    <xdr:to>
      <xdr:col>71</xdr:col>
      <xdr:colOff>177800</xdr:colOff>
      <xdr:row>95</xdr:row>
      <xdr:rowOff>114032</xdr:rowOff>
    </xdr:to>
    <xdr:cxnSp macro="">
      <xdr:nvCxnSpPr>
        <xdr:cNvPr id="704" name="直線コネクタ 703">
          <a:extLst>
            <a:ext uri="{FF2B5EF4-FFF2-40B4-BE49-F238E27FC236}">
              <a16:creationId xmlns:a16="http://schemas.microsoft.com/office/drawing/2014/main" xmlns="" id="{00000000-0008-0000-0700-0000C0020000}"/>
            </a:ext>
          </a:extLst>
        </xdr:cNvPr>
        <xdr:cNvCxnSpPr/>
      </xdr:nvCxnSpPr>
      <xdr:spPr>
        <a:xfrm>
          <a:off x="12814300" y="16396622"/>
          <a:ext cx="889000" cy="5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152451</xdr:rowOff>
    </xdr:from>
    <xdr:to>
      <xdr:col>72</xdr:col>
      <xdr:colOff>38100</xdr:colOff>
      <xdr:row>96</xdr:row>
      <xdr:rowOff>82601</xdr:rowOff>
    </xdr:to>
    <xdr:sp macro="" textlink="">
      <xdr:nvSpPr>
        <xdr:cNvPr id="705" name="フローチャート: 判断 704">
          <a:extLst>
            <a:ext uri="{FF2B5EF4-FFF2-40B4-BE49-F238E27FC236}">
              <a16:creationId xmlns:a16="http://schemas.microsoft.com/office/drawing/2014/main" xmlns="" id="{00000000-0008-0000-0700-0000C1020000}"/>
            </a:ext>
          </a:extLst>
        </xdr:cNvPr>
        <xdr:cNvSpPr/>
      </xdr:nvSpPr>
      <xdr:spPr>
        <a:xfrm>
          <a:off x="13652500" y="16440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73728</xdr:rowOff>
    </xdr:from>
    <xdr:ext cx="534377" cy="259045"/>
    <xdr:sp macro="" textlink="">
      <xdr:nvSpPr>
        <xdr:cNvPr id="706" name="テキスト ボックス 705">
          <a:extLst>
            <a:ext uri="{FF2B5EF4-FFF2-40B4-BE49-F238E27FC236}">
              <a16:creationId xmlns:a16="http://schemas.microsoft.com/office/drawing/2014/main" xmlns="" id="{00000000-0008-0000-0700-0000C2020000}"/>
            </a:ext>
          </a:extLst>
        </xdr:cNvPr>
        <xdr:cNvSpPr txBox="1"/>
      </xdr:nvSpPr>
      <xdr:spPr>
        <a:xfrm>
          <a:off x="13436111" y="16532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156125</xdr:rowOff>
    </xdr:from>
    <xdr:to>
      <xdr:col>67</xdr:col>
      <xdr:colOff>101600</xdr:colOff>
      <xdr:row>96</xdr:row>
      <xdr:rowOff>86275</xdr:rowOff>
    </xdr:to>
    <xdr:sp macro="" textlink="">
      <xdr:nvSpPr>
        <xdr:cNvPr id="707" name="フローチャート: 判断 706">
          <a:extLst>
            <a:ext uri="{FF2B5EF4-FFF2-40B4-BE49-F238E27FC236}">
              <a16:creationId xmlns:a16="http://schemas.microsoft.com/office/drawing/2014/main" xmlns="" id="{00000000-0008-0000-0700-0000C3020000}"/>
            </a:ext>
          </a:extLst>
        </xdr:cNvPr>
        <xdr:cNvSpPr/>
      </xdr:nvSpPr>
      <xdr:spPr>
        <a:xfrm>
          <a:off x="12763500" y="1644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77402</xdr:rowOff>
    </xdr:from>
    <xdr:ext cx="534377" cy="259045"/>
    <xdr:sp macro="" textlink="">
      <xdr:nvSpPr>
        <xdr:cNvPr id="708" name="テキスト ボックス 707">
          <a:extLst>
            <a:ext uri="{FF2B5EF4-FFF2-40B4-BE49-F238E27FC236}">
              <a16:creationId xmlns:a16="http://schemas.microsoft.com/office/drawing/2014/main" xmlns="" id="{00000000-0008-0000-0700-0000C4020000}"/>
            </a:ext>
          </a:extLst>
        </xdr:cNvPr>
        <xdr:cNvSpPr txBox="1"/>
      </xdr:nvSpPr>
      <xdr:spPr>
        <a:xfrm>
          <a:off x="12547111" y="16536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xmlns="" id="{00000000-0008-0000-0700-0000C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xmlns="" id="{00000000-0008-0000-0700-0000C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xmlns="" id="{00000000-0008-0000-0700-0000C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xmlns="" id="{00000000-0008-0000-0700-0000C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xmlns="" id="{00000000-0008-0000-0700-0000C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100885</xdr:rowOff>
    </xdr:from>
    <xdr:to>
      <xdr:col>85</xdr:col>
      <xdr:colOff>177800</xdr:colOff>
      <xdr:row>96</xdr:row>
      <xdr:rowOff>31035</xdr:rowOff>
    </xdr:to>
    <xdr:sp macro="" textlink="">
      <xdr:nvSpPr>
        <xdr:cNvPr id="714" name="楕円 713">
          <a:extLst>
            <a:ext uri="{FF2B5EF4-FFF2-40B4-BE49-F238E27FC236}">
              <a16:creationId xmlns:a16="http://schemas.microsoft.com/office/drawing/2014/main" xmlns="" id="{00000000-0008-0000-0700-0000CA020000}"/>
            </a:ext>
          </a:extLst>
        </xdr:cNvPr>
        <xdr:cNvSpPr/>
      </xdr:nvSpPr>
      <xdr:spPr>
        <a:xfrm>
          <a:off x="16268700" y="16388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123762</xdr:rowOff>
    </xdr:from>
    <xdr:ext cx="534377" cy="259045"/>
    <xdr:sp macro="" textlink="">
      <xdr:nvSpPr>
        <xdr:cNvPr id="715" name="公債費該当値テキスト">
          <a:extLst>
            <a:ext uri="{FF2B5EF4-FFF2-40B4-BE49-F238E27FC236}">
              <a16:creationId xmlns:a16="http://schemas.microsoft.com/office/drawing/2014/main" xmlns="" id="{00000000-0008-0000-0700-0000CB020000}"/>
            </a:ext>
          </a:extLst>
        </xdr:cNvPr>
        <xdr:cNvSpPr txBox="1"/>
      </xdr:nvSpPr>
      <xdr:spPr>
        <a:xfrm>
          <a:off x="16370300" y="16240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108396</xdr:rowOff>
    </xdr:from>
    <xdr:to>
      <xdr:col>81</xdr:col>
      <xdr:colOff>101600</xdr:colOff>
      <xdr:row>96</xdr:row>
      <xdr:rowOff>38546</xdr:rowOff>
    </xdr:to>
    <xdr:sp macro="" textlink="">
      <xdr:nvSpPr>
        <xdr:cNvPr id="716" name="楕円 715">
          <a:extLst>
            <a:ext uri="{FF2B5EF4-FFF2-40B4-BE49-F238E27FC236}">
              <a16:creationId xmlns:a16="http://schemas.microsoft.com/office/drawing/2014/main" xmlns="" id="{00000000-0008-0000-0700-0000CC020000}"/>
            </a:ext>
          </a:extLst>
        </xdr:cNvPr>
        <xdr:cNvSpPr/>
      </xdr:nvSpPr>
      <xdr:spPr>
        <a:xfrm>
          <a:off x="15430500" y="16396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55073</xdr:rowOff>
    </xdr:from>
    <xdr:ext cx="534377" cy="259045"/>
    <xdr:sp macro="" textlink="">
      <xdr:nvSpPr>
        <xdr:cNvPr id="717" name="テキスト ボックス 716">
          <a:extLst>
            <a:ext uri="{FF2B5EF4-FFF2-40B4-BE49-F238E27FC236}">
              <a16:creationId xmlns:a16="http://schemas.microsoft.com/office/drawing/2014/main" xmlns="" id="{00000000-0008-0000-0700-0000CD020000}"/>
            </a:ext>
          </a:extLst>
        </xdr:cNvPr>
        <xdr:cNvSpPr txBox="1"/>
      </xdr:nvSpPr>
      <xdr:spPr>
        <a:xfrm>
          <a:off x="15214111" y="16171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108511</xdr:rowOff>
    </xdr:from>
    <xdr:to>
      <xdr:col>76</xdr:col>
      <xdr:colOff>165100</xdr:colOff>
      <xdr:row>96</xdr:row>
      <xdr:rowOff>38661</xdr:rowOff>
    </xdr:to>
    <xdr:sp macro="" textlink="">
      <xdr:nvSpPr>
        <xdr:cNvPr id="718" name="楕円 717">
          <a:extLst>
            <a:ext uri="{FF2B5EF4-FFF2-40B4-BE49-F238E27FC236}">
              <a16:creationId xmlns:a16="http://schemas.microsoft.com/office/drawing/2014/main" xmlns="" id="{00000000-0008-0000-0700-0000CE020000}"/>
            </a:ext>
          </a:extLst>
        </xdr:cNvPr>
        <xdr:cNvSpPr/>
      </xdr:nvSpPr>
      <xdr:spPr>
        <a:xfrm>
          <a:off x="14541500" y="1639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55188</xdr:rowOff>
    </xdr:from>
    <xdr:ext cx="534377" cy="259045"/>
    <xdr:sp macro="" textlink="">
      <xdr:nvSpPr>
        <xdr:cNvPr id="719" name="テキスト ボックス 718">
          <a:extLst>
            <a:ext uri="{FF2B5EF4-FFF2-40B4-BE49-F238E27FC236}">
              <a16:creationId xmlns:a16="http://schemas.microsoft.com/office/drawing/2014/main" xmlns="" id="{00000000-0008-0000-0700-0000CF020000}"/>
            </a:ext>
          </a:extLst>
        </xdr:cNvPr>
        <xdr:cNvSpPr txBox="1"/>
      </xdr:nvSpPr>
      <xdr:spPr>
        <a:xfrm>
          <a:off x="14325111" y="16171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63232</xdr:rowOff>
    </xdr:from>
    <xdr:to>
      <xdr:col>72</xdr:col>
      <xdr:colOff>38100</xdr:colOff>
      <xdr:row>95</xdr:row>
      <xdr:rowOff>164832</xdr:rowOff>
    </xdr:to>
    <xdr:sp macro="" textlink="">
      <xdr:nvSpPr>
        <xdr:cNvPr id="720" name="楕円 719">
          <a:extLst>
            <a:ext uri="{FF2B5EF4-FFF2-40B4-BE49-F238E27FC236}">
              <a16:creationId xmlns:a16="http://schemas.microsoft.com/office/drawing/2014/main" xmlns="" id="{00000000-0008-0000-0700-0000D0020000}"/>
            </a:ext>
          </a:extLst>
        </xdr:cNvPr>
        <xdr:cNvSpPr/>
      </xdr:nvSpPr>
      <xdr:spPr>
        <a:xfrm>
          <a:off x="13652500" y="16350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9909</xdr:rowOff>
    </xdr:from>
    <xdr:ext cx="534377" cy="259045"/>
    <xdr:sp macro="" textlink="">
      <xdr:nvSpPr>
        <xdr:cNvPr id="721" name="テキスト ボックス 720">
          <a:extLst>
            <a:ext uri="{FF2B5EF4-FFF2-40B4-BE49-F238E27FC236}">
              <a16:creationId xmlns:a16="http://schemas.microsoft.com/office/drawing/2014/main" xmlns="" id="{00000000-0008-0000-0700-0000D1020000}"/>
            </a:ext>
          </a:extLst>
        </xdr:cNvPr>
        <xdr:cNvSpPr txBox="1"/>
      </xdr:nvSpPr>
      <xdr:spPr>
        <a:xfrm>
          <a:off x="13436111" y="16126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58072</xdr:rowOff>
    </xdr:from>
    <xdr:to>
      <xdr:col>67</xdr:col>
      <xdr:colOff>101600</xdr:colOff>
      <xdr:row>95</xdr:row>
      <xdr:rowOff>159672</xdr:rowOff>
    </xdr:to>
    <xdr:sp macro="" textlink="">
      <xdr:nvSpPr>
        <xdr:cNvPr id="722" name="楕円 721">
          <a:extLst>
            <a:ext uri="{FF2B5EF4-FFF2-40B4-BE49-F238E27FC236}">
              <a16:creationId xmlns:a16="http://schemas.microsoft.com/office/drawing/2014/main" xmlns="" id="{00000000-0008-0000-0700-0000D2020000}"/>
            </a:ext>
          </a:extLst>
        </xdr:cNvPr>
        <xdr:cNvSpPr/>
      </xdr:nvSpPr>
      <xdr:spPr>
        <a:xfrm>
          <a:off x="12763500" y="16345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4749</xdr:rowOff>
    </xdr:from>
    <xdr:ext cx="534377" cy="259045"/>
    <xdr:sp macro="" textlink="">
      <xdr:nvSpPr>
        <xdr:cNvPr id="723" name="テキスト ボックス 722">
          <a:extLst>
            <a:ext uri="{FF2B5EF4-FFF2-40B4-BE49-F238E27FC236}">
              <a16:creationId xmlns:a16="http://schemas.microsoft.com/office/drawing/2014/main" xmlns="" id="{00000000-0008-0000-0700-0000D3020000}"/>
            </a:ext>
          </a:extLst>
        </xdr:cNvPr>
        <xdr:cNvSpPr txBox="1"/>
      </xdr:nvSpPr>
      <xdr:spPr>
        <a:xfrm>
          <a:off x="12547111" y="16121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4" name="正方形/長方形 723">
          <a:extLst>
            <a:ext uri="{FF2B5EF4-FFF2-40B4-BE49-F238E27FC236}">
              <a16:creationId xmlns:a16="http://schemas.microsoft.com/office/drawing/2014/main" xmlns="" id="{00000000-0008-0000-0700-0000D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5" name="正方形/長方形 724">
          <a:extLst>
            <a:ext uri="{FF2B5EF4-FFF2-40B4-BE49-F238E27FC236}">
              <a16:creationId xmlns:a16="http://schemas.microsoft.com/office/drawing/2014/main" xmlns="" id="{00000000-0008-0000-0700-0000D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6" name="正方形/長方形 725">
          <a:extLst>
            <a:ext uri="{FF2B5EF4-FFF2-40B4-BE49-F238E27FC236}">
              <a16:creationId xmlns:a16="http://schemas.microsoft.com/office/drawing/2014/main" xmlns="" id="{00000000-0008-0000-0700-0000D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7" name="正方形/長方形 726">
          <a:extLst>
            <a:ext uri="{FF2B5EF4-FFF2-40B4-BE49-F238E27FC236}">
              <a16:creationId xmlns:a16="http://schemas.microsoft.com/office/drawing/2014/main" xmlns="" id="{00000000-0008-0000-0700-0000D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8" name="正方形/長方形 727">
          <a:extLst>
            <a:ext uri="{FF2B5EF4-FFF2-40B4-BE49-F238E27FC236}">
              <a16:creationId xmlns:a16="http://schemas.microsoft.com/office/drawing/2014/main" xmlns="" id="{00000000-0008-0000-0700-0000D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9" name="正方形/長方形 728">
          <a:extLst>
            <a:ext uri="{FF2B5EF4-FFF2-40B4-BE49-F238E27FC236}">
              <a16:creationId xmlns:a16="http://schemas.microsoft.com/office/drawing/2014/main" xmlns="" id="{00000000-0008-0000-0700-0000D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0" name="正方形/長方形 729">
          <a:extLst>
            <a:ext uri="{FF2B5EF4-FFF2-40B4-BE49-F238E27FC236}">
              <a16:creationId xmlns:a16="http://schemas.microsoft.com/office/drawing/2014/main" xmlns="" id="{00000000-0008-0000-0700-0000D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1" name="正方形/長方形 730">
          <a:extLst>
            <a:ext uri="{FF2B5EF4-FFF2-40B4-BE49-F238E27FC236}">
              <a16:creationId xmlns:a16="http://schemas.microsoft.com/office/drawing/2014/main" xmlns="" id="{00000000-0008-0000-0700-0000D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2" name="テキスト ボックス 731">
          <a:extLst>
            <a:ext uri="{FF2B5EF4-FFF2-40B4-BE49-F238E27FC236}">
              <a16:creationId xmlns:a16="http://schemas.microsoft.com/office/drawing/2014/main" xmlns="" id="{00000000-0008-0000-0700-0000D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3" name="直線コネクタ 732">
          <a:extLst>
            <a:ext uri="{FF2B5EF4-FFF2-40B4-BE49-F238E27FC236}">
              <a16:creationId xmlns:a16="http://schemas.microsoft.com/office/drawing/2014/main" xmlns="" id="{00000000-0008-0000-0700-0000D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4" name="直線コネクタ 733">
          <a:extLst>
            <a:ext uri="{FF2B5EF4-FFF2-40B4-BE49-F238E27FC236}">
              <a16:creationId xmlns:a16="http://schemas.microsoft.com/office/drawing/2014/main" xmlns="" id="{00000000-0008-0000-0700-0000DE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5" name="テキスト ボックス 734">
          <a:extLst>
            <a:ext uri="{FF2B5EF4-FFF2-40B4-BE49-F238E27FC236}">
              <a16:creationId xmlns:a16="http://schemas.microsoft.com/office/drawing/2014/main" xmlns="" id="{00000000-0008-0000-0700-0000DF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6" name="直線コネクタ 735">
          <a:extLst>
            <a:ext uri="{FF2B5EF4-FFF2-40B4-BE49-F238E27FC236}">
              <a16:creationId xmlns:a16="http://schemas.microsoft.com/office/drawing/2014/main" xmlns="" id="{00000000-0008-0000-0700-0000E0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35</xdr:row>
      <xdr:rowOff>54627</xdr:rowOff>
    </xdr:from>
    <xdr:ext cx="312906" cy="259045"/>
    <xdr:sp macro="" textlink="">
      <xdr:nvSpPr>
        <xdr:cNvPr id="737" name="テキスト ボックス 736">
          <a:extLst>
            <a:ext uri="{FF2B5EF4-FFF2-40B4-BE49-F238E27FC236}">
              <a16:creationId xmlns:a16="http://schemas.microsoft.com/office/drawing/2014/main" xmlns="" id="{00000000-0008-0000-0700-0000E1020000}"/>
            </a:ext>
          </a:extLst>
        </xdr:cNvPr>
        <xdr:cNvSpPr txBox="1"/>
      </xdr:nvSpPr>
      <xdr:spPr>
        <a:xfrm>
          <a:off x="17975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8" name="直線コネクタ 737">
          <a:extLst>
            <a:ext uri="{FF2B5EF4-FFF2-40B4-BE49-F238E27FC236}">
              <a16:creationId xmlns:a16="http://schemas.microsoft.com/office/drawing/2014/main" xmlns="" id="{00000000-0008-0000-0700-0000E2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32</xdr:row>
      <xdr:rowOff>111777</xdr:rowOff>
    </xdr:from>
    <xdr:ext cx="312906" cy="259045"/>
    <xdr:sp macro="" textlink="">
      <xdr:nvSpPr>
        <xdr:cNvPr id="739" name="テキスト ボックス 738">
          <a:extLst>
            <a:ext uri="{FF2B5EF4-FFF2-40B4-BE49-F238E27FC236}">
              <a16:creationId xmlns:a16="http://schemas.microsoft.com/office/drawing/2014/main" xmlns="" id="{00000000-0008-0000-0700-0000E3020000}"/>
            </a:ext>
          </a:extLst>
        </xdr:cNvPr>
        <xdr:cNvSpPr txBox="1"/>
      </xdr:nvSpPr>
      <xdr:spPr>
        <a:xfrm>
          <a:off x="17975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0" name="直線コネクタ 739">
          <a:extLst>
            <a:ext uri="{FF2B5EF4-FFF2-40B4-BE49-F238E27FC236}">
              <a16:creationId xmlns:a16="http://schemas.microsoft.com/office/drawing/2014/main" xmlns="" id="{00000000-0008-0000-0700-0000E4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29</xdr:row>
      <xdr:rowOff>168927</xdr:rowOff>
    </xdr:from>
    <xdr:ext cx="312906" cy="259045"/>
    <xdr:sp macro="" textlink="">
      <xdr:nvSpPr>
        <xdr:cNvPr id="741" name="テキスト ボックス 740">
          <a:extLst>
            <a:ext uri="{FF2B5EF4-FFF2-40B4-BE49-F238E27FC236}">
              <a16:creationId xmlns:a16="http://schemas.microsoft.com/office/drawing/2014/main" xmlns="" id="{00000000-0008-0000-0700-0000E5020000}"/>
            </a:ext>
          </a:extLst>
        </xdr:cNvPr>
        <xdr:cNvSpPr txBox="1"/>
      </xdr:nvSpPr>
      <xdr:spPr>
        <a:xfrm>
          <a:off x="17975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2" name="直線コネクタ 741">
          <a:extLst>
            <a:ext uri="{FF2B5EF4-FFF2-40B4-BE49-F238E27FC236}">
              <a16:creationId xmlns:a16="http://schemas.microsoft.com/office/drawing/2014/main" xmlns="" id="{00000000-0008-0000-0700-0000E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43" name="テキスト ボックス 742">
          <a:extLst>
            <a:ext uri="{FF2B5EF4-FFF2-40B4-BE49-F238E27FC236}">
              <a16:creationId xmlns:a16="http://schemas.microsoft.com/office/drawing/2014/main" xmlns="" id="{00000000-0008-0000-0700-0000E7020000}"/>
            </a:ext>
          </a:extLst>
        </xdr:cNvPr>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4" name="諸支出金グラフ枠">
          <a:extLst>
            <a:ext uri="{FF2B5EF4-FFF2-40B4-BE49-F238E27FC236}">
              <a16:creationId xmlns:a16="http://schemas.microsoft.com/office/drawing/2014/main" xmlns="" id="{00000000-0008-0000-0700-0000E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35</xdr:row>
      <xdr:rowOff>151130</xdr:rowOff>
    </xdr:from>
    <xdr:to>
      <xdr:col>116</xdr:col>
      <xdr:colOff>62864</xdr:colOff>
      <xdr:row>38</xdr:row>
      <xdr:rowOff>139700</xdr:rowOff>
    </xdr:to>
    <xdr:cxnSp macro="">
      <xdr:nvCxnSpPr>
        <xdr:cNvPr id="745" name="直線コネクタ 744">
          <a:extLst>
            <a:ext uri="{FF2B5EF4-FFF2-40B4-BE49-F238E27FC236}">
              <a16:creationId xmlns:a16="http://schemas.microsoft.com/office/drawing/2014/main" xmlns="" id="{00000000-0008-0000-0700-0000E9020000}"/>
            </a:ext>
          </a:extLst>
        </xdr:cNvPr>
        <xdr:cNvCxnSpPr/>
      </xdr:nvCxnSpPr>
      <xdr:spPr>
        <a:xfrm flipV="1">
          <a:off x="22159595" y="6151880"/>
          <a:ext cx="1269" cy="502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22877</xdr:rowOff>
    </xdr:from>
    <xdr:ext cx="249299" cy="259045"/>
    <xdr:sp macro="" textlink="">
      <xdr:nvSpPr>
        <xdr:cNvPr id="746" name="諸支出金最小値テキスト">
          <a:extLst>
            <a:ext uri="{FF2B5EF4-FFF2-40B4-BE49-F238E27FC236}">
              <a16:creationId xmlns:a16="http://schemas.microsoft.com/office/drawing/2014/main" xmlns="" id="{00000000-0008-0000-0700-0000EA020000}"/>
            </a:ext>
          </a:extLst>
        </xdr:cNvPr>
        <xdr:cNvSpPr txBox="1"/>
      </xdr:nvSpPr>
      <xdr:spPr>
        <a:xfrm>
          <a:off x="22212300" y="670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7" name="直線コネクタ 746">
          <a:extLst>
            <a:ext uri="{FF2B5EF4-FFF2-40B4-BE49-F238E27FC236}">
              <a16:creationId xmlns:a16="http://schemas.microsoft.com/office/drawing/2014/main" xmlns="" id="{00000000-0008-0000-0700-0000EB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34</xdr:row>
      <xdr:rowOff>97807</xdr:rowOff>
    </xdr:from>
    <xdr:ext cx="313932" cy="259045"/>
    <xdr:sp macro="" textlink="">
      <xdr:nvSpPr>
        <xdr:cNvPr id="748" name="諸支出金最大値テキスト">
          <a:extLst>
            <a:ext uri="{FF2B5EF4-FFF2-40B4-BE49-F238E27FC236}">
              <a16:creationId xmlns:a16="http://schemas.microsoft.com/office/drawing/2014/main" xmlns="" id="{00000000-0008-0000-0700-0000EC020000}"/>
            </a:ext>
          </a:extLst>
        </xdr:cNvPr>
        <xdr:cNvSpPr txBox="1"/>
      </xdr:nvSpPr>
      <xdr:spPr>
        <a:xfrm>
          <a:off x="22212300" y="59271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35</xdr:row>
      <xdr:rowOff>151130</xdr:rowOff>
    </xdr:from>
    <xdr:to>
      <xdr:col>116</xdr:col>
      <xdr:colOff>152400</xdr:colOff>
      <xdr:row>35</xdr:row>
      <xdr:rowOff>151130</xdr:rowOff>
    </xdr:to>
    <xdr:cxnSp macro="">
      <xdr:nvCxnSpPr>
        <xdr:cNvPr id="749" name="直線コネクタ 748">
          <a:extLst>
            <a:ext uri="{FF2B5EF4-FFF2-40B4-BE49-F238E27FC236}">
              <a16:creationId xmlns:a16="http://schemas.microsoft.com/office/drawing/2014/main" xmlns="" id="{00000000-0008-0000-0700-0000ED020000}"/>
            </a:ext>
          </a:extLst>
        </xdr:cNvPr>
        <xdr:cNvCxnSpPr/>
      </xdr:nvCxnSpPr>
      <xdr:spPr>
        <a:xfrm>
          <a:off x="22072600" y="6151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0" name="直線コネクタ 749">
          <a:extLst>
            <a:ext uri="{FF2B5EF4-FFF2-40B4-BE49-F238E27FC236}">
              <a16:creationId xmlns:a16="http://schemas.microsoft.com/office/drawing/2014/main" xmlns="" id="{00000000-0008-0000-0700-0000EE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111777</xdr:rowOff>
    </xdr:from>
    <xdr:ext cx="249299" cy="259045"/>
    <xdr:sp macro="" textlink="">
      <xdr:nvSpPr>
        <xdr:cNvPr id="751" name="諸支出金平均値テキスト">
          <a:extLst>
            <a:ext uri="{FF2B5EF4-FFF2-40B4-BE49-F238E27FC236}">
              <a16:creationId xmlns:a16="http://schemas.microsoft.com/office/drawing/2014/main" xmlns="" id="{00000000-0008-0000-0700-0000EF020000}"/>
            </a:ext>
          </a:extLst>
        </xdr:cNvPr>
        <xdr:cNvSpPr txBox="1"/>
      </xdr:nvSpPr>
      <xdr:spPr>
        <a:xfrm>
          <a:off x="22212300" y="6455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2" name="フローチャート: 判断 751">
          <a:extLst>
            <a:ext uri="{FF2B5EF4-FFF2-40B4-BE49-F238E27FC236}">
              <a16:creationId xmlns:a16="http://schemas.microsoft.com/office/drawing/2014/main" xmlns="" id="{00000000-0008-0000-0700-0000F0020000}"/>
            </a:ext>
          </a:extLst>
        </xdr:cNvPr>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3" name="直線コネクタ 752">
          <a:extLst>
            <a:ext uri="{FF2B5EF4-FFF2-40B4-BE49-F238E27FC236}">
              <a16:creationId xmlns:a16="http://schemas.microsoft.com/office/drawing/2014/main" xmlns="" id="{00000000-0008-0000-0700-0000F1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33</xdr:row>
      <xdr:rowOff>54610</xdr:rowOff>
    </xdr:from>
    <xdr:to>
      <xdr:col>112</xdr:col>
      <xdr:colOff>38100</xdr:colOff>
      <xdr:row>33</xdr:row>
      <xdr:rowOff>156210</xdr:rowOff>
    </xdr:to>
    <xdr:sp macro="" textlink="">
      <xdr:nvSpPr>
        <xdr:cNvPr id="754" name="フローチャート: 判断 753">
          <a:extLst>
            <a:ext uri="{FF2B5EF4-FFF2-40B4-BE49-F238E27FC236}">
              <a16:creationId xmlns:a16="http://schemas.microsoft.com/office/drawing/2014/main" xmlns="" id="{00000000-0008-0000-0700-0000F2020000}"/>
            </a:ext>
          </a:extLst>
        </xdr:cNvPr>
        <xdr:cNvSpPr/>
      </xdr:nvSpPr>
      <xdr:spPr>
        <a:xfrm>
          <a:off x="21272500" y="571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32</xdr:row>
      <xdr:rowOff>1287</xdr:rowOff>
    </xdr:from>
    <xdr:ext cx="313932" cy="259045"/>
    <xdr:sp macro="" textlink="">
      <xdr:nvSpPr>
        <xdr:cNvPr id="755" name="テキスト ボックス 754">
          <a:extLst>
            <a:ext uri="{FF2B5EF4-FFF2-40B4-BE49-F238E27FC236}">
              <a16:creationId xmlns:a16="http://schemas.microsoft.com/office/drawing/2014/main" xmlns="" id="{00000000-0008-0000-0700-0000F3020000}"/>
            </a:ext>
          </a:extLst>
        </xdr:cNvPr>
        <xdr:cNvSpPr txBox="1"/>
      </xdr:nvSpPr>
      <xdr:spPr>
        <a:xfrm>
          <a:off x="21166333" y="54876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6" name="直線コネクタ 755">
          <a:extLst>
            <a:ext uri="{FF2B5EF4-FFF2-40B4-BE49-F238E27FC236}">
              <a16:creationId xmlns:a16="http://schemas.microsoft.com/office/drawing/2014/main" xmlns="" id="{00000000-0008-0000-0700-0000F4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66040</xdr:rowOff>
    </xdr:from>
    <xdr:to>
      <xdr:col>107</xdr:col>
      <xdr:colOff>101600</xdr:colOff>
      <xdr:row>38</xdr:row>
      <xdr:rowOff>167640</xdr:rowOff>
    </xdr:to>
    <xdr:sp macro="" textlink="">
      <xdr:nvSpPr>
        <xdr:cNvPr id="757" name="フローチャート: 判断 756">
          <a:extLst>
            <a:ext uri="{FF2B5EF4-FFF2-40B4-BE49-F238E27FC236}">
              <a16:creationId xmlns:a16="http://schemas.microsoft.com/office/drawing/2014/main" xmlns="" id="{00000000-0008-0000-0700-0000F5020000}"/>
            </a:ext>
          </a:extLst>
        </xdr:cNvPr>
        <xdr:cNvSpPr/>
      </xdr:nvSpPr>
      <xdr:spPr>
        <a:xfrm>
          <a:off x="20383500" y="6581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12717</xdr:rowOff>
    </xdr:from>
    <xdr:ext cx="249299" cy="259045"/>
    <xdr:sp macro="" textlink="">
      <xdr:nvSpPr>
        <xdr:cNvPr id="758" name="テキスト ボックス 757">
          <a:extLst>
            <a:ext uri="{FF2B5EF4-FFF2-40B4-BE49-F238E27FC236}">
              <a16:creationId xmlns:a16="http://schemas.microsoft.com/office/drawing/2014/main" xmlns="" id="{00000000-0008-0000-0700-0000F6020000}"/>
            </a:ext>
          </a:extLst>
        </xdr:cNvPr>
        <xdr:cNvSpPr txBox="1"/>
      </xdr:nvSpPr>
      <xdr:spPr>
        <a:xfrm>
          <a:off x="20309650" y="63563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9" name="直線コネクタ 758">
          <a:extLst>
            <a:ext uri="{FF2B5EF4-FFF2-40B4-BE49-F238E27FC236}">
              <a16:creationId xmlns:a16="http://schemas.microsoft.com/office/drawing/2014/main" xmlns="" id="{00000000-0008-0000-0700-0000F7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168910</xdr:rowOff>
    </xdr:from>
    <xdr:to>
      <xdr:col>102</xdr:col>
      <xdr:colOff>165100</xdr:colOff>
      <xdr:row>36</xdr:row>
      <xdr:rowOff>99060</xdr:rowOff>
    </xdr:to>
    <xdr:sp macro="" textlink="">
      <xdr:nvSpPr>
        <xdr:cNvPr id="760" name="フローチャート: 判断 759">
          <a:extLst>
            <a:ext uri="{FF2B5EF4-FFF2-40B4-BE49-F238E27FC236}">
              <a16:creationId xmlns:a16="http://schemas.microsoft.com/office/drawing/2014/main" xmlns="" id="{00000000-0008-0000-0700-0000F8020000}"/>
            </a:ext>
          </a:extLst>
        </xdr:cNvPr>
        <xdr:cNvSpPr/>
      </xdr:nvSpPr>
      <xdr:spPr>
        <a:xfrm>
          <a:off x="19494500" y="6169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34</xdr:row>
      <xdr:rowOff>115587</xdr:rowOff>
    </xdr:from>
    <xdr:ext cx="313932" cy="259045"/>
    <xdr:sp macro="" textlink="">
      <xdr:nvSpPr>
        <xdr:cNvPr id="761" name="テキスト ボックス 760">
          <a:extLst>
            <a:ext uri="{FF2B5EF4-FFF2-40B4-BE49-F238E27FC236}">
              <a16:creationId xmlns:a16="http://schemas.microsoft.com/office/drawing/2014/main" xmlns="" id="{00000000-0008-0000-0700-0000F9020000}"/>
            </a:ext>
          </a:extLst>
        </xdr:cNvPr>
        <xdr:cNvSpPr txBox="1"/>
      </xdr:nvSpPr>
      <xdr:spPr>
        <a:xfrm>
          <a:off x="19388333" y="59448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29</xdr:row>
      <xdr:rowOff>123190</xdr:rowOff>
    </xdr:from>
    <xdr:to>
      <xdr:col>98</xdr:col>
      <xdr:colOff>38100</xdr:colOff>
      <xdr:row>30</xdr:row>
      <xdr:rowOff>53340</xdr:rowOff>
    </xdr:to>
    <xdr:sp macro="" textlink="">
      <xdr:nvSpPr>
        <xdr:cNvPr id="762" name="フローチャート: 判断 761">
          <a:extLst>
            <a:ext uri="{FF2B5EF4-FFF2-40B4-BE49-F238E27FC236}">
              <a16:creationId xmlns:a16="http://schemas.microsoft.com/office/drawing/2014/main" xmlns="" id="{00000000-0008-0000-0700-0000FA020000}"/>
            </a:ext>
          </a:extLst>
        </xdr:cNvPr>
        <xdr:cNvSpPr/>
      </xdr:nvSpPr>
      <xdr:spPr>
        <a:xfrm>
          <a:off x="18605500" y="509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28</xdr:row>
      <xdr:rowOff>69867</xdr:rowOff>
    </xdr:from>
    <xdr:ext cx="313932" cy="259045"/>
    <xdr:sp macro="" textlink="">
      <xdr:nvSpPr>
        <xdr:cNvPr id="763" name="テキスト ボックス 762">
          <a:extLst>
            <a:ext uri="{FF2B5EF4-FFF2-40B4-BE49-F238E27FC236}">
              <a16:creationId xmlns:a16="http://schemas.microsoft.com/office/drawing/2014/main" xmlns="" id="{00000000-0008-0000-0700-0000FB020000}"/>
            </a:ext>
          </a:extLst>
        </xdr:cNvPr>
        <xdr:cNvSpPr txBox="1"/>
      </xdr:nvSpPr>
      <xdr:spPr>
        <a:xfrm>
          <a:off x="18499333" y="48704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xmlns="" id="{00000000-0008-0000-0700-0000F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xmlns="" id="{00000000-0008-0000-0700-0000F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xmlns="" id="{00000000-0008-0000-0700-0000F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xmlns="" id="{00000000-0008-0000-0700-0000F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xmlns="" id="{00000000-0008-0000-0700-000000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9" name="楕円 768">
          <a:extLst>
            <a:ext uri="{FF2B5EF4-FFF2-40B4-BE49-F238E27FC236}">
              <a16:creationId xmlns:a16="http://schemas.microsoft.com/office/drawing/2014/main" xmlns="" id="{00000000-0008-0000-0700-000001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67327</xdr:rowOff>
    </xdr:from>
    <xdr:ext cx="249299" cy="259045"/>
    <xdr:sp macro="" textlink="">
      <xdr:nvSpPr>
        <xdr:cNvPr id="770" name="諸支出金該当値テキスト">
          <a:extLst>
            <a:ext uri="{FF2B5EF4-FFF2-40B4-BE49-F238E27FC236}">
              <a16:creationId xmlns:a16="http://schemas.microsoft.com/office/drawing/2014/main" xmlns="" id="{00000000-0008-0000-0700-000002030000}"/>
            </a:ext>
          </a:extLst>
        </xdr:cNvPr>
        <xdr:cNvSpPr txBox="1"/>
      </xdr:nvSpPr>
      <xdr:spPr>
        <a:xfrm>
          <a:off x="2221230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1" name="楕円 770">
          <a:extLst>
            <a:ext uri="{FF2B5EF4-FFF2-40B4-BE49-F238E27FC236}">
              <a16:creationId xmlns:a16="http://schemas.microsoft.com/office/drawing/2014/main" xmlns="" id="{00000000-0008-0000-0700-000003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xmlns="" id="{00000000-0008-0000-0700-000004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3" name="楕円 772">
          <a:extLst>
            <a:ext uri="{FF2B5EF4-FFF2-40B4-BE49-F238E27FC236}">
              <a16:creationId xmlns:a16="http://schemas.microsoft.com/office/drawing/2014/main" xmlns="" id="{00000000-0008-0000-0700-000005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xmlns="" id="{00000000-0008-0000-0700-000006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5" name="楕円 774">
          <a:extLst>
            <a:ext uri="{FF2B5EF4-FFF2-40B4-BE49-F238E27FC236}">
              <a16:creationId xmlns:a16="http://schemas.microsoft.com/office/drawing/2014/main" xmlns="" id="{00000000-0008-0000-0700-000007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xmlns="" id="{00000000-0008-0000-0700-000008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7" name="楕円 776">
          <a:extLst>
            <a:ext uri="{FF2B5EF4-FFF2-40B4-BE49-F238E27FC236}">
              <a16:creationId xmlns:a16="http://schemas.microsoft.com/office/drawing/2014/main" xmlns="" id="{00000000-0008-0000-0700-000009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8" name="テキスト ボックス 777">
          <a:extLst>
            <a:ext uri="{FF2B5EF4-FFF2-40B4-BE49-F238E27FC236}">
              <a16:creationId xmlns:a16="http://schemas.microsoft.com/office/drawing/2014/main" xmlns="" id="{00000000-0008-0000-0700-00000A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9" name="正方形/長方形 778">
          <a:extLst>
            <a:ext uri="{FF2B5EF4-FFF2-40B4-BE49-F238E27FC236}">
              <a16:creationId xmlns:a16="http://schemas.microsoft.com/office/drawing/2014/main" xmlns="" id="{00000000-0008-0000-0700-00000B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0" name="正方形/長方形 779">
          <a:extLst>
            <a:ext uri="{FF2B5EF4-FFF2-40B4-BE49-F238E27FC236}">
              <a16:creationId xmlns:a16="http://schemas.microsoft.com/office/drawing/2014/main" xmlns="" id="{00000000-0008-0000-0700-00000C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1" name="正方形/長方形 780">
          <a:extLst>
            <a:ext uri="{FF2B5EF4-FFF2-40B4-BE49-F238E27FC236}">
              <a16:creationId xmlns:a16="http://schemas.microsoft.com/office/drawing/2014/main" xmlns="" id="{00000000-0008-0000-0700-00000D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2" name="正方形/長方形 781">
          <a:extLst>
            <a:ext uri="{FF2B5EF4-FFF2-40B4-BE49-F238E27FC236}">
              <a16:creationId xmlns:a16="http://schemas.microsoft.com/office/drawing/2014/main" xmlns="" id="{00000000-0008-0000-0700-00000E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3" name="正方形/長方形 782">
          <a:extLst>
            <a:ext uri="{FF2B5EF4-FFF2-40B4-BE49-F238E27FC236}">
              <a16:creationId xmlns:a16="http://schemas.microsoft.com/office/drawing/2014/main" xmlns="" id="{00000000-0008-0000-0700-00000F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4" name="正方形/長方形 783">
          <a:extLst>
            <a:ext uri="{FF2B5EF4-FFF2-40B4-BE49-F238E27FC236}">
              <a16:creationId xmlns:a16="http://schemas.microsoft.com/office/drawing/2014/main" xmlns="" id="{00000000-0008-0000-0700-00001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5" name="正方形/長方形 784">
          <a:extLst>
            <a:ext uri="{FF2B5EF4-FFF2-40B4-BE49-F238E27FC236}">
              <a16:creationId xmlns:a16="http://schemas.microsoft.com/office/drawing/2014/main" xmlns="" id="{00000000-0008-0000-0700-00001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6" name="正方形/長方形 785">
          <a:extLst>
            <a:ext uri="{FF2B5EF4-FFF2-40B4-BE49-F238E27FC236}">
              <a16:creationId xmlns:a16="http://schemas.microsoft.com/office/drawing/2014/main" xmlns="" id="{00000000-0008-0000-0700-00001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7" name="テキスト ボックス 786">
          <a:extLst>
            <a:ext uri="{FF2B5EF4-FFF2-40B4-BE49-F238E27FC236}">
              <a16:creationId xmlns:a16="http://schemas.microsoft.com/office/drawing/2014/main" xmlns="" id="{00000000-0008-0000-0700-00001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8" name="直線コネクタ 787">
          <a:extLst>
            <a:ext uri="{FF2B5EF4-FFF2-40B4-BE49-F238E27FC236}">
              <a16:creationId xmlns:a16="http://schemas.microsoft.com/office/drawing/2014/main" xmlns="" id="{00000000-0008-0000-0700-00001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9" name="直線コネクタ 788">
          <a:extLst>
            <a:ext uri="{FF2B5EF4-FFF2-40B4-BE49-F238E27FC236}">
              <a16:creationId xmlns:a16="http://schemas.microsoft.com/office/drawing/2014/main" xmlns="" id="{00000000-0008-0000-0700-00001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0" name="テキスト ボックス 789">
          <a:extLst>
            <a:ext uri="{FF2B5EF4-FFF2-40B4-BE49-F238E27FC236}">
              <a16:creationId xmlns:a16="http://schemas.microsoft.com/office/drawing/2014/main" xmlns="" id="{00000000-0008-0000-0700-000016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xmlns="" id="{00000000-0008-0000-0700-00001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2" name="テキスト ボックス 791">
          <a:extLst>
            <a:ext uri="{FF2B5EF4-FFF2-40B4-BE49-F238E27FC236}">
              <a16:creationId xmlns:a16="http://schemas.microsoft.com/office/drawing/2014/main" xmlns="" id="{00000000-0008-0000-0700-000018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前年度繰上充用金グラフ枠">
          <a:extLst>
            <a:ext uri="{FF2B5EF4-FFF2-40B4-BE49-F238E27FC236}">
              <a16:creationId xmlns:a16="http://schemas.microsoft.com/office/drawing/2014/main" xmlns="" id="{00000000-0008-0000-0700-00001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4" name="直線コネクタ 793">
          <a:extLst>
            <a:ext uri="{FF2B5EF4-FFF2-40B4-BE49-F238E27FC236}">
              <a16:creationId xmlns:a16="http://schemas.microsoft.com/office/drawing/2014/main" xmlns="" id="{00000000-0008-0000-0700-00001A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5" name="前年度繰上充用金最小値テキスト">
          <a:extLst>
            <a:ext uri="{FF2B5EF4-FFF2-40B4-BE49-F238E27FC236}">
              <a16:creationId xmlns:a16="http://schemas.microsoft.com/office/drawing/2014/main" xmlns="" id="{00000000-0008-0000-0700-00001B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xmlns=""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7" name="前年度繰上充用金最大値テキスト">
          <a:extLst>
            <a:ext uri="{FF2B5EF4-FFF2-40B4-BE49-F238E27FC236}">
              <a16:creationId xmlns:a16="http://schemas.microsoft.com/office/drawing/2014/main" xmlns="" id="{00000000-0008-0000-0700-00001D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8" name="直線コネクタ 797">
          <a:extLst>
            <a:ext uri="{FF2B5EF4-FFF2-40B4-BE49-F238E27FC236}">
              <a16:creationId xmlns:a16="http://schemas.microsoft.com/office/drawing/2014/main" xmlns="" id="{00000000-0008-0000-0700-00001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9" name="直線コネクタ 798">
          <a:extLst>
            <a:ext uri="{FF2B5EF4-FFF2-40B4-BE49-F238E27FC236}">
              <a16:creationId xmlns:a16="http://schemas.microsoft.com/office/drawing/2014/main" xmlns="" id="{00000000-0008-0000-0700-00001F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0" name="前年度繰上充用金平均値テキスト">
          <a:extLst>
            <a:ext uri="{FF2B5EF4-FFF2-40B4-BE49-F238E27FC236}">
              <a16:creationId xmlns:a16="http://schemas.microsoft.com/office/drawing/2014/main" xmlns="" id="{00000000-0008-0000-0700-000020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1" name="フローチャート: 判断 800">
          <a:extLst>
            <a:ext uri="{FF2B5EF4-FFF2-40B4-BE49-F238E27FC236}">
              <a16:creationId xmlns:a16="http://schemas.microsoft.com/office/drawing/2014/main" xmlns="" id="{00000000-0008-0000-0700-000021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2" name="直線コネクタ 801">
          <a:extLst>
            <a:ext uri="{FF2B5EF4-FFF2-40B4-BE49-F238E27FC236}">
              <a16:creationId xmlns:a16="http://schemas.microsoft.com/office/drawing/2014/main" xmlns="" id="{00000000-0008-0000-0700-000022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3" name="フローチャート: 判断 802">
          <a:extLst>
            <a:ext uri="{FF2B5EF4-FFF2-40B4-BE49-F238E27FC236}">
              <a16:creationId xmlns:a16="http://schemas.microsoft.com/office/drawing/2014/main" xmlns="" id="{00000000-0008-0000-0700-000023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xmlns="" id="{00000000-0008-0000-0700-000024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5" name="直線コネクタ 804">
          <a:extLst>
            <a:ext uri="{FF2B5EF4-FFF2-40B4-BE49-F238E27FC236}">
              <a16:creationId xmlns:a16="http://schemas.microsoft.com/office/drawing/2014/main" xmlns="" id="{00000000-0008-0000-0700-000025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6" name="フローチャート: 判断 805">
          <a:extLst>
            <a:ext uri="{FF2B5EF4-FFF2-40B4-BE49-F238E27FC236}">
              <a16:creationId xmlns:a16="http://schemas.microsoft.com/office/drawing/2014/main" xmlns="" id="{00000000-0008-0000-0700-000026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xmlns="" id="{00000000-0008-0000-0700-000027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8" name="直線コネクタ 807">
          <a:extLst>
            <a:ext uri="{FF2B5EF4-FFF2-40B4-BE49-F238E27FC236}">
              <a16:creationId xmlns:a16="http://schemas.microsoft.com/office/drawing/2014/main" xmlns="" id="{00000000-0008-0000-0700-000028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9" name="フローチャート: 判断 808">
          <a:extLst>
            <a:ext uri="{FF2B5EF4-FFF2-40B4-BE49-F238E27FC236}">
              <a16:creationId xmlns:a16="http://schemas.microsoft.com/office/drawing/2014/main" xmlns="" id="{00000000-0008-0000-0700-000029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xmlns="" id="{00000000-0008-0000-0700-00002A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1" name="フローチャート: 判断 810">
          <a:extLst>
            <a:ext uri="{FF2B5EF4-FFF2-40B4-BE49-F238E27FC236}">
              <a16:creationId xmlns:a16="http://schemas.microsoft.com/office/drawing/2014/main" xmlns="" id="{00000000-0008-0000-0700-00002B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xmlns="" id="{00000000-0008-0000-0700-00002C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xmlns="" id="{00000000-0008-0000-0700-00002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xmlns="" id="{00000000-0008-0000-0700-00002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xmlns="" id="{00000000-0008-0000-0700-00002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xmlns="" id="{00000000-0008-0000-0700-00003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xmlns="" id="{00000000-0008-0000-0700-00003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8" name="楕円 817">
          <a:extLst>
            <a:ext uri="{FF2B5EF4-FFF2-40B4-BE49-F238E27FC236}">
              <a16:creationId xmlns:a16="http://schemas.microsoft.com/office/drawing/2014/main" xmlns="" id="{00000000-0008-0000-0700-000032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9" name="前年度繰上充用金該当値テキスト">
          <a:extLst>
            <a:ext uri="{FF2B5EF4-FFF2-40B4-BE49-F238E27FC236}">
              <a16:creationId xmlns:a16="http://schemas.microsoft.com/office/drawing/2014/main" xmlns="" id="{00000000-0008-0000-0700-000033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0" name="楕円 819">
          <a:extLst>
            <a:ext uri="{FF2B5EF4-FFF2-40B4-BE49-F238E27FC236}">
              <a16:creationId xmlns:a16="http://schemas.microsoft.com/office/drawing/2014/main" xmlns="" id="{00000000-0008-0000-0700-000034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xmlns="" id="{00000000-0008-0000-0700-000035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2" name="楕円 821">
          <a:extLst>
            <a:ext uri="{FF2B5EF4-FFF2-40B4-BE49-F238E27FC236}">
              <a16:creationId xmlns:a16="http://schemas.microsoft.com/office/drawing/2014/main" xmlns="" id="{00000000-0008-0000-0700-000036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xmlns="" id="{00000000-0008-0000-0700-000037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4" name="楕円 823">
          <a:extLst>
            <a:ext uri="{FF2B5EF4-FFF2-40B4-BE49-F238E27FC236}">
              <a16:creationId xmlns:a16="http://schemas.microsoft.com/office/drawing/2014/main" xmlns="" id="{00000000-0008-0000-0700-000038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xmlns="" id="{00000000-0008-0000-0700-000039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6" name="楕円 825">
          <a:extLst>
            <a:ext uri="{FF2B5EF4-FFF2-40B4-BE49-F238E27FC236}">
              <a16:creationId xmlns:a16="http://schemas.microsoft.com/office/drawing/2014/main" xmlns="" id="{00000000-0008-0000-0700-00003A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xmlns="" id="{00000000-0008-0000-0700-00003B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8" name="正方形/長方形 827">
          <a:extLst>
            <a:ext uri="{FF2B5EF4-FFF2-40B4-BE49-F238E27FC236}">
              <a16:creationId xmlns:a16="http://schemas.microsoft.com/office/drawing/2014/main" xmlns="" id="{00000000-0008-0000-0700-00003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9" name="正方形/長方形 828">
          <a:extLst>
            <a:ext uri="{FF2B5EF4-FFF2-40B4-BE49-F238E27FC236}">
              <a16:creationId xmlns:a16="http://schemas.microsoft.com/office/drawing/2014/main" xmlns="" id="{00000000-0008-0000-0700-00003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0" name="テキスト ボックス 829">
          <a:extLst>
            <a:ext uri="{FF2B5EF4-FFF2-40B4-BE49-F238E27FC236}">
              <a16:creationId xmlns:a16="http://schemas.microsoft.com/office/drawing/2014/main" xmlns="" id="{00000000-0008-0000-0700-00003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総務費は、住民一人当たり</a:t>
          </a:r>
          <a:r>
            <a:rPr kumimoji="1" lang="en-US" altLang="ja-JP" sz="1300">
              <a:latin typeface="ＭＳ Ｐゴシック" panose="020B0600070205080204" pitchFamily="50" charset="-128"/>
              <a:ea typeface="ＭＳ Ｐゴシック" panose="020B0600070205080204" pitchFamily="50" charset="-128"/>
            </a:rPr>
            <a:t>163,486</a:t>
          </a:r>
          <a:r>
            <a:rPr kumimoji="1" lang="ja-JP" altLang="en-US" sz="1300">
              <a:latin typeface="ＭＳ Ｐゴシック" panose="020B0600070205080204" pitchFamily="50" charset="-128"/>
              <a:ea typeface="ＭＳ Ｐゴシック" panose="020B0600070205080204" pitchFamily="50" charset="-128"/>
            </a:rPr>
            <a:t>円であり、前年度と比較して</a:t>
          </a:r>
          <a:r>
            <a:rPr kumimoji="1" lang="en-US" altLang="ja-JP" sz="1300">
              <a:latin typeface="ＭＳ Ｐゴシック" panose="020B0600070205080204" pitchFamily="50" charset="-128"/>
              <a:ea typeface="ＭＳ Ｐゴシック" panose="020B0600070205080204" pitchFamily="50" charset="-128"/>
            </a:rPr>
            <a:t>110,829</a:t>
          </a:r>
          <a:r>
            <a:rPr kumimoji="1" lang="ja-JP" altLang="en-US" sz="1300">
              <a:latin typeface="ＭＳ Ｐゴシック" panose="020B0600070205080204" pitchFamily="50" charset="-128"/>
              <a:ea typeface="ＭＳ Ｐゴシック" panose="020B0600070205080204" pitchFamily="50" charset="-128"/>
            </a:rPr>
            <a:t>円増加した要因は、国の特別定額給付金事業によるものである。民生費は、住民一人当たり</a:t>
          </a:r>
          <a:r>
            <a:rPr kumimoji="1" lang="en-US" altLang="ja-JP" sz="1300">
              <a:latin typeface="ＭＳ Ｐゴシック" panose="020B0600070205080204" pitchFamily="50" charset="-128"/>
              <a:ea typeface="ＭＳ Ｐゴシック" panose="020B0600070205080204" pitchFamily="50" charset="-128"/>
            </a:rPr>
            <a:t>142,412</a:t>
          </a:r>
          <a:r>
            <a:rPr kumimoji="1" lang="ja-JP" altLang="en-US" sz="1300">
              <a:latin typeface="ＭＳ Ｐゴシック" panose="020B0600070205080204" pitchFamily="50" charset="-128"/>
              <a:ea typeface="ＭＳ Ｐゴシック" panose="020B0600070205080204" pitchFamily="50" charset="-128"/>
            </a:rPr>
            <a:t>円であり、前年度と比較して</a:t>
          </a:r>
          <a:r>
            <a:rPr kumimoji="1" lang="en-US" altLang="ja-JP" sz="1300">
              <a:latin typeface="ＭＳ Ｐゴシック" panose="020B0600070205080204" pitchFamily="50" charset="-128"/>
              <a:ea typeface="ＭＳ Ｐゴシック" panose="020B0600070205080204" pitchFamily="50" charset="-128"/>
            </a:rPr>
            <a:t>7,804</a:t>
          </a:r>
          <a:r>
            <a:rPr kumimoji="1" lang="ja-JP" altLang="en-US" sz="1300">
              <a:latin typeface="ＭＳ Ｐゴシック" panose="020B0600070205080204" pitchFamily="50" charset="-128"/>
              <a:ea typeface="ＭＳ Ｐゴシック" panose="020B0600070205080204" pitchFamily="50" charset="-128"/>
            </a:rPr>
            <a:t>円減少し、類似団体内平均値の</a:t>
          </a:r>
          <a:r>
            <a:rPr kumimoji="1" lang="en-US" altLang="ja-JP" sz="1300">
              <a:latin typeface="ＭＳ Ｐゴシック" panose="020B0600070205080204" pitchFamily="50" charset="-128"/>
              <a:ea typeface="ＭＳ Ｐゴシック" panose="020B0600070205080204" pitchFamily="50" charset="-128"/>
            </a:rPr>
            <a:t>133,126</a:t>
          </a:r>
          <a:r>
            <a:rPr kumimoji="1" lang="ja-JP" altLang="en-US" sz="1300">
              <a:latin typeface="ＭＳ Ｐゴシック" panose="020B0600070205080204" pitchFamily="50" charset="-128"/>
              <a:ea typeface="ＭＳ Ｐゴシック" panose="020B0600070205080204" pitchFamily="50" charset="-128"/>
            </a:rPr>
            <a:t>円より</a:t>
          </a:r>
          <a:r>
            <a:rPr kumimoji="1" lang="en-US" altLang="ja-JP" sz="1300">
              <a:latin typeface="ＭＳ Ｐゴシック" panose="020B0600070205080204" pitchFamily="50" charset="-128"/>
              <a:ea typeface="ＭＳ Ｐゴシック" panose="020B0600070205080204" pitchFamily="50" charset="-128"/>
            </a:rPr>
            <a:t>9,286</a:t>
          </a:r>
          <a:r>
            <a:rPr kumimoji="1" lang="ja-JP" altLang="en-US" sz="1300">
              <a:latin typeface="ＭＳ Ｐゴシック" panose="020B0600070205080204" pitchFamily="50" charset="-128"/>
              <a:ea typeface="ＭＳ Ｐゴシック" panose="020B0600070205080204" pitchFamily="50" charset="-128"/>
            </a:rPr>
            <a:t>円高い状況である。類似団体内平均値と比べ高くなっているのは主に社会福祉費、児童福祉費を要因としており、、障害福祉関係費や福祉医療費、町内民間保育所への運営費の費用が高いことが挙げられる。前年度より低くなった主な要因は山川原地域総合センター改築事業の完了によるものである。衛生費は、住民一人当たり</a:t>
          </a:r>
          <a:r>
            <a:rPr kumimoji="1" lang="en-US" altLang="ja-JP" sz="1300">
              <a:latin typeface="ＭＳ Ｐゴシック" panose="020B0600070205080204" pitchFamily="50" charset="-128"/>
              <a:ea typeface="ＭＳ Ｐゴシック" panose="020B0600070205080204" pitchFamily="50" charset="-128"/>
            </a:rPr>
            <a:t>30,901</a:t>
          </a:r>
          <a:r>
            <a:rPr kumimoji="1" lang="ja-JP" altLang="en-US" sz="1300">
              <a:latin typeface="ＭＳ Ｐゴシック" panose="020B0600070205080204" pitchFamily="50" charset="-128"/>
              <a:ea typeface="ＭＳ Ｐゴシック" panose="020B0600070205080204" pitchFamily="50" charset="-128"/>
            </a:rPr>
            <a:t>円であり、前年度と比較して</a:t>
          </a:r>
          <a:r>
            <a:rPr kumimoji="1" lang="en-US" altLang="ja-JP" sz="1300">
              <a:latin typeface="ＭＳ Ｐゴシック" panose="020B0600070205080204" pitchFamily="50" charset="-128"/>
              <a:ea typeface="ＭＳ Ｐゴシック" panose="020B0600070205080204" pitchFamily="50" charset="-128"/>
            </a:rPr>
            <a:t>2,312</a:t>
          </a:r>
          <a:r>
            <a:rPr kumimoji="1" lang="ja-JP" altLang="en-US" sz="1300">
              <a:latin typeface="ＭＳ Ｐゴシック" panose="020B0600070205080204" pitchFamily="50" charset="-128"/>
              <a:ea typeface="ＭＳ Ｐゴシック" panose="020B0600070205080204" pitchFamily="50" charset="-128"/>
            </a:rPr>
            <a:t>円増加し、類似団体内平均値の</a:t>
          </a:r>
          <a:r>
            <a:rPr kumimoji="1" lang="en-US" altLang="ja-JP" sz="1300">
              <a:latin typeface="ＭＳ Ｐゴシック" panose="020B0600070205080204" pitchFamily="50" charset="-128"/>
              <a:ea typeface="ＭＳ Ｐゴシック" panose="020B0600070205080204" pitchFamily="50" charset="-128"/>
            </a:rPr>
            <a:t>37,320</a:t>
          </a:r>
          <a:r>
            <a:rPr kumimoji="1" lang="ja-JP" altLang="en-US" sz="1300">
              <a:latin typeface="ＭＳ Ｐゴシック" panose="020B0600070205080204" pitchFamily="50" charset="-128"/>
              <a:ea typeface="ＭＳ Ｐゴシック" panose="020B0600070205080204" pitchFamily="50" charset="-128"/>
            </a:rPr>
            <a:t>円より</a:t>
          </a:r>
          <a:r>
            <a:rPr kumimoji="1" lang="en-US" altLang="ja-JP" sz="1300">
              <a:latin typeface="ＭＳ Ｐゴシック" panose="020B0600070205080204" pitchFamily="50" charset="-128"/>
              <a:ea typeface="ＭＳ Ｐゴシック" panose="020B0600070205080204" pitchFamily="50" charset="-128"/>
            </a:rPr>
            <a:t>6,419</a:t>
          </a:r>
          <a:r>
            <a:rPr kumimoji="1" lang="ja-JP" altLang="en-US" sz="1300">
              <a:latin typeface="ＭＳ Ｐゴシック" panose="020B0600070205080204" pitchFamily="50" charset="-128"/>
              <a:ea typeface="ＭＳ Ｐゴシック" panose="020B0600070205080204" pitchFamily="50" charset="-128"/>
            </a:rPr>
            <a:t>円低い状況である。前年度より高くなった主な要因は、予防接種事業の増加やごみ収集運搬等委託事業の増加によるものである。また、今後は一部事務組合の負担金も増加する見込みであり、事業内容の精査や広域的運営の検討が必要である。消防費は、住民一人当たり</a:t>
          </a:r>
          <a:r>
            <a:rPr kumimoji="1" lang="en-US" altLang="ja-JP" sz="1300">
              <a:latin typeface="ＭＳ Ｐゴシック" panose="020B0600070205080204" pitchFamily="50" charset="-128"/>
              <a:ea typeface="ＭＳ Ｐゴシック" panose="020B0600070205080204" pitchFamily="50" charset="-128"/>
            </a:rPr>
            <a:t>37,041</a:t>
          </a:r>
          <a:r>
            <a:rPr kumimoji="1" lang="ja-JP" altLang="en-US" sz="1300">
              <a:latin typeface="ＭＳ Ｐゴシック" panose="020B0600070205080204" pitchFamily="50" charset="-128"/>
              <a:ea typeface="ＭＳ Ｐゴシック" panose="020B0600070205080204" pitchFamily="50" charset="-128"/>
            </a:rPr>
            <a:t>円であり、前年度と比較して</a:t>
          </a:r>
          <a:r>
            <a:rPr kumimoji="1" lang="en-US" altLang="ja-JP" sz="1300">
              <a:latin typeface="ＭＳ Ｐゴシック" panose="020B0600070205080204" pitchFamily="50" charset="-128"/>
              <a:ea typeface="ＭＳ Ｐゴシック" panose="020B0600070205080204" pitchFamily="50" charset="-128"/>
            </a:rPr>
            <a:t>16,078</a:t>
          </a:r>
          <a:r>
            <a:rPr kumimoji="1" lang="ja-JP" altLang="en-US" sz="1300">
              <a:latin typeface="ＭＳ Ｐゴシック" panose="020B0600070205080204" pitchFamily="50" charset="-128"/>
              <a:ea typeface="ＭＳ Ｐゴシック" panose="020B0600070205080204" pitchFamily="50" charset="-128"/>
            </a:rPr>
            <a:t>円増加し、類似団体内平均値の</a:t>
          </a:r>
          <a:r>
            <a:rPr kumimoji="1" lang="en-US" altLang="ja-JP" sz="1300">
              <a:latin typeface="ＭＳ Ｐゴシック" panose="020B0600070205080204" pitchFamily="50" charset="-128"/>
              <a:ea typeface="ＭＳ Ｐゴシック" panose="020B0600070205080204" pitchFamily="50" charset="-128"/>
            </a:rPr>
            <a:t>20,342</a:t>
          </a:r>
          <a:r>
            <a:rPr kumimoji="1" lang="ja-JP" altLang="en-US" sz="1300">
              <a:latin typeface="ＭＳ Ｐゴシック" panose="020B0600070205080204" pitchFamily="50" charset="-128"/>
              <a:ea typeface="ＭＳ Ｐゴシック" panose="020B0600070205080204" pitchFamily="50" charset="-128"/>
            </a:rPr>
            <a:t>円より</a:t>
          </a:r>
          <a:r>
            <a:rPr kumimoji="1" lang="en-US" altLang="ja-JP" sz="1300">
              <a:latin typeface="ＭＳ Ｐゴシック" panose="020B0600070205080204" pitchFamily="50" charset="-128"/>
              <a:ea typeface="ＭＳ Ｐゴシック" panose="020B0600070205080204" pitchFamily="50" charset="-128"/>
            </a:rPr>
            <a:t>16,699</a:t>
          </a:r>
          <a:r>
            <a:rPr kumimoji="1" lang="ja-JP" altLang="en-US" sz="1300">
              <a:latin typeface="ＭＳ Ｐゴシック" panose="020B0600070205080204" pitchFamily="50" charset="-128"/>
              <a:ea typeface="ＭＳ Ｐゴシック" panose="020B0600070205080204" pitchFamily="50" charset="-128"/>
            </a:rPr>
            <a:t>円高い状況である。前年度よりも大幅に高くなった主な要因は、防災行政無線更新事業によるものである。教育費は、住民一人当たり</a:t>
          </a:r>
          <a:r>
            <a:rPr kumimoji="1" lang="en-US" altLang="ja-JP" sz="1300">
              <a:latin typeface="ＭＳ Ｐゴシック" panose="020B0600070205080204" pitchFamily="50" charset="-128"/>
              <a:ea typeface="ＭＳ Ｐゴシック" panose="020B0600070205080204" pitchFamily="50" charset="-128"/>
            </a:rPr>
            <a:t>94,456</a:t>
          </a:r>
          <a:r>
            <a:rPr kumimoji="1" lang="ja-JP" altLang="en-US" sz="1300">
              <a:latin typeface="ＭＳ Ｐゴシック" panose="020B0600070205080204" pitchFamily="50" charset="-128"/>
              <a:ea typeface="ＭＳ Ｐゴシック" panose="020B0600070205080204" pitchFamily="50" charset="-128"/>
            </a:rPr>
            <a:t>円であり、前年度と比較して</a:t>
          </a:r>
          <a:r>
            <a:rPr kumimoji="1" lang="en-US" altLang="ja-JP" sz="1300">
              <a:latin typeface="ＭＳ Ｐゴシック" panose="020B0600070205080204" pitchFamily="50" charset="-128"/>
              <a:ea typeface="ＭＳ Ｐゴシック" panose="020B0600070205080204" pitchFamily="50" charset="-128"/>
            </a:rPr>
            <a:t>38,770</a:t>
          </a:r>
          <a:r>
            <a:rPr kumimoji="1" lang="ja-JP" altLang="en-US" sz="1300">
              <a:latin typeface="ＭＳ Ｐゴシック" panose="020B0600070205080204" pitchFamily="50" charset="-128"/>
              <a:ea typeface="ＭＳ Ｐゴシック" panose="020B0600070205080204" pitchFamily="50" charset="-128"/>
            </a:rPr>
            <a:t>円増加し、類似団体内平均値の</a:t>
          </a:r>
          <a:r>
            <a:rPr kumimoji="1" lang="en-US" altLang="ja-JP" sz="1300">
              <a:latin typeface="ＭＳ Ｐゴシック" panose="020B0600070205080204" pitchFamily="50" charset="-128"/>
              <a:ea typeface="ＭＳ Ｐゴシック" panose="020B0600070205080204" pitchFamily="50" charset="-128"/>
            </a:rPr>
            <a:t>56,394</a:t>
          </a:r>
          <a:r>
            <a:rPr kumimoji="1" lang="ja-JP" altLang="en-US" sz="1300">
              <a:latin typeface="ＭＳ Ｐゴシック" panose="020B0600070205080204" pitchFamily="50" charset="-128"/>
              <a:ea typeface="ＭＳ Ｐゴシック" panose="020B0600070205080204" pitchFamily="50" charset="-128"/>
            </a:rPr>
            <a:t>円より</a:t>
          </a:r>
          <a:r>
            <a:rPr kumimoji="1" lang="en-US" altLang="ja-JP" sz="1300">
              <a:latin typeface="ＭＳ Ｐゴシック" panose="020B0600070205080204" pitchFamily="50" charset="-128"/>
              <a:ea typeface="ＭＳ Ｐゴシック" panose="020B0600070205080204" pitchFamily="50" charset="-128"/>
            </a:rPr>
            <a:t>38,062</a:t>
          </a:r>
          <a:r>
            <a:rPr kumimoji="1" lang="ja-JP" altLang="en-US" sz="1300">
              <a:latin typeface="ＭＳ Ｐゴシック" panose="020B0600070205080204" pitchFamily="50" charset="-128"/>
              <a:ea typeface="ＭＳ Ｐゴシック" panose="020B0600070205080204" pitchFamily="50" charset="-128"/>
            </a:rPr>
            <a:t>円高い状況である。類似団体内平均値を多く上回っている主な要因は愛知中学校大規模増改築事業に着手したことによるものである。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滋賀県愛荘町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100">
              <a:latin typeface="ＭＳ ゴシック" pitchFamily="49" charset="-128"/>
              <a:ea typeface="ＭＳ ゴシック" pitchFamily="49" charset="-128"/>
            </a:rPr>
            <a:t>令和</a:t>
          </a:r>
          <a:r>
            <a:rPr kumimoji="1" lang="en-US" altLang="ja-JP" sz="1100">
              <a:latin typeface="ＭＳ ゴシック" pitchFamily="49" charset="-128"/>
              <a:ea typeface="ＭＳ ゴシック" pitchFamily="49" charset="-128"/>
            </a:rPr>
            <a:t>2</a:t>
          </a:r>
          <a:r>
            <a:rPr kumimoji="1" lang="ja-JP" altLang="en-US" sz="1100">
              <a:latin typeface="ＭＳ ゴシック" pitchFamily="49" charset="-128"/>
              <a:ea typeface="ＭＳ ゴシック" pitchFamily="49" charset="-128"/>
            </a:rPr>
            <a:t>年度は財源不足を見込み、財政調整基金を取崩したため、標準財政規模比が前年度から</a:t>
          </a:r>
          <a:r>
            <a:rPr kumimoji="1" lang="en-US" altLang="ja-JP" sz="1100">
              <a:latin typeface="ＭＳ ゴシック" pitchFamily="49" charset="-128"/>
              <a:ea typeface="ＭＳ ゴシック" pitchFamily="49" charset="-128"/>
            </a:rPr>
            <a:t>2.63</a:t>
          </a:r>
          <a:r>
            <a:rPr kumimoji="1" lang="ja-JP" altLang="en-US" sz="1100">
              <a:latin typeface="ＭＳ ゴシック" pitchFamily="49" charset="-128"/>
              <a:ea typeface="ＭＳ ゴシック" pitchFamily="49" charset="-128"/>
            </a:rPr>
            <a:t>％減少した。しかし、依然として</a:t>
          </a:r>
          <a:r>
            <a:rPr kumimoji="1" lang="en-US" altLang="ja-JP" sz="1100">
              <a:latin typeface="ＭＳ ゴシック" pitchFamily="49" charset="-128"/>
              <a:ea typeface="ＭＳ ゴシック" pitchFamily="49" charset="-128"/>
            </a:rPr>
            <a:t>35.3</a:t>
          </a:r>
          <a:r>
            <a:rPr kumimoji="1" lang="ja-JP" altLang="en-US" sz="1100">
              <a:latin typeface="ＭＳ ゴシック" pitchFamily="49" charset="-128"/>
              <a:ea typeface="ＭＳ ゴシック" pitchFamily="49" charset="-128"/>
            </a:rPr>
            <a:t>％と高い比率をキープしており、現在の状況は良好である。実質収支額の増加および実質単年度収支の黒字の要因は地方消費税交付金等および普通交付税の増加によるものである。しかし、今後の見込みとして、普通交付税合併算定替終了に伴う減少などにより、経常一般財源が減少する見込みであるため、その減少分を補てんすることを目的に財政調整基金の取崩しが必要になる。また、財政調整基金の残高は、標準財政規模の</a:t>
          </a:r>
          <a:r>
            <a:rPr kumimoji="1" lang="en-US" altLang="ja-JP" sz="1100">
              <a:latin typeface="ＭＳ ゴシック" pitchFamily="49" charset="-128"/>
              <a:ea typeface="ＭＳ ゴシック" pitchFamily="49" charset="-128"/>
            </a:rPr>
            <a:t>20</a:t>
          </a:r>
          <a:r>
            <a:rPr kumimoji="1" lang="ja-JP" altLang="en-US" sz="1100">
              <a:latin typeface="ＭＳ ゴシック" pitchFamily="49" charset="-128"/>
              <a:ea typeface="ＭＳ ゴシック" pitchFamily="49" charset="-128"/>
            </a:rPr>
            <a:t>％程度となるよう努め、そのために具体的な取組を行い、歳出削減に努める必要がある。</a:t>
          </a:r>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滋賀県愛荘町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各特別会計、下水道事業会計ともに黒字である。しかし、一般会計からの基準外繰出金があるため、各特別会計、下水道事業会計においては、適正な受益者負担の原則のもと、基準外繰出金を抑制する必要がある。特に下水道事業会計は令和元年度から地方公営企業法適用に移行したことから、地方公営企業として、経営に要する経費は経営に伴う収入をもって充てるという独立採算制の原則のもと、下水道使用料の見直しを行い、基準外繰出金を減らしていく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xmlns=""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xmlns=""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xmlns=""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xmlns=""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xmlns=""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xmlns=""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xmlns=""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xmlns=""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workbookViewId="0"/>
  </sheetViews>
  <sheetFormatPr defaultColWidth="0" defaultRowHeight="11.25" zeroHeight="1"/>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c r="A1" s="186"/>
      <c r="B1" s="650" t="s">
        <v>80</v>
      </c>
      <c r="C1" s="650"/>
      <c r="D1" s="650"/>
      <c r="E1" s="650"/>
      <c r="F1" s="650"/>
      <c r="G1" s="650"/>
      <c r="H1" s="650"/>
      <c r="I1" s="650"/>
      <c r="J1" s="650"/>
      <c r="K1" s="650"/>
      <c r="L1" s="650"/>
      <c r="M1" s="650"/>
      <c r="N1" s="650"/>
      <c r="O1" s="650"/>
      <c r="P1" s="650"/>
      <c r="Q1" s="650"/>
      <c r="R1" s="650"/>
      <c r="S1" s="650"/>
      <c r="T1" s="650"/>
      <c r="U1" s="650"/>
      <c r="V1" s="650"/>
      <c r="W1" s="650"/>
      <c r="X1" s="650"/>
      <c r="Y1" s="650"/>
      <c r="Z1" s="650"/>
      <c r="AA1" s="650"/>
      <c r="AB1" s="650"/>
      <c r="AC1" s="650"/>
      <c r="AD1" s="650"/>
      <c r="AE1" s="650"/>
      <c r="AF1" s="650"/>
      <c r="AG1" s="650"/>
      <c r="AH1" s="650"/>
      <c r="AI1" s="650"/>
      <c r="AJ1" s="650"/>
      <c r="AK1" s="650"/>
      <c r="AL1" s="650"/>
      <c r="AM1" s="650"/>
      <c r="AN1" s="650"/>
      <c r="AO1" s="650"/>
      <c r="AP1" s="650"/>
      <c r="AQ1" s="650"/>
      <c r="AR1" s="650"/>
      <c r="AS1" s="650"/>
      <c r="AT1" s="650"/>
      <c r="AU1" s="650"/>
      <c r="AV1" s="650"/>
      <c r="AW1" s="650"/>
      <c r="AX1" s="650"/>
      <c r="AY1" s="650"/>
      <c r="AZ1" s="650"/>
      <c r="BA1" s="650"/>
      <c r="BB1" s="650"/>
      <c r="BC1" s="650"/>
      <c r="BD1" s="650"/>
      <c r="BE1" s="650"/>
      <c r="BF1" s="650"/>
      <c r="BG1" s="650"/>
      <c r="BH1" s="650"/>
      <c r="BI1" s="650"/>
      <c r="BJ1" s="650"/>
      <c r="BK1" s="650"/>
      <c r="BL1" s="650"/>
      <c r="BM1" s="650"/>
      <c r="BN1" s="650"/>
      <c r="BO1" s="650"/>
      <c r="BP1" s="650"/>
      <c r="BQ1" s="650"/>
      <c r="BR1" s="650"/>
      <c r="BS1" s="650"/>
      <c r="BT1" s="650"/>
      <c r="BU1" s="650"/>
      <c r="BV1" s="650"/>
      <c r="BW1" s="650"/>
      <c r="BX1" s="650"/>
      <c r="BY1" s="650"/>
      <c r="BZ1" s="650"/>
      <c r="CA1" s="650"/>
      <c r="CB1" s="650"/>
      <c r="CC1" s="650"/>
      <c r="CD1" s="650"/>
      <c r="CE1" s="650"/>
      <c r="CF1" s="650"/>
      <c r="CG1" s="650"/>
      <c r="CH1" s="650"/>
      <c r="CI1" s="650"/>
      <c r="CJ1" s="650"/>
      <c r="CK1" s="650"/>
      <c r="CL1" s="650"/>
      <c r="CM1" s="650"/>
      <c r="CN1" s="650"/>
      <c r="CO1" s="650"/>
      <c r="CP1" s="650"/>
      <c r="CQ1" s="650"/>
      <c r="CR1" s="650"/>
      <c r="CS1" s="650"/>
      <c r="CT1" s="650"/>
      <c r="CU1" s="650"/>
      <c r="CV1" s="650"/>
      <c r="CW1" s="650"/>
      <c r="CX1" s="650"/>
      <c r="CY1" s="650"/>
      <c r="CZ1" s="650"/>
      <c r="DA1" s="650"/>
      <c r="DB1" s="650"/>
      <c r="DC1" s="650"/>
      <c r="DD1" s="650"/>
      <c r="DE1" s="650"/>
      <c r="DF1" s="650"/>
      <c r="DG1" s="650"/>
      <c r="DH1" s="650"/>
      <c r="DI1" s="650"/>
      <c r="DJ1" s="187"/>
      <c r="DK1" s="187"/>
      <c r="DL1" s="187"/>
      <c r="DM1" s="187"/>
      <c r="DN1" s="187"/>
      <c r="DO1" s="187"/>
    </row>
    <row r="2" spans="1:119" ht="24.75" thickBot="1">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c r="A3" s="187"/>
      <c r="B3" s="651" t="s">
        <v>82</v>
      </c>
      <c r="C3" s="652"/>
      <c r="D3" s="652"/>
      <c r="E3" s="653"/>
      <c r="F3" s="653"/>
      <c r="G3" s="653"/>
      <c r="H3" s="653"/>
      <c r="I3" s="653"/>
      <c r="J3" s="653"/>
      <c r="K3" s="653"/>
      <c r="L3" s="653" t="s">
        <v>83</v>
      </c>
      <c r="M3" s="653"/>
      <c r="N3" s="653"/>
      <c r="O3" s="653"/>
      <c r="P3" s="653"/>
      <c r="Q3" s="653"/>
      <c r="R3" s="656"/>
      <c r="S3" s="656"/>
      <c r="T3" s="656"/>
      <c r="U3" s="656"/>
      <c r="V3" s="657"/>
      <c r="W3" s="547" t="s">
        <v>84</v>
      </c>
      <c r="X3" s="548"/>
      <c r="Y3" s="548"/>
      <c r="Z3" s="548"/>
      <c r="AA3" s="548"/>
      <c r="AB3" s="652"/>
      <c r="AC3" s="656" t="s">
        <v>85</v>
      </c>
      <c r="AD3" s="548"/>
      <c r="AE3" s="548"/>
      <c r="AF3" s="548"/>
      <c r="AG3" s="548"/>
      <c r="AH3" s="548"/>
      <c r="AI3" s="548"/>
      <c r="AJ3" s="548"/>
      <c r="AK3" s="548"/>
      <c r="AL3" s="618"/>
      <c r="AM3" s="547" t="s">
        <v>86</v>
      </c>
      <c r="AN3" s="548"/>
      <c r="AO3" s="548"/>
      <c r="AP3" s="548"/>
      <c r="AQ3" s="548"/>
      <c r="AR3" s="548"/>
      <c r="AS3" s="548"/>
      <c r="AT3" s="548"/>
      <c r="AU3" s="548"/>
      <c r="AV3" s="548"/>
      <c r="AW3" s="548"/>
      <c r="AX3" s="618"/>
      <c r="AY3" s="610" t="s">
        <v>1</v>
      </c>
      <c r="AZ3" s="611"/>
      <c r="BA3" s="611"/>
      <c r="BB3" s="611"/>
      <c r="BC3" s="611"/>
      <c r="BD3" s="611"/>
      <c r="BE3" s="611"/>
      <c r="BF3" s="611"/>
      <c r="BG3" s="611"/>
      <c r="BH3" s="611"/>
      <c r="BI3" s="611"/>
      <c r="BJ3" s="611"/>
      <c r="BK3" s="611"/>
      <c r="BL3" s="611"/>
      <c r="BM3" s="660"/>
      <c r="BN3" s="547" t="s">
        <v>87</v>
      </c>
      <c r="BO3" s="548"/>
      <c r="BP3" s="548"/>
      <c r="BQ3" s="548"/>
      <c r="BR3" s="548"/>
      <c r="BS3" s="548"/>
      <c r="BT3" s="548"/>
      <c r="BU3" s="618"/>
      <c r="BV3" s="547" t="s">
        <v>88</v>
      </c>
      <c r="BW3" s="548"/>
      <c r="BX3" s="548"/>
      <c r="BY3" s="548"/>
      <c r="BZ3" s="548"/>
      <c r="CA3" s="548"/>
      <c r="CB3" s="548"/>
      <c r="CC3" s="618"/>
      <c r="CD3" s="610" t="s">
        <v>1</v>
      </c>
      <c r="CE3" s="611"/>
      <c r="CF3" s="611"/>
      <c r="CG3" s="611"/>
      <c r="CH3" s="611"/>
      <c r="CI3" s="611"/>
      <c r="CJ3" s="611"/>
      <c r="CK3" s="611"/>
      <c r="CL3" s="611"/>
      <c r="CM3" s="611"/>
      <c r="CN3" s="611"/>
      <c r="CO3" s="611"/>
      <c r="CP3" s="611"/>
      <c r="CQ3" s="611"/>
      <c r="CR3" s="611"/>
      <c r="CS3" s="660"/>
      <c r="CT3" s="547" t="s">
        <v>89</v>
      </c>
      <c r="CU3" s="548"/>
      <c r="CV3" s="548"/>
      <c r="CW3" s="548"/>
      <c r="CX3" s="548"/>
      <c r="CY3" s="548"/>
      <c r="CZ3" s="548"/>
      <c r="DA3" s="618"/>
      <c r="DB3" s="547" t="s">
        <v>90</v>
      </c>
      <c r="DC3" s="548"/>
      <c r="DD3" s="548"/>
      <c r="DE3" s="548"/>
      <c r="DF3" s="548"/>
      <c r="DG3" s="548"/>
      <c r="DH3" s="548"/>
      <c r="DI3" s="618"/>
      <c r="DJ3" s="186"/>
      <c r="DK3" s="186"/>
      <c r="DL3" s="186"/>
      <c r="DM3" s="186"/>
      <c r="DN3" s="186"/>
      <c r="DO3" s="186"/>
    </row>
    <row r="4" spans="1:119" ht="18.75" customHeight="1">
      <c r="A4" s="187"/>
      <c r="B4" s="626"/>
      <c r="C4" s="627"/>
      <c r="D4" s="627"/>
      <c r="E4" s="628"/>
      <c r="F4" s="628"/>
      <c r="G4" s="628"/>
      <c r="H4" s="628"/>
      <c r="I4" s="628"/>
      <c r="J4" s="628"/>
      <c r="K4" s="628"/>
      <c r="L4" s="628"/>
      <c r="M4" s="628"/>
      <c r="N4" s="628"/>
      <c r="O4" s="628"/>
      <c r="P4" s="628"/>
      <c r="Q4" s="628"/>
      <c r="R4" s="632"/>
      <c r="S4" s="632"/>
      <c r="T4" s="632"/>
      <c r="U4" s="632"/>
      <c r="V4" s="633"/>
      <c r="W4" s="619"/>
      <c r="X4" s="430"/>
      <c r="Y4" s="430"/>
      <c r="Z4" s="430"/>
      <c r="AA4" s="430"/>
      <c r="AB4" s="627"/>
      <c r="AC4" s="632"/>
      <c r="AD4" s="430"/>
      <c r="AE4" s="430"/>
      <c r="AF4" s="430"/>
      <c r="AG4" s="430"/>
      <c r="AH4" s="430"/>
      <c r="AI4" s="430"/>
      <c r="AJ4" s="430"/>
      <c r="AK4" s="430"/>
      <c r="AL4" s="620"/>
      <c r="AM4" s="574"/>
      <c r="AN4" s="484"/>
      <c r="AO4" s="484"/>
      <c r="AP4" s="484"/>
      <c r="AQ4" s="484"/>
      <c r="AR4" s="484"/>
      <c r="AS4" s="484"/>
      <c r="AT4" s="484"/>
      <c r="AU4" s="484"/>
      <c r="AV4" s="484"/>
      <c r="AW4" s="484"/>
      <c r="AX4" s="659"/>
      <c r="AY4" s="460" t="s">
        <v>91</v>
      </c>
      <c r="AZ4" s="461"/>
      <c r="BA4" s="461"/>
      <c r="BB4" s="461"/>
      <c r="BC4" s="461"/>
      <c r="BD4" s="461"/>
      <c r="BE4" s="461"/>
      <c r="BF4" s="461"/>
      <c r="BG4" s="461"/>
      <c r="BH4" s="461"/>
      <c r="BI4" s="461"/>
      <c r="BJ4" s="461"/>
      <c r="BK4" s="461"/>
      <c r="BL4" s="461"/>
      <c r="BM4" s="462"/>
      <c r="BN4" s="463">
        <v>12763669</v>
      </c>
      <c r="BO4" s="464"/>
      <c r="BP4" s="464"/>
      <c r="BQ4" s="464"/>
      <c r="BR4" s="464"/>
      <c r="BS4" s="464"/>
      <c r="BT4" s="464"/>
      <c r="BU4" s="465"/>
      <c r="BV4" s="463">
        <v>9109934</v>
      </c>
      <c r="BW4" s="464"/>
      <c r="BX4" s="464"/>
      <c r="BY4" s="464"/>
      <c r="BZ4" s="464"/>
      <c r="CA4" s="464"/>
      <c r="CB4" s="464"/>
      <c r="CC4" s="465"/>
      <c r="CD4" s="644" t="s">
        <v>92</v>
      </c>
      <c r="CE4" s="645"/>
      <c r="CF4" s="645"/>
      <c r="CG4" s="645"/>
      <c r="CH4" s="645"/>
      <c r="CI4" s="645"/>
      <c r="CJ4" s="645"/>
      <c r="CK4" s="645"/>
      <c r="CL4" s="645"/>
      <c r="CM4" s="645"/>
      <c r="CN4" s="645"/>
      <c r="CO4" s="645"/>
      <c r="CP4" s="645"/>
      <c r="CQ4" s="645"/>
      <c r="CR4" s="645"/>
      <c r="CS4" s="646"/>
      <c r="CT4" s="647">
        <v>6.3</v>
      </c>
      <c r="CU4" s="648"/>
      <c r="CV4" s="648"/>
      <c r="CW4" s="648"/>
      <c r="CX4" s="648"/>
      <c r="CY4" s="648"/>
      <c r="CZ4" s="648"/>
      <c r="DA4" s="649"/>
      <c r="DB4" s="647">
        <v>3.5</v>
      </c>
      <c r="DC4" s="648"/>
      <c r="DD4" s="648"/>
      <c r="DE4" s="648"/>
      <c r="DF4" s="648"/>
      <c r="DG4" s="648"/>
      <c r="DH4" s="648"/>
      <c r="DI4" s="649"/>
      <c r="DJ4" s="186"/>
      <c r="DK4" s="186"/>
      <c r="DL4" s="186"/>
      <c r="DM4" s="186"/>
      <c r="DN4" s="186"/>
      <c r="DO4" s="186"/>
    </row>
    <row r="5" spans="1:119" ht="18.75" customHeight="1">
      <c r="A5" s="187"/>
      <c r="B5" s="654"/>
      <c r="C5" s="485"/>
      <c r="D5" s="485"/>
      <c r="E5" s="655"/>
      <c r="F5" s="655"/>
      <c r="G5" s="655"/>
      <c r="H5" s="655"/>
      <c r="I5" s="655"/>
      <c r="J5" s="655"/>
      <c r="K5" s="655"/>
      <c r="L5" s="655"/>
      <c r="M5" s="655"/>
      <c r="N5" s="655"/>
      <c r="O5" s="655"/>
      <c r="P5" s="655"/>
      <c r="Q5" s="655"/>
      <c r="R5" s="483"/>
      <c r="S5" s="483"/>
      <c r="T5" s="483"/>
      <c r="U5" s="483"/>
      <c r="V5" s="658"/>
      <c r="W5" s="574"/>
      <c r="X5" s="484"/>
      <c r="Y5" s="484"/>
      <c r="Z5" s="484"/>
      <c r="AA5" s="484"/>
      <c r="AB5" s="485"/>
      <c r="AC5" s="483"/>
      <c r="AD5" s="484"/>
      <c r="AE5" s="484"/>
      <c r="AF5" s="484"/>
      <c r="AG5" s="484"/>
      <c r="AH5" s="484"/>
      <c r="AI5" s="484"/>
      <c r="AJ5" s="484"/>
      <c r="AK5" s="484"/>
      <c r="AL5" s="659"/>
      <c r="AM5" s="537" t="s">
        <v>93</v>
      </c>
      <c r="AN5" s="442"/>
      <c r="AO5" s="442"/>
      <c r="AP5" s="442"/>
      <c r="AQ5" s="442"/>
      <c r="AR5" s="442"/>
      <c r="AS5" s="442"/>
      <c r="AT5" s="443"/>
      <c r="AU5" s="525" t="s">
        <v>94</v>
      </c>
      <c r="AV5" s="526"/>
      <c r="AW5" s="526"/>
      <c r="AX5" s="526"/>
      <c r="AY5" s="448" t="s">
        <v>95</v>
      </c>
      <c r="AZ5" s="449"/>
      <c r="BA5" s="449"/>
      <c r="BB5" s="449"/>
      <c r="BC5" s="449"/>
      <c r="BD5" s="449"/>
      <c r="BE5" s="449"/>
      <c r="BF5" s="449"/>
      <c r="BG5" s="449"/>
      <c r="BH5" s="449"/>
      <c r="BI5" s="449"/>
      <c r="BJ5" s="449"/>
      <c r="BK5" s="449"/>
      <c r="BL5" s="449"/>
      <c r="BM5" s="450"/>
      <c r="BN5" s="468">
        <v>12340435</v>
      </c>
      <c r="BO5" s="469"/>
      <c r="BP5" s="469"/>
      <c r="BQ5" s="469"/>
      <c r="BR5" s="469"/>
      <c r="BS5" s="469"/>
      <c r="BT5" s="469"/>
      <c r="BU5" s="470"/>
      <c r="BV5" s="468">
        <v>8777905</v>
      </c>
      <c r="BW5" s="469"/>
      <c r="BX5" s="469"/>
      <c r="BY5" s="469"/>
      <c r="BZ5" s="469"/>
      <c r="CA5" s="469"/>
      <c r="CB5" s="469"/>
      <c r="CC5" s="470"/>
      <c r="CD5" s="477" t="s">
        <v>96</v>
      </c>
      <c r="CE5" s="478"/>
      <c r="CF5" s="478"/>
      <c r="CG5" s="478"/>
      <c r="CH5" s="478"/>
      <c r="CI5" s="478"/>
      <c r="CJ5" s="478"/>
      <c r="CK5" s="478"/>
      <c r="CL5" s="478"/>
      <c r="CM5" s="478"/>
      <c r="CN5" s="478"/>
      <c r="CO5" s="478"/>
      <c r="CP5" s="478"/>
      <c r="CQ5" s="478"/>
      <c r="CR5" s="478"/>
      <c r="CS5" s="479"/>
      <c r="CT5" s="438">
        <v>91.9</v>
      </c>
      <c r="CU5" s="439"/>
      <c r="CV5" s="439"/>
      <c r="CW5" s="439"/>
      <c r="CX5" s="439"/>
      <c r="CY5" s="439"/>
      <c r="CZ5" s="439"/>
      <c r="DA5" s="440"/>
      <c r="DB5" s="438">
        <v>94.2</v>
      </c>
      <c r="DC5" s="439"/>
      <c r="DD5" s="439"/>
      <c r="DE5" s="439"/>
      <c r="DF5" s="439"/>
      <c r="DG5" s="439"/>
      <c r="DH5" s="439"/>
      <c r="DI5" s="440"/>
      <c r="DJ5" s="186"/>
      <c r="DK5" s="186"/>
      <c r="DL5" s="186"/>
      <c r="DM5" s="186"/>
      <c r="DN5" s="186"/>
      <c r="DO5" s="186"/>
    </row>
    <row r="6" spans="1:119" ht="18.75" customHeight="1">
      <c r="A6" s="187"/>
      <c r="B6" s="624" t="s">
        <v>97</v>
      </c>
      <c r="C6" s="482"/>
      <c r="D6" s="482"/>
      <c r="E6" s="625"/>
      <c r="F6" s="625"/>
      <c r="G6" s="625"/>
      <c r="H6" s="625"/>
      <c r="I6" s="625"/>
      <c r="J6" s="625"/>
      <c r="K6" s="625"/>
      <c r="L6" s="625" t="s">
        <v>98</v>
      </c>
      <c r="M6" s="625"/>
      <c r="N6" s="625"/>
      <c r="O6" s="625"/>
      <c r="P6" s="625"/>
      <c r="Q6" s="625"/>
      <c r="R6" s="506"/>
      <c r="S6" s="506"/>
      <c r="T6" s="506"/>
      <c r="U6" s="506"/>
      <c r="V6" s="631"/>
      <c r="W6" s="559" t="s">
        <v>99</v>
      </c>
      <c r="X6" s="481"/>
      <c r="Y6" s="481"/>
      <c r="Z6" s="481"/>
      <c r="AA6" s="481"/>
      <c r="AB6" s="482"/>
      <c r="AC6" s="636" t="s">
        <v>100</v>
      </c>
      <c r="AD6" s="637"/>
      <c r="AE6" s="637"/>
      <c r="AF6" s="637"/>
      <c r="AG6" s="637"/>
      <c r="AH6" s="637"/>
      <c r="AI6" s="637"/>
      <c r="AJ6" s="637"/>
      <c r="AK6" s="637"/>
      <c r="AL6" s="638"/>
      <c r="AM6" s="537" t="s">
        <v>101</v>
      </c>
      <c r="AN6" s="442"/>
      <c r="AO6" s="442"/>
      <c r="AP6" s="442"/>
      <c r="AQ6" s="442"/>
      <c r="AR6" s="442"/>
      <c r="AS6" s="442"/>
      <c r="AT6" s="443"/>
      <c r="AU6" s="525" t="s">
        <v>94</v>
      </c>
      <c r="AV6" s="526"/>
      <c r="AW6" s="526"/>
      <c r="AX6" s="526"/>
      <c r="AY6" s="448" t="s">
        <v>102</v>
      </c>
      <c r="AZ6" s="449"/>
      <c r="BA6" s="449"/>
      <c r="BB6" s="449"/>
      <c r="BC6" s="449"/>
      <c r="BD6" s="449"/>
      <c r="BE6" s="449"/>
      <c r="BF6" s="449"/>
      <c r="BG6" s="449"/>
      <c r="BH6" s="449"/>
      <c r="BI6" s="449"/>
      <c r="BJ6" s="449"/>
      <c r="BK6" s="449"/>
      <c r="BL6" s="449"/>
      <c r="BM6" s="450"/>
      <c r="BN6" s="468">
        <v>423234</v>
      </c>
      <c r="BO6" s="469"/>
      <c r="BP6" s="469"/>
      <c r="BQ6" s="469"/>
      <c r="BR6" s="469"/>
      <c r="BS6" s="469"/>
      <c r="BT6" s="469"/>
      <c r="BU6" s="470"/>
      <c r="BV6" s="468">
        <v>332029</v>
      </c>
      <c r="BW6" s="469"/>
      <c r="BX6" s="469"/>
      <c r="BY6" s="469"/>
      <c r="BZ6" s="469"/>
      <c r="CA6" s="469"/>
      <c r="CB6" s="469"/>
      <c r="CC6" s="470"/>
      <c r="CD6" s="477" t="s">
        <v>103</v>
      </c>
      <c r="CE6" s="478"/>
      <c r="CF6" s="478"/>
      <c r="CG6" s="478"/>
      <c r="CH6" s="478"/>
      <c r="CI6" s="478"/>
      <c r="CJ6" s="478"/>
      <c r="CK6" s="478"/>
      <c r="CL6" s="478"/>
      <c r="CM6" s="478"/>
      <c r="CN6" s="478"/>
      <c r="CO6" s="478"/>
      <c r="CP6" s="478"/>
      <c r="CQ6" s="478"/>
      <c r="CR6" s="478"/>
      <c r="CS6" s="479"/>
      <c r="CT6" s="621">
        <v>96.4</v>
      </c>
      <c r="CU6" s="622"/>
      <c r="CV6" s="622"/>
      <c r="CW6" s="622"/>
      <c r="CX6" s="622"/>
      <c r="CY6" s="622"/>
      <c r="CZ6" s="622"/>
      <c r="DA6" s="623"/>
      <c r="DB6" s="621">
        <v>98.6</v>
      </c>
      <c r="DC6" s="622"/>
      <c r="DD6" s="622"/>
      <c r="DE6" s="622"/>
      <c r="DF6" s="622"/>
      <c r="DG6" s="622"/>
      <c r="DH6" s="622"/>
      <c r="DI6" s="623"/>
      <c r="DJ6" s="186"/>
      <c r="DK6" s="186"/>
      <c r="DL6" s="186"/>
      <c r="DM6" s="186"/>
      <c r="DN6" s="186"/>
      <c r="DO6" s="186"/>
    </row>
    <row r="7" spans="1:119" ht="18.75" customHeight="1">
      <c r="A7" s="187"/>
      <c r="B7" s="626"/>
      <c r="C7" s="627"/>
      <c r="D7" s="627"/>
      <c r="E7" s="628"/>
      <c r="F7" s="628"/>
      <c r="G7" s="628"/>
      <c r="H7" s="628"/>
      <c r="I7" s="628"/>
      <c r="J7" s="628"/>
      <c r="K7" s="628"/>
      <c r="L7" s="628"/>
      <c r="M7" s="628"/>
      <c r="N7" s="628"/>
      <c r="O7" s="628"/>
      <c r="P7" s="628"/>
      <c r="Q7" s="628"/>
      <c r="R7" s="632"/>
      <c r="S7" s="632"/>
      <c r="T7" s="632"/>
      <c r="U7" s="632"/>
      <c r="V7" s="633"/>
      <c r="W7" s="619"/>
      <c r="X7" s="430"/>
      <c r="Y7" s="430"/>
      <c r="Z7" s="430"/>
      <c r="AA7" s="430"/>
      <c r="AB7" s="627"/>
      <c r="AC7" s="639"/>
      <c r="AD7" s="431"/>
      <c r="AE7" s="431"/>
      <c r="AF7" s="431"/>
      <c r="AG7" s="431"/>
      <c r="AH7" s="431"/>
      <c r="AI7" s="431"/>
      <c r="AJ7" s="431"/>
      <c r="AK7" s="431"/>
      <c r="AL7" s="640"/>
      <c r="AM7" s="537" t="s">
        <v>104</v>
      </c>
      <c r="AN7" s="442"/>
      <c r="AO7" s="442"/>
      <c r="AP7" s="442"/>
      <c r="AQ7" s="442"/>
      <c r="AR7" s="442"/>
      <c r="AS7" s="442"/>
      <c r="AT7" s="443"/>
      <c r="AU7" s="525" t="s">
        <v>94</v>
      </c>
      <c r="AV7" s="526"/>
      <c r="AW7" s="526"/>
      <c r="AX7" s="526"/>
      <c r="AY7" s="448" t="s">
        <v>105</v>
      </c>
      <c r="AZ7" s="449"/>
      <c r="BA7" s="449"/>
      <c r="BB7" s="449"/>
      <c r="BC7" s="449"/>
      <c r="BD7" s="449"/>
      <c r="BE7" s="449"/>
      <c r="BF7" s="449"/>
      <c r="BG7" s="449"/>
      <c r="BH7" s="449"/>
      <c r="BI7" s="449"/>
      <c r="BJ7" s="449"/>
      <c r="BK7" s="449"/>
      <c r="BL7" s="449"/>
      <c r="BM7" s="450"/>
      <c r="BN7" s="468">
        <v>50604</v>
      </c>
      <c r="BO7" s="469"/>
      <c r="BP7" s="469"/>
      <c r="BQ7" s="469"/>
      <c r="BR7" s="469"/>
      <c r="BS7" s="469"/>
      <c r="BT7" s="469"/>
      <c r="BU7" s="470"/>
      <c r="BV7" s="468">
        <v>132649</v>
      </c>
      <c r="BW7" s="469"/>
      <c r="BX7" s="469"/>
      <c r="BY7" s="469"/>
      <c r="BZ7" s="469"/>
      <c r="CA7" s="469"/>
      <c r="CB7" s="469"/>
      <c r="CC7" s="470"/>
      <c r="CD7" s="477" t="s">
        <v>106</v>
      </c>
      <c r="CE7" s="478"/>
      <c r="CF7" s="478"/>
      <c r="CG7" s="478"/>
      <c r="CH7" s="478"/>
      <c r="CI7" s="478"/>
      <c r="CJ7" s="478"/>
      <c r="CK7" s="478"/>
      <c r="CL7" s="478"/>
      <c r="CM7" s="478"/>
      <c r="CN7" s="478"/>
      <c r="CO7" s="478"/>
      <c r="CP7" s="478"/>
      <c r="CQ7" s="478"/>
      <c r="CR7" s="478"/>
      <c r="CS7" s="479"/>
      <c r="CT7" s="468">
        <v>5952754</v>
      </c>
      <c r="CU7" s="469"/>
      <c r="CV7" s="469"/>
      <c r="CW7" s="469"/>
      <c r="CX7" s="469"/>
      <c r="CY7" s="469"/>
      <c r="CZ7" s="469"/>
      <c r="DA7" s="470"/>
      <c r="DB7" s="468">
        <v>5744272</v>
      </c>
      <c r="DC7" s="469"/>
      <c r="DD7" s="469"/>
      <c r="DE7" s="469"/>
      <c r="DF7" s="469"/>
      <c r="DG7" s="469"/>
      <c r="DH7" s="469"/>
      <c r="DI7" s="470"/>
      <c r="DJ7" s="186"/>
      <c r="DK7" s="186"/>
      <c r="DL7" s="186"/>
      <c r="DM7" s="186"/>
      <c r="DN7" s="186"/>
      <c r="DO7" s="186"/>
    </row>
    <row r="8" spans="1:119" ht="18.75" customHeight="1" thickBot="1">
      <c r="A8" s="187"/>
      <c r="B8" s="629"/>
      <c r="C8" s="560"/>
      <c r="D8" s="560"/>
      <c r="E8" s="630"/>
      <c r="F8" s="630"/>
      <c r="G8" s="630"/>
      <c r="H8" s="630"/>
      <c r="I8" s="630"/>
      <c r="J8" s="630"/>
      <c r="K8" s="630"/>
      <c r="L8" s="630"/>
      <c r="M8" s="630"/>
      <c r="N8" s="630"/>
      <c r="O8" s="630"/>
      <c r="P8" s="630"/>
      <c r="Q8" s="630"/>
      <c r="R8" s="634"/>
      <c r="S8" s="634"/>
      <c r="T8" s="634"/>
      <c r="U8" s="634"/>
      <c r="V8" s="635"/>
      <c r="W8" s="549"/>
      <c r="X8" s="550"/>
      <c r="Y8" s="550"/>
      <c r="Z8" s="550"/>
      <c r="AA8" s="550"/>
      <c r="AB8" s="560"/>
      <c r="AC8" s="641"/>
      <c r="AD8" s="642"/>
      <c r="AE8" s="642"/>
      <c r="AF8" s="642"/>
      <c r="AG8" s="642"/>
      <c r="AH8" s="642"/>
      <c r="AI8" s="642"/>
      <c r="AJ8" s="642"/>
      <c r="AK8" s="642"/>
      <c r="AL8" s="643"/>
      <c r="AM8" s="537" t="s">
        <v>107</v>
      </c>
      <c r="AN8" s="442"/>
      <c r="AO8" s="442"/>
      <c r="AP8" s="442"/>
      <c r="AQ8" s="442"/>
      <c r="AR8" s="442"/>
      <c r="AS8" s="442"/>
      <c r="AT8" s="443"/>
      <c r="AU8" s="525" t="s">
        <v>108</v>
      </c>
      <c r="AV8" s="526"/>
      <c r="AW8" s="526"/>
      <c r="AX8" s="526"/>
      <c r="AY8" s="448" t="s">
        <v>109</v>
      </c>
      <c r="AZ8" s="449"/>
      <c r="BA8" s="449"/>
      <c r="BB8" s="449"/>
      <c r="BC8" s="449"/>
      <c r="BD8" s="449"/>
      <c r="BE8" s="449"/>
      <c r="BF8" s="449"/>
      <c r="BG8" s="449"/>
      <c r="BH8" s="449"/>
      <c r="BI8" s="449"/>
      <c r="BJ8" s="449"/>
      <c r="BK8" s="449"/>
      <c r="BL8" s="449"/>
      <c r="BM8" s="450"/>
      <c r="BN8" s="468">
        <v>372630</v>
      </c>
      <c r="BO8" s="469"/>
      <c r="BP8" s="469"/>
      <c r="BQ8" s="469"/>
      <c r="BR8" s="469"/>
      <c r="BS8" s="469"/>
      <c r="BT8" s="469"/>
      <c r="BU8" s="470"/>
      <c r="BV8" s="468">
        <v>199380</v>
      </c>
      <c r="BW8" s="469"/>
      <c r="BX8" s="469"/>
      <c r="BY8" s="469"/>
      <c r="BZ8" s="469"/>
      <c r="CA8" s="469"/>
      <c r="CB8" s="469"/>
      <c r="CC8" s="470"/>
      <c r="CD8" s="477" t="s">
        <v>110</v>
      </c>
      <c r="CE8" s="478"/>
      <c r="CF8" s="478"/>
      <c r="CG8" s="478"/>
      <c r="CH8" s="478"/>
      <c r="CI8" s="478"/>
      <c r="CJ8" s="478"/>
      <c r="CK8" s="478"/>
      <c r="CL8" s="478"/>
      <c r="CM8" s="478"/>
      <c r="CN8" s="478"/>
      <c r="CO8" s="478"/>
      <c r="CP8" s="478"/>
      <c r="CQ8" s="478"/>
      <c r="CR8" s="478"/>
      <c r="CS8" s="479"/>
      <c r="CT8" s="581">
        <v>0.6</v>
      </c>
      <c r="CU8" s="582"/>
      <c r="CV8" s="582"/>
      <c r="CW8" s="582"/>
      <c r="CX8" s="582"/>
      <c r="CY8" s="582"/>
      <c r="CZ8" s="582"/>
      <c r="DA8" s="583"/>
      <c r="DB8" s="581">
        <v>0.61</v>
      </c>
      <c r="DC8" s="582"/>
      <c r="DD8" s="582"/>
      <c r="DE8" s="582"/>
      <c r="DF8" s="582"/>
      <c r="DG8" s="582"/>
      <c r="DH8" s="582"/>
      <c r="DI8" s="583"/>
      <c r="DJ8" s="186"/>
      <c r="DK8" s="186"/>
      <c r="DL8" s="186"/>
      <c r="DM8" s="186"/>
      <c r="DN8" s="186"/>
      <c r="DO8" s="186"/>
    </row>
    <row r="9" spans="1:119" ht="18.75" customHeight="1" thickBot="1">
      <c r="A9" s="187"/>
      <c r="B9" s="610" t="s">
        <v>111</v>
      </c>
      <c r="C9" s="611"/>
      <c r="D9" s="611"/>
      <c r="E9" s="611"/>
      <c r="F9" s="611"/>
      <c r="G9" s="611"/>
      <c r="H9" s="611"/>
      <c r="I9" s="611"/>
      <c r="J9" s="611"/>
      <c r="K9" s="531"/>
      <c r="L9" s="612" t="s">
        <v>112</v>
      </c>
      <c r="M9" s="613"/>
      <c r="N9" s="613"/>
      <c r="O9" s="613"/>
      <c r="P9" s="613"/>
      <c r="Q9" s="614"/>
      <c r="R9" s="615">
        <v>20893</v>
      </c>
      <c r="S9" s="616"/>
      <c r="T9" s="616"/>
      <c r="U9" s="616"/>
      <c r="V9" s="617"/>
      <c r="W9" s="547" t="s">
        <v>113</v>
      </c>
      <c r="X9" s="548"/>
      <c r="Y9" s="548"/>
      <c r="Z9" s="548"/>
      <c r="AA9" s="548"/>
      <c r="AB9" s="548"/>
      <c r="AC9" s="548"/>
      <c r="AD9" s="548"/>
      <c r="AE9" s="548"/>
      <c r="AF9" s="548"/>
      <c r="AG9" s="548"/>
      <c r="AH9" s="548"/>
      <c r="AI9" s="548"/>
      <c r="AJ9" s="548"/>
      <c r="AK9" s="548"/>
      <c r="AL9" s="618"/>
      <c r="AM9" s="537" t="s">
        <v>114</v>
      </c>
      <c r="AN9" s="442"/>
      <c r="AO9" s="442"/>
      <c r="AP9" s="442"/>
      <c r="AQ9" s="442"/>
      <c r="AR9" s="442"/>
      <c r="AS9" s="442"/>
      <c r="AT9" s="443"/>
      <c r="AU9" s="525" t="s">
        <v>115</v>
      </c>
      <c r="AV9" s="526"/>
      <c r="AW9" s="526"/>
      <c r="AX9" s="526"/>
      <c r="AY9" s="448" t="s">
        <v>116</v>
      </c>
      <c r="AZ9" s="449"/>
      <c r="BA9" s="449"/>
      <c r="BB9" s="449"/>
      <c r="BC9" s="449"/>
      <c r="BD9" s="449"/>
      <c r="BE9" s="449"/>
      <c r="BF9" s="449"/>
      <c r="BG9" s="449"/>
      <c r="BH9" s="449"/>
      <c r="BI9" s="449"/>
      <c r="BJ9" s="449"/>
      <c r="BK9" s="449"/>
      <c r="BL9" s="449"/>
      <c r="BM9" s="450"/>
      <c r="BN9" s="468">
        <v>173250</v>
      </c>
      <c r="BO9" s="469"/>
      <c r="BP9" s="469"/>
      <c r="BQ9" s="469"/>
      <c r="BR9" s="469"/>
      <c r="BS9" s="469"/>
      <c r="BT9" s="469"/>
      <c r="BU9" s="470"/>
      <c r="BV9" s="468">
        <v>-174933</v>
      </c>
      <c r="BW9" s="469"/>
      <c r="BX9" s="469"/>
      <c r="BY9" s="469"/>
      <c r="BZ9" s="469"/>
      <c r="CA9" s="469"/>
      <c r="CB9" s="469"/>
      <c r="CC9" s="470"/>
      <c r="CD9" s="477" t="s">
        <v>117</v>
      </c>
      <c r="CE9" s="478"/>
      <c r="CF9" s="478"/>
      <c r="CG9" s="478"/>
      <c r="CH9" s="478"/>
      <c r="CI9" s="478"/>
      <c r="CJ9" s="478"/>
      <c r="CK9" s="478"/>
      <c r="CL9" s="478"/>
      <c r="CM9" s="478"/>
      <c r="CN9" s="478"/>
      <c r="CO9" s="478"/>
      <c r="CP9" s="478"/>
      <c r="CQ9" s="478"/>
      <c r="CR9" s="478"/>
      <c r="CS9" s="479"/>
      <c r="CT9" s="438">
        <v>11.7</v>
      </c>
      <c r="CU9" s="439"/>
      <c r="CV9" s="439"/>
      <c r="CW9" s="439"/>
      <c r="CX9" s="439"/>
      <c r="CY9" s="439"/>
      <c r="CZ9" s="439"/>
      <c r="DA9" s="440"/>
      <c r="DB9" s="438">
        <v>12.3</v>
      </c>
      <c r="DC9" s="439"/>
      <c r="DD9" s="439"/>
      <c r="DE9" s="439"/>
      <c r="DF9" s="439"/>
      <c r="DG9" s="439"/>
      <c r="DH9" s="439"/>
      <c r="DI9" s="440"/>
      <c r="DJ9" s="186"/>
      <c r="DK9" s="186"/>
      <c r="DL9" s="186"/>
      <c r="DM9" s="186"/>
      <c r="DN9" s="186"/>
      <c r="DO9" s="186"/>
    </row>
    <row r="10" spans="1:119" ht="18.75" customHeight="1" thickBot="1">
      <c r="A10" s="187"/>
      <c r="B10" s="610"/>
      <c r="C10" s="611"/>
      <c r="D10" s="611"/>
      <c r="E10" s="611"/>
      <c r="F10" s="611"/>
      <c r="G10" s="611"/>
      <c r="H10" s="611"/>
      <c r="I10" s="611"/>
      <c r="J10" s="611"/>
      <c r="K10" s="531"/>
      <c r="L10" s="441" t="s">
        <v>118</v>
      </c>
      <c r="M10" s="442"/>
      <c r="N10" s="442"/>
      <c r="O10" s="442"/>
      <c r="P10" s="442"/>
      <c r="Q10" s="443"/>
      <c r="R10" s="444">
        <v>20778</v>
      </c>
      <c r="S10" s="445"/>
      <c r="T10" s="445"/>
      <c r="U10" s="445"/>
      <c r="V10" s="447"/>
      <c r="W10" s="619"/>
      <c r="X10" s="430"/>
      <c r="Y10" s="430"/>
      <c r="Z10" s="430"/>
      <c r="AA10" s="430"/>
      <c r="AB10" s="430"/>
      <c r="AC10" s="430"/>
      <c r="AD10" s="430"/>
      <c r="AE10" s="430"/>
      <c r="AF10" s="430"/>
      <c r="AG10" s="430"/>
      <c r="AH10" s="430"/>
      <c r="AI10" s="430"/>
      <c r="AJ10" s="430"/>
      <c r="AK10" s="430"/>
      <c r="AL10" s="620"/>
      <c r="AM10" s="537" t="s">
        <v>119</v>
      </c>
      <c r="AN10" s="442"/>
      <c r="AO10" s="442"/>
      <c r="AP10" s="442"/>
      <c r="AQ10" s="442"/>
      <c r="AR10" s="442"/>
      <c r="AS10" s="442"/>
      <c r="AT10" s="443"/>
      <c r="AU10" s="525" t="s">
        <v>120</v>
      </c>
      <c r="AV10" s="526"/>
      <c r="AW10" s="526"/>
      <c r="AX10" s="526"/>
      <c r="AY10" s="448" t="s">
        <v>121</v>
      </c>
      <c r="AZ10" s="449"/>
      <c r="BA10" s="449"/>
      <c r="BB10" s="449"/>
      <c r="BC10" s="449"/>
      <c r="BD10" s="449"/>
      <c r="BE10" s="449"/>
      <c r="BF10" s="449"/>
      <c r="BG10" s="449"/>
      <c r="BH10" s="449"/>
      <c r="BI10" s="449"/>
      <c r="BJ10" s="449"/>
      <c r="BK10" s="449"/>
      <c r="BL10" s="449"/>
      <c r="BM10" s="450"/>
      <c r="BN10" s="468">
        <v>1626</v>
      </c>
      <c r="BO10" s="469"/>
      <c r="BP10" s="469"/>
      <c r="BQ10" s="469"/>
      <c r="BR10" s="469"/>
      <c r="BS10" s="469"/>
      <c r="BT10" s="469"/>
      <c r="BU10" s="470"/>
      <c r="BV10" s="468">
        <v>1979</v>
      </c>
      <c r="BW10" s="469"/>
      <c r="BX10" s="469"/>
      <c r="BY10" s="469"/>
      <c r="BZ10" s="469"/>
      <c r="CA10" s="469"/>
      <c r="CB10" s="469"/>
      <c r="CC10" s="470"/>
      <c r="CD10" s="191" t="s">
        <v>122</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c r="A11" s="187"/>
      <c r="B11" s="610"/>
      <c r="C11" s="611"/>
      <c r="D11" s="611"/>
      <c r="E11" s="611"/>
      <c r="F11" s="611"/>
      <c r="G11" s="611"/>
      <c r="H11" s="611"/>
      <c r="I11" s="611"/>
      <c r="J11" s="611"/>
      <c r="K11" s="531"/>
      <c r="L11" s="514" t="s">
        <v>123</v>
      </c>
      <c r="M11" s="515"/>
      <c r="N11" s="515"/>
      <c r="O11" s="515"/>
      <c r="P11" s="515"/>
      <c r="Q11" s="516"/>
      <c r="R11" s="607" t="s">
        <v>124</v>
      </c>
      <c r="S11" s="608"/>
      <c r="T11" s="608"/>
      <c r="U11" s="608"/>
      <c r="V11" s="609"/>
      <c r="W11" s="619"/>
      <c r="X11" s="430"/>
      <c r="Y11" s="430"/>
      <c r="Z11" s="430"/>
      <c r="AA11" s="430"/>
      <c r="AB11" s="430"/>
      <c r="AC11" s="430"/>
      <c r="AD11" s="430"/>
      <c r="AE11" s="430"/>
      <c r="AF11" s="430"/>
      <c r="AG11" s="430"/>
      <c r="AH11" s="430"/>
      <c r="AI11" s="430"/>
      <c r="AJ11" s="430"/>
      <c r="AK11" s="430"/>
      <c r="AL11" s="620"/>
      <c r="AM11" s="537" t="s">
        <v>125</v>
      </c>
      <c r="AN11" s="442"/>
      <c r="AO11" s="442"/>
      <c r="AP11" s="442"/>
      <c r="AQ11" s="442"/>
      <c r="AR11" s="442"/>
      <c r="AS11" s="442"/>
      <c r="AT11" s="443"/>
      <c r="AU11" s="525" t="s">
        <v>126</v>
      </c>
      <c r="AV11" s="526"/>
      <c r="AW11" s="526"/>
      <c r="AX11" s="526"/>
      <c r="AY11" s="448" t="s">
        <v>127</v>
      </c>
      <c r="AZ11" s="449"/>
      <c r="BA11" s="449"/>
      <c r="BB11" s="449"/>
      <c r="BC11" s="449"/>
      <c r="BD11" s="449"/>
      <c r="BE11" s="449"/>
      <c r="BF11" s="449"/>
      <c r="BG11" s="449"/>
      <c r="BH11" s="449"/>
      <c r="BI11" s="449"/>
      <c r="BJ11" s="449"/>
      <c r="BK11" s="449"/>
      <c r="BL11" s="449"/>
      <c r="BM11" s="450"/>
      <c r="BN11" s="468">
        <v>0</v>
      </c>
      <c r="BO11" s="469"/>
      <c r="BP11" s="469"/>
      <c r="BQ11" s="469"/>
      <c r="BR11" s="469"/>
      <c r="BS11" s="469"/>
      <c r="BT11" s="469"/>
      <c r="BU11" s="470"/>
      <c r="BV11" s="468">
        <v>0</v>
      </c>
      <c r="BW11" s="469"/>
      <c r="BX11" s="469"/>
      <c r="BY11" s="469"/>
      <c r="BZ11" s="469"/>
      <c r="CA11" s="469"/>
      <c r="CB11" s="469"/>
      <c r="CC11" s="470"/>
      <c r="CD11" s="477" t="s">
        <v>128</v>
      </c>
      <c r="CE11" s="478"/>
      <c r="CF11" s="478"/>
      <c r="CG11" s="478"/>
      <c r="CH11" s="478"/>
      <c r="CI11" s="478"/>
      <c r="CJ11" s="478"/>
      <c r="CK11" s="478"/>
      <c r="CL11" s="478"/>
      <c r="CM11" s="478"/>
      <c r="CN11" s="478"/>
      <c r="CO11" s="478"/>
      <c r="CP11" s="478"/>
      <c r="CQ11" s="478"/>
      <c r="CR11" s="478"/>
      <c r="CS11" s="479"/>
      <c r="CT11" s="581" t="s">
        <v>129</v>
      </c>
      <c r="CU11" s="582"/>
      <c r="CV11" s="582"/>
      <c r="CW11" s="582"/>
      <c r="CX11" s="582"/>
      <c r="CY11" s="582"/>
      <c r="CZ11" s="582"/>
      <c r="DA11" s="583"/>
      <c r="DB11" s="581" t="s">
        <v>129</v>
      </c>
      <c r="DC11" s="582"/>
      <c r="DD11" s="582"/>
      <c r="DE11" s="582"/>
      <c r="DF11" s="582"/>
      <c r="DG11" s="582"/>
      <c r="DH11" s="582"/>
      <c r="DI11" s="583"/>
      <c r="DJ11" s="186"/>
      <c r="DK11" s="186"/>
      <c r="DL11" s="186"/>
      <c r="DM11" s="186"/>
      <c r="DN11" s="186"/>
      <c r="DO11" s="186"/>
    </row>
    <row r="12" spans="1:119" ht="18.75" customHeight="1">
      <c r="A12" s="187"/>
      <c r="B12" s="584" t="s">
        <v>130</v>
      </c>
      <c r="C12" s="585"/>
      <c r="D12" s="585"/>
      <c r="E12" s="585"/>
      <c r="F12" s="585"/>
      <c r="G12" s="585"/>
      <c r="H12" s="585"/>
      <c r="I12" s="585"/>
      <c r="J12" s="585"/>
      <c r="K12" s="586"/>
      <c r="L12" s="593" t="s">
        <v>131</v>
      </c>
      <c r="M12" s="594"/>
      <c r="N12" s="594"/>
      <c r="O12" s="594"/>
      <c r="P12" s="594"/>
      <c r="Q12" s="595"/>
      <c r="R12" s="596">
        <v>21420</v>
      </c>
      <c r="S12" s="597"/>
      <c r="T12" s="597"/>
      <c r="U12" s="597"/>
      <c r="V12" s="598"/>
      <c r="W12" s="599" t="s">
        <v>1</v>
      </c>
      <c r="X12" s="526"/>
      <c r="Y12" s="526"/>
      <c r="Z12" s="526"/>
      <c r="AA12" s="526"/>
      <c r="AB12" s="600"/>
      <c r="AC12" s="601" t="s">
        <v>132</v>
      </c>
      <c r="AD12" s="602"/>
      <c r="AE12" s="602"/>
      <c r="AF12" s="602"/>
      <c r="AG12" s="603"/>
      <c r="AH12" s="601" t="s">
        <v>133</v>
      </c>
      <c r="AI12" s="602"/>
      <c r="AJ12" s="602"/>
      <c r="AK12" s="602"/>
      <c r="AL12" s="604"/>
      <c r="AM12" s="537" t="s">
        <v>134</v>
      </c>
      <c r="AN12" s="442"/>
      <c r="AO12" s="442"/>
      <c r="AP12" s="442"/>
      <c r="AQ12" s="442"/>
      <c r="AR12" s="442"/>
      <c r="AS12" s="442"/>
      <c r="AT12" s="443"/>
      <c r="AU12" s="525" t="s">
        <v>126</v>
      </c>
      <c r="AV12" s="526"/>
      <c r="AW12" s="526"/>
      <c r="AX12" s="526"/>
      <c r="AY12" s="448" t="s">
        <v>135</v>
      </c>
      <c r="AZ12" s="449"/>
      <c r="BA12" s="449"/>
      <c r="BB12" s="449"/>
      <c r="BC12" s="449"/>
      <c r="BD12" s="449"/>
      <c r="BE12" s="449"/>
      <c r="BF12" s="449"/>
      <c r="BG12" s="449"/>
      <c r="BH12" s="449"/>
      <c r="BI12" s="449"/>
      <c r="BJ12" s="449"/>
      <c r="BK12" s="449"/>
      <c r="BL12" s="449"/>
      <c r="BM12" s="450"/>
      <c r="BN12" s="468">
        <v>79000</v>
      </c>
      <c r="BO12" s="469"/>
      <c r="BP12" s="469"/>
      <c r="BQ12" s="469"/>
      <c r="BR12" s="469"/>
      <c r="BS12" s="469"/>
      <c r="BT12" s="469"/>
      <c r="BU12" s="470"/>
      <c r="BV12" s="468">
        <v>0</v>
      </c>
      <c r="BW12" s="469"/>
      <c r="BX12" s="469"/>
      <c r="BY12" s="469"/>
      <c r="BZ12" s="469"/>
      <c r="CA12" s="469"/>
      <c r="CB12" s="469"/>
      <c r="CC12" s="470"/>
      <c r="CD12" s="477" t="s">
        <v>136</v>
      </c>
      <c r="CE12" s="478"/>
      <c r="CF12" s="478"/>
      <c r="CG12" s="478"/>
      <c r="CH12" s="478"/>
      <c r="CI12" s="478"/>
      <c r="CJ12" s="478"/>
      <c r="CK12" s="478"/>
      <c r="CL12" s="478"/>
      <c r="CM12" s="478"/>
      <c r="CN12" s="478"/>
      <c r="CO12" s="478"/>
      <c r="CP12" s="478"/>
      <c r="CQ12" s="478"/>
      <c r="CR12" s="478"/>
      <c r="CS12" s="479"/>
      <c r="CT12" s="581" t="s">
        <v>137</v>
      </c>
      <c r="CU12" s="582"/>
      <c r="CV12" s="582"/>
      <c r="CW12" s="582"/>
      <c r="CX12" s="582"/>
      <c r="CY12" s="582"/>
      <c r="CZ12" s="582"/>
      <c r="DA12" s="583"/>
      <c r="DB12" s="581" t="s">
        <v>138</v>
      </c>
      <c r="DC12" s="582"/>
      <c r="DD12" s="582"/>
      <c r="DE12" s="582"/>
      <c r="DF12" s="582"/>
      <c r="DG12" s="582"/>
      <c r="DH12" s="582"/>
      <c r="DI12" s="583"/>
      <c r="DJ12" s="186"/>
      <c r="DK12" s="186"/>
      <c r="DL12" s="186"/>
      <c r="DM12" s="186"/>
      <c r="DN12" s="186"/>
      <c r="DO12" s="186"/>
    </row>
    <row r="13" spans="1:119" ht="18.75" customHeight="1">
      <c r="A13" s="187"/>
      <c r="B13" s="587"/>
      <c r="C13" s="588"/>
      <c r="D13" s="588"/>
      <c r="E13" s="588"/>
      <c r="F13" s="588"/>
      <c r="G13" s="588"/>
      <c r="H13" s="588"/>
      <c r="I13" s="588"/>
      <c r="J13" s="588"/>
      <c r="K13" s="589"/>
      <c r="L13" s="197"/>
      <c r="M13" s="568" t="s">
        <v>139</v>
      </c>
      <c r="N13" s="569"/>
      <c r="O13" s="569"/>
      <c r="P13" s="569"/>
      <c r="Q13" s="570"/>
      <c r="R13" s="571">
        <v>20445</v>
      </c>
      <c r="S13" s="572"/>
      <c r="T13" s="572"/>
      <c r="U13" s="572"/>
      <c r="V13" s="573"/>
      <c r="W13" s="559" t="s">
        <v>140</v>
      </c>
      <c r="X13" s="481"/>
      <c r="Y13" s="481"/>
      <c r="Z13" s="481"/>
      <c r="AA13" s="481"/>
      <c r="AB13" s="482"/>
      <c r="AC13" s="444">
        <v>332</v>
      </c>
      <c r="AD13" s="445"/>
      <c r="AE13" s="445"/>
      <c r="AF13" s="445"/>
      <c r="AG13" s="446"/>
      <c r="AH13" s="444">
        <v>290</v>
      </c>
      <c r="AI13" s="445"/>
      <c r="AJ13" s="445"/>
      <c r="AK13" s="445"/>
      <c r="AL13" s="447"/>
      <c r="AM13" s="537" t="s">
        <v>141</v>
      </c>
      <c r="AN13" s="442"/>
      <c r="AO13" s="442"/>
      <c r="AP13" s="442"/>
      <c r="AQ13" s="442"/>
      <c r="AR13" s="442"/>
      <c r="AS13" s="442"/>
      <c r="AT13" s="443"/>
      <c r="AU13" s="525" t="s">
        <v>142</v>
      </c>
      <c r="AV13" s="526"/>
      <c r="AW13" s="526"/>
      <c r="AX13" s="526"/>
      <c r="AY13" s="448" t="s">
        <v>143</v>
      </c>
      <c r="AZ13" s="449"/>
      <c r="BA13" s="449"/>
      <c r="BB13" s="449"/>
      <c r="BC13" s="449"/>
      <c r="BD13" s="449"/>
      <c r="BE13" s="449"/>
      <c r="BF13" s="449"/>
      <c r="BG13" s="449"/>
      <c r="BH13" s="449"/>
      <c r="BI13" s="449"/>
      <c r="BJ13" s="449"/>
      <c r="BK13" s="449"/>
      <c r="BL13" s="449"/>
      <c r="BM13" s="450"/>
      <c r="BN13" s="468">
        <v>95876</v>
      </c>
      <c r="BO13" s="469"/>
      <c r="BP13" s="469"/>
      <c r="BQ13" s="469"/>
      <c r="BR13" s="469"/>
      <c r="BS13" s="469"/>
      <c r="BT13" s="469"/>
      <c r="BU13" s="470"/>
      <c r="BV13" s="468">
        <v>-172954</v>
      </c>
      <c r="BW13" s="469"/>
      <c r="BX13" s="469"/>
      <c r="BY13" s="469"/>
      <c r="BZ13" s="469"/>
      <c r="CA13" s="469"/>
      <c r="CB13" s="469"/>
      <c r="CC13" s="470"/>
      <c r="CD13" s="477" t="s">
        <v>144</v>
      </c>
      <c r="CE13" s="478"/>
      <c r="CF13" s="478"/>
      <c r="CG13" s="478"/>
      <c r="CH13" s="478"/>
      <c r="CI13" s="478"/>
      <c r="CJ13" s="478"/>
      <c r="CK13" s="478"/>
      <c r="CL13" s="478"/>
      <c r="CM13" s="478"/>
      <c r="CN13" s="478"/>
      <c r="CO13" s="478"/>
      <c r="CP13" s="478"/>
      <c r="CQ13" s="478"/>
      <c r="CR13" s="478"/>
      <c r="CS13" s="479"/>
      <c r="CT13" s="438">
        <v>4.4000000000000004</v>
      </c>
      <c r="CU13" s="439"/>
      <c r="CV13" s="439"/>
      <c r="CW13" s="439"/>
      <c r="CX13" s="439"/>
      <c r="CY13" s="439"/>
      <c r="CZ13" s="439"/>
      <c r="DA13" s="440"/>
      <c r="DB13" s="438">
        <v>5.3</v>
      </c>
      <c r="DC13" s="439"/>
      <c r="DD13" s="439"/>
      <c r="DE13" s="439"/>
      <c r="DF13" s="439"/>
      <c r="DG13" s="439"/>
      <c r="DH13" s="439"/>
      <c r="DI13" s="440"/>
      <c r="DJ13" s="186"/>
      <c r="DK13" s="186"/>
      <c r="DL13" s="186"/>
      <c r="DM13" s="186"/>
      <c r="DN13" s="186"/>
      <c r="DO13" s="186"/>
    </row>
    <row r="14" spans="1:119" ht="18.75" customHeight="1" thickBot="1">
      <c r="A14" s="187"/>
      <c r="B14" s="587"/>
      <c r="C14" s="588"/>
      <c r="D14" s="588"/>
      <c r="E14" s="588"/>
      <c r="F14" s="588"/>
      <c r="G14" s="588"/>
      <c r="H14" s="588"/>
      <c r="I14" s="588"/>
      <c r="J14" s="588"/>
      <c r="K14" s="589"/>
      <c r="L14" s="561" t="s">
        <v>145</v>
      </c>
      <c r="M14" s="605"/>
      <c r="N14" s="605"/>
      <c r="O14" s="605"/>
      <c r="P14" s="605"/>
      <c r="Q14" s="606"/>
      <c r="R14" s="571">
        <v>21304</v>
      </c>
      <c r="S14" s="572"/>
      <c r="T14" s="572"/>
      <c r="U14" s="572"/>
      <c r="V14" s="573"/>
      <c r="W14" s="574"/>
      <c r="X14" s="484"/>
      <c r="Y14" s="484"/>
      <c r="Z14" s="484"/>
      <c r="AA14" s="484"/>
      <c r="AB14" s="485"/>
      <c r="AC14" s="564">
        <v>3.2</v>
      </c>
      <c r="AD14" s="565"/>
      <c r="AE14" s="565"/>
      <c r="AF14" s="565"/>
      <c r="AG14" s="566"/>
      <c r="AH14" s="564">
        <v>3.1</v>
      </c>
      <c r="AI14" s="565"/>
      <c r="AJ14" s="565"/>
      <c r="AK14" s="565"/>
      <c r="AL14" s="567"/>
      <c r="AM14" s="537"/>
      <c r="AN14" s="442"/>
      <c r="AO14" s="442"/>
      <c r="AP14" s="442"/>
      <c r="AQ14" s="442"/>
      <c r="AR14" s="442"/>
      <c r="AS14" s="442"/>
      <c r="AT14" s="443"/>
      <c r="AU14" s="525"/>
      <c r="AV14" s="526"/>
      <c r="AW14" s="526"/>
      <c r="AX14" s="526"/>
      <c r="AY14" s="448"/>
      <c r="AZ14" s="449"/>
      <c r="BA14" s="449"/>
      <c r="BB14" s="449"/>
      <c r="BC14" s="449"/>
      <c r="BD14" s="449"/>
      <c r="BE14" s="449"/>
      <c r="BF14" s="449"/>
      <c r="BG14" s="449"/>
      <c r="BH14" s="449"/>
      <c r="BI14" s="449"/>
      <c r="BJ14" s="449"/>
      <c r="BK14" s="449"/>
      <c r="BL14" s="449"/>
      <c r="BM14" s="450"/>
      <c r="BN14" s="468"/>
      <c r="BO14" s="469"/>
      <c r="BP14" s="469"/>
      <c r="BQ14" s="469"/>
      <c r="BR14" s="469"/>
      <c r="BS14" s="469"/>
      <c r="BT14" s="469"/>
      <c r="BU14" s="470"/>
      <c r="BV14" s="468"/>
      <c r="BW14" s="469"/>
      <c r="BX14" s="469"/>
      <c r="BY14" s="469"/>
      <c r="BZ14" s="469"/>
      <c r="CA14" s="469"/>
      <c r="CB14" s="469"/>
      <c r="CC14" s="470"/>
      <c r="CD14" s="474" t="s">
        <v>146</v>
      </c>
      <c r="CE14" s="475"/>
      <c r="CF14" s="475"/>
      <c r="CG14" s="475"/>
      <c r="CH14" s="475"/>
      <c r="CI14" s="475"/>
      <c r="CJ14" s="475"/>
      <c r="CK14" s="475"/>
      <c r="CL14" s="475"/>
      <c r="CM14" s="475"/>
      <c r="CN14" s="475"/>
      <c r="CO14" s="475"/>
      <c r="CP14" s="475"/>
      <c r="CQ14" s="475"/>
      <c r="CR14" s="475"/>
      <c r="CS14" s="476"/>
      <c r="CT14" s="575">
        <v>15.5</v>
      </c>
      <c r="CU14" s="576"/>
      <c r="CV14" s="576"/>
      <c r="CW14" s="576"/>
      <c r="CX14" s="576"/>
      <c r="CY14" s="576"/>
      <c r="CZ14" s="576"/>
      <c r="DA14" s="577"/>
      <c r="DB14" s="575">
        <v>3.7</v>
      </c>
      <c r="DC14" s="576"/>
      <c r="DD14" s="576"/>
      <c r="DE14" s="576"/>
      <c r="DF14" s="576"/>
      <c r="DG14" s="576"/>
      <c r="DH14" s="576"/>
      <c r="DI14" s="577"/>
      <c r="DJ14" s="186"/>
      <c r="DK14" s="186"/>
      <c r="DL14" s="186"/>
      <c r="DM14" s="186"/>
      <c r="DN14" s="186"/>
      <c r="DO14" s="186"/>
    </row>
    <row r="15" spans="1:119" ht="18.75" customHeight="1">
      <c r="A15" s="187"/>
      <c r="B15" s="587"/>
      <c r="C15" s="588"/>
      <c r="D15" s="588"/>
      <c r="E15" s="588"/>
      <c r="F15" s="588"/>
      <c r="G15" s="588"/>
      <c r="H15" s="588"/>
      <c r="I15" s="588"/>
      <c r="J15" s="588"/>
      <c r="K15" s="589"/>
      <c r="L15" s="197"/>
      <c r="M15" s="568" t="s">
        <v>147</v>
      </c>
      <c r="N15" s="569"/>
      <c r="O15" s="569"/>
      <c r="P15" s="569"/>
      <c r="Q15" s="570"/>
      <c r="R15" s="571">
        <v>20356</v>
      </c>
      <c r="S15" s="572"/>
      <c r="T15" s="572"/>
      <c r="U15" s="572"/>
      <c r="V15" s="573"/>
      <c r="W15" s="559" t="s">
        <v>148</v>
      </c>
      <c r="X15" s="481"/>
      <c r="Y15" s="481"/>
      <c r="Z15" s="481"/>
      <c r="AA15" s="481"/>
      <c r="AB15" s="482"/>
      <c r="AC15" s="444">
        <v>4536</v>
      </c>
      <c r="AD15" s="445"/>
      <c r="AE15" s="445"/>
      <c r="AF15" s="445"/>
      <c r="AG15" s="446"/>
      <c r="AH15" s="444">
        <v>4161</v>
      </c>
      <c r="AI15" s="445"/>
      <c r="AJ15" s="445"/>
      <c r="AK15" s="445"/>
      <c r="AL15" s="447"/>
      <c r="AM15" s="537"/>
      <c r="AN15" s="442"/>
      <c r="AO15" s="442"/>
      <c r="AP15" s="442"/>
      <c r="AQ15" s="442"/>
      <c r="AR15" s="442"/>
      <c r="AS15" s="442"/>
      <c r="AT15" s="443"/>
      <c r="AU15" s="525"/>
      <c r="AV15" s="526"/>
      <c r="AW15" s="526"/>
      <c r="AX15" s="526"/>
      <c r="AY15" s="460" t="s">
        <v>149</v>
      </c>
      <c r="AZ15" s="461"/>
      <c r="BA15" s="461"/>
      <c r="BB15" s="461"/>
      <c r="BC15" s="461"/>
      <c r="BD15" s="461"/>
      <c r="BE15" s="461"/>
      <c r="BF15" s="461"/>
      <c r="BG15" s="461"/>
      <c r="BH15" s="461"/>
      <c r="BI15" s="461"/>
      <c r="BJ15" s="461"/>
      <c r="BK15" s="461"/>
      <c r="BL15" s="461"/>
      <c r="BM15" s="462"/>
      <c r="BN15" s="463">
        <v>2874748</v>
      </c>
      <c r="BO15" s="464"/>
      <c r="BP15" s="464"/>
      <c r="BQ15" s="464"/>
      <c r="BR15" s="464"/>
      <c r="BS15" s="464"/>
      <c r="BT15" s="464"/>
      <c r="BU15" s="465"/>
      <c r="BV15" s="463">
        <v>2837508</v>
      </c>
      <c r="BW15" s="464"/>
      <c r="BX15" s="464"/>
      <c r="BY15" s="464"/>
      <c r="BZ15" s="464"/>
      <c r="CA15" s="464"/>
      <c r="CB15" s="464"/>
      <c r="CC15" s="465"/>
      <c r="CD15" s="578" t="s">
        <v>150</v>
      </c>
      <c r="CE15" s="579"/>
      <c r="CF15" s="579"/>
      <c r="CG15" s="579"/>
      <c r="CH15" s="579"/>
      <c r="CI15" s="579"/>
      <c r="CJ15" s="579"/>
      <c r="CK15" s="579"/>
      <c r="CL15" s="579"/>
      <c r="CM15" s="579"/>
      <c r="CN15" s="579"/>
      <c r="CO15" s="579"/>
      <c r="CP15" s="579"/>
      <c r="CQ15" s="579"/>
      <c r="CR15" s="579"/>
      <c r="CS15" s="580"/>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c r="A16" s="187"/>
      <c r="B16" s="587"/>
      <c r="C16" s="588"/>
      <c r="D16" s="588"/>
      <c r="E16" s="588"/>
      <c r="F16" s="588"/>
      <c r="G16" s="588"/>
      <c r="H16" s="588"/>
      <c r="I16" s="588"/>
      <c r="J16" s="588"/>
      <c r="K16" s="589"/>
      <c r="L16" s="561" t="s">
        <v>151</v>
      </c>
      <c r="M16" s="562"/>
      <c r="N16" s="562"/>
      <c r="O16" s="562"/>
      <c r="P16" s="562"/>
      <c r="Q16" s="563"/>
      <c r="R16" s="556" t="s">
        <v>152</v>
      </c>
      <c r="S16" s="557"/>
      <c r="T16" s="557"/>
      <c r="U16" s="557"/>
      <c r="V16" s="558"/>
      <c r="W16" s="574"/>
      <c r="X16" s="484"/>
      <c r="Y16" s="484"/>
      <c r="Z16" s="484"/>
      <c r="AA16" s="484"/>
      <c r="AB16" s="485"/>
      <c r="AC16" s="564">
        <v>44.3</v>
      </c>
      <c r="AD16" s="565"/>
      <c r="AE16" s="565"/>
      <c r="AF16" s="565"/>
      <c r="AG16" s="566"/>
      <c r="AH16" s="564">
        <v>44.4</v>
      </c>
      <c r="AI16" s="565"/>
      <c r="AJ16" s="565"/>
      <c r="AK16" s="565"/>
      <c r="AL16" s="567"/>
      <c r="AM16" s="537"/>
      <c r="AN16" s="442"/>
      <c r="AO16" s="442"/>
      <c r="AP16" s="442"/>
      <c r="AQ16" s="442"/>
      <c r="AR16" s="442"/>
      <c r="AS16" s="442"/>
      <c r="AT16" s="443"/>
      <c r="AU16" s="525"/>
      <c r="AV16" s="526"/>
      <c r="AW16" s="526"/>
      <c r="AX16" s="526"/>
      <c r="AY16" s="448" t="s">
        <v>153</v>
      </c>
      <c r="AZ16" s="449"/>
      <c r="BA16" s="449"/>
      <c r="BB16" s="449"/>
      <c r="BC16" s="449"/>
      <c r="BD16" s="449"/>
      <c r="BE16" s="449"/>
      <c r="BF16" s="449"/>
      <c r="BG16" s="449"/>
      <c r="BH16" s="449"/>
      <c r="BI16" s="449"/>
      <c r="BJ16" s="449"/>
      <c r="BK16" s="449"/>
      <c r="BL16" s="449"/>
      <c r="BM16" s="450"/>
      <c r="BN16" s="468">
        <v>4847256</v>
      </c>
      <c r="BO16" s="469"/>
      <c r="BP16" s="469"/>
      <c r="BQ16" s="469"/>
      <c r="BR16" s="469"/>
      <c r="BS16" s="469"/>
      <c r="BT16" s="469"/>
      <c r="BU16" s="470"/>
      <c r="BV16" s="468">
        <v>4603218</v>
      </c>
      <c r="BW16" s="469"/>
      <c r="BX16" s="469"/>
      <c r="BY16" s="469"/>
      <c r="BZ16" s="469"/>
      <c r="CA16" s="469"/>
      <c r="CB16" s="469"/>
      <c r="CC16" s="470"/>
      <c r="CD16" s="201"/>
      <c r="CE16" s="466"/>
      <c r="CF16" s="466"/>
      <c r="CG16" s="466"/>
      <c r="CH16" s="466"/>
      <c r="CI16" s="466"/>
      <c r="CJ16" s="466"/>
      <c r="CK16" s="466"/>
      <c r="CL16" s="466"/>
      <c r="CM16" s="466"/>
      <c r="CN16" s="466"/>
      <c r="CO16" s="466"/>
      <c r="CP16" s="466"/>
      <c r="CQ16" s="466"/>
      <c r="CR16" s="466"/>
      <c r="CS16" s="467"/>
      <c r="CT16" s="438"/>
      <c r="CU16" s="439"/>
      <c r="CV16" s="439"/>
      <c r="CW16" s="439"/>
      <c r="CX16" s="439"/>
      <c r="CY16" s="439"/>
      <c r="CZ16" s="439"/>
      <c r="DA16" s="440"/>
      <c r="DB16" s="438"/>
      <c r="DC16" s="439"/>
      <c r="DD16" s="439"/>
      <c r="DE16" s="439"/>
      <c r="DF16" s="439"/>
      <c r="DG16" s="439"/>
      <c r="DH16" s="439"/>
      <c r="DI16" s="440"/>
      <c r="DJ16" s="186"/>
      <c r="DK16" s="186"/>
      <c r="DL16" s="186"/>
      <c r="DM16" s="186"/>
      <c r="DN16" s="186"/>
      <c r="DO16" s="186"/>
    </row>
    <row r="17" spans="1:119" ht="18.75" customHeight="1" thickBot="1">
      <c r="A17" s="187"/>
      <c r="B17" s="590"/>
      <c r="C17" s="591"/>
      <c r="D17" s="591"/>
      <c r="E17" s="591"/>
      <c r="F17" s="591"/>
      <c r="G17" s="591"/>
      <c r="H17" s="591"/>
      <c r="I17" s="591"/>
      <c r="J17" s="591"/>
      <c r="K17" s="592"/>
      <c r="L17" s="202"/>
      <c r="M17" s="553" t="s">
        <v>154</v>
      </c>
      <c r="N17" s="554"/>
      <c r="O17" s="554"/>
      <c r="P17" s="554"/>
      <c r="Q17" s="555"/>
      <c r="R17" s="556" t="s">
        <v>155</v>
      </c>
      <c r="S17" s="557"/>
      <c r="T17" s="557"/>
      <c r="U17" s="557"/>
      <c r="V17" s="558"/>
      <c r="W17" s="559" t="s">
        <v>156</v>
      </c>
      <c r="X17" s="481"/>
      <c r="Y17" s="481"/>
      <c r="Z17" s="481"/>
      <c r="AA17" s="481"/>
      <c r="AB17" s="482"/>
      <c r="AC17" s="444">
        <v>5378</v>
      </c>
      <c r="AD17" s="445"/>
      <c r="AE17" s="445"/>
      <c r="AF17" s="445"/>
      <c r="AG17" s="446"/>
      <c r="AH17" s="444">
        <v>4921</v>
      </c>
      <c r="AI17" s="445"/>
      <c r="AJ17" s="445"/>
      <c r="AK17" s="445"/>
      <c r="AL17" s="447"/>
      <c r="AM17" s="537"/>
      <c r="AN17" s="442"/>
      <c r="AO17" s="442"/>
      <c r="AP17" s="442"/>
      <c r="AQ17" s="442"/>
      <c r="AR17" s="442"/>
      <c r="AS17" s="442"/>
      <c r="AT17" s="443"/>
      <c r="AU17" s="525"/>
      <c r="AV17" s="526"/>
      <c r="AW17" s="526"/>
      <c r="AX17" s="526"/>
      <c r="AY17" s="448" t="s">
        <v>157</v>
      </c>
      <c r="AZ17" s="449"/>
      <c r="BA17" s="449"/>
      <c r="BB17" s="449"/>
      <c r="BC17" s="449"/>
      <c r="BD17" s="449"/>
      <c r="BE17" s="449"/>
      <c r="BF17" s="449"/>
      <c r="BG17" s="449"/>
      <c r="BH17" s="449"/>
      <c r="BI17" s="449"/>
      <c r="BJ17" s="449"/>
      <c r="BK17" s="449"/>
      <c r="BL17" s="449"/>
      <c r="BM17" s="450"/>
      <c r="BN17" s="468">
        <v>3646465</v>
      </c>
      <c r="BO17" s="469"/>
      <c r="BP17" s="469"/>
      <c r="BQ17" s="469"/>
      <c r="BR17" s="469"/>
      <c r="BS17" s="469"/>
      <c r="BT17" s="469"/>
      <c r="BU17" s="470"/>
      <c r="BV17" s="468">
        <v>3628239</v>
      </c>
      <c r="BW17" s="469"/>
      <c r="BX17" s="469"/>
      <c r="BY17" s="469"/>
      <c r="BZ17" s="469"/>
      <c r="CA17" s="469"/>
      <c r="CB17" s="469"/>
      <c r="CC17" s="470"/>
      <c r="CD17" s="201"/>
      <c r="CE17" s="466"/>
      <c r="CF17" s="466"/>
      <c r="CG17" s="466"/>
      <c r="CH17" s="466"/>
      <c r="CI17" s="466"/>
      <c r="CJ17" s="466"/>
      <c r="CK17" s="466"/>
      <c r="CL17" s="466"/>
      <c r="CM17" s="466"/>
      <c r="CN17" s="466"/>
      <c r="CO17" s="466"/>
      <c r="CP17" s="466"/>
      <c r="CQ17" s="466"/>
      <c r="CR17" s="466"/>
      <c r="CS17" s="467"/>
      <c r="CT17" s="438"/>
      <c r="CU17" s="439"/>
      <c r="CV17" s="439"/>
      <c r="CW17" s="439"/>
      <c r="CX17" s="439"/>
      <c r="CY17" s="439"/>
      <c r="CZ17" s="439"/>
      <c r="DA17" s="440"/>
      <c r="DB17" s="438"/>
      <c r="DC17" s="439"/>
      <c r="DD17" s="439"/>
      <c r="DE17" s="439"/>
      <c r="DF17" s="439"/>
      <c r="DG17" s="439"/>
      <c r="DH17" s="439"/>
      <c r="DI17" s="440"/>
      <c r="DJ17" s="186"/>
      <c r="DK17" s="186"/>
      <c r="DL17" s="186"/>
      <c r="DM17" s="186"/>
      <c r="DN17" s="186"/>
      <c r="DO17" s="186"/>
    </row>
    <row r="18" spans="1:119" ht="18.75" customHeight="1" thickBot="1">
      <c r="A18" s="187"/>
      <c r="B18" s="530" t="s">
        <v>158</v>
      </c>
      <c r="C18" s="531"/>
      <c r="D18" s="531"/>
      <c r="E18" s="532"/>
      <c r="F18" s="532"/>
      <c r="G18" s="532"/>
      <c r="H18" s="532"/>
      <c r="I18" s="532"/>
      <c r="J18" s="532"/>
      <c r="K18" s="532"/>
      <c r="L18" s="533">
        <v>37.97</v>
      </c>
      <c r="M18" s="533"/>
      <c r="N18" s="533"/>
      <c r="O18" s="533"/>
      <c r="P18" s="533"/>
      <c r="Q18" s="533"/>
      <c r="R18" s="534"/>
      <c r="S18" s="534"/>
      <c r="T18" s="534"/>
      <c r="U18" s="534"/>
      <c r="V18" s="535"/>
      <c r="W18" s="549"/>
      <c r="X18" s="550"/>
      <c r="Y18" s="550"/>
      <c r="Z18" s="550"/>
      <c r="AA18" s="550"/>
      <c r="AB18" s="560"/>
      <c r="AC18" s="432">
        <v>52.5</v>
      </c>
      <c r="AD18" s="433"/>
      <c r="AE18" s="433"/>
      <c r="AF18" s="433"/>
      <c r="AG18" s="536"/>
      <c r="AH18" s="432">
        <v>52.5</v>
      </c>
      <c r="AI18" s="433"/>
      <c r="AJ18" s="433"/>
      <c r="AK18" s="433"/>
      <c r="AL18" s="434"/>
      <c r="AM18" s="537"/>
      <c r="AN18" s="442"/>
      <c r="AO18" s="442"/>
      <c r="AP18" s="442"/>
      <c r="AQ18" s="442"/>
      <c r="AR18" s="442"/>
      <c r="AS18" s="442"/>
      <c r="AT18" s="443"/>
      <c r="AU18" s="525"/>
      <c r="AV18" s="526"/>
      <c r="AW18" s="526"/>
      <c r="AX18" s="526"/>
      <c r="AY18" s="448" t="s">
        <v>159</v>
      </c>
      <c r="AZ18" s="449"/>
      <c r="BA18" s="449"/>
      <c r="BB18" s="449"/>
      <c r="BC18" s="449"/>
      <c r="BD18" s="449"/>
      <c r="BE18" s="449"/>
      <c r="BF18" s="449"/>
      <c r="BG18" s="449"/>
      <c r="BH18" s="449"/>
      <c r="BI18" s="449"/>
      <c r="BJ18" s="449"/>
      <c r="BK18" s="449"/>
      <c r="BL18" s="449"/>
      <c r="BM18" s="450"/>
      <c r="BN18" s="468">
        <v>5497574</v>
      </c>
      <c r="BO18" s="469"/>
      <c r="BP18" s="469"/>
      <c r="BQ18" s="469"/>
      <c r="BR18" s="469"/>
      <c r="BS18" s="469"/>
      <c r="BT18" s="469"/>
      <c r="BU18" s="470"/>
      <c r="BV18" s="468">
        <v>5506553</v>
      </c>
      <c r="BW18" s="469"/>
      <c r="BX18" s="469"/>
      <c r="BY18" s="469"/>
      <c r="BZ18" s="469"/>
      <c r="CA18" s="469"/>
      <c r="CB18" s="469"/>
      <c r="CC18" s="470"/>
      <c r="CD18" s="201"/>
      <c r="CE18" s="466"/>
      <c r="CF18" s="466"/>
      <c r="CG18" s="466"/>
      <c r="CH18" s="466"/>
      <c r="CI18" s="466"/>
      <c r="CJ18" s="466"/>
      <c r="CK18" s="466"/>
      <c r="CL18" s="466"/>
      <c r="CM18" s="466"/>
      <c r="CN18" s="466"/>
      <c r="CO18" s="466"/>
      <c r="CP18" s="466"/>
      <c r="CQ18" s="466"/>
      <c r="CR18" s="466"/>
      <c r="CS18" s="467"/>
      <c r="CT18" s="438"/>
      <c r="CU18" s="439"/>
      <c r="CV18" s="439"/>
      <c r="CW18" s="439"/>
      <c r="CX18" s="439"/>
      <c r="CY18" s="439"/>
      <c r="CZ18" s="439"/>
      <c r="DA18" s="440"/>
      <c r="DB18" s="438"/>
      <c r="DC18" s="439"/>
      <c r="DD18" s="439"/>
      <c r="DE18" s="439"/>
      <c r="DF18" s="439"/>
      <c r="DG18" s="439"/>
      <c r="DH18" s="439"/>
      <c r="DI18" s="440"/>
      <c r="DJ18" s="186"/>
      <c r="DK18" s="186"/>
      <c r="DL18" s="186"/>
      <c r="DM18" s="186"/>
      <c r="DN18" s="186"/>
      <c r="DO18" s="186"/>
    </row>
    <row r="19" spans="1:119" ht="18.75" customHeight="1" thickBot="1">
      <c r="A19" s="187"/>
      <c r="B19" s="530" t="s">
        <v>160</v>
      </c>
      <c r="C19" s="531"/>
      <c r="D19" s="531"/>
      <c r="E19" s="532"/>
      <c r="F19" s="532"/>
      <c r="G19" s="532"/>
      <c r="H19" s="532"/>
      <c r="I19" s="532"/>
      <c r="J19" s="532"/>
      <c r="K19" s="532"/>
      <c r="L19" s="538">
        <v>550</v>
      </c>
      <c r="M19" s="538"/>
      <c r="N19" s="538"/>
      <c r="O19" s="538"/>
      <c r="P19" s="538"/>
      <c r="Q19" s="538"/>
      <c r="R19" s="539"/>
      <c r="S19" s="539"/>
      <c r="T19" s="539"/>
      <c r="U19" s="539"/>
      <c r="V19" s="540"/>
      <c r="W19" s="547"/>
      <c r="X19" s="548"/>
      <c r="Y19" s="548"/>
      <c r="Z19" s="548"/>
      <c r="AA19" s="548"/>
      <c r="AB19" s="548"/>
      <c r="AC19" s="551"/>
      <c r="AD19" s="551"/>
      <c r="AE19" s="551"/>
      <c r="AF19" s="551"/>
      <c r="AG19" s="551"/>
      <c r="AH19" s="551"/>
      <c r="AI19" s="551"/>
      <c r="AJ19" s="551"/>
      <c r="AK19" s="551"/>
      <c r="AL19" s="552"/>
      <c r="AM19" s="537"/>
      <c r="AN19" s="442"/>
      <c r="AO19" s="442"/>
      <c r="AP19" s="442"/>
      <c r="AQ19" s="442"/>
      <c r="AR19" s="442"/>
      <c r="AS19" s="442"/>
      <c r="AT19" s="443"/>
      <c r="AU19" s="525"/>
      <c r="AV19" s="526"/>
      <c r="AW19" s="526"/>
      <c r="AX19" s="526"/>
      <c r="AY19" s="448" t="s">
        <v>161</v>
      </c>
      <c r="AZ19" s="449"/>
      <c r="BA19" s="449"/>
      <c r="BB19" s="449"/>
      <c r="BC19" s="449"/>
      <c r="BD19" s="449"/>
      <c r="BE19" s="449"/>
      <c r="BF19" s="449"/>
      <c r="BG19" s="449"/>
      <c r="BH19" s="449"/>
      <c r="BI19" s="449"/>
      <c r="BJ19" s="449"/>
      <c r="BK19" s="449"/>
      <c r="BL19" s="449"/>
      <c r="BM19" s="450"/>
      <c r="BN19" s="468">
        <v>7061887</v>
      </c>
      <c r="BO19" s="469"/>
      <c r="BP19" s="469"/>
      <c r="BQ19" s="469"/>
      <c r="BR19" s="469"/>
      <c r="BS19" s="469"/>
      <c r="BT19" s="469"/>
      <c r="BU19" s="470"/>
      <c r="BV19" s="468">
        <v>6616931</v>
      </c>
      <c r="BW19" s="469"/>
      <c r="BX19" s="469"/>
      <c r="BY19" s="469"/>
      <c r="BZ19" s="469"/>
      <c r="CA19" s="469"/>
      <c r="CB19" s="469"/>
      <c r="CC19" s="470"/>
      <c r="CD19" s="201"/>
      <c r="CE19" s="466"/>
      <c r="CF19" s="466"/>
      <c r="CG19" s="466"/>
      <c r="CH19" s="466"/>
      <c r="CI19" s="466"/>
      <c r="CJ19" s="466"/>
      <c r="CK19" s="466"/>
      <c r="CL19" s="466"/>
      <c r="CM19" s="466"/>
      <c r="CN19" s="466"/>
      <c r="CO19" s="466"/>
      <c r="CP19" s="466"/>
      <c r="CQ19" s="466"/>
      <c r="CR19" s="466"/>
      <c r="CS19" s="467"/>
      <c r="CT19" s="438"/>
      <c r="CU19" s="439"/>
      <c r="CV19" s="439"/>
      <c r="CW19" s="439"/>
      <c r="CX19" s="439"/>
      <c r="CY19" s="439"/>
      <c r="CZ19" s="439"/>
      <c r="DA19" s="440"/>
      <c r="DB19" s="438"/>
      <c r="DC19" s="439"/>
      <c r="DD19" s="439"/>
      <c r="DE19" s="439"/>
      <c r="DF19" s="439"/>
      <c r="DG19" s="439"/>
      <c r="DH19" s="439"/>
      <c r="DI19" s="440"/>
      <c r="DJ19" s="186"/>
      <c r="DK19" s="186"/>
      <c r="DL19" s="186"/>
      <c r="DM19" s="186"/>
      <c r="DN19" s="186"/>
      <c r="DO19" s="186"/>
    </row>
    <row r="20" spans="1:119" ht="18.75" customHeight="1" thickBot="1">
      <c r="A20" s="187"/>
      <c r="B20" s="530" t="s">
        <v>162</v>
      </c>
      <c r="C20" s="531"/>
      <c r="D20" s="531"/>
      <c r="E20" s="532"/>
      <c r="F20" s="532"/>
      <c r="G20" s="532"/>
      <c r="H20" s="532"/>
      <c r="I20" s="532"/>
      <c r="J20" s="532"/>
      <c r="K20" s="532"/>
      <c r="L20" s="538">
        <v>7841</v>
      </c>
      <c r="M20" s="538"/>
      <c r="N20" s="538"/>
      <c r="O20" s="538"/>
      <c r="P20" s="538"/>
      <c r="Q20" s="538"/>
      <c r="R20" s="539"/>
      <c r="S20" s="539"/>
      <c r="T20" s="539"/>
      <c r="U20" s="539"/>
      <c r="V20" s="540"/>
      <c r="W20" s="549"/>
      <c r="X20" s="550"/>
      <c r="Y20" s="550"/>
      <c r="Z20" s="550"/>
      <c r="AA20" s="550"/>
      <c r="AB20" s="550"/>
      <c r="AC20" s="541"/>
      <c r="AD20" s="541"/>
      <c r="AE20" s="541"/>
      <c r="AF20" s="541"/>
      <c r="AG20" s="541"/>
      <c r="AH20" s="541"/>
      <c r="AI20" s="541"/>
      <c r="AJ20" s="541"/>
      <c r="AK20" s="541"/>
      <c r="AL20" s="542"/>
      <c r="AM20" s="543"/>
      <c r="AN20" s="515"/>
      <c r="AO20" s="515"/>
      <c r="AP20" s="515"/>
      <c r="AQ20" s="515"/>
      <c r="AR20" s="515"/>
      <c r="AS20" s="515"/>
      <c r="AT20" s="516"/>
      <c r="AU20" s="544"/>
      <c r="AV20" s="545"/>
      <c r="AW20" s="545"/>
      <c r="AX20" s="546"/>
      <c r="AY20" s="448"/>
      <c r="AZ20" s="449"/>
      <c r="BA20" s="449"/>
      <c r="BB20" s="449"/>
      <c r="BC20" s="449"/>
      <c r="BD20" s="449"/>
      <c r="BE20" s="449"/>
      <c r="BF20" s="449"/>
      <c r="BG20" s="449"/>
      <c r="BH20" s="449"/>
      <c r="BI20" s="449"/>
      <c r="BJ20" s="449"/>
      <c r="BK20" s="449"/>
      <c r="BL20" s="449"/>
      <c r="BM20" s="450"/>
      <c r="BN20" s="468"/>
      <c r="BO20" s="469"/>
      <c r="BP20" s="469"/>
      <c r="BQ20" s="469"/>
      <c r="BR20" s="469"/>
      <c r="BS20" s="469"/>
      <c r="BT20" s="469"/>
      <c r="BU20" s="470"/>
      <c r="BV20" s="468"/>
      <c r="BW20" s="469"/>
      <c r="BX20" s="469"/>
      <c r="BY20" s="469"/>
      <c r="BZ20" s="469"/>
      <c r="CA20" s="469"/>
      <c r="CB20" s="469"/>
      <c r="CC20" s="470"/>
      <c r="CD20" s="201"/>
      <c r="CE20" s="466"/>
      <c r="CF20" s="466"/>
      <c r="CG20" s="466"/>
      <c r="CH20" s="466"/>
      <c r="CI20" s="466"/>
      <c r="CJ20" s="466"/>
      <c r="CK20" s="466"/>
      <c r="CL20" s="466"/>
      <c r="CM20" s="466"/>
      <c r="CN20" s="466"/>
      <c r="CO20" s="466"/>
      <c r="CP20" s="466"/>
      <c r="CQ20" s="466"/>
      <c r="CR20" s="466"/>
      <c r="CS20" s="467"/>
      <c r="CT20" s="438"/>
      <c r="CU20" s="439"/>
      <c r="CV20" s="439"/>
      <c r="CW20" s="439"/>
      <c r="CX20" s="439"/>
      <c r="CY20" s="439"/>
      <c r="CZ20" s="439"/>
      <c r="DA20" s="440"/>
      <c r="DB20" s="438"/>
      <c r="DC20" s="439"/>
      <c r="DD20" s="439"/>
      <c r="DE20" s="439"/>
      <c r="DF20" s="439"/>
      <c r="DG20" s="439"/>
      <c r="DH20" s="439"/>
      <c r="DI20" s="440"/>
      <c r="DJ20" s="186"/>
      <c r="DK20" s="186"/>
      <c r="DL20" s="186"/>
      <c r="DM20" s="186"/>
      <c r="DN20" s="186"/>
      <c r="DO20" s="186"/>
    </row>
    <row r="21" spans="1:119" ht="18.75" customHeight="1">
      <c r="A21" s="187"/>
      <c r="B21" s="527" t="s">
        <v>163</v>
      </c>
      <c r="C21" s="528"/>
      <c r="D21" s="528"/>
      <c r="E21" s="528"/>
      <c r="F21" s="528"/>
      <c r="G21" s="528"/>
      <c r="H21" s="528"/>
      <c r="I21" s="528"/>
      <c r="J21" s="528"/>
      <c r="K21" s="528"/>
      <c r="L21" s="528"/>
      <c r="M21" s="528"/>
      <c r="N21" s="528"/>
      <c r="O21" s="528"/>
      <c r="P21" s="528"/>
      <c r="Q21" s="528"/>
      <c r="R21" s="528"/>
      <c r="S21" s="528"/>
      <c r="T21" s="528"/>
      <c r="U21" s="528"/>
      <c r="V21" s="528"/>
      <c r="W21" s="528"/>
      <c r="X21" s="528"/>
      <c r="Y21" s="528"/>
      <c r="Z21" s="528"/>
      <c r="AA21" s="528"/>
      <c r="AB21" s="528"/>
      <c r="AC21" s="528"/>
      <c r="AD21" s="528"/>
      <c r="AE21" s="528"/>
      <c r="AF21" s="528"/>
      <c r="AG21" s="528"/>
      <c r="AH21" s="528"/>
      <c r="AI21" s="528"/>
      <c r="AJ21" s="528"/>
      <c r="AK21" s="528"/>
      <c r="AL21" s="528"/>
      <c r="AM21" s="528"/>
      <c r="AN21" s="528"/>
      <c r="AO21" s="528"/>
      <c r="AP21" s="528"/>
      <c r="AQ21" s="528"/>
      <c r="AR21" s="528"/>
      <c r="AS21" s="528"/>
      <c r="AT21" s="528"/>
      <c r="AU21" s="528"/>
      <c r="AV21" s="528"/>
      <c r="AW21" s="528"/>
      <c r="AX21" s="529"/>
      <c r="AY21" s="448"/>
      <c r="AZ21" s="449"/>
      <c r="BA21" s="449"/>
      <c r="BB21" s="449"/>
      <c r="BC21" s="449"/>
      <c r="BD21" s="449"/>
      <c r="BE21" s="449"/>
      <c r="BF21" s="449"/>
      <c r="BG21" s="449"/>
      <c r="BH21" s="449"/>
      <c r="BI21" s="449"/>
      <c r="BJ21" s="449"/>
      <c r="BK21" s="449"/>
      <c r="BL21" s="449"/>
      <c r="BM21" s="450"/>
      <c r="BN21" s="468"/>
      <c r="BO21" s="469"/>
      <c r="BP21" s="469"/>
      <c r="BQ21" s="469"/>
      <c r="BR21" s="469"/>
      <c r="BS21" s="469"/>
      <c r="BT21" s="469"/>
      <c r="BU21" s="470"/>
      <c r="BV21" s="468"/>
      <c r="BW21" s="469"/>
      <c r="BX21" s="469"/>
      <c r="BY21" s="469"/>
      <c r="BZ21" s="469"/>
      <c r="CA21" s="469"/>
      <c r="CB21" s="469"/>
      <c r="CC21" s="470"/>
      <c r="CD21" s="201"/>
      <c r="CE21" s="466"/>
      <c r="CF21" s="466"/>
      <c r="CG21" s="466"/>
      <c r="CH21" s="466"/>
      <c r="CI21" s="466"/>
      <c r="CJ21" s="466"/>
      <c r="CK21" s="466"/>
      <c r="CL21" s="466"/>
      <c r="CM21" s="466"/>
      <c r="CN21" s="466"/>
      <c r="CO21" s="466"/>
      <c r="CP21" s="466"/>
      <c r="CQ21" s="466"/>
      <c r="CR21" s="466"/>
      <c r="CS21" s="467"/>
      <c r="CT21" s="438"/>
      <c r="CU21" s="439"/>
      <c r="CV21" s="439"/>
      <c r="CW21" s="439"/>
      <c r="CX21" s="439"/>
      <c r="CY21" s="439"/>
      <c r="CZ21" s="439"/>
      <c r="DA21" s="440"/>
      <c r="DB21" s="438"/>
      <c r="DC21" s="439"/>
      <c r="DD21" s="439"/>
      <c r="DE21" s="439"/>
      <c r="DF21" s="439"/>
      <c r="DG21" s="439"/>
      <c r="DH21" s="439"/>
      <c r="DI21" s="440"/>
      <c r="DJ21" s="186"/>
      <c r="DK21" s="186"/>
      <c r="DL21" s="186"/>
      <c r="DM21" s="186"/>
      <c r="DN21" s="186"/>
      <c r="DO21" s="186"/>
    </row>
    <row r="22" spans="1:119" ht="18.75" customHeight="1" thickBot="1">
      <c r="A22" s="187"/>
      <c r="B22" s="497" t="s">
        <v>164</v>
      </c>
      <c r="C22" s="498"/>
      <c r="D22" s="499"/>
      <c r="E22" s="506" t="s">
        <v>1</v>
      </c>
      <c r="F22" s="481"/>
      <c r="G22" s="481"/>
      <c r="H22" s="481"/>
      <c r="I22" s="481"/>
      <c r="J22" s="481"/>
      <c r="K22" s="482"/>
      <c r="L22" s="506" t="s">
        <v>165</v>
      </c>
      <c r="M22" s="481"/>
      <c r="N22" s="481"/>
      <c r="O22" s="481"/>
      <c r="P22" s="482"/>
      <c r="Q22" s="491" t="s">
        <v>166</v>
      </c>
      <c r="R22" s="492"/>
      <c r="S22" s="492"/>
      <c r="T22" s="492"/>
      <c r="U22" s="492"/>
      <c r="V22" s="507"/>
      <c r="W22" s="509" t="s">
        <v>167</v>
      </c>
      <c r="X22" s="498"/>
      <c r="Y22" s="499"/>
      <c r="Z22" s="506" t="s">
        <v>1</v>
      </c>
      <c r="AA22" s="481"/>
      <c r="AB22" s="481"/>
      <c r="AC22" s="481"/>
      <c r="AD22" s="481"/>
      <c r="AE22" s="481"/>
      <c r="AF22" s="481"/>
      <c r="AG22" s="482"/>
      <c r="AH22" s="480" t="s">
        <v>168</v>
      </c>
      <c r="AI22" s="481"/>
      <c r="AJ22" s="481"/>
      <c r="AK22" s="481"/>
      <c r="AL22" s="482"/>
      <c r="AM22" s="480" t="s">
        <v>169</v>
      </c>
      <c r="AN22" s="486"/>
      <c r="AO22" s="486"/>
      <c r="AP22" s="486"/>
      <c r="AQ22" s="486"/>
      <c r="AR22" s="487"/>
      <c r="AS22" s="491" t="s">
        <v>166</v>
      </c>
      <c r="AT22" s="492"/>
      <c r="AU22" s="492"/>
      <c r="AV22" s="492"/>
      <c r="AW22" s="492"/>
      <c r="AX22" s="493"/>
      <c r="AY22" s="435"/>
      <c r="AZ22" s="436"/>
      <c r="BA22" s="436"/>
      <c r="BB22" s="436"/>
      <c r="BC22" s="436"/>
      <c r="BD22" s="436"/>
      <c r="BE22" s="436"/>
      <c r="BF22" s="436"/>
      <c r="BG22" s="436"/>
      <c r="BH22" s="436"/>
      <c r="BI22" s="436"/>
      <c r="BJ22" s="436"/>
      <c r="BK22" s="436"/>
      <c r="BL22" s="436"/>
      <c r="BM22" s="437"/>
      <c r="BN22" s="471"/>
      <c r="BO22" s="472"/>
      <c r="BP22" s="472"/>
      <c r="BQ22" s="472"/>
      <c r="BR22" s="472"/>
      <c r="BS22" s="472"/>
      <c r="BT22" s="472"/>
      <c r="BU22" s="473"/>
      <c r="BV22" s="471"/>
      <c r="BW22" s="472"/>
      <c r="BX22" s="472"/>
      <c r="BY22" s="472"/>
      <c r="BZ22" s="472"/>
      <c r="CA22" s="472"/>
      <c r="CB22" s="472"/>
      <c r="CC22" s="473"/>
      <c r="CD22" s="201"/>
      <c r="CE22" s="466"/>
      <c r="CF22" s="466"/>
      <c r="CG22" s="466"/>
      <c r="CH22" s="466"/>
      <c r="CI22" s="466"/>
      <c r="CJ22" s="466"/>
      <c r="CK22" s="466"/>
      <c r="CL22" s="466"/>
      <c r="CM22" s="466"/>
      <c r="CN22" s="466"/>
      <c r="CO22" s="466"/>
      <c r="CP22" s="466"/>
      <c r="CQ22" s="466"/>
      <c r="CR22" s="466"/>
      <c r="CS22" s="467"/>
      <c r="CT22" s="438"/>
      <c r="CU22" s="439"/>
      <c r="CV22" s="439"/>
      <c r="CW22" s="439"/>
      <c r="CX22" s="439"/>
      <c r="CY22" s="439"/>
      <c r="CZ22" s="439"/>
      <c r="DA22" s="440"/>
      <c r="DB22" s="438"/>
      <c r="DC22" s="439"/>
      <c r="DD22" s="439"/>
      <c r="DE22" s="439"/>
      <c r="DF22" s="439"/>
      <c r="DG22" s="439"/>
      <c r="DH22" s="439"/>
      <c r="DI22" s="440"/>
      <c r="DJ22" s="186"/>
      <c r="DK22" s="186"/>
      <c r="DL22" s="186"/>
      <c r="DM22" s="186"/>
      <c r="DN22" s="186"/>
      <c r="DO22" s="186"/>
    </row>
    <row r="23" spans="1:119" ht="18.75" customHeight="1">
      <c r="A23" s="187"/>
      <c r="B23" s="500"/>
      <c r="C23" s="501"/>
      <c r="D23" s="502"/>
      <c r="E23" s="483"/>
      <c r="F23" s="484"/>
      <c r="G23" s="484"/>
      <c r="H23" s="484"/>
      <c r="I23" s="484"/>
      <c r="J23" s="484"/>
      <c r="K23" s="485"/>
      <c r="L23" s="483"/>
      <c r="M23" s="484"/>
      <c r="N23" s="484"/>
      <c r="O23" s="484"/>
      <c r="P23" s="485"/>
      <c r="Q23" s="494"/>
      <c r="R23" s="495"/>
      <c r="S23" s="495"/>
      <c r="T23" s="495"/>
      <c r="U23" s="495"/>
      <c r="V23" s="508"/>
      <c r="W23" s="510"/>
      <c r="X23" s="501"/>
      <c r="Y23" s="502"/>
      <c r="Z23" s="483"/>
      <c r="AA23" s="484"/>
      <c r="AB23" s="484"/>
      <c r="AC23" s="484"/>
      <c r="AD23" s="484"/>
      <c r="AE23" s="484"/>
      <c r="AF23" s="484"/>
      <c r="AG23" s="485"/>
      <c r="AH23" s="483"/>
      <c r="AI23" s="484"/>
      <c r="AJ23" s="484"/>
      <c r="AK23" s="484"/>
      <c r="AL23" s="485"/>
      <c r="AM23" s="488"/>
      <c r="AN23" s="489"/>
      <c r="AO23" s="489"/>
      <c r="AP23" s="489"/>
      <c r="AQ23" s="489"/>
      <c r="AR23" s="490"/>
      <c r="AS23" s="494"/>
      <c r="AT23" s="495"/>
      <c r="AU23" s="495"/>
      <c r="AV23" s="495"/>
      <c r="AW23" s="495"/>
      <c r="AX23" s="496"/>
      <c r="AY23" s="460" t="s">
        <v>170</v>
      </c>
      <c r="AZ23" s="461"/>
      <c r="BA23" s="461"/>
      <c r="BB23" s="461"/>
      <c r="BC23" s="461"/>
      <c r="BD23" s="461"/>
      <c r="BE23" s="461"/>
      <c r="BF23" s="461"/>
      <c r="BG23" s="461"/>
      <c r="BH23" s="461"/>
      <c r="BI23" s="461"/>
      <c r="BJ23" s="461"/>
      <c r="BK23" s="461"/>
      <c r="BL23" s="461"/>
      <c r="BM23" s="462"/>
      <c r="BN23" s="468">
        <v>12092992</v>
      </c>
      <c r="BO23" s="469"/>
      <c r="BP23" s="469"/>
      <c r="BQ23" s="469"/>
      <c r="BR23" s="469"/>
      <c r="BS23" s="469"/>
      <c r="BT23" s="469"/>
      <c r="BU23" s="470"/>
      <c r="BV23" s="468">
        <v>11551371</v>
      </c>
      <c r="BW23" s="469"/>
      <c r="BX23" s="469"/>
      <c r="BY23" s="469"/>
      <c r="BZ23" s="469"/>
      <c r="CA23" s="469"/>
      <c r="CB23" s="469"/>
      <c r="CC23" s="470"/>
      <c r="CD23" s="201"/>
      <c r="CE23" s="466"/>
      <c r="CF23" s="466"/>
      <c r="CG23" s="466"/>
      <c r="CH23" s="466"/>
      <c r="CI23" s="466"/>
      <c r="CJ23" s="466"/>
      <c r="CK23" s="466"/>
      <c r="CL23" s="466"/>
      <c r="CM23" s="466"/>
      <c r="CN23" s="466"/>
      <c r="CO23" s="466"/>
      <c r="CP23" s="466"/>
      <c r="CQ23" s="466"/>
      <c r="CR23" s="466"/>
      <c r="CS23" s="467"/>
      <c r="CT23" s="438"/>
      <c r="CU23" s="439"/>
      <c r="CV23" s="439"/>
      <c r="CW23" s="439"/>
      <c r="CX23" s="439"/>
      <c r="CY23" s="439"/>
      <c r="CZ23" s="439"/>
      <c r="DA23" s="440"/>
      <c r="DB23" s="438"/>
      <c r="DC23" s="439"/>
      <c r="DD23" s="439"/>
      <c r="DE23" s="439"/>
      <c r="DF23" s="439"/>
      <c r="DG23" s="439"/>
      <c r="DH23" s="439"/>
      <c r="DI23" s="440"/>
      <c r="DJ23" s="186"/>
      <c r="DK23" s="186"/>
      <c r="DL23" s="186"/>
      <c r="DM23" s="186"/>
      <c r="DN23" s="186"/>
      <c r="DO23" s="186"/>
    </row>
    <row r="24" spans="1:119" ht="18.75" customHeight="1" thickBot="1">
      <c r="A24" s="187"/>
      <c r="B24" s="500"/>
      <c r="C24" s="501"/>
      <c r="D24" s="502"/>
      <c r="E24" s="441" t="s">
        <v>171</v>
      </c>
      <c r="F24" s="442"/>
      <c r="G24" s="442"/>
      <c r="H24" s="442"/>
      <c r="I24" s="442"/>
      <c r="J24" s="442"/>
      <c r="K24" s="443"/>
      <c r="L24" s="444">
        <v>1</v>
      </c>
      <c r="M24" s="445"/>
      <c r="N24" s="445"/>
      <c r="O24" s="445"/>
      <c r="P24" s="446"/>
      <c r="Q24" s="444">
        <v>7400</v>
      </c>
      <c r="R24" s="445"/>
      <c r="S24" s="445"/>
      <c r="T24" s="445"/>
      <c r="U24" s="445"/>
      <c r="V24" s="446"/>
      <c r="W24" s="510"/>
      <c r="X24" s="501"/>
      <c r="Y24" s="502"/>
      <c r="Z24" s="441" t="s">
        <v>172</v>
      </c>
      <c r="AA24" s="442"/>
      <c r="AB24" s="442"/>
      <c r="AC24" s="442"/>
      <c r="AD24" s="442"/>
      <c r="AE24" s="442"/>
      <c r="AF24" s="442"/>
      <c r="AG24" s="443"/>
      <c r="AH24" s="444">
        <v>148</v>
      </c>
      <c r="AI24" s="445"/>
      <c r="AJ24" s="445"/>
      <c r="AK24" s="445"/>
      <c r="AL24" s="446"/>
      <c r="AM24" s="444">
        <v>429348</v>
      </c>
      <c r="AN24" s="445"/>
      <c r="AO24" s="445"/>
      <c r="AP24" s="445"/>
      <c r="AQ24" s="445"/>
      <c r="AR24" s="446"/>
      <c r="AS24" s="444">
        <v>2901</v>
      </c>
      <c r="AT24" s="445"/>
      <c r="AU24" s="445"/>
      <c r="AV24" s="445"/>
      <c r="AW24" s="445"/>
      <c r="AX24" s="447"/>
      <c r="AY24" s="435" t="s">
        <v>173</v>
      </c>
      <c r="AZ24" s="436"/>
      <c r="BA24" s="436"/>
      <c r="BB24" s="436"/>
      <c r="BC24" s="436"/>
      <c r="BD24" s="436"/>
      <c r="BE24" s="436"/>
      <c r="BF24" s="436"/>
      <c r="BG24" s="436"/>
      <c r="BH24" s="436"/>
      <c r="BI24" s="436"/>
      <c r="BJ24" s="436"/>
      <c r="BK24" s="436"/>
      <c r="BL24" s="436"/>
      <c r="BM24" s="437"/>
      <c r="BN24" s="468">
        <v>789788</v>
      </c>
      <c r="BO24" s="469"/>
      <c r="BP24" s="469"/>
      <c r="BQ24" s="469"/>
      <c r="BR24" s="469"/>
      <c r="BS24" s="469"/>
      <c r="BT24" s="469"/>
      <c r="BU24" s="470"/>
      <c r="BV24" s="468">
        <v>937454</v>
      </c>
      <c r="BW24" s="469"/>
      <c r="BX24" s="469"/>
      <c r="BY24" s="469"/>
      <c r="BZ24" s="469"/>
      <c r="CA24" s="469"/>
      <c r="CB24" s="469"/>
      <c r="CC24" s="470"/>
      <c r="CD24" s="201"/>
      <c r="CE24" s="466"/>
      <c r="CF24" s="466"/>
      <c r="CG24" s="466"/>
      <c r="CH24" s="466"/>
      <c r="CI24" s="466"/>
      <c r="CJ24" s="466"/>
      <c r="CK24" s="466"/>
      <c r="CL24" s="466"/>
      <c r="CM24" s="466"/>
      <c r="CN24" s="466"/>
      <c r="CO24" s="466"/>
      <c r="CP24" s="466"/>
      <c r="CQ24" s="466"/>
      <c r="CR24" s="466"/>
      <c r="CS24" s="467"/>
      <c r="CT24" s="438"/>
      <c r="CU24" s="439"/>
      <c r="CV24" s="439"/>
      <c r="CW24" s="439"/>
      <c r="CX24" s="439"/>
      <c r="CY24" s="439"/>
      <c r="CZ24" s="439"/>
      <c r="DA24" s="440"/>
      <c r="DB24" s="438"/>
      <c r="DC24" s="439"/>
      <c r="DD24" s="439"/>
      <c r="DE24" s="439"/>
      <c r="DF24" s="439"/>
      <c r="DG24" s="439"/>
      <c r="DH24" s="439"/>
      <c r="DI24" s="440"/>
      <c r="DJ24" s="186"/>
      <c r="DK24" s="186"/>
      <c r="DL24" s="186"/>
      <c r="DM24" s="186"/>
      <c r="DN24" s="186"/>
      <c r="DO24" s="186"/>
    </row>
    <row r="25" spans="1:119" s="186" customFormat="1" ht="18.75" customHeight="1">
      <c r="A25" s="187"/>
      <c r="B25" s="500"/>
      <c r="C25" s="501"/>
      <c r="D25" s="502"/>
      <c r="E25" s="441" t="s">
        <v>174</v>
      </c>
      <c r="F25" s="442"/>
      <c r="G25" s="442"/>
      <c r="H25" s="442"/>
      <c r="I25" s="442"/>
      <c r="J25" s="442"/>
      <c r="K25" s="443"/>
      <c r="L25" s="444">
        <v>1</v>
      </c>
      <c r="M25" s="445"/>
      <c r="N25" s="445"/>
      <c r="O25" s="445"/>
      <c r="P25" s="446"/>
      <c r="Q25" s="444">
        <v>6250</v>
      </c>
      <c r="R25" s="445"/>
      <c r="S25" s="445"/>
      <c r="T25" s="445"/>
      <c r="U25" s="445"/>
      <c r="V25" s="446"/>
      <c r="W25" s="510"/>
      <c r="X25" s="501"/>
      <c r="Y25" s="502"/>
      <c r="Z25" s="441" t="s">
        <v>175</v>
      </c>
      <c r="AA25" s="442"/>
      <c r="AB25" s="442"/>
      <c r="AC25" s="442"/>
      <c r="AD25" s="442"/>
      <c r="AE25" s="442"/>
      <c r="AF25" s="442"/>
      <c r="AG25" s="443"/>
      <c r="AH25" s="444" t="s">
        <v>137</v>
      </c>
      <c r="AI25" s="445"/>
      <c r="AJ25" s="445"/>
      <c r="AK25" s="445"/>
      <c r="AL25" s="446"/>
      <c r="AM25" s="444" t="s">
        <v>137</v>
      </c>
      <c r="AN25" s="445"/>
      <c r="AO25" s="445"/>
      <c r="AP25" s="445"/>
      <c r="AQ25" s="445"/>
      <c r="AR25" s="446"/>
      <c r="AS25" s="444" t="s">
        <v>137</v>
      </c>
      <c r="AT25" s="445"/>
      <c r="AU25" s="445"/>
      <c r="AV25" s="445"/>
      <c r="AW25" s="445"/>
      <c r="AX25" s="447"/>
      <c r="AY25" s="460" t="s">
        <v>176</v>
      </c>
      <c r="AZ25" s="461"/>
      <c r="BA25" s="461"/>
      <c r="BB25" s="461"/>
      <c r="BC25" s="461"/>
      <c r="BD25" s="461"/>
      <c r="BE25" s="461"/>
      <c r="BF25" s="461"/>
      <c r="BG25" s="461"/>
      <c r="BH25" s="461"/>
      <c r="BI25" s="461"/>
      <c r="BJ25" s="461"/>
      <c r="BK25" s="461"/>
      <c r="BL25" s="461"/>
      <c r="BM25" s="462"/>
      <c r="BN25" s="463">
        <v>3955510</v>
      </c>
      <c r="BO25" s="464"/>
      <c r="BP25" s="464"/>
      <c r="BQ25" s="464"/>
      <c r="BR25" s="464"/>
      <c r="BS25" s="464"/>
      <c r="BT25" s="464"/>
      <c r="BU25" s="465"/>
      <c r="BV25" s="463">
        <v>5226025</v>
      </c>
      <c r="BW25" s="464"/>
      <c r="BX25" s="464"/>
      <c r="BY25" s="464"/>
      <c r="BZ25" s="464"/>
      <c r="CA25" s="464"/>
      <c r="CB25" s="464"/>
      <c r="CC25" s="465"/>
      <c r="CD25" s="201"/>
      <c r="CE25" s="466"/>
      <c r="CF25" s="466"/>
      <c r="CG25" s="466"/>
      <c r="CH25" s="466"/>
      <c r="CI25" s="466"/>
      <c r="CJ25" s="466"/>
      <c r="CK25" s="466"/>
      <c r="CL25" s="466"/>
      <c r="CM25" s="466"/>
      <c r="CN25" s="466"/>
      <c r="CO25" s="466"/>
      <c r="CP25" s="466"/>
      <c r="CQ25" s="466"/>
      <c r="CR25" s="466"/>
      <c r="CS25" s="467"/>
      <c r="CT25" s="438"/>
      <c r="CU25" s="439"/>
      <c r="CV25" s="439"/>
      <c r="CW25" s="439"/>
      <c r="CX25" s="439"/>
      <c r="CY25" s="439"/>
      <c r="CZ25" s="439"/>
      <c r="DA25" s="440"/>
      <c r="DB25" s="438"/>
      <c r="DC25" s="439"/>
      <c r="DD25" s="439"/>
      <c r="DE25" s="439"/>
      <c r="DF25" s="439"/>
      <c r="DG25" s="439"/>
      <c r="DH25" s="439"/>
      <c r="DI25" s="440"/>
    </row>
    <row r="26" spans="1:119" s="186" customFormat="1" ht="18.75" customHeight="1">
      <c r="A26" s="187"/>
      <c r="B26" s="500"/>
      <c r="C26" s="501"/>
      <c r="D26" s="502"/>
      <c r="E26" s="441" t="s">
        <v>177</v>
      </c>
      <c r="F26" s="442"/>
      <c r="G26" s="442"/>
      <c r="H26" s="442"/>
      <c r="I26" s="442"/>
      <c r="J26" s="442"/>
      <c r="K26" s="443"/>
      <c r="L26" s="444">
        <v>1</v>
      </c>
      <c r="M26" s="445"/>
      <c r="N26" s="445"/>
      <c r="O26" s="445"/>
      <c r="P26" s="446"/>
      <c r="Q26" s="444">
        <v>5950</v>
      </c>
      <c r="R26" s="445"/>
      <c r="S26" s="445"/>
      <c r="T26" s="445"/>
      <c r="U26" s="445"/>
      <c r="V26" s="446"/>
      <c r="W26" s="510"/>
      <c r="X26" s="501"/>
      <c r="Y26" s="502"/>
      <c r="Z26" s="441" t="s">
        <v>178</v>
      </c>
      <c r="AA26" s="523"/>
      <c r="AB26" s="523"/>
      <c r="AC26" s="523"/>
      <c r="AD26" s="523"/>
      <c r="AE26" s="523"/>
      <c r="AF26" s="523"/>
      <c r="AG26" s="524"/>
      <c r="AH26" s="444" t="s">
        <v>137</v>
      </c>
      <c r="AI26" s="445"/>
      <c r="AJ26" s="445"/>
      <c r="AK26" s="445"/>
      <c r="AL26" s="446"/>
      <c r="AM26" s="444" t="s">
        <v>137</v>
      </c>
      <c r="AN26" s="445"/>
      <c r="AO26" s="445"/>
      <c r="AP26" s="445"/>
      <c r="AQ26" s="445"/>
      <c r="AR26" s="446"/>
      <c r="AS26" s="444" t="s">
        <v>179</v>
      </c>
      <c r="AT26" s="445"/>
      <c r="AU26" s="445"/>
      <c r="AV26" s="445"/>
      <c r="AW26" s="445"/>
      <c r="AX26" s="447"/>
      <c r="AY26" s="477" t="s">
        <v>180</v>
      </c>
      <c r="AZ26" s="478"/>
      <c r="BA26" s="478"/>
      <c r="BB26" s="478"/>
      <c r="BC26" s="478"/>
      <c r="BD26" s="478"/>
      <c r="BE26" s="478"/>
      <c r="BF26" s="478"/>
      <c r="BG26" s="478"/>
      <c r="BH26" s="478"/>
      <c r="BI26" s="478"/>
      <c r="BJ26" s="478"/>
      <c r="BK26" s="478"/>
      <c r="BL26" s="478"/>
      <c r="BM26" s="479"/>
      <c r="BN26" s="468" t="s">
        <v>137</v>
      </c>
      <c r="BO26" s="469"/>
      <c r="BP26" s="469"/>
      <c r="BQ26" s="469"/>
      <c r="BR26" s="469"/>
      <c r="BS26" s="469"/>
      <c r="BT26" s="469"/>
      <c r="BU26" s="470"/>
      <c r="BV26" s="468" t="s">
        <v>137</v>
      </c>
      <c r="BW26" s="469"/>
      <c r="BX26" s="469"/>
      <c r="BY26" s="469"/>
      <c r="BZ26" s="469"/>
      <c r="CA26" s="469"/>
      <c r="CB26" s="469"/>
      <c r="CC26" s="470"/>
      <c r="CD26" s="201"/>
      <c r="CE26" s="466"/>
      <c r="CF26" s="466"/>
      <c r="CG26" s="466"/>
      <c r="CH26" s="466"/>
      <c r="CI26" s="466"/>
      <c r="CJ26" s="466"/>
      <c r="CK26" s="466"/>
      <c r="CL26" s="466"/>
      <c r="CM26" s="466"/>
      <c r="CN26" s="466"/>
      <c r="CO26" s="466"/>
      <c r="CP26" s="466"/>
      <c r="CQ26" s="466"/>
      <c r="CR26" s="466"/>
      <c r="CS26" s="467"/>
      <c r="CT26" s="438"/>
      <c r="CU26" s="439"/>
      <c r="CV26" s="439"/>
      <c r="CW26" s="439"/>
      <c r="CX26" s="439"/>
      <c r="CY26" s="439"/>
      <c r="CZ26" s="439"/>
      <c r="DA26" s="440"/>
      <c r="DB26" s="438"/>
      <c r="DC26" s="439"/>
      <c r="DD26" s="439"/>
      <c r="DE26" s="439"/>
      <c r="DF26" s="439"/>
      <c r="DG26" s="439"/>
      <c r="DH26" s="439"/>
      <c r="DI26" s="440"/>
    </row>
    <row r="27" spans="1:119" ht="18.75" customHeight="1" thickBot="1">
      <c r="A27" s="187"/>
      <c r="B27" s="500"/>
      <c r="C27" s="501"/>
      <c r="D27" s="502"/>
      <c r="E27" s="441" t="s">
        <v>181</v>
      </c>
      <c r="F27" s="442"/>
      <c r="G27" s="442"/>
      <c r="H27" s="442"/>
      <c r="I27" s="442"/>
      <c r="J27" s="442"/>
      <c r="K27" s="443"/>
      <c r="L27" s="444">
        <v>1</v>
      </c>
      <c r="M27" s="445"/>
      <c r="N27" s="445"/>
      <c r="O27" s="445"/>
      <c r="P27" s="446"/>
      <c r="Q27" s="444">
        <v>3300</v>
      </c>
      <c r="R27" s="445"/>
      <c r="S27" s="445"/>
      <c r="T27" s="445"/>
      <c r="U27" s="445"/>
      <c r="V27" s="446"/>
      <c r="W27" s="510"/>
      <c r="X27" s="501"/>
      <c r="Y27" s="502"/>
      <c r="Z27" s="441" t="s">
        <v>182</v>
      </c>
      <c r="AA27" s="442"/>
      <c r="AB27" s="442"/>
      <c r="AC27" s="442"/>
      <c r="AD27" s="442"/>
      <c r="AE27" s="442"/>
      <c r="AF27" s="442"/>
      <c r="AG27" s="443"/>
      <c r="AH27" s="444">
        <v>20</v>
      </c>
      <c r="AI27" s="445"/>
      <c r="AJ27" s="445"/>
      <c r="AK27" s="445"/>
      <c r="AL27" s="446"/>
      <c r="AM27" s="444">
        <v>56664</v>
      </c>
      <c r="AN27" s="445"/>
      <c r="AO27" s="445"/>
      <c r="AP27" s="445"/>
      <c r="AQ27" s="445"/>
      <c r="AR27" s="446"/>
      <c r="AS27" s="444">
        <v>2833</v>
      </c>
      <c r="AT27" s="445"/>
      <c r="AU27" s="445"/>
      <c r="AV27" s="445"/>
      <c r="AW27" s="445"/>
      <c r="AX27" s="447"/>
      <c r="AY27" s="474" t="s">
        <v>183</v>
      </c>
      <c r="AZ27" s="475"/>
      <c r="BA27" s="475"/>
      <c r="BB27" s="475"/>
      <c r="BC27" s="475"/>
      <c r="BD27" s="475"/>
      <c r="BE27" s="475"/>
      <c r="BF27" s="475"/>
      <c r="BG27" s="475"/>
      <c r="BH27" s="475"/>
      <c r="BI27" s="475"/>
      <c r="BJ27" s="475"/>
      <c r="BK27" s="475"/>
      <c r="BL27" s="475"/>
      <c r="BM27" s="476"/>
      <c r="BN27" s="471">
        <v>486907</v>
      </c>
      <c r="BO27" s="472"/>
      <c r="BP27" s="472"/>
      <c r="BQ27" s="472"/>
      <c r="BR27" s="472"/>
      <c r="BS27" s="472"/>
      <c r="BT27" s="472"/>
      <c r="BU27" s="473"/>
      <c r="BV27" s="471">
        <v>486907</v>
      </c>
      <c r="BW27" s="472"/>
      <c r="BX27" s="472"/>
      <c r="BY27" s="472"/>
      <c r="BZ27" s="472"/>
      <c r="CA27" s="472"/>
      <c r="CB27" s="472"/>
      <c r="CC27" s="473"/>
      <c r="CD27" s="203"/>
      <c r="CE27" s="466"/>
      <c r="CF27" s="466"/>
      <c r="CG27" s="466"/>
      <c r="CH27" s="466"/>
      <c r="CI27" s="466"/>
      <c r="CJ27" s="466"/>
      <c r="CK27" s="466"/>
      <c r="CL27" s="466"/>
      <c r="CM27" s="466"/>
      <c r="CN27" s="466"/>
      <c r="CO27" s="466"/>
      <c r="CP27" s="466"/>
      <c r="CQ27" s="466"/>
      <c r="CR27" s="466"/>
      <c r="CS27" s="467"/>
      <c r="CT27" s="438"/>
      <c r="CU27" s="439"/>
      <c r="CV27" s="439"/>
      <c r="CW27" s="439"/>
      <c r="CX27" s="439"/>
      <c r="CY27" s="439"/>
      <c r="CZ27" s="439"/>
      <c r="DA27" s="440"/>
      <c r="DB27" s="438"/>
      <c r="DC27" s="439"/>
      <c r="DD27" s="439"/>
      <c r="DE27" s="439"/>
      <c r="DF27" s="439"/>
      <c r="DG27" s="439"/>
      <c r="DH27" s="439"/>
      <c r="DI27" s="440"/>
      <c r="DJ27" s="186"/>
      <c r="DK27" s="186"/>
      <c r="DL27" s="186"/>
      <c r="DM27" s="186"/>
      <c r="DN27" s="186"/>
      <c r="DO27" s="186"/>
    </row>
    <row r="28" spans="1:119" ht="18.75" customHeight="1">
      <c r="A28" s="187"/>
      <c r="B28" s="500"/>
      <c r="C28" s="501"/>
      <c r="D28" s="502"/>
      <c r="E28" s="441" t="s">
        <v>184</v>
      </c>
      <c r="F28" s="442"/>
      <c r="G28" s="442"/>
      <c r="H28" s="442"/>
      <c r="I28" s="442"/>
      <c r="J28" s="442"/>
      <c r="K28" s="443"/>
      <c r="L28" s="444">
        <v>1</v>
      </c>
      <c r="M28" s="445"/>
      <c r="N28" s="445"/>
      <c r="O28" s="445"/>
      <c r="P28" s="446"/>
      <c r="Q28" s="444">
        <v>2600</v>
      </c>
      <c r="R28" s="445"/>
      <c r="S28" s="445"/>
      <c r="T28" s="445"/>
      <c r="U28" s="445"/>
      <c r="V28" s="446"/>
      <c r="W28" s="510"/>
      <c r="X28" s="501"/>
      <c r="Y28" s="502"/>
      <c r="Z28" s="441" t="s">
        <v>185</v>
      </c>
      <c r="AA28" s="442"/>
      <c r="AB28" s="442"/>
      <c r="AC28" s="442"/>
      <c r="AD28" s="442"/>
      <c r="AE28" s="442"/>
      <c r="AF28" s="442"/>
      <c r="AG28" s="443"/>
      <c r="AH28" s="444" t="s">
        <v>137</v>
      </c>
      <c r="AI28" s="445"/>
      <c r="AJ28" s="445"/>
      <c r="AK28" s="445"/>
      <c r="AL28" s="446"/>
      <c r="AM28" s="444" t="s">
        <v>137</v>
      </c>
      <c r="AN28" s="445"/>
      <c r="AO28" s="445"/>
      <c r="AP28" s="445"/>
      <c r="AQ28" s="445"/>
      <c r="AR28" s="446"/>
      <c r="AS28" s="444" t="s">
        <v>137</v>
      </c>
      <c r="AT28" s="445"/>
      <c r="AU28" s="445"/>
      <c r="AV28" s="445"/>
      <c r="AW28" s="445"/>
      <c r="AX28" s="447"/>
      <c r="AY28" s="451" t="s">
        <v>186</v>
      </c>
      <c r="AZ28" s="452"/>
      <c r="BA28" s="452"/>
      <c r="BB28" s="453"/>
      <c r="BC28" s="460" t="s">
        <v>48</v>
      </c>
      <c r="BD28" s="461"/>
      <c r="BE28" s="461"/>
      <c r="BF28" s="461"/>
      <c r="BG28" s="461"/>
      <c r="BH28" s="461"/>
      <c r="BI28" s="461"/>
      <c r="BJ28" s="461"/>
      <c r="BK28" s="461"/>
      <c r="BL28" s="461"/>
      <c r="BM28" s="462"/>
      <c r="BN28" s="463">
        <v>2101228</v>
      </c>
      <c r="BO28" s="464"/>
      <c r="BP28" s="464"/>
      <c r="BQ28" s="464"/>
      <c r="BR28" s="464"/>
      <c r="BS28" s="464"/>
      <c r="BT28" s="464"/>
      <c r="BU28" s="465"/>
      <c r="BV28" s="463">
        <v>2178602</v>
      </c>
      <c r="BW28" s="464"/>
      <c r="BX28" s="464"/>
      <c r="BY28" s="464"/>
      <c r="BZ28" s="464"/>
      <c r="CA28" s="464"/>
      <c r="CB28" s="464"/>
      <c r="CC28" s="465"/>
      <c r="CD28" s="201"/>
      <c r="CE28" s="466"/>
      <c r="CF28" s="466"/>
      <c r="CG28" s="466"/>
      <c r="CH28" s="466"/>
      <c r="CI28" s="466"/>
      <c r="CJ28" s="466"/>
      <c r="CK28" s="466"/>
      <c r="CL28" s="466"/>
      <c r="CM28" s="466"/>
      <c r="CN28" s="466"/>
      <c r="CO28" s="466"/>
      <c r="CP28" s="466"/>
      <c r="CQ28" s="466"/>
      <c r="CR28" s="466"/>
      <c r="CS28" s="467"/>
      <c r="CT28" s="438"/>
      <c r="CU28" s="439"/>
      <c r="CV28" s="439"/>
      <c r="CW28" s="439"/>
      <c r="CX28" s="439"/>
      <c r="CY28" s="439"/>
      <c r="CZ28" s="439"/>
      <c r="DA28" s="440"/>
      <c r="DB28" s="438"/>
      <c r="DC28" s="439"/>
      <c r="DD28" s="439"/>
      <c r="DE28" s="439"/>
      <c r="DF28" s="439"/>
      <c r="DG28" s="439"/>
      <c r="DH28" s="439"/>
      <c r="DI28" s="440"/>
      <c r="DJ28" s="186"/>
      <c r="DK28" s="186"/>
      <c r="DL28" s="186"/>
      <c r="DM28" s="186"/>
      <c r="DN28" s="186"/>
      <c r="DO28" s="186"/>
    </row>
    <row r="29" spans="1:119" ht="18.75" customHeight="1">
      <c r="A29" s="187"/>
      <c r="B29" s="500"/>
      <c r="C29" s="501"/>
      <c r="D29" s="502"/>
      <c r="E29" s="441" t="s">
        <v>187</v>
      </c>
      <c r="F29" s="442"/>
      <c r="G29" s="442"/>
      <c r="H29" s="442"/>
      <c r="I29" s="442"/>
      <c r="J29" s="442"/>
      <c r="K29" s="443"/>
      <c r="L29" s="444">
        <v>12</v>
      </c>
      <c r="M29" s="445"/>
      <c r="N29" s="445"/>
      <c r="O29" s="445"/>
      <c r="P29" s="446"/>
      <c r="Q29" s="444">
        <v>2400</v>
      </c>
      <c r="R29" s="445"/>
      <c r="S29" s="445"/>
      <c r="T29" s="445"/>
      <c r="U29" s="445"/>
      <c r="V29" s="446"/>
      <c r="W29" s="511"/>
      <c r="X29" s="512"/>
      <c r="Y29" s="513"/>
      <c r="Z29" s="441" t="s">
        <v>188</v>
      </c>
      <c r="AA29" s="442"/>
      <c r="AB29" s="442"/>
      <c r="AC29" s="442"/>
      <c r="AD29" s="442"/>
      <c r="AE29" s="442"/>
      <c r="AF29" s="442"/>
      <c r="AG29" s="443"/>
      <c r="AH29" s="444">
        <v>168</v>
      </c>
      <c r="AI29" s="445"/>
      <c r="AJ29" s="445"/>
      <c r="AK29" s="445"/>
      <c r="AL29" s="446"/>
      <c r="AM29" s="444">
        <v>486012</v>
      </c>
      <c r="AN29" s="445"/>
      <c r="AO29" s="445"/>
      <c r="AP29" s="445"/>
      <c r="AQ29" s="445"/>
      <c r="AR29" s="446"/>
      <c r="AS29" s="444">
        <v>2893</v>
      </c>
      <c r="AT29" s="445"/>
      <c r="AU29" s="445"/>
      <c r="AV29" s="445"/>
      <c r="AW29" s="445"/>
      <c r="AX29" s="447"/>
      <c r="AY29" s="454"/>
      <c r="AZ29" s="455"/>
      <c r="BA29" s="455"/>
      <c r="BB29" s="456"/>
      <c r="BC29" s="448" t="s">
        <v>189</v>
      </c>
      <c r="BD29" s="449"/>
      <c r="BE29" s="449"/>
      <c r="BF29" s="449"/>
      <c r="BG29" s="449"/>
      <c r="BH29" s="449"/>
      <c r="BI29" s="449"/>
      <c r="BJ29" s="449"/>
      <c r="BK29" s="449"/>
      <c r="BL29" s="449"/>
      <c r="BM29" s="450"/>
      <c r="BN29" s="468">
        <v>14593</v>
      </c>
      <c r="BO29" s="469"/>
      <c r="BP29" s="469"/>
      <c r="BQ29" s="469"/>
      <c r="BR29" s="469"/>
      <c r="BS29" s="469"/>
      <c r="BT29" s="469"/>
      <c r="BU29" s="470"/>
      <c r="BV29" s="468">
        <v>14576</v>
      </c>
      <c r="BW29" s="469"/>
      <c r="BX29" s="469"/>
      <c r="BY29" s="469"/>
      <c r="BZ29" s="469"/>
      <c r="CA29" s="469"/>
      <c r="CB29" s="469"/>
      <c r="CC29" s="470"/>
      <c r="CD29" s="203"/>
      <c r="CE29" s="466"/>
      <c r="CF29" s="466"/>
      <c r="CG29" s="466"/>
      <c r="CH29" s="466"/>
      <c r="CI29" s="466"/>
      <c r="CJ29" s="466"/>
      <c r="CK29" s="466"/>
      <c r="CL29" s="466"/>
      <c r="CM29" s="466"/>
      <c r="CN29" s="466"/>
      <c r="CO29" s="466"/>
      <c r="CP29" s="466"/>
      <c r="CQ29" s="466"/>
      <c r="CR29" s="466"/>
      <c r="CS29" s="467"/>
      <c r="CT29" s="438"/>
      <c r="CU29" s="439"/>
      <c r="CV29" s="439"/>
      <c r="CW29" s="439"/>
      <c r="CX29" s="439"/>
      <c r="CY29" s="439"/>
      <c r="CZ29" s="439"/>
      <c r="DA29" s="440"/>
      <c r="DB29" s="438"/>
      <c r="DC29" s="439"/>
      <c r="DD29" s="439"/>
      <c r="DE29" s="439"/>
      <c r="DF29" s="439"/>
      <c r="DG29" s="439"/>
      <c r="DH29" s="439"/>
      <c r="DI29" s="440"/>
      <c r="DJ29" s="186"/>
      <c r="DK29" s="186"/>
      <c r="DL29" s="186"/>
      <c r="DM29" s="186"/>
      <c r="DN29" s="186"/>
      <c r="DO29" s="186"/>
    </row>
    <row r="30" spans="1:119" ht="18.75" customHeight="1" thickBot="1">
      <c r="A30" s="187"/>
      <c r="B30" s="503"/>
      <c r="C30" s="504"/>
      <c r="D30" s="505"/>
      <c r="E30" s="514"/>
      <c r="F30" s="515"/>
      <c r="G30" s="515"/>
      <c r="H30" s="515"/>
      <c r="I30" s="515"/>
      <c r="J30" s="515"/>
      <c r="K30" s="516"/>
      <c r="L30" s="517"/>
      <c r="M30" s="518"/>
      <c r="N30" s="518"/>
      <c r="O30" s="518"/>
      <c r="P30" s="519"/>
      <c r="Q30" s="517"/>
      <c r="R30" s="518"/>
      <c r="S30" s="518"/>
      <c r="T30" s="518"/>
      <c r="U30" s="518"/>
      <c r="V30" s="519"/>
      <c r="W30" s="520" t="s">
        <v>190</v>
      </c>
      <c r="X30" s="521"/>
      <c r="Y30" s="521"/>
      <c r="Z30" s="521"/>
      <c r="AA30" s="521"/>
      <c r="AB30" s="521"/>
      <c r="AC30" s="521"/>
      <c r="AD30" s="521"/>
      <c r="AE30" s="521"/>
      <c r="AF30" s="521"/>
      <c r="AG30" s="522"/>
      <c r="AH30" s="432">
        <v>97.3</v>
      </c>
      <c r="AI30" s="433"/>
      <c r="AJ30" s="433"/>
      <c r="AK30" s="433"/>
      <c r="AL30" s="433"/>
      <c r="AM30" s="433"/>
      <c r="AN30" s="433"/>
      <c r="AO30" s="433"/>
      <c r="AP30" s="433"/>
      <c r="AQ30" s="433"/>
      <c r="AR30" s="433"/>
      <c r="AS30" s="433"/>
      <c r="AT30" s="433"/>
      <c r="AU30" s="433"/>
      <c r="AV30" s="433"/>
      <c r="AW30" s="433"/>
      <c r="AX30" s="434"/>
      <c r="AY30" s="457"/>
      <c r="AZ30" s="458"/>
      <c r="BA30" s="458"/>
      <c r="BB30" s="459"/>
      <c r="BC30" s="435" t="s">
        <v>50</v>
      </c>
      <c r="BD30" s="436"/>
      <c r="BE30" s="436"/>
      <c r="BF30" s="436"/>
      <c r="BG30" s="436"/>
      <c r="BH30" s="436"/>
      <c r="BI30" s="436"/>
      <c r="BJ30" s="436"/>
      <c r="BK30" s="436"/>
      <c r="BL30" s="436"/>
      <c r="BM30" s="437"/>
      <c r="BN30" s="471">
        <v>2521157</v>
      </c>
      <c r="BO30" s="472"/>
      <c r="BP30" s="472"/>
      <c r="BQ30" s="472"/>
      <c r="BR30" s="472"/>
      <c r="BS30" s="472"/>
      <c r="BT30" s="472"/>
      <c r="BU30" s="473"/>
      <c r="BV30" s="471">
        <v>2659152</v>
      </c>
      <c r="BW30" s="472"/>
      <c r="BX30" s="472"/>
      <c r="BY30" s="472"/>
      <c r="BZ30" s="472"/>
      <c r="CA30" s="472"/>
      <c r="CB30" s="472"/>
      <c r="CC30" s="473"/>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c r="A32" s="187"/>
      <c r="B32" s="213"/>
      <c r="C32" s="214" t="s">
        <v>191</v>
      </c>
      <c r="D32" s="214"/>
      <c r="E32" s="214"/>
      <c r="F32" s="211"/>
      <c r="G32" s="211"/>
      <c r="H32" s="211"/>
      <c r="I32" s="211"/>
      <c r="J32" s="211"/>
      <c r="K32" s="211"/>
      <c r="L32" s="211"/>
      <c r="M32" s="211"/>
      <c r="N32" s="211"/>
      <c r="O32" s="211"/>
      <c r="P32" s="211"/>
      <c r="Q32" s="211"/>
      <c r="R32" s="211"/>
      <c r="S32" s="211"/>
      <c r="T32" s="211"/>
      <c r="U32" s="211" t="s">
        <v>192</v>
      </c>
      <c r="V32" s="211"/>
      <c r="W32" s="211"/>
      <c r="X32" s="211"/>
      <c r="Y32" s="211"/>
      <c r="Z32" s="211"/>
      <c r="AA32" s="211"/>
      <c r="AB32" s="211"/>
      <c r="AC32" s="211"/>
      <c r="AD32" s="211"/>
      <c r="AE32" s="211"/>
      <c r="AF32" s="211"/>
      <c r="AG32" s="211"/>
      <c r="AH32" s="211"/>
      <c r="AI32" s="211"/>
      <c r="AJ32" s="211"/>
      <c r="AK32" s="211"/>
      <c r="AL32" s="211"/>
      <c r="AM32" s="215" t="s">
        <v>193</v>
      </c>
      <c r="AN32" s="211"/>
      <c r="AO32" s="211"/>
      <c r="AP32" s="211"/>
      <c r="AQ32" s="211"/>
      <c r="AR32" s="211"/>
      <c r="AS32" s="215"/>
      <c r="AT32" s="215"/>
      <c r="AU32" s="215"/>
      <c r="AV32" s="215"/>
      <c r="AW32" s="215"/>
      <c r="AX32" s="215"/>
      <c r="AY32" s="215"/>
      <c r="AZ32" s="215"/>
      <c r="BA32" s="215"/>
      <c r="BB32" s="211"/>
      <c r="BC32" s="215"/>
      <c r="BD32" s="211"/>
      <c r="BE32" s="215" t="s">
        <v>194</v>
      </c>
      <c r="BF32" s="211"/>
      <c r="BG32" s="211"/>
      <c r="BH32" s="211"/>
      <c r="BI32" s="211"/>
      <c r="BJ32" s="215"/>
      <c r="BK32" s="215"/>
      <c r="BL32" s="215"/>
      <c r="BM32" s="215"/>
      <c r="BN32" s="215"/>
      <c r="BO32" s="215"/>
      <c r="BP32" s="215"/>
      <c r="BQ32" s="215"/>
      <c r="BR32" s="211"/>
      <c r="BS32" s="211"/>
      <c r="BT32" s="211"/>
      <c r="BU32" s="211"/>
      <c r="BV32" s="211"/>
      <c r="BW32" s="211" t="s">
        <v>195</v>
      </c>
      <c r="BX32" s="211"/>
      <c r="BY32" s="211"/>
      <c r="BZ32" s="211"/>
      <c r="CA32" s="211"/>
      <c r="CB32" s="215"/>
      <c r="CC32" s="215"/>
      <c r="CD32" s="215"/>
      <c r="CE32" s="215"/>
      <c r="CF32" s="215"/>
      <c r="CG32" s="215"/>
      <c r="CH32" s="215"/>
      <c r="CI32" s="215"/>
      <c r="CJ32" s="215"/>
      <c r="CK32" s="215"/>
      <c r="CL32" s="215"/>
      <c r="CM32" s="215"/>
      <c r="CN32" s="215"/>
      <c r="CO32" s="215" t="s">
        <v>196</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c r="A33" s="187"/>
      <c r="B33" s="213"/>
      <c r="C33" s="431" t="s">
        <v>197</v>
      </c>
      <c r="D33" s="431"/>
      <c r="E33" s="430" t="s">
        <v>198</v>
      </c>
      <c r="F33" s="430"/>
      <c r="G33" s="430"/>
      <c r="H33" s="430"/>
      <c r="I33" s="430"/>
      <c r="J33" s="430"/>
      <c r="K33" s="430"/>
      <c r="L33" s="430"/>
      <c r="M33" s="430"/>
      <c r="N33" s="430"/>
      <c r="O33" s="430"/>
      <c r="P33" s="430"/>
      <c r="Q33" s="430"/>
      <c r="R33" s="430"/>
      <c r="S33" s="430"/>
      <c r="T33" s="216"/>
      <c r="U33" s="431" t="s">
        <v>197</v>
      </c>
      <c r="V33" s="431"/>
      <c r="W33" s="430" t="s">
        <v>199</v>
      </c>
      <c r="X33" s="430"/>
      <c r="Y33" s="430"/>
      <c r="Z33" s="430"/>
      <c r="AA33" s="430"/>
      <c r="AB33" s="430"/>
      <c r="AC33" s="430"/>
      <c r="AD33" s="430"/>
      <c r="AE33" s="430"/>
      <c r="AF33" s="430"/>
      <c r="AG33" s="430"/>
      <c r="AH33" s="430"/>
      <c r="AI33" s="430"/>
      <c r="AJ33" s="430"/>
      <c r="AK33" s="430"/>
      <c r="AL33" s="216"/>
      <c r="AM33" s="431" t="s">
        <v>197</v>
      </c>
      <c r="AN33" s="431"/>
      <c r="AO33" s="430" t="s">
        <v>199</v>
      </c>
      <c r="AP33" s="430"/>
      <c r="AQ33" s="430"/>
      <c r="AR33" s="430"/>
      <c r="AS33" s="430"/>
      <c r="AT33" s="430"/>
      <c r="AU33" s="430"/>
      <c r="AV33" s="430"/>
      <c r="AW33" s="430"/>
      <c r="AX33" s="430"/>
      <c r="AY33" s="430"/>
      <c r="AZ33" s="430"/>
      <c r="BA33" s="430"/>
      <c r="BB33" s="430"/>
      <c r="BC33" s="430"/>
      <c r="BD33" s="217"/>
      <c r="BE33" s="430" t="s">
        <v>200</v>
      </c>
      <c r="BF33" s="430"/>
      <c r="BG33" s="430" t="s">
        <v>201</v>
      </c>
      <c r="BH33" s="430"/>
      <c r="BI33" s="430"/>
      <c r="BJ33" s="430"/>
      <c r="BK33" s="430"/>
      <c r="BL33" s="430"/>
      <c r="BM33" s="430"/>
      <c r="BN33" s="430"/>
      <c r="BO33" s="430"/>
      <c r="BP33" s="430"/>
      <c r="BQ33" s="430"/>
      <c r="BR33" s="430"/>
      <c r="BS33" s="430"/>
      <c r="BT33" s="430"/>
      <c r="BU33" s="430"/>
      <c r="BV33" s="217"/>
      <c r="BW33" s="431" t="s">
        <v>200</v>
      </c>
      <c r="BX33" s="431"/>
      <c r="BY33" s="430" t="s">
        <v>202</v>
      </c>
      <c r="BZ33" s="430"/>
      <c r="CA33" s="430"/>
      <c r="CB33" s="430"/>
      <c r="CC33" s="430"/>
      <c r="CD33" s="430"/>
      <c r="CE33" s="430"/>
      <c r="CF33" s="430"/>
      <c r="CG33" s="430"/>
      <c r="CH33" s="430"/>
      <c r="CI33" s="430"/>
      <c r="CJ33" s="430"/>
      <c r="CK33" s="430"/>
      <c r="CL33" s="430"/>
      <c r="CM33" s="430"/>
      <c r="CN33" s="216"/>
      <c r="CO33" s="431" t="s">
        <v>197</v>
      </c>
      <c r="CP33" s="431"/>
      <c r="CQ33" s="430" t="s">
        <v>203</v>
      </c>
      <c r="CR33" s="430"/>
      <c r="CS33" s="430"/>
      <c r="CT33" s="430"/>
      <c r="CU33" s="430"/>
      <c r="CV33" s="430"/>
      <c r="CW33" s="430"/>
      <c r="CX33" s="430"/>
      <c r="CY33" s="430"/>
      <c r="CZ33" s="430"/>
      <c r="DA33" s="430"/>
      <c r="DB33" s="430"/>
      <c r="DC33" s="430"/>
      <c r="DD33" s="430"/>
      <c r="DE33" s="430"/>
      <c r="DF33" s="216"/>
      <c r="DG33" s="429" t="s">
        <v>204</v>
      </c>
      <c r="DH33" s="429"/>
      <c r="DI33" s="218"/>
      <c r="DJ33" s="186"/>
      <c r="DK33" s="186"/>
      <c r="DL33" s="186"/>
      <c r="DM33" s="186"/>
      <c r="DN33" s="186"/>
      <c r="DO33" s="186"/>
    </row>
    <row r="34" spans="1:119" ht="32.25" customHeight="1">
      <c r="A34" s="187"/>
      <c r="B34" s="213"/>
      <c r="C34" s="427">
        <f>IF(E34="","",1)</f>
        <v>1</v>
      </c>
      <c r="D34" s="427"/>
      <c r="E34" s="426" t="str">
        <f>IF('各会計、関係団体の財政状況及び健全化判断比率'!B7="","",'各会計、関係団体の財政状況及び健全化判断比率'!B7)</f>
        <v>一般会計</v>
      </c>
      <c r="F34" s="426"/>
      <c r="G34" s="426"/>
      <c r="H34" s="426"/>
      <c r="I34" s="426"/>
      <c r="J34" s="426"/>
      <c r="K34" s="426"/>
      <c r="L34" s="426"/>
      <c r="M34" s="426"/>
      <c r="N34" s="426"/>
      <c r="O34" s="426"/>
      <c r="P34" s="426"/>
      <c r="Q34" s="426"/>
      <c r="R34" s="426"/>
      <c r="S34" s="426"/>
      <c r="T34" s="214"/>
      <c r="U34" s="427">
        <f>IF(W34="","",MAX(C34:D43)+1)</f>
        <v>3</v>
      </c>
      <c r="V34" s="427"/>
      <c r="W34" s="426" t="str">
        <f>IF('各会計、関係団体の財政状況及び健全化判断比率'!B28="","",'各会計、関係団体の財政状況及び健全化判断比率'!B28)</f>
        <v>国民健康保険事業特別会計</v>
      </c>
      <c r="X34" s="426"/>
      <c r="Y34" s="426"/>
      <c r="Z34" s="426"/>
      <c r="AA34" s="426"/>
      <c r="AB34" s="426"/>
      <c r="AC34" s="426"/>
      <c r="AD34" s="426"/>
      <c r="AE34" s="426"/>
      <c r="AF34" s="426"/>
      <c r="AG34" s="426"/>
      <c r="AH34" s="426"/>
      <c r="AI34" s="426"/>
      <c r="AJ34" s="426"/>
      <c r="AK34" s="426"/>
      <c r="AL34" s="214"/>
      <c r="AM34" s="427">
        <f>IF(AO34="","",MAX(C34:D43,U34:V43)+1)</f>
        <v>6</v>
      </c>
      <c r="AN34" s="427"/>
      <c r="AO34" s="426" t="str">
        <f>IF('各会計、関係団体の財政状況及び健全化判断比率'!B31="","",'各会計、関係団体の財政状況及び健全化判断比率'!B31)</f>
        <v>下水道事業会計</v>
      </c>
      <c r="AP34" s="426"/>
      <c r="AQ34" s="426"/>
      <c r="AR34" s="426"/>
      <c r="AS34" s="426"/>
      <c r="AT34" s="426"/>
      <c r="AU34" s="426"/>
      <c r="AV34" s="426"/>
      <c r="AW34" s="426"/>
      <c r="AX34" s="426"/>
      <c r="AY34" s="426"/>
      <c r="AZ34" s="426"/>
      <c r="BA34" s="426"/>
      <c r="BB34" s="426"/>
      <c r="BC34" s="426"/>
      <c r="BD34" s="214"/>
      <c r="BE34" s="427" t="str">
        <f>IF(BG34="","",MAX(C34:D43,U34:V43,AM34:AN43)+1)</f>
        <v/>
      </c>
      <c r="BF34" s="427"/>
      <c r="BG34" s="426"/>
      <c r="BH34" s="426"/>
      <c r="BI34" s="426"/>
      <c r="BJ34" s="426"/>
      <c r="BK34" s="426"/>
      <c r="BL34" s="426"/>
      <c r="BM34" s="426"/>
      <c r="BN34" s="426"/>
      <c r="BO34" s="426"/>
      <c r="BP34" s="426"/>
      <c r="BQ34" s="426"/>
      <c r="BR34" s="426"/>
      <c r="BS34" s="426"/>
      <c r="BT34" s="426"/>
      <c r="BU34" s="426"/>
      <c r="BV34" s="214"/>
      <c r="BW34" s="427">
        <f>IF(BY34="","",MAX(C34:D43,U34:V43,AM34:AN43,BE34:BF43)+1)</f>
        <v>7</v>
      </c>
      <c r="BX34" s="427"/>
      <c r="BY34" s="426" t="str">
        <f>IF('各会計、関係団体の財政状況及び健全化判断比率'!B68="","",'各会計、関係団体の財政状況及び健全化判断比率'!B68)</f>
        <v>滋賀県市町村職員退職手当組合</v>
      </c>
      <c r="BZ34" s="426"/>
      <c r="CA34" s="426"/>
      <c r="CB34" s="426"/>
      <c r="CC34" s="426"/>
      <c r="CD34" s="426"/>
      <c r="CE34" s="426"/>
      <c r="CF34" s="426"/>
      <c r="CG34" s="426"/>
      <c r="CH34" s="426"/>
      <c r="CI34" s="426"/>
      <c r="CJ34" s="426"/>
      <c r="CK34" s="426"/>
      <c r="CL34" s="426"/>
      <c r="CM34" s="426"/>
      <c r="CN34" s="214"/>
      <c r="CO34" s="427" t="str">
        <f>IF(CQ34="","",MAX(C34:D43,U34:V43,AM34:AN43,BE34:BF43,BW34:BX43)+1)</f>
        <v/>
      </c>
      <c r="CP34" s="427"/>
      <c r="CQ34" s="426" t="str">
        <f>IF('各会計、関係団体の財政状況及び健全化判断比率'!BS7="","",'各会計、関係団体の財政状況及び健全化判断比率'!BS7)</f>
        <v/>
      </c>
      <c r="CR34" s="426"/>
      <c r="CS34" s="426"/>
      <c r="CT34" s="426"/>
      <c r="CU34" s="426"/>
      <c r="CV34" s="426"/>
      <c r="CW34" s="426"/>
      <c r="CX34" s="426"/>
      <c r="CY34" s="426"/>
      <c r="CZ34" s="426"/>
      <c r="DA34" s="426"/>
      <c r="DB34" s="426"/>
      <c r="DC34" s="426"/>
      <c r="DD34" s="426"/>
      <c r="DE34" s="426"/>
      <c r="DF34" s="211"/>
      <c r="DG34" s="428" t="str">
        <f>IF('各会計、関係団体の財政状況及び健全化判断比率'!BR7="","",'各会計、関係団体の財政状況及び健全化判断比率'!BR7)</f>
        <v/>
      </c>
      <c r="DH34" s="428"/>
      <c r="DI34" s="218"/>
      <c r="DJ34" s="186"/>
      <c r="DK34" s="186"/>
      <c r="DL34" s="186"/>
      <c r="DM34" s="186"/>
      <c r="DN34" s="186"/>
      <c r="DO34" s="186"/>
    </row>
    <row r="35" spans="1:119" ht="32.25" customHeight="1">
      <c r="A35" s="187"/>
      <c r="B35" s="213"/>
      <c r="C35" s="427">
        <f>IF(E35="","",C34+1)</f>
        <v>2</v>
      </c>
      <c r="D35" s="427"/>
      <c r="E35" s="426" t="str">
        <f>IF('各会計、関係団体の財政状況及び健全化判断比率'!B8="","",'各会計、関係団体の財政状況及び健全化判断比率'!B8)</f>
        <v>土地取得造成事業特別会計</v>
      </c>
      <c r="F35" s="426"/>
      <c r="G35" s="426"/>
      <c r="H35" s="426"/>
      <c r="I35" s="426"/>
      <c r="J35" s="426"/>
      <c r="K35" s="426"/>
      <c r="L35" s="426"/>
      <c r="M35" s="426"/>
      <c r="N35" s="426"/>
      <c r="O35" s="426"/>
      <c r="P35" s="426"/>
      <c r="Q35" s="426"/>
      <c r="R35" s="426"/>
      <c r="S35" s="426"/>
      <c r="T35" s="214"/>
      <c r="U35" s="427">
        <f>IF(W35="","",U34+1)</f>
        <v>4</v>
      </c>
      <c r="V35" s="427"/>
      <c r="W35" s="426" t="str">
        <f>IF('各会計、関係団体の財政状況及び健全化判断比率'!B29="","",'各会計、関係団体の財政状況及び健全化判断比率'!B29)</f>
        <v>介護保険事業特別会計</v>
      </c>
      <c r="X35" s="426"/>
      <c r="Y35" s="426"/>
      <c r="Z35" s="426"/>
      <c r="AA35" s="426"/>
      <c r="AB35" s="426"/>
      <c r="AC35" s="426"/>
      <c r="AD35" s="426"/>
      <c r="AE35" s="426"/>
      <c r="AF35" s="426"/>
      <c r="AG35" s="426"/>
      <c r="AH35" s="426"/>
      <c r="AI35" s="426"/>
      <c r="AJ35" s="426"/>
      <c r="AK35" s="426"/>
      <c r="AL35" s="214"/>
      <c r="AM35" s="427" t="str">
        <f t="shared" ref="AM35:AM43" si="0">IF(AO35="","",AM34+1)</f>
        <v/>
      </c>
      <c r="AN35" s="427"/>
      <c r="AO35" s="426"/>
      <c r="AP35" s="426"/>
      <c r="AQ35" s="426"/>
      <c r="AR35" s="426"/>
      <c r="AS35" s="426"/>
      <c r="AT35" s="426"/>
      <c r="AU35" s="426"/>
      <c r="AV35" s="426"/>
      <c r="AW35" s="426"/>
      <c r="AX35" s="426"/>
      <c r="AY35" s="426"/>
      <c r="AZ35" s="426"/>
      <c r="BA35" s="426"/>
      <c r="BB35" s="426"/>
      <c r="BC35" s="426"/>
      <c r="BD35" s="214"/>
      <c r="BE35" s="427" t="str">
        <f t="shared" ref="BE35:BE43" si="1">IF(BG35="","",BE34+1)</f>
        <v/>
      </c>
      <c r="BF35" s="427"/>
      <c r="BG35" s="426"/>
      <c r="BH35" s="426"/>
      <c r="BI35" s="426"/>
      <c r="BJ35" s="426"/>
      <c r="BK35" s="426"/>
      <c r="BL35" s="426"/>
      <c r="BM35" s="426"/>
      <c r="BN35" s="426"/>
      <c r="BO35" s="426"/>
      <c r="BP35" s="426"/>
      <c r="BQ35" s="426"/>
      <c r="BR35" s="426"/>
      <c r="BS35" s="426"/>
      <c r="BT35" s="426"/>
      <c r="BU35" s="426"/>
      <c r="BV35" s="214"/>
      <c r="BW35" s="427">
        <f t="shared" ref="BW35:BW43" si="2">IF(BY35="","",BW34+1)</f>
        <v>8</v>
      </c>
      <c r="BX35" s="427"/>
      <c r="BY35" s="426" t="str">
        <f>IF('各会計、関係団体の財政状況及び健全化判断比率'!B69="","",'各会計、関係団体の財政状況及び健全化判断比率'!B69)</f>
        <v>滋賀県市町村議会議員公務災害補償等組合</v>
      </c>
      <c r="BZ35" s="426"/>
      <c r="CA35" s="426"/>
      <c r="CB35" s="426"/>
      <c r="CC35" s="426"/>
      <c r="CD35" s="426"/>
      <c r="CE35" s="426"/>
      <c r="CF35" s="426"/>
      <c r="CG35" s="426"/>
      <c r="CH35" s="426"/>
      <c r="CI35" s="426"/>
      <c r="CJ35" s="426"/>
      <c r="CK35" s="426"/>
      <c r="CL35" s="426"/>
      <c r="CM35" s="426"/>
      <c r="CN35" s="214"/>
      <c r="CO35" s="427" t="str">
        <f t="shared" ref="CO35:CO43" si="3">IF(CQ35="","",CO34+1)</f>
        <v/>
      </c>
      <c r="CP35" s="427"/>
      <c r="CQ35" s="426" t="str">
        <f>IF('各会計、関係団体の財政状況及び健全化判断比率'!BS8="","",'各会計、関係団体の財政状況及び健全化判断比率'!BS8)</f>
        <v/>
      </c>
      <c r="CR35" s="426"/>
      <c r="CS35" s="426"/>
      <c r="CT35" s="426"/>
      <c r="CU35" s="426"/>
      <c r="CV35" s="426"/>
      <c r="CW35" s="426"/>
      <c r="CX35" s="426"/>
      <c r="CY35" s="426"/>
      <c r="CZ35" s="426"/>
      <c r="DA35" s="426"/>
      <c r="DB35" s="426"/>
      <c r="DC35" s="426"/>
      <c r="DD35" s="426"/>
      <c r="DE35" s="426"/>
      <c r="DF35" s="211"/>
      <c r="DG35" s="428" t="str">
        <f>IF('各会計、関係団体の財政状況及び健全化判断比率'!BR8="","",'各会計、関係団体の財政状況及び健全化判断比率'!BR8)</f>
        <v/>
      </c>
      <c r="DH35" s="428"/>
      <c r="DI35" s="218"/>
      <c r="DJ35" s="186"/>
      <c r="DK35" s="186"/>
      <c r="DL35" s="186"/>
      <c r="DM35" s="186"/>
      <c r="DN35" s="186"/>
      <c r="DO35" s="186"/>
    </row>
    <row r="36" spans="1:119" ht="32.25" customHeight="1">
      <c r="A36" s="187"/>
      <c r="B36" s="213"/>
      <c r="C36" s="427" t="str">
        <f>IF(E36="","",C35+1)</f>
        <v/>
      </c>
      <c r="D36" s="427"/>
      <c r="E36" s="426" t="str">
        <f>IF('各会計、関係団体の財政状況及び健全化判断比率'!B9="","",'各会計、関係団体の財政状況及び健全化判断比率'!B9)</f>
        <v/>
      </c>
      <c r="F36" s="426"/>
      <c r="G36" s="426"/>
      <c r="H36" s="426"/>
      <c r="I36" s="426"/>
      <c r="J36" s="426"/>
      <c r="K36" s="426"/>
      <c r="L36" s="426"/>
      <c r="M36" s="426"/>
      <c r="N36" s="426"/>
      <c r="O36" s="426"/>
      <c r="P36" s="426"/>
      <c r="Q36" s="426"/>
      <c r="R36" s="426"/>
      <c r="S36" s="426"/>
      <c r="T36" s="214"/>
      <c r="U36" s="427">
        <f t="shared" ref="U36:U43" si="4">IF(W36="","",U35+1)</f>
        <v>5</v>
      </c>
      <c r="V36" s="427"/>
      <c r="W36" s="426" t="str">
        <f>IF('各会計、関係団体の財政状況及び健全化判断比率'!B30="","",'各会計、関係団体の財政状況及び健全化判断比率'!B30)</f>
        <v>後期高齢者医療事業特別会計</v>
      </c>
      <c r="X36" s="426"/>
      <c r="Y36" s="426"/>
      <c r="Z36" s="426"/>
      <c r="AA36" s="426"/>
      <c r="AB36" s="426"/>
      <c r="AC36" s="426"/>
      <c r="AD36" s="426"/>
      <c r="AE36" s="426"/>
      <c r="AF36" s="426"/>
      <c r="AG36" s="426"/>
      <c r="AH36" s="426"/>
      <c r="AI36" s="426"/>
      <c r="AJ36" s="426"/>
      <c r="AK36" s="426"/>
      <c r="AL36" s="214"/>
      <c r="AM36" s="427" t="str">
        <f t="shared" si="0"/>
        <v/>
      </c>
      <c r="AN36" s="427"/>
      <c r="AO36" s="426"/>
      <c r="AP36" s="426"/>
      <c r="AQ36" s="426"/>
      <c r="AR36" s="426"/>
      <c r="AS36" s="426"/>
      <c r="AT36" s="426"/>
      <c r="AU36" s="426"/>
      <c r="AV36" s="426"/>
      <c r="AW36" s="426"/>
      <c r="AX36" s="426"/>
      <c r="AY36" s="426"/>
      <c r="AZ36" s="426"/>
      <c r="BA36" s="426"/>
      <c r="BB36" s="426"/>
      <c r="BC36" s="426"/>
      <c r="BD36" s="214"/>
      <c r="BE36" s="427" t="str">
        <f t="shared" si="1"/>
        <v/>
      </c>
      <c r="BF36" s="427"/>
      <c r="BG36" s="426"/>
      <c r="BH36" s="426"/>
      <c r="BI36" s="426"/>
      <c r="BJ36" s="426"/>
      <c r="BK36" s="426"/>
      <c r="BL36" s="426"/>
      <c r="BM36" s="426"/>
      <c r="BN36" s="426"/>
      <c r="BO36" s="426"/>
      <c r="BP36" s="426"/>
      <c r="BQ36" s="426"/>
      <c r="BR36" s="426"/>
      <c r="BS36" s="426"/>
      <c r="BT36" s="426"/>
      <c r="BU36" s="426"/>
      <c r="BV36" s="214"/>
      <c r="BW36" s="427">
        <f t="shared" si="2"/>
        <v>9</v>
      </c>
      <c r="BX36" s="427"/>
      <c r="BY36" s="426" t="str">
        <f>IF('各会計、関係団体の財政状況及び健全化判断比率'!B70="","",'各会計、関係団体の財政状況及び健全化判断比率'!B70)</f>
        <v>東近江行政組合（一般会計）</v>
      </c>
      <c r="BZ36" s="426"/>
      <c r="CA36" s="426"/>
      <c r="CB36" s="426"/>
      <c r="CC36" s="426"/>
      <c r="CD36" s="426"/>
      <c r="CE36" s="426"/>
      <c r="CF36" s="426"/>
      <c r="CG36" s="426"/>
      <c r="CH36" s="426"/>
      <c r="CI36" s="426"/>
      <c r="CJ36" s="426"/>
      <c r="CK36" s="426"/>
      <c r="CL36" s="426"/>
      <c r="CM36" s="426"/>
      <c r="CN36" s="214"/>
      <c r="CO36" s="427" t="str">
        <f t="shared" si="3"/>
        <v/>
      </c>
      <c r="CP36" s="427"/>
      <c r="CQ36" s="426" t="str">
        <f>IF('各会計、関係団体の財政状況及び健全化判断比率'!BS9="","",'各会計、関係団体の財政状況及び健全化判断比率'!BS9)</f>
        <v/>
      </c>
      <c r="CR36" s="426"/>
      <c r="CS36" s="426"/>
      <c r="CT36" s="426"/>
      <c r="CU36" s="426"/>
      <c r="CV36" s="426"/>
      <c r="CW36" s="426"/>
      <c r="CX36" s="426"/>
      <c r="CY36" s="426"/>
      <c r="CZ36" s="426"/>
      <c r="DA36" s="426"/>
      <c r="DB36" s="426"/>
      <c r="DC36" s="426"/>
      <c r="DD36" s="426"/>
      <c r="DE36" s="426"/>
      <c r="DF36" s="211"/>
      <c r="DG36" s="428" t="str">
        <f>IF('各会計、関係団体の財政状況及び健全化判断比率'!BR9="","",'各会計、関係団体の財政状況及び健全化判断比率'!BR9)</f>
        <v/>
      </c>
      <c r="DH36" s="428"/>
      <c r="DI36" s="218"/>
      <c r="DJ36" s="186"/>
      <c r="DK36" s="186"/>
      <c r="DL36" s="186"/>
      <c r="DM36" s="186"/>
      <c r="DN36" s="186"/>
      <c r="DO36" s="186"/>
    </row>
    <row r="37" spans="1:119" ht="32.25" customHeight="1">
      <c r="A37" s="187"/>
      <c r="B37" s="213"/>
      <c r="C37" s="427" t="str">
        <f>IF(E37="","",C36+1)</f>
        <v/>
      </c>
      <c r="D37" s="427"/>
      <c r="E37" s="426" t="str">
        <f>IF('各会計、関係団体の財政状況及び健全化判断比率'!B10="","",'各会計、関係団体の財政状況及び健全化判断比率'!B10)</f>
        <v/>
      </c>
      <c r="F37" s="426"/>
      <c r="G37" s="426"/>
      <c r="H37" s="426"/>
      <c r="I37" s="426"/>
      <c r="J37" s="426"/>
      <c r="K37" s="426"/>
      <c r="L37" s="426"/>
      <c r="M37" s="426"/>
      <c r="N37" s="426"/>
      <c r="O37" s="426"/>
      <c r="P37" s="426"/>
      <c r="Q37" s="426"/>
      <c r="R37" s="426"/>
      <c r="S37" s="426"/>
      <c r="T37" s="214"/>
      <c r="U37" s="427" t="str">
        <f t="shared" si="4"/>
        <v/>
      </c>
      <c r="V37" s="427"/>
      <c r="W37" s="426"/>
      <c r="X37" s="426"/>
      <c r="Y37" s="426"/>
      <c r="Z37" s="426"/>
      <c r="AA37" s="426"/>
      <c r="AB37" s="426"/>
      <c r="AC37" s="426"/>
      <c r="AD37" s="426"/>
      <c r="AE37" s="426"/>
      <c r="AF37" s="426"/>
      <c r="AG37" s="426"/>
      <c r="AH37" s="426"/>
      <c r="AI37" s="426"/>
      <c r="AJ37" s="426"/>
      <c r="AK37" s="426"/>
      <c r="AL37" s="214"/>
      <c r="AM37" s="427" t="str">
        <f t="shared" si="0"/>
        <v/>
      </c>
      <c r="AN37" s="427"/>
      <c r="AO37" s="426"/>
      <c r="AP37" s="426"/>
      <c r="AQ37" s="426"/>
      <c r="AR37" s="426"/>
      <c r="AS37" s="426"/>
      <c r="AT37" s="426"/>
      <c r="AU37" s="426"/>
      <c r="AV37" s="426"/>
      <c r="AW37" s="426"/>
      <c r="AX37" s="426"/>
      <c r="AY37" s="426"/>
      <c r="AZ37" s="426"/>
      <c r="BA37" s="426"/>
      <c r="BB37" s="426"/>
      <c r="BC37" s="426"/>
      <c r="BD37" s="214"/>
      <c r="BE37" s="427" t="str">
        <f t="shared" si="1"/>
        <v/>
      </c>
      <c r="BF37" s="427"/>
      <c r="BG37" s="426"/>
      <c r="BH37" s="426"/>
      <c r="BI37" s="426"/>
      <c r="BJ37" s="426"/>
      <c r="BK37" s="426"/>
      <c r="BL37" s="426"/>
      <c r="BM37" s="426"/>
      <c r="BN37" s="426"/>
      <c r="BO37" s="426"/>
      <c r="BP37" s="426"/>
      <c r="BQ37" s="426"/>
      <c r="BR37" s="426"/>
      <c r="BS37" s="426"/>
      <c r="BT37" s="426"/>
      <c r="BU37" s="426"/>
      <c r="BV37" s="214"/>
      <c r="BW37" s="427">
        <f t="shared" si="2"/>
        <v>10</v>
      </c>
      <c r="BX37" s="427"/>
      <c r="BY37" s="426" t="str">
        <f>IF('各会計、関係団体の財政状況及び健全化判断比率'!B71="","",'各会計、関係団体の財政状況及び健全化判断比率'!B71)</f>
        <v>東近江行政組合（救急医療特別会計）</v>
      </c>
      <c r="BZ37" s="426"/>
      <c r="CA37" s="426"/>
      <c r="CB37" s="426"/>
      <c r="CC37" s="426"/>
      <c r="CD37" s="426"/>
      <c r="CE37" s="426"/>
      <c r="CF37" s="426"/>
      <c r="CG37" s="426"/>
      <c r="CH37" s="426"/>
      <c r="CI37" s="426"/>
      <c r="CJ37" s="426"/>
      <c r="CK37" s="426"/>
      <c r="CL37" s="426"/>
      <c r="CM37" s="426"/>
      <c r="CN37" s="214"/>
      <c r="CO37" s="427" t="str">
        <f t="shared" si="3"/>
        <v/>
      </c>
      <c r="CP37" s="427"/>
      <c r="CQ37" s="426" t="str">
        <f>IF('各会計、関係団体の財政状況及び健全化判断比率'!BS10="","",'各会計、関係団体の財政状況及び健全化判断比率'!BS10)</f>
        <v/>
      </c>
      <c r="CR37" s="426"/>
      <c r="CS37" s="426"/>
      <c r="CT37" s="426"/>
      <c r="CU37" s="426"/>
      <c r="CV37" s="426"/>
      <c r="CW37" s="426"/>
      <c r="CX37" s="426"/>
      <c r="CY37" s="426"/>
      <c r="CZ37" s="426"/>
      <c r="DA37" s="426"/>
      <c r="DB37" s="426"/>
      <c r="DC37" s="426"/>
      <c r="DD37" s="426"/>
      <c r="DE37" s="426"/>
      <c r="DF37" s="211"/>
      <c r="DG37" s="428" t="str">
        <f>IF('各会計、関係団体の財政状況及び健全化判断比率'!BR10="","",'各会計、関係団体の財政状況及び健全化判断比率'!BR10)</f>
        <v/>
      </c>
      <c r="DH37" s="428"/>
      <c r="DI37" s="218"/>
      <c r="DJ37" s="186"/>
      <c r="DK37" s="186"/>
      <c r="DL37" s="186"/>
      <c r="DM37" s="186"/>
      <c r="DN37" s="186"/>
      <c r="DO37" s="186"/>
    </row>
    <row r="38" spans="1:119" ht="32.25" customHeight="1">
      <c r="A38" s="187"/>
      <c r="B38" s="213"/>
      <c r="C38" s="427" t="str">
        <f t="shared" ref="C38:C43" si="5">IF(E38="","",C37+1)</f>
        <v/>
      </c>
      <c r="D38" s="427"/>
      <c r="E38" s="426" t="str">
        <f>IF('各会計、関係団体の財政状況及び健全化判断比率'!B11="","",'各会計、関係団体の財政状況及び健全化判断比率'!B11)</f>
        <v/>
      </c>
      <c r="F38" s="426"/>
      <c r="G38" s="426"/>
      <c r="H38" s="426"/>
      <c r="I38" s="426"/>
      <c r="J38" s="426"/>
      <c r="K38" s="426"/>
      <c r="L38" s="426"/>
      <c r="M38" s="426"/>
      <c r="N38" s="426"/>
      <c r="O38" s="426"/>
      <c r="P38" s="426"/>
      <c r="Q38" s="426"/>
      <c r="R38" s="426"/>
      <c r="S38" s="426"/>
      <c r="T38" s="214"/>
      <c r="U38" s="427" t="str">
        <f t="shared" si="4"/>
        <v/>
      </c>
      <c r="V38" s="427"/>
      <c r="W38" s="426"/>
      <c r="X38" s="426"/>
      <c r="Y38" s="426"/>
      <c r="Z38" s="426"/>
      <c r="AA38" s="426"/>
      <c r="AB38" s="426"/>
      <c r="AC38" s="426"/>
      <c r="AD38" s="426"/>
      <c r="AE38" s="426"/>
      <c r="AF38" s="426"/>
      <c r="AG38" s="426"/>
      <c r="AH38" s="426"/>
      <c r="AI38" s="426"/>
      <c r="AJ38" s="426"/>
      <c r="AK38" s="426"/>
      <c r="AL38" s="214"/>
      <c r="AM38" s="427" t="str">
        <f t="shared" si="0"/>
        <v/>
      </c>
      <c r="AN38" s="427"/>
      <c r="AO38" s="426"/>
      <c r="AP38" s="426"/>
      <c r="AQ38" s="426"/>
      <c r="AR38" s="426"/>
      <c r="AS38" s="426"/>
      <c r="AT38" s="426"/>
      <c r="AU38" s="426"/>
      <c r="AV38" s="426"/>
      <c r="AW38" s="426"/>
      <c r="AX38" s="426"/>
      <c r="AY38" s="426"/>
      <c r="AZ38" s="426"/>
      <c r="BA38" s="426"/>
      <c r="BB38" s="426"/>
      <c r="BC38" s="426"/>
      <c r="BD38" s="214"/>
      <c r="BE38" s="427" t="str">
        <f t="shared" si="1"/>
        <v/>
      </c>
      <c r="BF38" s="427"/>
      <c r="BG38" s="426"/>
      <c r="BH38" s="426"/>
      <c r="BI38" s="426"/>
      <c r="BJ38" s="426"/>
      <c r="BK38" s="426"/>
      <c r="BL38" s="426"/>
      <c r="BM38" s="426"/>
      <c r="BN38" s="426"/>
      <c r="BO38" s="426"/>
      <c r="BP38" s="426"/>
      <c r="BQ38" s="426"/>
      <c r="BR38" s="426"/>
      <c r="BS38" s="426"/>
      <c r="BT38" s="426"/>
      <c r="BU38" s="426"/>
      <c r="BV38" s="214"/>
      <c r="BW38" s="427">
        <f t="shared" si="2"/>
        <v>11</v>
      </c>
      <c r="BX38" s="427"/>
      <c r="BY38" s="426" t="str">
        <f>IF('各会計、関係団体の財政状況及び健全化判断比率'!B72="","",'各会計、関係団体の財政状況及び健全化判断比率'!B72)</f>
        <v>湖東広域衛生管理組合</v>
      </c>
      <c r="BZ38" s="426"/>
      <c r="CA38" s="426"/>
      <c r="CB38" s="426"/>
      <c r="CC38" s="426"/>
      <c r="CD38" s="426"/>
      <c r="CE38" s="426"/>
      <c r="CF38" s="426"/>
      <c r="CG38" s="426"/>
      <c r="CH38" s="426"/>
      <c r="CI38" s="426"/>
      <c r="CJ38" s="426"/>
      <c r="CK38" s="426"/>
      <c r="CL38" s="426"/>
      <c r="CM38" s="426"/>
      <c r="CN38" s="214"/>
      <c r="CO38" s="427" t="str">
        <f t="shared" si="3"/>
        <v/>
      </c>
      <c r="CP38" s="427"/>
      <c r="CQ38" s="426" t="str">
        <f>IF('各会計、関係団体の財政状況及び健全化判断比率'!BS11="","",'各会計、関係団体の財政状況及び健全化判断比率'!BS11)</f>
        <v/>
      </c>
      <c r="CR38" s="426"/>
      <c r="CS38" s="426"/>
      <c r="CT38" s="426"/>
      <c r="CU38" s="426"/>
      <c r="CV38" s="426"/>
      <c r="CW38" s="426"/>
      <c r="CX38" s="426"/>
      <c r="CY38" s="426"/>
      <c r="CZ38" s="426"/>
      <c r="DA38" s="426"/>
      <c r="DB38" s="426"/>
      <c r="DC38" s="426"/>
      <c r="DD38" s="426"/>
      <c r="DE38" s="426"/>
      <c r="DF38" s="211"/>
      <c r="DG38" s="428" t="str">
        <f>IF('各会計、関係団体の財政状況及び健全化判断比率'!BR11="","",'各会計、関係団体の財政状況及び健全化判断比率'!BR11)</f>
        <v/>
      </c>
      <c r="DH38" s="428"/>
      <c r="DI38" s="218"/>
      <c r="DJ38" s="186"/>
      <c r="DK38" s="186"/>
      <c r="DL38" s="186"/>
      <c r="DM38" s="186"/>
      <c r="DN38" s="186"/>
      <c r="DO38" s="186"/>
    </row>
    <row r="39" spans="1:119" ht="32.25" customHeight="1">
      <c r="A39" s="187"/>
      <c r="B39" s="213"/>
      <c r="C39" s="427" t="str">
        <f t="shared" si="5"/>
        <v/>
      </c>
      <c r="D39" s="427"/>
      <c r="E39" s="426" t="str">
        <f>IF('各会計、関係団体の財政状況及び健全化判断比率'!B12="","",'各会計、関係団体の財政状況及び健全化判断比率'!B12)</f>
        <v/>
      </c>
      <c r="F39" s="426"/>
      <c r="G39" s="426"/>
      <c r="H39" s="426"/>
      <c r="I39" s="426"/>
      <c r="J39" s="426"/>
      <c r="K39" s="426"/>
      <c r="L39" s="426"/>
      <c r="M39" s="426"/>
      <c r="N39" s="426"/>
      <c r="O39" s="426"/>
      <c r="P39" s="426"/>
      <c r="Q39" s="426"/>
      <c r="R39" s="426"/>
      <c r="S39" s="426"/>
      <c r="T39" s="214"/>
      <c r="U39" s="427" t="str">
        <f t="shared" si="4"/>
        <v/>
      </c>
      <c r="V39" s="427"/>
      <c r="W39" s="426"/>
      <c r="X39" s="426"/>
      <c r="Y39" s="426"/>
      <c r="Z39" s="426"/>
      <c r="AA39" s="426"/>
      <c r="AB39" s="426"/>
      <c r="AC39" s="426"/>
      <c r="AD39" s="426"/>
      <c r="AE39" s="426"/>
      <c r="AF39" s="426"/>
      <c r="AG39" s="426"/>
      <c r="AH39" s="426"/>
      <c r="AI39" s="426"/>
      <c r="AJ39" s="426"/>
      <c r="AK39" s="426"/>
      <c r="AL39" s="214"/>
      <c r="AM39" s="427" t="str">
        <f t="shared" si="0"/>
        <v/>
      </c>
      <c r="AN39" s="427"/>
      <c r="AO39" s="426"/>
      <c r="AP39" s="426"/>
      <c r="AQ39" s="426"/>
      <c r="AR39" s="426"/>
      <c r="AS39" s="426"/>
      <c r="AT39" s="426"/>
      <c r="AU39" s="426"/>
      <c r="AV39" s="426"/>
      <c r="AW39" s="426"/>
      <c r="AX39" s="426"/>
      <c r="AY39" s="426"/>
      <c r="AZ39" s="426"/>
      <c r="BA39" s="426"/>
      <c r="BB39" s="426"/>
      <c r="BC39" s="426"/>
      <c r="BD39" s="214"/>
      <c r="BE39" s="427" t="str">
        <f t="shared" si="1"/>
        <v/>
      </c>
      <c r="BF39" s="427"/>
      <c r="BG39" s="426"/>
      <c r="BH39" s="426"/>
      <c r="BI39" s="426"/>
      <c r="BJ39" s="426"/>
      <c r="BK39" s="426"/>
      <c r="BL39" s="426"/>
      <c r="BM39" s="426"/>
      <c r="BN39" s="426"/>
      <c r="BO39" s="426"/>
      <c r="BP39" s="426"/>
      <c r="BQ39" s="426"/>
      <c r="BR39" s="426"/>
      <c r="BS39" s="426"/>
      <c r="BT39" s="426"/>
      <c r="BU39" s="426"/>
      <c r="BV39" s="214"/>
      <c r="BW39" s="427">
        <f t="shared" si="2"/>
        <v>12</v>
      </c>
      <c r="BX39" s="427"/>
      <c r="BY39" s="426" t="str">
        <f>IF('各会計、関係団体の財政状況及び健全化判断比率'!B73="","",'各会計、関係団体の財政状況及び健全化判断比率'!B73)</f>
        <v>愛知郡広域行政組合（一般会計）</v>
      </c>
      <c r="BZ39" s="426"/>
      <c r="CA39" s="426"/>
      <c r="CB39" s="426"/>
      <c r="CC39" s="426"/>
      <c r="CD39" s="426"/>
      <c r="CE39" s="426"/>
      <c r="CF39" s="426"/>
      <c r="CG39" s="426"/>
      <c r="CH39" s="426"/>
      <c r="CI39" s="426"/>
      <c r="CJ39" s="426"/>
      <c r="CK39" s="426"/>
      <c r="CL39" s="426"/>
      <c r="CM39" s="426"/>
      <c r="CN39" s="214"/>
      <c r="CO39" s="427" t="str">
        <f t="shared" si="3"/>
        <v/>
      </c>
      <c r="CP39" s="427"/>
      <c r="CQ39" s="426" t="str">
        <f>IF('各会計、関係団体の財政状況及び健全化判断比率'!BS12="","",'各会計、関係団体の財政状況及び健全化判断比率'!BS12)</f>
        <v/>
      </c>
      <c r="CR39" s="426"/>
      <c r="CS39" s="426"/>
      <c r="CT39" s="426"/>
      <c r="CU39" s="426"/>
      <c r="CV39" s="426"/>
      <c r="CW39" s="426"/>
      <c r="CX39" s="426"/>
      <c r="CY39" s="426"/>
      <c r="CZ39" s="426"/>
      <c r="DA39" s="426"/>
      <c r="DB39" s="426"/>
      <c r="DC39" s="426"/>
      <c r="DD39" s="426"/>
      <c r="DE39" s="426"/>
      <c r="DF39" s="211"/>
      <c r="DG39" s="428" t="str">
        <f>IF('各会計、関係団体の財政状況及び健全化判断比率'!BR12="","",'各会計、関係団体の財政状況及び健全化判断比率'!BR12)</f>
        <v/>
      </c>
      <c r="DH39" s="428"/>
      <c r="DI39" s="218"/>
      <c r="DJ39" s="186"/>
      <c r="DK39" s="186"/>
      <c r="DL39" s="186"/>
      <c r="DM39" s="186"/>
      <c r="DN39" s="186"/>
      <c r="DO39" s="186"/>
    </row>
    <row r="40" spans="1:119" ht="32.25" customHeight="1">
      <c r="A40" s="187"/>
      <c r="B40" s="213"/>
      <c r="C40" s="427" t="str">
        <f t="shared" si="5"/>
        <v/>
      </c>
      <c r="D40" s="427"/>
      <c r="E40" s="426" t="str">
        <f>IF('各会計、関係団体の財政状況及び健全化判断比率'!B13="","",'各会計、関係団体の財政状況及び健全化判断比率'!B13)</f>
        <v/>
      </c>
      <c r="F40" s="426"/>
      <c r="G40" s="426"/>
      <c r="H40" s="426"/>
      <c r="I40" s="426"/>
      <c r="J40" s="426"/>
      <c r="K40" s="426"/>
      <c r="L40" s="426"/>
      <c r="M40" s="426"/>
      <c r="N40" s="426"/>
      <c r="O40" s="426"/>
      <c r="P40" s="426"/>
      <c r="Q40" s="426"/>
      <c r="R40" s="426"/>
      <c r="S40" s="426"/>
      <c r="T40" s="214"/>
      <c r="U40" s="427" t="str">
        <f t="shared" si="4"/>
        <v/>
      </c>
      <c r="V40" s="427"/>
      <c r="W40" s="426"/>
      <c r="X40" s="426"/>
      <c r="Y40" s="426"/>
      <c r="Z40" s="426"/>
      <c r="AA40" s="426"/>
      <c r="AB40" s="426"/>
      <c r="AC40" s="426"/>
      <c r="AD40" s="426"/>
      <c r="AE40" s="426"/>
      <c r="AF40" s="426"/>
      <c r="AG40" s="426"/>
      <c r="AH40" s="426"/>
      <c r="AI40" s="426"/>
      <c r="AJ40" s="426"/>
      <c r="AK40" s="426"/>
      <c r="AL40" s="214"/>
      <c r="AM40" s="427" t="str">
        <f t="shared" si="0"/>
        <v/>
      </c>
      <c r="AN40" s="427"/>
      <c r="AO40" s="426"/>
      <c r="AP40" s="426"/>
      <c r="AQ40" s="426"/>
      <c r="AR40" s="426"/>
      <c r="AS40" s="426"/>
      <c r="AT40" s="426"/>
      <c r="AU40" s="426"/>
      <c r="AV40" s="426"/>
      <c r="AW40" s="426"/>
      <c r="AX40" s="426"/>
      <c r="AY40" s="426"/>
      <c r="AZ40" s="426"/>
      <c r="BA40" s="426"/>
      <c r="BB40" s="426"/>
      <c r="BC40" s="426"/>
      <c r="BD40" s="214"/>
      <c r="BE40" s="427" t="str">
        <f t="shared" si="1"/>
        <v/>
      </c>
      <c r="BF40" s="427"/>
      <c r="BG40" s="426"/>
      <c r="BH40" s="426"/>
      <c r="BI40" s="426"/>
      <c r="BJ40" s="426"/>
      <c r="BK40" s="426"/>
      <c r="BL40" s="426"/>
      <c r="BM40" s="426"/>
      <c r="BN40" s="426"/>
      <c r="BO40" s="426"/>
      <c r="BP40" s="426"/>
      <c r="BQ40" s="426"/>
      <c r="BR40" s="426"/>
      <c r="BS40" s="426"/>
      <c r="BT40" s="426"/>
      <c r="BU40" s="426"/>
      <c r="BV40" s="214"/>
      <c r="BW40" s="427">
        <f t="shared" si="2"/>
        <v>13</v>
      </c>
      <c r="BX40" s="427"/>
      <c r="BY40" s="426" t="str">
        <f>IF('各会計、関係団体の財政状況及び健全化判断比率'!B74="","",'各会計、関係団体の財政状況及び健全化判断比率'!B74)</f>
        <v>愛知郡広域行政組合（水道事業会計）</v>
      </c>
      <c r="BZ40" s="426"/>
      <c r="CA40" s="426"/>
      <c r="CB40" s="426"/>
      <c r="CC40" s="426"/>
      <c r="CD40" s="426"/>
      <c r="CE40" s="426"/>
      <c r="CF40" s="426"/>
      <c r="CG40" s="426"/>
      <c r="CH40" s="426"/>
      <c r="CI40" s="426"/>
      <c r="CJ40" s="426"/>
      <c r="CK40" s="426"/>
      <c r="CL40" s="426"/>
      <c r="CM40" s="426"/>
      <c r="CN40" s="214"/>
      <c r="CO40" s="427" t="str">
        <f t="shared" si="3"/>
        <v/>
      </c>
      <c r="CP40" s="427"/>
      <c r="CQ40" s="426" t="str">
        <f>IF('各会計、関係団体の財政状況及び健全化判断比率'!BS13="","",'各会計、関係団体の財政状況及び健全化判断比率'!BS13)</f>
        <v/>
      </c>
      <c r="CR40" s="426"/>
      <c r="CS40" s="426"/>
      <c r="CT40" s="426"/>
      <c r="CU40" s="426"/>
      <c r="CV40" s="426"/>
      <c r="CW40" s="426"/>
      <c r="CX40" s="426"/>
      <c r="CY40" s="426"/>
      <c r="CZ40" s="426"/>
      <c r="DA40" s="426"/>
      <c r="DB40" s="426"/>
      <c r="DC40" s="426"/>
      <c r="DD40" s="426"/>
      <c r="DE40" s="426"/>
      <c r="DF40" s="211"/>
      <c r="DG40" s="428" t="str">
        <f>IF('各会計、関係団体の財政状況及び健全化判断比率'!BR13="","",'各会計、関係団体の財政状況及び健全化判断比率'!BR13)</f>
        <v/>
      </c>
      <c r="DH40" s="428"/>
      <c r="DI40" s="218"/>
      <c r="DJ40" s="186"/>
      <c r="DK40" s="186"/>
      <c r="DL40" s="186"/>
      <c r="DM40" s="186"/>
      <c r="DN40" s="186"/>
      <c r="DO40" s="186"/>
    </row>
    <row r="41" spans="1:119" ht="32.25" customHeight="1">
      <c r="A41" s="187"/>
      <c r="B41" s="213"/>
      <c r="C41" s="427" t="str">
        <f t="shared" si="5"/>
        <v/>
      </c>
      <c r="D41" s="427"/>
      <c r="E41" s="426" t="str">
        <f>IF('各会計、関係団体の財政状況及び健全化判断比率'!B14="","",'各会計、関係団体の財政状況及び健全化判断比率'!B14)</f>
        <v/>
      </c>
      <c r="F41" s="426"/>
      <c r="G41" s="426"/>
      <c r="H41" s="426"/>
      <c r="I41" s="426"/>
      <c r="J41" s="426"/>
      <c r="K41" s="426"/>
      <c r="L41" s="426"/>
      <c r="M41" s="426"/>
      <c r="N41" s="426"/>
      <c r="O41" s="426"/>
      <c r="P41" s="426"/>
      <c r="Q41" s="426"/>
      <c r="R41" s="426"/>
      <c r="S41" s="426"/>
      <c r="T41" s="214"/>
      <c r="U41" s="427" t="str">
        <f t="shared" si="4"/>
        <v/>
      </c>
      <c r="V41" s="427"/>
      <c r="W41" s="426"/>
      <c r="X41" s="426"/>
      <c r="Y41" s="426"/>
      <c r="Z41" s="426"/>
      <c r="AA41" s="426"/>
      <c r="AB41" s="426"/>
      <c r="AC41" s="426"/>
      <c r="AD41" s="426"/>
      <c r="AE41" s="426"/>
      <c r="AF41" s="426"/>
      <c r="AG41" s="426"/>
      <c r="AH41" s="426"/>
      <c r="AI41" s="426"/>
      <c r="AJ41" s="426"/>
      <c r="AK41" s="426"/>
      <c r="AL41" s="214"/>
      <c r="AM41" s="427" t="str">
        <f t="shared" si="0"/>
        <v/>
      </c>
      <c r="AN41" s="427"/>
      <c r="AO41" s="426"/>
      <c r="AP41" s="426"/>
      <c r="AQ41" s="426"/>
      <c r="AR41" s="426"/>
      <c r="AS41" s="426"/>
      <c r="AT41" s="426"/>
      <c r="AU41" s="426"/>
      <c r="AV41" s="426"/>
      <c r="AW41" s="426"/>
      <c r="AX41" s="426"/>
      <c r="AY41" s="426"/>
      <c r="AZ41" s="426"/>
      <c r="BA41" s="426"/>
      <c r="BB41" s="426"/>
      <c r="BC41" s="426"/>
      <c r="BD41" s="214"/>
      <c r="BE41" s="427" t="str">
        <f t="shared" si="1"/>
        <v/>
      </c>
      <c r="BF41" s="427"/>
      <c r="BG41" s="426"/>
      <c r="BH41" s="426"/>
      <c r="BI41" s="426"/>
      <c r="BJ41" s="426"/>
      <c r="BK41" s="426"/>
      <c r="BL41" s="426"/>
      <c r="BM41" s="426"/>
      <c r="BN41" s="426"/>
      <c r="BO41" s="426"/>
      <c r="BP41" s="426"/>
      <c r="BQ41" s="426"/>
      <c r="BR41" s="426"/>
      <c r="BS41" s="426"/>
      <c r="BT41" s="426"/>
      <c r="BU41" s="426"/>
      <c r="BV41" s="214"/>
      <c r="BW41" s="427">
        <f t="shared" si="2"/>
        <v>14</v>
      </c>
      <c r="BX41" s="427"/>
      <c r="BY41" s="426" t="str">
        <f>IF('各会計、関係団体の財政状況及び健全化判断比率'!B75="","",'各会計、関係団体の財政状況及び健全化判断比率'!B75)</f>
        <v>彦根愛知犬上広域行政組合</v>
      </c>
      <c r="BZ41" s="426"/>
      <c r="CA41" s="426"/>
      <c r="CB41" s="426"/>
      <c r="CC41" s="426"/>
      <c r="CD41" s="426"/>
      <c r="CE41" s="426"/>
      <c r="CF41" s="426"/>
      <c r="CG41" s="426"/>
      <c r="CH41" s="426"/>
      <c r="CI41" s="426"/>
      <c r="CJ41" s="426"/>
      <c r="CK41" s="426"/>
      <c r="CL41" s="426"/>
      <c r="CM41" s="426"/>
      <c r="CN41" s="214"/>
      <c r="CO41" s="427" t="str">
        <f t="shared" si="3"/>
        <v/>
      </c>
      <c r="CP41" s="427"/>
      <c r="CQ41" s="426" t="str">
        <f>IF('各会計、関係団体の財政状況及び健全化判断比率'!BS14="","",'各会計、関係団体の財政状況及び健全化判断比率'!BS14)</f>
        <v/>
      </c>
      <c r="CR41" s="426"/>
      <c r="CS41" s="426"/>
      <c r="CT41" s="426"/>
      <c r="CU41" s="426"/>
      <c r="CV41" s="426"/>
      <c r="CW41" s="426"/>
      <c r="CX41" s="426"/>
      <c r="CY41" s="426"/>
      <c r="CZ41" s="426"/>
      <c r="DA41" s="426"/>
      <c r="DB41" s="426"/>
      <c r="DC41" s="426"/>
      <c r="DD41" s="426"/>
      <c r="DE41" s="426"/>
      <c r="DF41" s="211"/>
      <c r="DG41" s="428" t="str">
        <f>IF('各会計、関係団体の財政状況及び健全化判断比率'!BR14="","",'各会計、関係団体の財政状況及び健全化判断比率'!BR14)</f>
        <v/>
      </c>
      <c r="DH41" s="428"/>
      <c r="DI41" s="218"/>
      <c r="DJ41" s="186"/>
      <c r="DK41" s="186"/>
      <c r="DL41" s="186"/>
      <c r="DM41" s="186"/>
      <c r="DN41" s="186"/>
      <c r="DO41" s="186"/>
    </row>
    <row r="42" spans="1:119" ht="32.25" customHeight="1">
      <c r="A42" s="186"/>
      <c r="B42" s="213"/>
      <c r="C42" s="427" t="str">
        <f t="shared" si="5"/>
        <v/>
      </c>
      <c r="D42" s="427"/>
      <c r="E42" s="426" t="str">
        <f>IF('各会計、関係団体の財政状況及び健全化判断比率'!B15="","",'各会計、関係団体の財政状況及び健全化判断比率'!B15)</f>
        <v/>
      </c>
      <c r="F42" s="426"/>
      <c r="G42" s="426"/>
      <c r="H42" s="426"/>
      <c r="I42" s="426"/>
      <c r="J42" s="426"/>
      <c r="K42" s="426"/>
      <c r="L42" s="426"/>
      <c r="M42" s="426"/>
      <c r="N42" s="426"/>
      <c r="O42" s="426"/>
      <c r="P42" s="426"/>
      <c r="Q42" s="426"/>
      <c r="R42" s="426"/>
      <c r="S42" s="426"/>
      <c r="T42" s="214"/>
      <c r="U42" s="427" t="str">
        <f t="shared" si="4"/>
        <v/>
      </c>
      <c r="V42" s="427"/>
      <c r="W42" s="426"/>
      <c r="X42" s="426"/>
      <c r="Y42" s="426"/>
      <c r="Z42" s="426"/>
      <c r="AA42" s="426"/>
      <c r="AB42" s="426"/>
      <c r="AC42" s="426"/>
      <c r="AD42" s="426"/>
      <c r="AE42" s="426"/>
      <c r="AF42" s="426"/>
      <c r="AG42" s="426"/>
      <c r="AH42" s="426"/>
      <c r="AI42" s="426"/>
      <c r="AJ42" s="426"/>
      <c r="AK42" s="426"/>
      <c r="AL42" s="214"/>
      <c r="AM42" s="427" t="str">
        <f t="shared" si="0"/>
        <v/>
      </c>
      <c r="AN42" s="427"/>
      <c r="AO42" s="426"/>
      <c r="AP42" s="426"/>
      <c r="AQ42" s="426"/>
      <c r="AR42" s="426"/>
      <c r="AS42" s="426"/>
      <c r="AT42" s="426"/>
      <c r="AU42" s="426"/>
      <c r="AV42" s="426"/>
      <c r="AW42" s="426"/>
      <c r="AX42" s="426"/>
      <c r="AY42" s="426"/>
      <c r="AZ42" s="426"/>
      <c r="BA42" s="426"/>
      <c r="BB42" s="426"/>
      <c r="BC42" s="426"/>
      <c r="BD42" s="214"/>
      <c r="BE42" s="427" t="str">
        <f t="shared" si="1"/>
        <v/>
      </c>
      <c r="BF42" s="427"/>
      <c r="BG42" s="426"/>
      <c r="BH42" s="426"/>
      <c r="BI42" s="426"/>
      <c r="BJ42" s="426"/>
      <c r="BK42" s="426"/>
      <c r="BL42" s="426"/>
      <c r="BM42" s="426"/>
      <c r="BN42" s="426"/>
      <c r="BO42" s="426"/>
      <c r="BP42" s="426"/>
      <c r="BQ42" s="426"/>
      <c r="BR42" s="426"/>
      <c r="BS42" s="426"/>
      <c r="BT42" s="426"/>
      <c r="BU42" s="426"/>
      <c r="BV42" s="214"/>
      <c r="BW42" s="427">
        <f t="shared" si="2"/>
        <v>15</v>
      </c>
      <c r="BX42" s="427"/>
      <c r="BY42" s="426" t="str">
        <f>IF('各会計、関係団体の財政状況及び健全化判断比率'!B76="","",'各会計、関係団体の財政状況及び健全化判断比率'!B76)</f>
        <v>滋賀県市町村職員研修センター</v>
      </c>
      <c r="BZ42" s="426"/>
      <c r="CA42" s="426"/>
      <c r="CB42" s="426"/>
      <c r="CC42" s="426"/>
      <c r="CD42" s="426"/>
      <c r="CE42" s="426"/>
      <c r="CF42" s="426"/>
      <c r="CG42" s="426"/>
      <c r="CH42" s="426"/>
      <c r="CI42" s="426"/>
      <c r="CJ42" s="426"/>
      <c r="CK42" s="426"/>
      <c r="CL42" s="426"/>
      <c r="CM42" s="426"/>
      <c r="CN42" s="214"/>
      <c r="CO42" s="427" t="str">
        <f t="shared" si="3"/>
        <v/>
      </c>
      <c r="CP42" s="427"/>
      <c r="CQ42" s="426" t="str">
        <f>IF('各会計、関係団体の財政状況及び健全化判断比率'!BS15="","",'各会計、関係団体の財政状況及び健全化判断比率'!BS15)</f>
        <v/>
      </c>
      <c r="CR42" s="426"/>
      <c r="CS42" s="426"/>
      <c r="CT42" s="426"/>
      <c r="CU42" s="426"/>
      <c r="CV42" s="426"/>
      <c r="CW42" s="426"/>
      <c r="CX42" s="426"/>
      <c r="CY42" s="426"/>
      <c r="CZ42" s="426"/>
      <c r="DA42" s="426"/>
      <c r="DB42" s="426"/>
      <c r="DC42" s="426"/>
      <c r="DD42" s="426"/>
      <c r="DE42" s="426"/>
      <c r="DF42" s="211"/>
      <c r="DG42" s="428" t="str">
        <f>IF('各会計、関係団体の財政状況及び健全化判断比率'!BR15="","",'各会計、関係団体の財政状況及び健全化判断比率'!BR15)</f>
        <v/>
      </c>
      <c r="DH42" s="428"/>
      <c r="DI42" s="218"/>
      <c r="DJ42" s="186"/>
      <c r="DK42" s="186"/>
      <c r="DL42" s="186"/>
      <c r="DM42" s="186"/>
      <c r="DN42" s="186"/>
      <c r="DO42" s="186"/>
    </row>
    <row r="43" spans="1:119" ht="32.25" customHeight="1">
      <c r="A43" s="186"/>
      <c r="B43" s="213"/>
      <c r="C43" s="427" t="str">
        <f t="shared" si="5"/>
        <v/>
      </c>
      <c r="D43" s="427"/>
      <c r="E43" s="426" t="str">
        <f>IF('各会計、関係団体の財政状況及び健全化判断比率'!B16="","",'各会計、関係団体の財政状況及び健全化判断比率'!B16)</f>
        <v/>
      </c>
      <c r="F43" s="426"/>
      <c r="G43" s="426"/>
      <c r="H43" s="426"/>
      <c r="I43" s="426"/>
      <c r="J43" s="426"/>
      <c r="K43" s="426"/>
      <c r="L43" s="426"/>
      <c r="M43" s="426"/>
      <c r="N43" s="426"/>
      <c r="O43" s="426"/>
      <c r="P43" s="426"/>
      <c r="Q43" s="426"/>
      <c r="R43" s="426"/>
      <c r="S43" s="426"/>
      <c r="T43" s="214"/>
      <c r="U43" s="427" t="str">
        <f t="shared" si="4"/>
        <v/>
      </c>
      <c r="V43" s="427"/>
      <c r="W43" s="426"/>
      <c r="X43" s="426"/>
      <c r="Y43" s="426"/>
      <c r="Z43" s="426"/>
      <c r="AA43" s="426"/>
      <c r="AB43" s="426"/>
      <c r="AC43" s="426"/>
      <c r="AD43" s="426"/>
      <c r="AE43" s="426"/>
      <c r="AF43" s="426"/>
      <c r="AG43" s="426"/>
      <c r="AH43" s="426"/>
      <c r="AI43" s="426"/>
      <c r="AJ43" s="426"/>
      <c r="AK43" s="426"/>
      <c r="AL43" s="214"/>
      <c r="AM43" s="427" t="str">
        <f t="shared" si="0"/>
        <v/>
      </c>
      <c r="AN43" s="427"/>
      <c r="AO43" s="426"/>
      <c r="AP43" s="426"/>
      <c r="AQ43" s="426"/>
      <c r="AR43" s="426"/>
      <c r="AS43" s="426"/>
      <c r="AT43" s="426"/>
      <c r="AU43" s="426"/>
      <c r="AV43" s="426"/>
      <c r="AW43" s="426"/>
      <c r="AX43" s="426"/>
      <c r="AY43" s="426"/>
      <c r="AZ43" s="426"/>
      <c r="BA43" s="426"/>
      <c r="BB43" s="426"/>
      <c r="BC43" s="426"/>
      <c r="BD43" s="214"/>
      <c r="BE43" s="427" t="str">
        <f t="shared" si="1"/>
        <v/>
      </c>
      <c r="BF43" s="427"/>
      <c r="BG43" s="426"/>
      <c r="BH43" s="426"/>
      <c r="BI43" s="426"/>
      <c r="BJ43" s="426"/>
      <c r="BK43" s="426"/>
      <c r="BL43" s="426"/>
      <c r="BM43" s="426"/>
      <c r="BN43" s="426"/>
      <c r="BO43" s="426"/>
      <c r="BP43" s="426"/>
      <c r="BQ43" s="426"/>
      <c r="BR43" s="426"/>
      <c r="BS43" s="426"/>
      <c r="BT43" s="426"/>
      <c r="BU43" s="426"/>
      <c r="BV43" s="214"/>
      <c r="BW43" s="427">
        <f t="shared" si="2"/>
        <v>16</v>
      </c>
      <c r="BX43" s="427"/>
      <c r="BY43" s="426" t="str">
        <f>IF('各会計、関係団体の財政状況及び健全化判断比率'!B77="","",'各会計、関係団体の財政状況及び健全化判断比率'!B77)</f>
        <v>滋賀県後期高齢者医療広域連合（一般会計）</v>
      </c>
      <c r="BZ43" s="426"/>
      <c r="CA43" s="426"/>
      <c r="CB43" s="426"/>
      <c r="CC43" s="426"/>
      <c r="CD43" s="426"/>
      <c r="CE43" s="426"/>
      <c r="CF43" s="426"/>
      <c r="CG43" s="426"/>
      <c r="CH43" s="426"/>
      <c r="CI43" s="426"/>
      <c r="CJ43" s="426"/>
      <c r="CK43" s="426"/>
      <c r="CL43" s="426"/>
      <c r="CM43" s="426"/>
      <c r="CN43" s="214"/>
      <c r="CO43" s="427" t="str">
        <f t="shared" si="3"/>
        <v/>
      </c>
      <c r="CP43" s="427"/>
      <c r="CQ43" s="426" t="str">
        <f>IF('各会計、関係団体の財政状況及び健全化判断比率'!BS16="","",'各会計、関係団体の財政状況及び健全化判断比率'!BS16)</f>
        <v/>
      </c>
      <c r="CR43" s="426"/>
      <c r="CS43" s="426"/>
      <c r="CT43" s="426"/>
      <c r="CU43" s="426"/>
      <c r="CV43" s="426"/>
      <c r="CW43" s="426"/>
      <c r="CX43" s="426"/>
      <c r="CY43" s="426"/>
      <c r="CZ43" s="426"/>
      <c r="DA43" s="426"/>
      <c r="DB43" s="426"/>
      <c r="DC43" s="426"/>
      <c r="DD43" s="426"/>
      <c r="DE43" s="426"/>
      <c r="DF43" s="211"/>
      <c r="DG43" s="428" t="str">
        <f>IF('各会計、関係団体の財政状況及び健全化判断比率'!BR16="","",'各会計、関係団体の財政状況及び健全化判断比率'!BR16)</f>
        <v/>
      </c>
      <c r="DH43" s="428"/>
      <c r="DI43" s="218"/>
      <c r="DJ43" s="186"/>
      <c r="DK43" s="186"/>
      <c r="DL43" s="186"/>
      <c r="DM43" s="186"/>
      <c r="DN43" s="186"/>
      <c r="DO43" s="186"/>
    </row>
    <row r="44" spans="1:119" ht="13.5" customHeight="1" thickBot="1">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c r="B46" s="186" t="s">
        <v>205</v>
      </c>
      <c r="C46" s="186"/>
      <c r="D46" s="186"/>
      <c r="E46" s="186" t="s">
        <v>206</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c r="B47" s="186"/>
      <c r="C47" s="186"/>
      <c r="D47" s="186"/>
      <c r="E47" s="186" t="s">
        <v>207</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c r="B48" s="186"/>
      <c r="C48" s="186"/>
      <c r="D48" s="186"/>
      <c r="E48" s="186" t="s">
        <v>208</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c r="E49" s="222" t="s">
        <v>209</v>
      </c>
    </row>
    <row r="50" spans="5:5">
      <c r="E50" s="188" t="s">
        <v>210</v>
      </c>
    </row>
    <row r="51" spans="5:5">
      <c r="E51" s="188" t="s">
        <v>211</v>
      </c>
    </row>
    <row r="52" spans="5:5">
      <c r="E52" s="188" t="s">
        <v>212</v>
      </c>
    </row>
    <row r="53" spans="5:5"/>
    <row r="54" spans="5:5"/>
    <row r="55" spans="5:5"/>
    <row r="56" spans="5:5"/>
  </sheetData>
  <sheetProtection algorithmName="SHA-512" hashValue="0RWeoUj2mFl58roj83cCsf8hLe0TkGH/JzdPMtt4IGEVISiQljoeNkR+0xClkYH4LPvkjpHZ4HxFxkQD+wYGwg==" saltValue="Ew3hBDmbtcvqvKjFLfgtXg=="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7"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554</v>
      </c>
      <c r="G33" s="29" t="s">
        <v>555</v>
      </c>
      <c r="H33" s="29" t="s">
        <v>556</v>
      </c>
      <c r="I33" s="29" t="s">
        <v>557</v>
      </c>
      <c r="J33" s="30" t="s">
        <v>558</v>
      </c>
      <c r="K33" s="22"/>
      <c r="L33" s="22"/>
      <c r="M33" s="22"/>
      <c r="N33" s="22"/>
      <c r="O33" s="22"/>
      <c r="P33" s="22"/>
    </row>
    <row r="34" spans="1:16" ht="39" customHeight="1">
      <c r="A34" s="22"/>
      <c r="B34" s="31"/>
      <c r="C34" s="1250" t="s">
        <v>561</v>
      </c>
      <c r="D34" s="1250"/>
      <c r="E34" s="1251"/>
      <c r="F34" s="32">
        <v>8.77</v>
      </c>
      <c r="G34" s="33">
        <v>6.25</v>
      </c>
      <c r="H34" s="33">
        <v>6.52</v>
      </c>
      <c r="I34" s="33">
        <v>3.47</v>
      </c>
      <c r="J34" s="34">
        <v>6.25</v>
      </c>
      <c r="K34" s="22"/>
      <c r="L34" s="22"/>
      <c r="M34" s="22"/>
      <c r="N34" s="22"/>
      <c r="O34" s="22"/>
      <c r="P34" s="22"/>
    </row>
    <row r="35" spans="1:16" ht="39" customHeight="1">
      <c r="A35" s="22"/>
      <c r="B35" s="35"/>
      <c r="C35" s="1244" t="s">
        <v>562</v>
      </c>
      <c r="D35" s="1245"/>
      <c r="E35" s="1246"/>
      <c r="F35" s="36" t="s">
        <v>512</v>
      </c>
      <c r="G35" s="37" t="s">
        <v>512</v>
      </c>
      <c r="H35" s="37" t="s">
        <v>512</v>
      </c>
      <c r="I35" s="37">
        <v>0.88</v>
      </c>
      <c r="J35" s="38">
        <v>1.2</v>
      </c>
      <c r="K35" s="22"/>
      <c r="L35" s="22"/>
      <c r="M35" s="22"/>
      <c r="N35" s="22"/>
      <c r="O35" s="22"/>
      <c r="P35" s="22"/>
    </row>
    <row r="36" spans="1:16" ht="39" customHeight="1">
      <c r="A36" s="22"/>
      <c r="B36" s="35"/>
      <c r="C36" s="1244" t="s">
        <v>563</v>
      </c>
      <c r="D36" s="1245"/>
      <c r="E36" s="1246"/>
      <c r="F36" s="36">
        <v>1.29</v>
      </c>
      <c r="G36" s="37">
        <v>2.33</v>
      </c>
      <c r="H36" s="37">
        <v>0.61</v>
      </c>
      <c r="I36" s="37">
        <v>0.4</v>
      </c>
      <c r="J36" s="38">
        <v>0.43</v>
      </c>
      <c r="K36" s="22"/>
      <c r="L36" s="22"/>
      <c r="M36" s="22"/>
      <c r="N36" s="22"/>
      <c r="O36" s="22"/>
      <c r="P36" s="22"/>
    </row>
    <row r="37" spans="1:16" ht="39" customHeight="1">
      <c r="A37" s="22"/>
      <c r="B37" s="35"/>
      <c r="C37" s="1244" t="s">
        <v>564</v>
      </c>
      <c r="D37" s="1245"/>
      <c r="E37" s="1246"/>
      <c r="F37" s="36">
        <v>0.32</v>
      </c>
      <c r="G37" s="37">
        <v>0.72</v>
      </c>
      <c r="H37" s="37">
        <v>0.28000000000000003</v>
      </c>
      <c r="I37" s="37">
        <v>0.34</v>
      </c>
      <c r="J37" s="38">
        <v>0.24</v>
      </c>
      <c r="K37" s="22"/>
      <c r="L37" s="22"/>
      <c r="M37" s="22"/>
      <c r="N37" s="22"/>
      <c r="O37" s="22"/>
      <c r="P37" s="22"/>
    </row>
    <row r="38" spans="1:16" ht="39" customHeight="1">
      <c r="A38" s="22"/>
      <c r="B38" s="35"/>
      <c r="C38" s="1244" t="s">
        <v>565</v>
      </c>
      <c r="D38" s="1245"/>
      <c r="E38" s="1246"/>
      <c r="F38" s="36">
        <v>0</v>
      </c>
      <c r="G38" s="37">
        <v>0.01</v>
      </c>
      <c r="H38" s="37">
        <v>0</v>
      </c>
      <c r="I38" s="37">
        <v>0.01</v>
      </c>
      <c r="J38" s="38">
        <v>0</v>
      </c>
      <c r="K38" s="22"/>
      <c r="L38" s="22"/>
      <c r="M38" s="22"/>
      <c r="N38" s="22"/>
      <c r="O38" s="22"/>
      <c r="P38" s="22"/>
    </row>
    <row r="39" spans="1:16" ht="39" customHeight="1">
      <c r="A39" s="22"/>
      <c r="B39" s="35"/>
      <c r="C39" s="1244" t="s">
        <v>566</v>
      </c>
      <c r="D39" s="1245"/>
      <c r="E39" s="1246"/>
      <c r="F39" s="36">
        <v>0</v>
      </c>
      <c r="G39" s="37">
        <v>0</v>
      </c>
      <c r="H39" s="37">
        <v>0</v>
      </c>
      <c r="I39" s="37">
        <v>0</v>
      </c>
      <c r="J39" s="38">
        <v>0</v>
      </c>
      <c r="K39" s="22"/>
      <c r="L39" s="22"/>
      <c r="M39" s="22"/>
      <c r="N39" s="22"/>
      <c r="O39" s="22"/>
      <c r="P39" s="22"/>
    </row>
    <row r="40" spans="1:16" ht="39" customHeight="1">
      <c r="A40" s="22"/>
      <c r="B40" s="35"/>
      <c r="C40" s="1244"/>
      <c r="D40" s="1245"/>
      <c r="E40" s="1246"/>
      <c r="F40" s="36"/>
      <c r="G40" s="37"/>
      <c r="H40" s="37"/>
      <c r="I40" s="37"/>
      <c r="J40" s="38"/>
      <c r="K40" s="22"/>
      <c r="L40" s="22"/>
      <c r="M40" s="22"/>
      <c r="N40" s="22"/>
      <c r="O40" s="22"/>
      <c r="P40" s="22"/>
    </row>
    <row r="41" spans="1:16" ht="39" customHeight="1">
      <c r="A41" s="22"/>
      <c r="B41" s="35"/>
      <c r="C41" s="1244"/>
      <c r="D41" s="1245"/>
      <c r="E41" s="1246"/>
      <c r="F41" s="36"/>
      <c r="G41" s="37"/>
      <c r="H41" s="37"/>
      <c r="I41" s="37"/>
      <c r="J41" s="38"/>
      <c r="K41" s="22"/>
      <c r="L41" s="22"/>
      <c r="M41" s="22"/>
      <c r="N41" s="22"/>
      <c r="O41" s="22"/>
      <c r="P41" s="22"/>
    </row>
    <row r="42" spans="1:16" ht="39" customHeight="1">
      <c r="A42" s="22"/>
      <c r="B42" s="39"/>
      <c r="C42" s="1244" t="s">
        <v>567</v>
      </c>
      <c r="D42" s="1245"/>
      <c r="E42" s="1246"/>
      <c r="F42" s="36" t="s">
        <v>512</v>
      </c>
      <c r="G42" s="37" t="s">
        <v>512</v>
      </c>
      <c r="H42" s="37" t="s">
        <v>512</v>
      </c>
      <c r="I42" s="37" t="s">
        <v>512</v>
      </c>
      <c r="J42" s="38" t="s">
        <v>512</v>
      </c>
      <c r="K42" s="22"/>
      <c r="L42" s="22"/>
      <c r="M42" s="22"/>
      <c r="N42" s="22"/>
      <c r="O42" s="22"/>
      <c r="P42" s="22"/>
    </row>
    <row r="43" spans="1:16" ht="39" customHeight="1" thickBot="1">
      <c r="A43" s="22"/>
      <c r="B43" s="40"/>
      <c r="C43" s="1247" t="s">
        <v>568</v>
      </c>
      <c r="D43" s="1248"/>
      <c r="E43" s="1249"/>
      <c r="F43" s="41">
        <v>0.13</v>
      </c>
      <c r="G43" s="42">
        <v>0.13</v>
      </c>
      <c r="H43" s="42">
        <v>0.87</v>
      </c>
      <c r="I43" s="42" t="s">
        <v>512</v>
      </c>
      <c r="J43" s="43" t="s">
        <v>512</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NnUYTfYWf8I57ppJdQ0AYw9QbQZLDd1LfniHBaU2Dv5fgQkXbdIccqNXungwfWo7X5kskdRuzkj8HDrJHqbauQ==" saltValue="qZrmB3+twE3ic2GAm3mFm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70" zoomScaleNormal="7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554</v>
      </c>
      <c r="L44" s="56" t="s">
        <v>555</v>
      </c>
      <c r="M44" s="56" t="s">
        <v>556</v>
      </c>
      <c r="N44" s="56" t="s">
        <v>557</v>
      </c>
      <c r="O44" s="57" t="s">
        <v>558</v>
      </c>
      <c r="P44" s="48"/>
      <c r="Q44" s="48"/>
      <c r="R44" s="48"/>
      <c r="S44" s="48"/>
      <c r="T44" s="48"/>
      <c r="U44" s="48"/>
    </row>
    <row r="45" spans="1:21" ht="30.75" customHeight="1">
      <c r="A45" s="48"/>
      <c r="B45" s="1270" t="s">
        <v>11</v>
      </c>
      <c r="C45" s="1271"/>
      <c r="D45" s="58"/>
      <c r="E45" s="1276" t="s">
        <v>12</v>
      </c>
      <c r="F45" s="1276"/>
      <c r="G45" s="1276"/>
      <c r="H45" s="1276"/>
      <c r="I45" s="1276"/>
      <c r="J45" s="1277"/>
      <c r="K45" s="59">
        <v>881</v>
      </c>
      <c r="L45" s="60">
        <v>879</v>
      </c>
      <c r="M45" s="60">
        <v>818</v>
      </c>
      <c r="N45" s="60">
        <v>816</v>
      </c>
      <c r="O45" s="61">
        <v>830</v>
      </c>
      <c r="P45" s="48"/>
      <c r="Q45" s="48"/>
      <c r="R45" s="48"/>
      <c r="S45" s="48"/>
      <c r="T45" s="48"/>
      <c r="U45" s="48"/>
    </row>
    <row r="46" spans="1:21" ht="30.75" customHeight="1">
      <c r="A46" s="48"/>
      <c r="B46" s="1272"/>
      <c r="C46" s="1273"/>
      <c r="D46" s="62"/>
      <c r="E46" s="1254" t="s">
        <v>13</v>
      </c>
      <c r="F46" s="1254"/>
      <c r="G46" s="1254"/>
      <c r="H46" s="1254"/>
      <c r="I46" s="1254"/>
      <c r="J46" s="1255"/>
      <c r="K46" s="63" t="s">
        <v>512</v>
      </c>
      <c r="L46" s="64" t="s">
        <v>512</v>
      </c>
      <c r="M46" s="64" t="s">
        <v>512</v>
      </c>
      <c r="N46" s="64" t="s">
        <v>512</v>
      </c>
      <c r="O46" s="65" t="s">
        <v>512</v>
      </c>
      <c r="P46" s="48"/>
      <c r="Q46" s="48"/>
      <c r="R46" s="48"/>
      <c r="S46" s="48"/>
      <c r="T46" s="48"/>
      <c r="U46" s="48"/>
    </row>
    <row r="47" spans="1:21" ht="30.75" customHeight="1">
      <c r="A47" s="48"/>
      <c r="B47" s="1272"/>
      <c r="C47" s="1273"/>
      <c r="D47" s="62"/>
      <c r="E47" s="1254" t="s">
        <v>14</v>
      </c>
      <c r="F47" s="1254"/>
      <c r="G47" s="1254"/>
      <c r="H47" s="1254"/>
      <c r="I47" s="1254"/>
      <c r="J47" s="1255"/>
      <c r="K47" s="63" t="s">
        <v>512</v>
      </c>
      <c r="L47" s="64" t="s">
        <v>512</v>
      </c>
      <c r="M47" s="64" t="s">
        <v>512</v>
      </c>
      <c r="N47" s="64" t="s">
        <v>512</v>
      </c>
      <c r="O47" s="65" t="s">
        <v>512</v>
      </c>
      <c r="P47" s="48"/>
      <c r="Q47" s="48"/>
      <c r="R47" s="48"/>
      <c r="S47" s="48"/>
      <c r="T47" s="48"/>
      <c r="U47" s="48"/>
    </row>
    <row r="48" spans="1:21" ht="30.75" customHeight="1">
      <c r="A48" s="48"/>
      <c r="B48" s="1272"/>
      <c r="C48" s="1273"/>
      <c r="D48" s="62"/>
      <c r="E48" s="1254" t="s">
        <v>15</v>
      </c>
      <c r="F48" s="1254"/>
      <c r="G48" s="1254"/>
      <c r="H48" s="1254"/>
      <c r="I48" s="1254"/>
      <c r="J48" s="1255"/>
      <c r="K48" s="63">
        <v>473</v>
      </c>
      <c r="L48" s="64">
        <v>472</v>
      </c>
      <c r="M48" s="64">
        <v>504</v>
      </c>
      <c r="N48" s="64">
        <v>349</v>
      </c>
      <c r="O48" s="65">
        <v>366</v>
      </c>
      <c r="P48" s="48"/>
      <c r="Q48" s="48"/>
      <c r="R48" s="48"/>
      <c r="S48" s="48"/>
      <c r="T48" s="48"/>
      <c r="U48" s="48"/>
    </row>
    <row r="49" spans="1:21" ht="30.75" customHeight="1">
      <c r="A49" s="48"/>
      <c r="B49" s="1272"/>
      <c r="C49" s="1273"/>
      <c r="D49" s="62"/>
      <c r="E49" s="1254" t="s">
        <v>16</v>
      </c>
      <c r="F49" s="1254"/>
      <c r="G49" s="1254"/>
      <c r="H49" s="1254"/>
      <c r="I49" s="1254"/>
      <c r="J49" s="1255"/>
      <c r="K49" s="63">
        <v>40</v>
      </c>
      <c r="L49" s="64">
        <v>47</v>
      </c>
      <c r="M49" s="64">
        <v>55</v>
      </c>
      <c r="N49" s="64">
        <v>61</v>
      </c>
      <c r="O49" s="65">
        <v>59</v>
      </c>
      <c r="P49" s="48"/>
      <c r="Q49" s="48"/>
      <c r="R49" s="48"/>
      <c r="S49" s="48"/>
      <c r="T49" s="48"/>
      <c r="U49" s="48"/>
    </row>
    <row r="50" spans="1:21" ht="30.75" customHeight="1">
      <c r="A50" s="48"/>
      <c r="B50" s="1272"/>
      <c r="C50" s="1273"/>
      <c r="D50" s="62"/>
      <c r="E50" s="1254" t="s">
        <v>17</v>
      </c>
      <c r="F50" s="1254"/>
      <c r="G50" s="1254"/>
      <c r="H50" s="1254"/>
      <c r="I50" s="1254"/>
      <c r="J50" s="1255"/>
      <c r="K50" s="63">
        <v>18</v>
      </c>
      <c r="L50" s="64">
        <v>18</v>
      </c>
      <c r="M50" s="64">
        <v>18</v>
      </c>
      <c r="N50" s="64">
        <v>8</v>
      </c>
      <c r="O50" s="65">
        <v>8</v>
      </c>
      <c r="P50" s="48"/>
      <c r="Q50" s="48"/>
      <c r="R50" s="48"/>
      <c r="S50" s="48"/>
      <c r="T50" s="48"/>
      <c r="U50" s="48"/>
    </row>
    <row r="51" spans="1:21" ht="30.75" customHeight="1">
      <c r="A51" s="48"/>
      <c r="B51" s="1274"/>
      <c r="C51" s="1275"/>
      <c r="D51" s="66"/>
      <c r="E51" s="1254" t="s">
        <v>18</v>
      </c>
      <c r="F51" s="1254"/>
      <c r="G51" s="1254"/>
      <c r="H51" s="1254"/>
      <c r="I51" s="1254"/>
      <c r="J51" s="1255"/>
      <c r="K51" s="63" t="s">
        <v>512</v>
      </c>
      <c r="L51" s="64" t="s">
        <v>512</v>
      </c>
      <c r="M51" s="64" t="s">
        <v>512</v>
      </c>
      <c r="N51" s="64" t="s">
        <v>512</v>
      </c>
      <c r="O51" s="65">
        <v>0</v>
      </c>
      <c r="P51" s="48"/>
      <c r="Q51" s="48"/>
      <c r="R51" s="48"/>
      <c r="S51" s="48"/>
      <c r="T51" s="48"/>
      <c r="U51" s="48"/>
    </row>
    <row r="52" spans="1:21" ht="30.75" customHeight="1">
      <c r="A52" s="48"/>
      <c r="B52" s="1252" t="s">
        <v>19</v>
      </c>
      <c r="C52" s="1253"/>
      <c r="D52" s="66"/>
      <c r="E52" s="1254" t="s">
        <v>20</v>
      </c>
      <c r="F52" s="1254"/>
      <c r="G52" s="1254"/>
      <c r="H52" s="1254"/>
      <c r="I52" s="1254"/>
      <c r="J52" s="1255"/>
      <c r="K52" s="63">
        <v>1160</v>
      </c>
      <c r="L52" s="64">
        <v>1120</v>
      </c>
      <c r="M52" s="64">
        <v>1098</v>
      </c>
      <c r="N52" s="64">
        <v>1075</v>
      </c>
      <c r="O52" s="65">
        <v>1098</v>
      </c>
      <c r="P52" s="48"/>
      <c r="Q52" s="48"/>
      <c r="R52" s="48"/>
      <c r="S52" s="48"/>
      <c r="T52" s="48"/>
      <c r="U52" s="48"/>
    </row>
    <row r="53" spans="1:21" ht="30.75" customHeight="1" thickBot="1">
      <c r="A53" s="48"/>
      <c r="B53" s="1256" t="s">
        <v>21</v>
      </c>
      <c r="C53" s="1257"/>
      <c r="D53" s="67"/>
      <c r="E53" s="1258" t="s">
        <v>22</v>
      </c>
      <c r="F53" s="1258"/>
      <c r="G53" s="1258"/>
      <c r="H53" s="1258"/>
      <c r="I53" s="1258"/>
      <c r="J53" s="1259"/>
      <c r="K53" s="68">
        <v>252</v>
      </c>
      <c r="L53" s="69">
        <v>296</v>
      </c>
      <c r="M53" s="69">
        <v>297</v>
      </c>
      <c r="N53" s="69">
        <v>159</v>
      </c>
      <c r="O53" s="70">
        <v>165</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c r="A55" s="48"/>
      <c r="B55" s="72" t="s">
        <v>24</v>
      </c>
      <c r="C55" s="73"/>
      <c r="D55" s="73"/>
      <c r="E55" s="73"/>
      <c r="F55" s="73"/>
      <c r="G55" s="73"/>
      <c r="H55" s="73"/>
      <c r="I55" s="73"/>
      <c r="J55" s="73"/>
      <c r="K55" s="74"/>
      <c r="L55" s="74"/>
      <c r="M55" s="74"/>
      <c r="N55" s="74"/>
      <c r="O55" s="75" t="s">
        <v>569</v>
      </c>
      <c r="P55" s="48"/>
      <c r="Q55" s="48"/>
      <c r="R55" s="48"/>
      <c r="S55" s="48"/>
      <c r="T55" s="48"/>
      <c r="U55" s="48"/>
    </row>
    <row r="56" spans="1:21" ht="31.5" customHeight="1" thickBot="1">
      <c r="A56" s="48"/>
      <c r="B56" s="76"/>
      <c r="C56" s="77"/>
      <c r="D56" s="77"/>
      <c r="E56" s="78"/>
      <c r="F56" s="78"/>
      <c r="G56" s="78"/>
      <c r="H56" s="78"/>
      <c r="I56" s="78"/>
      <c r="J56" s="79" t="s">
        <v>2</v>
      </c>
      <c r="K56" s="80" t="s">
        <v>570</v>
      </c>
      <c r="L56" s="81" t="s">
        <v>571</v>
      </c>
      <c r="M56" s="81" t="s">
        <v>572</v>
      </c>
      <c r="N56" s="81" t="s">
        <v>573</v>
      </c>
      <c r="O56" s="82" t="s">
        <v>574</v>
      </c>
      <c r="P56" s="48"/>
      <c r="Q56" s="48"/>
      <c r="R56" s="48"/>
      <c r="S56" s="48"/>
      <c r="T56" s="48"/>
      <c r="U56" s="48"/>
    </row>
    <row r="57" spans="1:21" ht="31.5" customHeight="1">
      <c r="B57" s="1260" t="s">
        <v>25</v>
      </c>
      <c r="C57" s="1261"/>
      <c r="D57" s="1264" t="s">
        <v>26</v>
      </c>
      <c r="E57" s="1265"/>
      <c r="F57" s="1265"/>
      <c r="G57" s="1265"/>
      <c r="H57" s="1265"/>
      <c r="I57" s="1265"/>
      <c r="J57" s="1266"/>
      <c r="K57" s="83" t="s">
        <v>575</v>
      </c>
      <c r="L57" s="84" t="s">
        <v>575</v>
      </c>
      <c r="M57" s="84" t="s">
        <v>575</v>
      </c>
      <c r="N57" s="84" t="s">
        <v>575</v>
      </c>
      <c r="O57" s="85" t="s">
        <v>575</v>
      </c>
    </row>
    <row r="58" spans="1:21" ht="31.5" customHeight="1" thickBot="1">
      <c r="B58" s="1262"/>
      <c r="C58" s="1263"/>
      <c r="D58" s="1267" t="s">
        <v>27</v>
      </c>
      <c r="E58" s="1268"/>
      <c r="F58" s="1268"/>
      <c r="G58" s="1268"/>
      <c r="H58" s="1268"/>
      <c r="I58" s="1268"/>
      <c r="J58" s="1269"/>
      <c r="K58" s="86" t="s">
        <v>575</v>
      </c>
      <c r="L58" s="87" t="s">
        <v>575</v>
      </c>
      <c r="M58" s="87" t="s">
        <v>575</v>
      </c>
      <c r="N58" s="87" t="s">
        <v>575</v>
      </c>
      <c r="O58" s="88" t="s">
        <v>575</v>
      </c>
    </row>
    <row r="59" spans="1:21" ht="24" customHeight="1">
      <c r="B59" s="89"/>
      <c r="C59" s="89"/>
      <c r="D59" s="90" t="s">
        <v>28</v>
      </c>
      <c r="E59" s="91"/>
      <c r="F59" s="91"/>
      <c r="G59" s="91"/>
      <c r="H59" s="91"/>
      <c r="I59" s="91"/>
      <c r="J59" s="91"/>
      <c r="K59" s="91"/>
      <c r="L59" s="91"/>
      <c r="M59" s="91"/>
      <c r="N59" s="91"/>
      <c r="O59" s="91"/>
    </row>
    <row r="60" spans="1:21" ht="24" customHeight="1">
      <c r="B60" s="92"/>
      <c r="C60" s="92"/>
      <c r="D60" s="90" t="s">
        <v>29</v>
      </c>
      <c r="E60" s="91"/>
      <c r="F60" s="91"/>
      <c r="G60" s="91"/>
      <c r="H60" s="91"/>
      <c r="I60" s="91"/>
      <c r="J60" s="91"/>
      <c r="K60" s="91"/>
      <c r="L60" s="91"/>
      <c r="M60" s="91"/>
      <c r="N60" s="91"/>
      <c r="O60" s="91"/>
    </row>
    <row r="61" spans="1:21" ht="24" customHeight="1">
      <c r="A61" s="48"/>
      <c r="B61" s="71"/>
      <c r="C61" s="48"/>
      <c r="D61" s="48"/>
      <c r="E61" s="48"/>
      <c r="F61" s="48"/>
      <c r="G61" s="48"/>
      <c r="H61" s="48"/>
      <c r="I61" s="48"/>
      <c r="J61" s="48"/>
      <c r="K61" s="48"/>
      <c r="L61" s="48"/>
      <c r="M61" s="48"/>
      <c r="N61" s="48"/>
      <c r="O61" s="48"/>
      <c r="P61" s="48"/>
      <c r="Q61" s="48"/>
      <c r="R61" s="48"/>
      <c r="S61" s="48"/>
      <c r="T61" s="48"/>
      <c r="U61" s="48"/>
    </row>
    <row r="62" spans="1:21" ht="24" customHeight="1">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3BqxK82ga0ki0bF8CDcKxKp+EQm+cKv+Fw9Y0gI7mRcaz5f2FWOE9ZUMpCQ1OESqNA7K4PSC4pfxdaKv5EaEiQ==" saltValue="R6ecLdhgICPPsxEzB8/A8A=="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6" orientation="landscape"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view="pageBreakPreview" zoomScale="70" zoomScaleNormal="100" zoomScaleSheetLayoutView="70" workbookViewId="0"/>
  </sheetViews>
  <sheetFormatPr defaultColWidth="0" defaultRowHeight="13.5" customHeight="1" zeroHeight="1"/>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4" t="s">
        <v>9</v>
      </c>
    </row>
    <row r="40" spans="2:13" ht="27.75" customHeight="1" thickBot="1">
      <c r="B40" s="95" t="s">
        <v>10</v>
      </c>
      <c r="C40" s="96"/>
      <c r="D40" s="96"/>
      <c r="E40" s="97"/>
      <c r="F40" s="97"/>
      <c r="G40" s="97"/>
      <c r="H40" s="98" t="s">
        <v>2</v>
      </c>
      <c r="I40" s="99" t="s">
        <v>554</v>
      </c>
      <c r="J40" s="100" t="s">
        <v>555</v>
      </c>
      <c r="K40" s="100" t="s">
        <v>556</v>
      </c>
      <c r="L40" s="100" t="s">
        <v>557</v>
      </c>
      <c r="M40" s="101" t="s">
        <v>558</v>
      </c>
    </row>
    <row r="41" spans="2:13" ht="27.75" customHeight="1">
      <c r="B41" s="1290" t="s">
        <v>30</v>
      </c>
      <c r="C41" s="1291"/>
      <c r="D41" s="102"/>
      <c r="E41" s="1292" t="s">
        <v>31</v>
      </c>
      <c r="F41" s="1292"/>
      <c r="G41" s="1292"/>
      <c r="H41" s="1293"/>
      <c r="I41" s="103">
        <v>10242</v>
      </c>
      <c r="J41" s="104">
        <v>11105</v>
      </c>
      <c r="K41" s="104">
        <v>11771</v>
      </c>
      <c r="L41" s="104">
        <v>11551</v>
      </c>
      <c r="M41" s="105">
        <v>12093</v>
      </c>
    </row>
    <row r="42" spans="2:13" ht="27.75" customHeight="1">
      <c r="B42" s="1280"/>
      <c r="C42" s="1281"/>
      <c r="D42" s="106"/>
      <c r="E42" s="1284" t="s">
        <v>32</v>
      </c>
      <c r="F42" s="1284"/>
      <c r="G42" s="1284"/>
      <c r="H42" s="1285"/>
      <c r="I42" s="107">
        <v>380</v>
      </c>
      <c r="J42" s="108">
        <v>362</v>
      </c>
      <c r="K42" s="108">
        <v>344</v>
      </c>
      <c r="L42" s="108">
        <v>336</v>
      </c>
      <c r="M42" s="109">
        <v>328</v>
      </c>
    </row>
    <row r="43" spans="2:13" ht="27.75" customHeight="1">
      <c r="B43" s="1280"/>
      <c r="C43" s="1281"/>
      <c r="D43" s="106"/>
      <c r="E43" s="1284" t="s">
        <v>33</v>
      </c>
      <c r="F43" s="1284"/>
      <c r="G43" s="1284"/>
      <c r="H43" s="1285"/>
      <c r="I43" s="107">
        <v>5390</v>
      </c>
      <c r="J43" s="108">
        <v>5970</v>
      </c>
      <c r="K43" s="108">
        <v>5682</v>
      </c>
      <c r="L43" s="108">
        <v>4969</v>
      </c>
      <c r="M43" s="109">
        <v>4867</v>
      </c>
    </row>
    <row r="44" spans="2:13" ht="27.75" customHeight="1">
      <c r="B44" s="1280"/>
      <c r="C44" s="1281"/>
      <c r="D44" s="106"/>
      <c r="E44" s="1284" t="s">
        <v>34</v>
      </c>
      <c r="F44" s="1284"/>
      <c r="G44" s="1284"/>
      <c r="H44" s="1285"/>
      <c r="I44" s="107">
        <v>433</v>
      </c>
      <c r="J44" s="108">
        <v>448</v>
      </c>
      <c r="K44" s="108">
        <v>421</v>
      </c>
      <c r="L44" s="108">
        <v>379</v>
      </c>
      <c r="M44" s="109">
        <v>339</v>
      </c>
    </row>
    <row r="45" spans="2:13" ht="27.75" customHeight="1">
      <c r="B45" s="1280"/>
      <c r="C45" s="1281"/>
      <c r="D45" s="106"/>
      <c r="E45" s="1284" t="s">
        <v>35</v>
      </c>
      <c r="F45" s="1284"/>
      <c r="G45" s="1284"/>
      <c r="H45" s="1285"/>
      <c r="I45" s="107">
        <v>1116</v>
      </c>
      <c r="J45" s="108">
        <v>1100</v>
      </c>
      <c r="K45" s="108">
        <v>1072</v>
      </c>
      <c r="L45" s="108">
        <v>1034</v>
      </c>
      <c r="M45" s="109">
        <v>1004</v>
      </c>
    </row>
    <row r="46" spans="2:13" ht="27.75" customHeight="1">
      <c r="B46" s="1280"/>
      <c r="C46" s="1281"/>
      <c r="D46" s="110"/>
      <c r="E46" s="1284" t="s">
        <v>36</v>
      </c>
      <c r="F46" s="1284"/>
      <c r="G46" s="1284"/>
      <c r="H46" s="1285"/>
      <c r="I46" s="107" t="s">
        <v>512</v>
      </c>
      <c r="J46" s="108" t="s">
        <v>512</v>
      </c>
      <c r="K46" s="108" t="s">
        <v>512</v>
      </c>
      <c r="L46" s="108" t="s">
        <v>512</v>
      </c>
      <c r="M46" s="109" t="s">
        <v>512</v>
      </c>
    </row>
    <row r="47" spans="2:13" ht="27.75" customHeight="1">
      <c r="B47" s="1280"/>
      <c r="C47" s="1281"/>
      <c r="D47" s="111"/>
      <c r="E47" s="1294" t="s">
        <v>37</v>
      </c>
      <c r="F47" s="1295"/>
      <c r="G47" s="1295"/>
      <c r="H47" s="1296"/>
      <c r="I47" s="107" t="s">
        <v>512</v>
      </c>
      <c r="J47" s="108" t="s">
        <v>512</v>
      </c>
      <c r="K47" s="108" t="s">
        <v>512</v>
      </c>
      <c r="L47" s="108" t="s">
        <v>512</v>
      </c>
      <c r="M47" s="109" t="s">
        <v>512</v>
      </c>
    </row>
    <row r="48" spans="2:13" ht="27.75" customHeight="1">
      <c r="B48" s="1280"/>
      <c r="C48" s="1281"/>
      <c r="D48" s="106"/>
      <c r="E48" s="1284" t="s">
        <v>38</v>
      </c>
      <c r="F48" s="1284"/>
      <c r="G48" s="1284"/>
      <c r="H48" s="1285"/>
      <c r="I48" s="107" t="s">
        <v>512</v>
      </c>
      <c r="J48" s="108" t="s">
        <v>512</v>
      </c>
      <c r="K48" s="108" t="s">
        <v>512</v>
      </c>
      <c r="L48" s="108" t="s">
        <v>512</v>
      </c>
      <c r="M48" s="109" t="s">
        <v>512</v>
      </c>
    </row>
    <row r="49" spans="2:13" ht="27.75" customHeight="1">
      <c r="B49" s="1282"/>
      <c r="C49" s="1283"/>
      <c r="D49" s="106"/>
      <c r="E49" s="1284" t="s">
        <v>39</v>
      </c>
      <c r="F49" s="1284"/>
      <c r="G49" s="1284"/>
      <c r="H49" s="1285"/>
      <c r="I49" s="107" t="s">
        <v>512</v>
      </c>
      <c r="J49" s="108" t="s">
        <v>512</v>
      </c>
      <c r="K49" s="108" t="s">
        <v>512</v>
      </c>
      <c r="L49" s="108" t="s">
        <v>512</v>
      </c>
      <c r="M49" s="109" t="s">
        <v>512</v>
      </c>
    </row>
    <row r="50" spans="2:13" ht="27.75" customHeight="1">
      <c r="B50" s="1278" t="s">
        <v>40</v>
      </c>
      <c r="C50" s="1279"/>
      <c r="D50" s="112"/>
      <c r="E50" s="1284" t="s">
        <v>41</v>
      </c>
      <c r="F50" s="1284"/>
      <c r="G50" s="1284"/>
      <c r="H50" s="1285"/>
      <c r="I50" s="107">
        <v>4520</v>
      </c>
      <c r="J50" s="108">
        <v>4217</v>
      </c>
      <c r="K50" s="108">
        <v>4183</v>
      </c>
      <c r="L50" s="108">
        <v>4156</v>
      </c>
      <c r="M50" s="109">
        <v>4065</v>
      </c>
    </row>
    <row r="51" spans="2:13" ht="27.75" customHeight="1">
      <c r="B51" s="1280"/>
      <c r="C51" s="1281"/>
      <c r="D51" s="106"/>
      <c r="E51" s="1284" t="s">
        <v>42</v>
      </c>
      <c r="F51" s="1284"/>
      <c r="G51" s="1284"/>
      <c r="H51" s="1285"/>
      <c r="I51" s="107">
        <v>102</v>
      </c>
      <c r="J51" s="108">
        <v>96</v>
      </c>
      <c r="K51" s="108">
        <v>91</v>
      </c>
      <c r="L51" s="108">
        <v>62</v>
      </c>
      <c r="M51" s="109">
        <v>50</v>
      </c>
    </row>
    <row r="52" spans="2:13" ht="27.75" customHeight="1">
      <c r="B52" s="1282"/>
      <c r="C52" s="1283"/>
      <c r="D52" s="106"/>
      <c r="E52" s="1284" t="s">
        <v>43</v>
      </c>
      <c r="F52" s="1284"/>
      <c r="G52" s="1284"/>
      <c r="H52" s="1285"/>
      <c r="I52" s="107">
        <v>14041</v>
      </c>
      <c r="J52" s="108">
        <v>14385</v>
      </c>
      <c r="K52" s="108">
        <v>14296</v>
      </c>
      <c r="L52" s="108">
        <v>13875</v>
      </c>
      <c r="M52" s="109">
        <v>13757</v>
      </c>
    </row>
    <row r="53" spans="2:13" ht="27.75" customHeight="1" thickBot="1">
      <c r="B53" s="1286" t="s">
        <v>44</v>
      </c>
      <c r="C53" s="1287"/>
      <c r="D53" s="113"/>
      <c r="E53" s="1288" t="s">
        <v>45</v>
      </c>
      <c r="F53" s="1288"/>
      <c r="G53" s="1288"/>
      <c r="H53" s="1289"/>
      <c r="I53" s="114">
        <v>-1102</v>
      </c>
      <c r="J53" s="115">
        <v>287</v>
      </c>
      <c r="K53" s="115">
        <v>720</v>
      </c>
      <c r="L53" s="115">
        <v>177</v>
      </c>
      <c r="M53" s="116">
        <v>757</v>
      </c>
    </row>
    <row r="54" spans="2:13" ht="27.75" customHeight="1">
      <c r="B54" s="117" t="s">
        <v>46</v>
      </c>
      <c r="C54" s="118"/>
      <c r="D54" s="118"/>
      <c r="E54" s="119"/>
      <c r="F54" s="119"/>
      <c r="G54" s="119"/>
      <c r="H54" s="119"/>
      <c r="I54" s="120"/>
      <c r="J54" s="120"/>
      <c r="K54" s="120"/>
      <c r="L54" s="120"/>
      <c r="M54" s="120"/>
    </row>
    <row r="55" spans="2:13" ht="12.75" customHeight="1"/>
    <row r="56" spans="2:13" ht="12.75" hidden="1" customHeight="1"/>
    <row r="57" spans="2:13" ht="12.75" hidden="1" customHeight="1"/>
    <row r="58" spans="2:13" ht="12.7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SpfMuOppeUN4wfLwC5JVYm9mLcD/LLqXqvqy43/rWWmXSIRrXMLtXlW+Ssd88l7YoTIjBLxlglOOaCLAEfNnpQ==" saltValue="EQ4Cnvi8pgQLNmW59FUmO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60" zoomScaleNormal="60" zoomScaleSheetLayoutView="100" workbookViewId="0"/>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21" t="s">
        <v>47</v>
      </c>
    </row>
    <row r="54" spans="2:8" ht="29.25" customHeight="1" thickBot="1">
      <c r="B54" s="122" t="s">
        <v>1</v>
      </c>
      <c r="C54" s="123"/>
      <c r="D54" s="123"/>
      <c r="E54" s="124" t="s">
        <v>2</v>
      </c>
      <c r="F54" s="125" t="s">
        <v>556</v>
      </c>
      <c r="G54" s="125" t="s">
        <v>557</v>
      </c>
      <c r="H54" s="126" t="s">
        <v>558</v>
      </c>
    </row>
    <row r="55" spans="2:8" ht="52.5" customHeight="1">
      <c r="B55" s="127"/>
      <c r="C55" s="1305" t="s">
        <v>48</v>
      </c>
      <c r="D55" s="1305"/>
      <c r="E55" s="1306"/>
      <c r="F55" s="128">
        <v>2177</v>
      </c>
      <c r="G55" s="128">
        <v>2179</v>
      </c>
      <c r="H55" s="129">
        <v>2101</v>
      </c>
    </row>
    <row r="56" spans="2:8" ht="52.5" customHeight="1">
      <c r="B56" s="130"/>
      <c r="C56" s="1307" t="s">
        <v>49</v>
      </c>
      <c r="D56" s="1307"/>
      <c r="E56" s="1308"/>
      <c r="F56" s="131">
        <v>15</v>
      </c>
      <c r="G56" s="131">
        <v>15</v>
      </c>
      <c r="H56" s="132">
        <v>15</v>
      </c>
    </row>
    <row r="57" spans="2:8" ht="53.25" customHeight="1">
      <c r="B57" s="130"/>
      <c r="C57" s="1309" t="s">
        <v>50</v>
      </c>
      <c r="D57" s="1309"/>
      <c r="E57" s="1310"/>
      <c r="F57" s="133">
        <v>2687</v>
      </c>
      <c r="G57" s="133">
        <v>2659</v>
      </c>
      <c r="H57" s="134">
        <v>2521</v>
      </c>
    </row>
    <row r="58" spans="2:8" ht="45.75" customHeight="1">
      <c r="B58" s="135"/>
      <c r="C58" s="1297" t="s">
        <v>576</v>
      </c>
      <c r="D58" s="1298"/>
      <c r="E58" s="1299"/>
      <c r="F58" s="136">
        <v>1174</v>
      </c>
      <c r="G58" s="136">
        <v>1176</v>
      </c>
      <c r="H58" s="137">
        <v>1077</v>
      </c>
    </row>
    <row r="59" spans="2:8" ht="45.75" customHeight="1">
      <c r="B59" s="135"/>
      <c r="C59" s="1297" t="s">
        <v>577</v>
      </c>
      <c r="D59" s="1298"/>
      <c r="E59" s="1299"/>
      <c r="F59" s="136">
        <v>643</v>
      </c>
      <c r="G59" s="136">
        <v>616</v>
      </c>
      <c r="H59" s="137">
        <v>545</v>
      </c>
    </row>
    <row r="60" spans="2:8" ht="45.75" customHeight="1">
      <c r="B60" s="135"/>
      <c r="C60" s="1297" t="s">
        <v>579</v>
      </c>
      <c r="D60" s="1298"/>
      <c r="E60" s="1299"/>
      <c r="F60" s="136">
        <v>270</v>
      </c>
      <c r="G60" s="136">
        <v>270</v>
      </c>
      <c r="H60" s="137">
        <v>271</v>
      </c>
    </row>
    <row r="61" spans="2:8" ht="45.75" customHeight="1">
      <c r="B61" s="135"/>
      <c r="C61" s="1297" t="s">
        <v>578</v>
      </c>
      <c r="D61" s="1298"/>
      <c r="E61" s="1299"/>
      <c r="F61" s="136">
        <v>256</v>
      </c>
      <c r="G61" s="136">
        <v>256</v>
      </c>
      <c r="H61" s="137">
        <v>257</v>
      </c>
    </row>
    <row r="62" spans="2:8" ht="45.75" customHeight="1" thickBot="1">
      <c r="B62" s="138"/>
      <c r="C62" s="1300" t="s">
        <v>580</v>
      </c>
      <c r="D62" s="1301"/>
      <c r="E62" s="1302"/>
      <c r="F62" s="139">
        <v>146</v>
      </c>
      <c r="G62" s="139">
        <v>151</v>
      </c>
      <c r="H62" s="140">
        <v>157</v>
      </c>
    </row>
    <row r="63" spans="2:8" ht="52.5" customHeight="1" thickBot="1">
      <c r="B63" s="141"/>
      <c r="C63" s="1303" t="s">
        <v>51</v>
      </c>
      <c r="D63" s="1303"/>
      <c r="E63" s="1304"/>
      <c r="F63" s="142">
        <v>4878</v>
      </c>
      <c r="G63" s="142">
        <v>4852</v>
      </c>
      <c r="H63" s="143">
        <v>4637</v>
      </c>
    </row>
    <row r="64" spans="2:8" ht="15" customHeight="1"/>
  </sheetData>
  <sheetProtection algorithmName="SHA-512" hashValue="ijGCDLuWFwZiQpEHup1Vf2sYZRR3r0JmRn1+cMGTLJkOKZEt9WnMtus6J//jd998q8KDK+W/EenOU7yhfPvcCw==" saltValue="v6MqtGdBpQneeNZSb8+04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abSelected="1" topLeftCell="T37" zoomScaleNormal="100" zoomScaleSheetLayoutView="55" workbookViewId="0">
      <selection activeCell="AN65" sqref="AN65:DC69"/>
    </sheetView>
  </sheetViews>
  <sheetFormatPr defaultColWidth="0" defaultRowHeight="13.5" customHeight="1" zeroHeight="1"/>
  <cols>
    <col min="1" max="1" width="6.375" style="390" customWidth="1"/>
    <col min="2" max="107" width="2.5" style="390" customWidth="1"/>
    <col min="108" max="108" width="6.125" style="398" customWidth="1"/>
    <col min="109" max="109" width="5.875" style="397" customWidth="1"/>
    <col min="110" max="110" width="19.125" style="390" hidden="1"/>
    <col min="111" max="115" width="12.625" style="390" hidden="1"/>
    <col min="116" max="349" width="8.625" style="390" hidden="1"/>
    <col min="350" max="355" width="14.875" style="390" hidden="1"/>
    <col min="356" max="357" width="15.875" style="390" hidden="1"/>
    <col min="358" max="363" width="16.125" style="390" hidden="1"/>
    <col min="364" max="364" width="6.125" style="390" hidden="1"/>
    <col min="365" max="365" width="3" style="390" hidden="1"/>
    <col min="366" max="605" width="8.625" style="390" hidden="1"/>
    <col min="606" max="611" width="14.875" style="390" hidden="1"/>
    <col min="612" max="613" width="15.875" style="390" hidden="1"/>
    <col min="614" max="619" width="16.125" style="390" hidden="1"/>
    <col min="620" max="620" width="6.125" style="390" hidden="1"/>
    <col min="621" max="621" width="3" style="390" hidden="1"/>
    <col min="622" max="861" width="8.625" style="390" hidden="1"/>
    <col min="862" max="867" width="14.875" style="390" hidden="1"/>
    <col min="868" max="869" width="15.875" style="390" hidden="1"/>
    <col min="870" max="875" width="16.125" style="390" hidden="1"/>
    <col min="876" max="876" width="6.125" style="390" hidden="1"/>
    <col min="877" max="877" width="3" style="390" hidden="1"/>
    <col min="878" max="1117" width="8.625" style="390" hidden="1"/>
    <col min="1118" max="1123" width="14.875" style="390" hidden="1"/>
    <col min="1124" max="1125" width="15.875" style="390" hidden="1"/>
    <col min="1126" max="1131" width="16.125" style="390" hidden="1"/>
    <col min="1132" max="1132" width="6.125" style="390" hidden="1"/>
    <col min="1133" max="1133" width="3" style="390" hidden="1"/>
    <col min="1134" max="1373" width="8.625" style="390" hidden="1"/>
    <col min="1374" max="1379" width="14.875" style="390" hidden="1"/>
    <col min="1380" max="1381" width="15.875" style="390" hidden="1"/>
    <col min="1382" max="1387" width="16.125" style="390" hidden="1"/>
    <col min="1388" max="1388" width="6.125" style="390" hidden="1"/>
    <col min="1389" max="1389" width="3" style="390" hidden="1"/>
    <col min="1390" max="1629" width="8.625" style="390" hidden="1"/>
    <col min="1630" max="1635" width="14.875" style="390" hidden="1"/>
    <col min="1636" max="1637" width="15.875" style="390" hidden="1"/>
    <col min="1638" max="1643" width="16.125" style="390" hidden="1"/>
    <col min="1644" max="1644" width="6.125" style="390" hidden="1"/>
    <col min="1645" max="1645" width="3" style="390" hidden="1"/>
    <col min="1646" max="1885" width="8.625" style="390" hidden="1"/>
    <col min="1886" max="1891" width="14.875" style="390" hidden="1"/>
    <col min="1892" max="1893" width="15.875" style="390" hidden="1"/>
    <col min="1894" max="1899" width="16.125" style="390" hidden="1"/>
    <col min="1900" max="1900" width="6.125" style="390" hidden="1"/>
    <col min="1901" max="1901" width="3" style="390" hidden="1"/>
    <col min="1902" max="2141" width="8.625" style="390" hidden="1"/>
    <col min="2142" max="2147" width="14.875" style="390" hidden="1"/>
    <col min="2148" max="2149" width="15.875" style="390" hidden="1"/>
    <col min="2150" max="2155" width="16.125" style="390" hidden="1"/>
    <col min="2156" max="2156" width="6.125" style="390" hidden="1"/>
    <col min="2157" max="2157" width="3" style="390" hidden="1"/>
    <col min="2158" max="2397" width="8.625" style="390" hidden="1"/>
    <col min="2398" max="2403" width="14.875" style="390" hidden="1"/>
    <col min="2404" max="2405" width="15.875" style="390" hidden="1"/>
    <col min="2406" max="2411" width="16.125" style="390" hidden="1"/>
    <col min="2412" max="2412" width="6.125" style="390" hidden="1"/>
    <col min="2413" max="2413" width="3" style="390" hidden="1"/>
    <col min="2414" max="2653" width="8.625" style="390" hidden="1"/>
    <col min="2654" max="2659" width="14.875" style="390" hidden="1"/>
    <col min="2660" max="2661" width="15.875" style="390" hidden="1"/>
    <col min="2662" max="2667" width="16.125" style="390" hidden="1"/>
    <col min="2668" max="2668" width="6.125" style="390" hidden="1"/>
    <col min="2669" max="2669" width="3" style="390" hidden="1"/>
    <col min="2670" max="2909" width="8.625" style="390" hidden="1"/>
    <col min="2910" max="2915" width="14.875" style="390" hidden="1"/>
    <col min="2916" max="2917" width="15.875" style="390" hidden="1"/>
    <col min="2918" max="2923" width="16.125" style="390" hidden="1"/>
    <col min="2924" max="2924" width="6.125" style="390" hidden="1"/>
    <col min="2925" max="2925" width="3" style="390" hidden="1"/>
    <col min="2926" max="3165" width="8.625" style="390" hidden="1"/>
    <col min="3166" max="3171" width="14.875" style="390" hidden="1"/>
    <col min="3172" max="3173" width="15.875" style="390" hidden="1"/>
    <col min="3174" max="3179" width="16.125" style="390" hidden="1"/>
    <col min="3180" max="3180" width="6.125" style="390" hidden="1"/>
    <col min="3181" max="3181" width="3" style="390" hidden="1"/>
    <col min="3182" max="3421" width="8.625" style="390" hidden="1"/>
    <col min="3422" max="3427" width="14.875" style="390" hidden="1"/>
    <col min="3428" max="3429" width="15.875" style="390" hidden="1"/>
    <col min="3430" max="3435" width="16.125" style="390" hidden="1"/>
    <col min="3436" max="3436" width="6.125" style="390" hidden="1"/>
    <col min="3437" max="3437" width="3" style="390" hidden="1"/>
    <col min="3438" max="3677" width="8.625" style="390" hidden="1"/>
    <col min="3678" max="3683" width="14.875" style="390" hidden="1"/>
    <col min="3684" max="3685" width="15.875" style="390" hidden="1"/>
    <col min="3686" max="3691" width="16.125" style="390" hidden="1"/>
    <col min="3692" max="3692" width="6.125" style="390" hidden="1"/>
    <col min="3693" max="3693" width="3" style="390" hidden="1"/>
    <col min="3694" max="3933" width="8.625" style="390" hidden="1"/>
    <col min="3934" max="3939" width="14.875" style="390" hidden="1"/>
    <col min="3940" max="3941" width="15.875" style="390" hidden="1"/>
    <col min="3942" max="3947" width="16.125" style="390" hidden="1"/>
    <col min="3948" max="3948" width="6.125" style="390" hidden="1"/>
    <col min="3949" max="3949" width="3" style="390" hidden="1"/>
    <col min="3950" max="4189" width="8.625" style="390" hidden="1"/>
    <col min="4190" max="4195" width="14.875" style="390" hidden="1"/>
    <col min="4196" max="4197" width="15.875" style="390" hidden="1"/>
    <col min="4198" max="4203" width="16.125" style="390" hidden="1"/>
    <col min="4204" max="4204" width="6.125" style="390" hidden="1"/>
    <col min="4205" max="4205" width="3" style="390" hidden="1"/>
    <col min="4206" max="4445" width="8.625" style="390" hidden="1"/>
    <col min="4446" max="4451" width="14.875" style="390" hidden="1"/>
    <col min="4452" max="4453" width="15.875" style="390" hidden="1"/>
    <col min="4454" max="4459" width="16.125" style="390" hidden="1"/>
    <col min="4460" max="4460" width="6.125" style="390" hidden="1"/>
    <col min="4461" max="4461" width="3" style="390" hidden="1"/>
    <col min="4462" max="4701" width="8.625" style="390" hidden="1"/>
    <col min="4702" max="4707" width="14.875" style="390" hidden="1"/>
    <col min="4708" max="4709" width="15.875" style="390" hidden="1"/>
    <col min="4710" max="4715" width="16.125" style="390" hidden="1"/>
    <col min="4716" max="4716" width="6.125" style="390" hidden="1"/>
    <col min="4717" max="4717" width="3" style="390" hidden="1"/>
    <col min="4718" max="4957" width="8.625" style="390" hidden="1"/>
    <col min="4958" max="4963" width="14.875" style="390" hidden="1"/>
    <col min="4964" max="4965" width="15.875" style="390" hidden="1"/>
    <col min="4966" max="4971" width="16.125" style="390" hidden="1"/>
    <col min="4972" max="4972" width="6.125" style="390" hidden="1"/>
    <col min="4973" max="4973" width="3" style="390" hidden="1"/>
    <col min="4974" max="5213" width="8.625" style="390" hidden="1"/>
    <col min="5214" max="5219" width="14.875" style="390" hidden="1"/>
    <col min="5220" max="5221" width="15.875" style="390" hidden="1"/>
    <col min="5222" max="5227" width="16.125" style="390" hidden="1"/>
    <col min="5228" max="5228" width="6.125" style="390" hidden="1"/>
    <col min="5229" max="5229" width="3" style="390" hidden="1"/>
    <col min="5230" max="5469" width="8.625" style="390" hidden="1"/>
    <col min="5470" max="5475" width="14.875" style="390" hidden="1"/>
    <col min="5476" max="5477" width="15.875" style="390" hidden="1"/>
    <col min="5478" max="5483" width="16.125" style="390" hidden="1"/>
    <col min="5484" max="5484" width="6.125" style="390" hidden="1"/>
    <col min="5485" max="5485" width="3" style="390" hidden="1"/>
    <col min="5486" max="5725" width="8.625" style="390" hidden="1"/>
    <col min="5726" max="5731" width="14.875" style="390" hidden="1"/>
    <col min="5732" max="5733" width="15.875" style="390" hidden="1"/>
    <col min="5734" max="5739" width="16.125" style="390" hidden="1"/>
    <col min="5740" max="5740" width="6.125" style="390" hidden="1"/>
    <col min="5741" max="5741" width="3" style="390" hidden="1"/>
    <col min="5742" max="5981" width="8.625" style="390" hidden="1"/>
    <col min="5982" max="5987" width="14.875" style="390" hidden="1"/>
    <col min="5988" max="5989" width="15.875" style="390" hidden="1"/>
    <col min="5990" max="5995" width="16.125" style="390" hidden="1"/>
    <col min="5996" max="5996" width="6.125" style="390" hidden="1"/>
    <col min="5997" max="5997" width="3" style="390" hidden="1"/>
    <col min="5998" max="6237" width="8.625" style="390" hidden="1"/>
    <col min="6238" max="6243" width="14.875" style="390" hidden="1"/>
    <col min="6244" max="6245" width="15.875" style="390" hidden="1"/>
    <col min="6246" max="6251" width="16.125" style="390" hidden="1"/>
    <col min="6252" max="6252" width="6.125" style="390" hidden="1"/>
    <col min="6253" max="6253" width="3" style="390" hidden="1"/>
    <col min="6254" max="6493" width="8.625" style="390" hidden="1"/>
    <col min="6494" max="6499" width="14.875" style="390" hidden="1"/>
    <col min="6500" max="6501" width="15.875" style="390" hidden="1"/>
    <col min="6502" max="6507" width="16.125" style="390" hidden="1"/>
    <col min="6508" max="6508" width="6.125" style="390" hidden="1"/>
    <col min="6509" max="6509" width="3" style="390" hidden="1"/>
    <col min="6510" max="6749" width="8.625" style="390" hidden="1"/>
    <col min="6750" max="6755" width="14.875" style="390" hidden="1"/>
    <col min="6756" max="6757" width="15.875" style="390" hidden="1"/>
    <col min="6758" max="6763" width="16.125" style="390" hidden="1"/>
    <col min="6764" max="6764" width="6.125" style="390" hidden="1"/>
    <col min="6765" max="6765" width="3" style="390" hidden="1"/>
    <col min="6766" max="7005" width="8.625" style="390" hidden="1"/>
    <col min="7006" max="7011" width="14.875" style="390" hidden="1"/>
    <col min="7012" max="7013" width="15.875" style="390" hidden="1"/>
    <col min="7014" max="7019" width="16.125" style="390" hidden="1"/>
    <col min="7020" max="7020" width="6.125" style="390" hidden="1"/>
    <col min="7021" max="7021" width="3" style="390" hidden="1"/>
    <col min="7022" max="7261" width="8.625" style="390" hidden="1"/>
    <col min="7262" max="7267" width="14.875" style="390" hidden="1"/>
    <col min="7268" max="7269" width="15.875" style="390" hidden="1"/>
    <col min="7270" max="7275" width="16.125" style="390" hidden="1"/>
    <col min="7276" max="7276" width="6.125" style="390" hidden="1"/>
    <col min="7277" max="7277" width="3" style="390" hidden="1"/>
    <col min="7278" max="7517" width="8.625" style="390" hidden="1"/>
    <col min="7518" max="7523" width="14.875" style="390" hidden="1"/>
    <col min="7524" max="7525" width="15.875" style="390" hidden="1"/>
    <col min="7526" max="7531" width="16.125" style="390" hidden="1"/>
    <col min="7532" max="7532" width="6.125" style="390" hidden="1"/>
    <col min="7533" max="7533" width="3" style="390" hidden="1"/>
    <col min="7534" max="7773" width="8.625" style="390" hidden="1"/>
    <col min="7774" max="7779" width="14.875" style="390" hidden="1"/>
    <col min="7780" max="7781" width="15.875" style="390" hidden="1"/>
    <col min="7782" max="7787" width="16.125" style="390" hidden="1"/>
    <col min="7788" max="7788" width="6.125" style="390" hidden="1"/>
    <col min="7789" max="7789" width="3" style="390" hidden="1"/>
    <col min="7790" max="8029" width="8.625" style="390" hidden="1"/>
    <col min="8030" max="8035" width="14.875" style="390" hidden="1"/>
    <col min="8036" max="8037" width="15.875" style="390" hidden="1"/>
    <col min="8038" max="8043" width="16.125" style="390" hidden="1"/>
    <col min="8044" max="8044" width="6.125" style="390" hidden="1"/>
    <col min="8045" max="8045" width="3" style="390" hidden="1"/>
    <col min="8046" max="8285" width="8.625" style="390" hidden="1"/>
    <col min="8286" max="8291" width="14.875" style="390" hidden="1"/>
    <col min="8292" max="8293" width="15.875" style="390" hidden="1"/>
    <col min="8294" max="8299" width="16.125" style="390" hidden="1"/>
    <col min="8300" max="8300" width="6.125" style="390" hidden="1"/>
    <col min="8301" max="8301" width="3" style="390" hidden="1"/>
    <col min="8302" max="8541" width="8.625" style="390" hidden="1"/>
    <col min="8542" max="8547" width="14.875" style="390" hidden="1"/>
    <col min="8548" max="8549" width="15.875" style="390" hidden="1"/>
    <col min="8550" max="8555" width="16.125" style="390" hidden="1"/>
    <col min="8556" max="8556" width="6.125" style="390" hidden="1"/>
    <col min="8557" max="8557" width="3" style="390" hidden="1"/>
    <col min="8558" max="8797" width="8.625" style="390" hidden="1"/>
    <col min="8798" max="8803" width="14.875" style="390" hidden="1"/>
    <col min="8804" max="8805" width="15.875" style="390" hidden="1"/>
    <col min="8806" max="8811" width="16.125" style="390" hidden="1"/>
    <col min="8812" max="8812" width="6.125" style="390" hidden="1"/>
    <col min="8813" max="8813" width="3" style="390" hidden="1"/>
    <col min="8814" max="9053" width="8.625" style="390" hidden="1"/>
    <col min="9054" max="9059" width="14.875" style="390" hidden="1"/>
    <col min="9060" max="9061" width="15.875" style="390" hidden="1"/>
    <col min="9062" max="9067" width="16.125" style="390" hidden="1"/>
    <col min="9068" max="9068" width="6.125" style="390" hidden="1"/>
    <col min="9069" max="9069" width="3" style="390" hidden="1"/>
    <col min="9070" max="9309" width="8.625" style="390" hidden="1"/>
    <col min="9310" max="9315" width="14.875" style="390" hidden="1"/>
    <col min="9316" max="9317" width="15.875" style="390" hidden="1"/>
    <col min="9318" max="9323" width="16.125" style="390" hidden="1"/>
    <col min="9324" max="9324" width="6.125" style="390" hidden="1"/>
    <col min="9325" max="9325" width="3" style="390" hidden="1"/>
    <col min="9326" max="9565" width="8.625" style="390" hidden="1"/>
    <col min="9566" max="9571" width="14.875" style="390" hidden="1"/>
    <col min="9572" max="9573" width="15.875" style="390" hidden="1"/>
    <col min="9574" max="9579" width="16.125" style="390" hidden="1"/>
    <col min="9580" max="9580" width="6.125" style="390" hidden="1"/>
    <col min="9581" max="9581" width="3" style="390" hidden="1"/>
    <col min="9582" max="9821" width="8.625" style="390" hidden="1"/>
    <col min="9822" max="9827" width="14.875" style="390" hidden="1"/>
    <col min="9828" max="9829" width="15.875" style="390" hidden="1"/>
    <col min="9830" max="9835" width="16.125" style="390" hidden="1"/>
    <col min="9836" max="9836" width="6.125" style="390" hidden="1"/>
    <col min="9837" max="9837" width="3" style="390" hidden="1"/>
    <col min="9838" max="10077" width="8.625" style="390" hidden="1"/>
    <col min="10078" max="10083" width="14.875" style="390" hidden="1"/>
    <col min="10084" max="10085" width="15.875" style="390" hidden="1"/>
    <col min="10086" max="10091" width="16.125" style="390" hidden="1"/>
    <col min="10092" max="10092" width="6.125" style="390" hidden="1"/>
    <col min="10093" max="10093" width="3" style="390" hidden="1"/>
    <col min="10094" max="10333" width="8.625" style="390" hidden="1"/>
    <col min="10334" max="10339" width="14.875" style="390" hidden="1"/>
    <col min="10340" max="10341" width="15.875" style="390" hidden="1"/>
    <col min="10342" max="10347" width="16.125" style="390" hidden="1"/>
    <col min="10348" max="10348" width="6.125" style="390" hidden="1"/>
    <col min="10349" max="10349" width="3" style="390" hidden="1"/>
    <col min="10350" max="10589" width="8.625" style="390" hidden="1"/>
    <col min="10590" max="10595" width="14.875" style="390" hidden="1"/>
    <col min="10596" max="10597" width="15.875" style="390" hidden="1"/>
    <col min="10598" max="10603" width="16.125" style="390" hidden="1"/>
    <col min="10604" max="10604" width="6.125" style="390" hidden="1"/>
    <col min="10605" max="10605" width="3" style="390" hidden="1"/>
    <col min="10606" max="10845" width="8.625" style="390" hidden="1"/>
    <col min="10846" max="10851" width="14.875" style="390" hidden="1"/>
    <col min="10852" max="10853" width="15.875" style="390" hidden="1"/>
    <col min="10854" max="10859" width="16.125" style="390" hidden="1"/>
    <col min="10860" max="10860" width="6.125" style="390" hidden="1"/>
    <col min="10861" max="10861" width="3" style="390" hidden="1"/>
    <col min="10862" max="11101" width="8.625" style="390" hidden="1"/>
    <col min="11102" max="11107" width="14.875" style="390" hidden="1"/>
    <col min="11108" max="11109" width="15.875" style="390" hidden="1"/>
    <col min="11110" max="11115" width="16.125" style="390" hidden="1"/>
    <col min="11116" max="11116" width="6.125" style="390" hidden="1"/>
    <col min="11117" max="11117" width="3" style="390" hidden="1"/>
    <col min="11118" max="11357" width="8.625" style="390" hidden="1"/>
    <col min="11358" max="11363" width="14.875" style="390" hidden="1"/>
    <col min="11364" max="11365" width="15.875" style="390" hidden="1"/>
    <col min="11366" max="11371" width="16.125" style="390" hidden="1"/>
    <col min="11372" max="11372" width="6.125" style="390" hidden="1"/>
    <col min="11373" max="11373" width="3" style="390" hidden="1"/>
    <col min="11374" max="11613" width="8.625" style="390" hidden="1"/>
    <col min="11614" max="11619" width="14.875" style="390" hidden="1"/>
    <col min="11620" max="11621" width="15.875" style="390" hidden="1"/>
    <col min="11622" max="11627" width="16.125" style="390" hidden="1"/>
    <col min="11628" max="11628" width="6.125" style="390" hidden="1"/>
    <col min="11629" max="11629" width="3" style="390" hidden="1"/>
    <col min="11630" max="11869" width="8.625" style="390" hidden="1"/>
    <col min="11870" max="11875" width="14.875" style="390" hidden="1"/>
    <col min="11876" max="11877" width="15.875" style="390" hidden="1"/>
    <col min="11878" max="11883" width="16.125" style="390" hidden="1"/>
    <col min="11884" max="11884" width="6.125" style="390" hidden="1"/>
    <col min="11885" max="11885" width="3" style="390" hidden="1"/>
    <col min="11886" max="12125" width="8.625" style="390" hidden="1"/>
    <col min="12126" max="12131" width="14.875" style="390" hidden="1"/>
    <col min="12132" max="12133" width="15.875" style="390" hidden="1"/>
    <col min="12134" max="12139" width="16.125" style="390" hidden="1"/>
    <col min="12140" max="12140" width="6.125" style="390" hidden="1"/>
    <col min="12141" max="12141" width="3" style="390" hidden="1"/>
    <col min="12142" max="12381" width="8.625" style="390" hidden="1"/>
    <col min="12382" max="12387" width="14.875" style="390" hidden="1"/>
    <col min="12388" max="12389" width="15.875" style="390" hidden="1"/>
    <col min="12390" max="12395" width="16.125" style="390" hidden="1"/>
    <col min="12396" max="12396" width="6.125" style="390" hidden="1"/>
    <col min="12397" max="12397" width="3" style="390" hidden="1"/>
    <col min="12398" max="12637" width="8.625" style="390" hidden="1"/>
    <col min="12638" max="12643" width="14.875" style="390" hidden="1"/>
    <col min="12644" max="12645" width="15.875" style="390" hidden="1"/>
    <col min="12646" max="12651" width="16.125" style="390" hidden="1"/>
    <col min="12652" max="12652" width="6.125" style="390" hidden="1"/>
    <col min="12653" max="12653" width="3" style="390" hidden="1"/>
    <col min="12654" max="12893" width="8.625" style="390" hidden="1"/>
    <col min="12894" max="12899" width="14.875" style="390" hidden="1"/>
    <col min="12900" max="12901" width="15.875" style="390" hidden="1"/>
    <col min="12902" max="12907" width="16.125" style="390" hidden="1"/>
    <col min="12908" max="12908" width="6.125" style="390" hidden="1"/>
    <col min="12909" max="12909" width="3" style="390" hidden="1"/>
    <col min="12910" max="13149" width="8.625" style="390" hidden="1"/>
    <col min="13150" max="13155" width="14.875" style="390" hidden="1"/>
    <col min="13156" max="13157" width="15.875" style="390" hidden="1"/>
    <col min="13158" max="13163" width="16.125" style="390" hidden="1"/>
    <col min="13164" max="13164" width="6.125" style="390" hidden="1"/>
    <col min="13165" max="13165" width="3" style="390" hidden="1"/>
    <col min="13166" max="13405" width="8.625" style="390" hidden="1"/>
    <col min="13406" max="13411" width="14.875" style="390" hidden="1"/>
    <col min="13412" max="13413" width="15.875" style="390" hidden="1"/>
    <col min="13414" max="13419" width="16.125" style="390" hidden="1"/>
    <col min="13420" max="13420" width="6.125" style="390" hidden="1"/>
    <col min="13421" max="13421" width="3" style="390" hidden="1"/>
    <col min="13422" max="13661" width="8.625" style="390" hidden="1"/>
    <col min="13662" max="13667" width="14.875" style="390" hidden="1"/>
    <col min="13668" max="13669" width="15.875" style="390" hidden="1"/>
    <col min="13670" max="13675" width="16.125" style="390" hidden="1"/>
    <col min="13676" max="13676" width="6.125" style="390" hidden="1"/>
    <col min="13677" max="13677" width="3" style="390" hidden="1"/>
    <col min="13678" max="13917" width="8.625" style="390" hidden="1"/>
    <col min="13918" max="13923" width="14.875" style="390" hidden="1"/>
    <col min="13924" max="13925" width="15.875" style="390" hidden="1"/>
    <col min="13926" max="13931" width="16.125" style="390" hidden="1"/>
    <col min="13932" max="13932" width="6.125" style="390" hidden="1"/>
    <col min="13933" max="13933" width="3" style="390" hidden="1"/>
    <col min="13934" max="14173" width="8.625" style="390" hidden="1"/>
    <col min="14174" max="14179" width="14.875" style="390" hidden="1"/>
    <col min="14180" max="14181" width="15.875" style="390" hidden="1"/>
    <col min="14182" max="14187" width="16.125" style="390" hidden="1"/>
    <col min="14188" max="14188" width="6.125" style="390" hidden="1"/>
    <col min="14189" max="14189" width="3" style="390" hidden="1"/>
    <col min="14190" max="14429" width="8.625" style="390" hidden="1"/>
    <col min="14430" max="14435" width="14.875" style="390" hidden="1"/>
    <col min="14436" max="14437" width="15.875" style="390" hidden="1"/>
    <col min="14438" max="14443" width="16.125" style="390" hidden="1"/>
    <col min="14444" max="14444" width="6.125" style="390" hidden="1"/>
    <col min="14445" max="14445" width="3" style="390" hidden="1"/>
    <col min="14446" max="14685" width="8.625" style="390" hidden="1"/>
    <col min="14686" max="14691" width="14.875" style="390" hidden="1"/>
    <col min="14692" max="14693" width="15.875" style="390" hidden="1"/>
    <col min="14694" max="14699" width="16.125" style="390" hidden="1"/>
    <col min="14700" max="14700" width="6.125" style="390" hidden="1"/>
    <col min="14701" max="14701" width="3" style="390" hidden="1"/>
    <col min="14702" max="14941" width="8.625" style="390" hidden="1"/>
    <col min="14942" max="14947" width="14.875" style="390" hidden="1"/>
    <col min="14948" max="14949" width="15.875" style="390" hidden="1"/>
    <col min="14950" max="14955" width="16.125" style="390" hidden="1"/>
    <col min="14956" max="14956" width="6.125" style="390" hidden="1"/>
    <col min="14957" max="14957" width="3" style="390" hidden="1"/>
    <col min="14958" max="15197" width="8.625" style="390" hidden="1"/>
    <col min="15198" max="15203" width="14.875" style="390" hidden="1"/>
    <col min="15204" max="15205" width="15.875" style="390" hidden="1"/>
    <col min="15206" max="15211" width="16.125" style="390" hidden="1"/>
    <col min="15212" max="15212" width="6.125" style="390" hidden="1"/>
    <col min="15213" max="15213" width="3" style="390" hidden="1"/>
    <col min="15214" max="15453" width="8.625" style="390" hidden="1"/>
    <col min="15454" max="15459" width="14.875" style="390" hidden="1"/>
    <col min="15460" max="15461" width="15.875" style="390" hidden="1"/>
    <col min="15462" max="15467" width="16.125" style="390" hidden="1"/>
    <col min="15468" max="15468" width="6.125" style="390" hidden="1"/>
    <col min="15469" max="15469" width="3" style="390" hidden="1"/>
    <col min="15470" max="15709" width="8.625" style="390" hidden="1"/>
    <col min="15710" max="15715" width="14.875" style="390" hidden="1"/>
    <col min="15716" max="15717" width="15.875" style="390" hidden="1"/>
    <col min="15718" max="15723" width="16.125" style="390" hidden="1"/>
    <col min="15724" max="15724" width="6.125" style="390" hidden="1"/>
    <col min="15725" max="15725" width="3" style="390" hidden="1"/>
    <col min="15726" max="15965" width="8.625" style="390" hidden="1"/>
    <col min="15966" max="15971" width="14.875" style="390" hidden="1"/>
    <col min="15972" max="15973" width="15.875" style="390" hidden="1"/>
    <col min="15974" max="15979" width="16.125" style="390" hidden="1"/>
    <col min="15980" max="15980" width="6.125" style="390" hidden="1"/>
    <col min="15981" max="15981" width="3" style="390" hidden="1"/>
    <col min="15982" max="16221" width="8.625" style="390" hidden="1"/>
    <col min="16222" max="16227" width="14.875" style="390" hidden="1"/>
    <col min="16228" max="16229" width="15.875" style="390" hidden="1"/>
    <col min="16230" max="16235" width="16.125" style="390" hidden="1"/>
    <col min="16236" max="16236" width="6.125" style="390" hidden="1"/>
    <col min="16237" max="16237" width="3" style="390" hidden="1"/>
    <col min="16238" max="16384" width="8.625" style="390" hidden="1"/>
  </cols>
  <sheetData>
    <row r="1" spans="1:143" ht="42.75" customHeight="1">
      <c r="A1" s="388"/>
      <c r="B1" s="389"/>
      <c r="DD1" s="390"/>
      <c r="DE1" s="390"/>
    </row>
    <row r="2" spans="1:143" ht="25.5" customHeight="1">
      <c r="A2" s="391"/>
      <c r="C2" s="391"/>
      <c r="O2" s="391"/>
      <c r="P2" s="391"/>
      <c r="Q2" s="391"/>
      <c r="R2" s="391"/>
      <c r="S2" s="391"/>
      <c r="T2" s="391"/>
      <c r="U2" s="391"/>
      <c r="V2" s="391"/>
      <c r="W2" s="391"/>
      <c r="X2" s="391"/>
      <c r="Y2" s="391"/>
      <c r="Z2" s="391"/>
      <c r="AA2" s="391"/>
      <c r="AB2" s="391"/>
      <c r="AC2" s="391"/>
      <c r="AD2" s="391"/>
      <c r="AE2" s="391"/>
      <c r="AF2" s="391"/>
      <c r="AG2" s="391"/>
      <c r="AH2" s="391"/>
      <c r="AI2" s="391"/>
      <c r="AU2" s="391"/>
      <c r="BG2" s="391"/>
      <c r="BS2" s="391"/>
      <c r="CE2" s="391"/>
      <c r="CQ2" s="391"/>
      <c r="DD2" s="390"/>
      <c r="DE2" s="390"/>
    </row>
    <row r="3" spans="1:143" ht="25.5" customHeight="1">
      <c r="A3" s="391"/>
      <c r="C3" s="391"/>
      <c r="O3" s="391"/>
      <c r="P3" s="391"/>
      <c r="Q3" s="391"/>
      <c r="R3" s="391"/>
      <c r="S3" s="391"/>
      <c r="T3" s="391"/>
      <c r="U3" s="391"/>
      <c r="V3" s="391"/>
      <c r="W3" s="391"/>
      <c r="X3" s="391"/>
      <c r="Y3" s="391"/>
      <c r="Z3" s="391"/>
      <c r="AA3" s="391"/>
      <c r="AB3" s="391"/>
      <c r="AC3" s="391"/>
      <c r="AD3" s="391"/>
      <c r="AE3" s="391"/>
      <c r="AF3" s="391"/>
      <c r="AG3" s="391"/>
      <c r="AH3" s="391"/>
      <c r="AI3" s="391"/>
      <c r="AU3" s="391"/>
      <c r="BG3" s="391"/>
      <c r="BS3" s="391"/>
      <c r="CE3" s="391"/>
      <c r="CQ3" s="391"/>
      <c r="DD3" s="390"/>
      <c r="DE3" s="390"/>
    </row>
    <row r="4" spans="1:143" s="292" customFormat="1">
      <c r="A4" s="391"/>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391"/>
      <c r="BK4" s="391"/>
      <c r="BL4" s="391"/>
      <c r="BM4" s="391"/>
      <c r="BN4" s="391"/>
      <c r="BO4" s="391"/>
      <c r="BP4" s="391"/>
      <c r="BQ4" s="391"/>
      <c r="BR4" s="391"/>
      <c r="BS4" s="391"/>
      <c r="BT4" s="391"/>
      <c r="BU4" s="391"/>
      <c r="BV4" s="391"/>
      <c r="BW4" s="391"/>
      <c r="BX4" s="391"/>
      <c r="BY4" s="391"/>
      <c r="BZ4" s="391"/>
      <c r="CA4" s="391"/>
      <c r="CB4" s="391"/>
      <c r="CC4" s="391"/>
      <c r="CD4" s="391"/>
      <c r="CE4" s="391"/>
      <c r="CF4" s="391"/>
      <c r="CG4" s="391"/>
      <c r="CH4" s="391"/>
      <c r="CI4" s="391"/>
      <c r="CJ4" s="391"/>
      <c r="CK4" s="391"/>
      <c r="CL4" s="391"/>
      <c r="CM4" s="391"/>
      <c r="CN4" s="391"/>
      <c r="CO4" s="391"/>
      <c r="CP4" s="391"/>
      <c r="CQ4" s="391"/>
      <c r="CR4" s="391"/>
      <c r="CS4" s="391"/>
      <c r="CT4" s="391"/>
      <c r="CU4" s="391"/>
      <c r="CV4" s="391"/>
      <c r="CW4" s="391"/>
      <c r="CX4" s="391"/>
      <c r="CY4" s="391"/>
      <c r="CZ4" s="391"/>
      <c r="DA4" s="391"/>
      <c r="DB4" s="391"/>
      <c r="DC4" s="391"/>
      <c r="DD4" s="391"/>
      <c r="DE4" s="391"/>
      <c r="DF4" s="293"/>
      <c r="DG4" s="293"/>
      <c r="DH4" s="293"/>
      <c r="DI4" s="293"/>
      <c r="DJ4" s="293"/>
      <c r="DK4" s="293"/>
      <c r="DL4" s="293"/>
      <c r="DM4" s="293"/>
      <c r="DN4" s="293"/>
      <c r="DO4" s="293"/>
      <c r="DP4" s="293"/>
      <c r="DQ4" s="293"/>
      <c r="DR4" s="293"/>
      <c r="DS4" s="293"/>
      <c r="DT4" s="293"/>
      <c r="DU4" s="293"/>
      <c r="DV4" s="293"/>
      <c r="DW4" s="293"/>
    </row>
    <row r="5" spans="1:143" s="292" customFormat="1">
      <c r="A5" s="391"/>
      <c r="B5" s="391"/>
      <c r="C5" s="39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1"/>
      <c r="BM5" s="391"/>
      <c r="BN5" s="391"/>
      <c r="BO5" s="391"/>
      <c r="BP5" s="391"/>
      <c r="BQ5" s="391"/>
      <c r="BR5" s="391"/>
      <c r="BS5" s="391"/>
      <c r="BT5" s="391"/>
      <c r="BU5" s="391"/>
      <c r="BV5" s="391"/>
      <c r="BW5" s="391"/>
      <c r="BX5" s="391"/>
      <c r="BY5" s="391"/>
      <c r="BZ5" s="391"/>
      <c r="CA5" s="391"/>
      <c r="CB5" s="391"/>
      <c r="CC5" s="391"/>
      <c r="CD5" s="391"/>
      <c r="CE5" s="391"/>
      <c r="CF5" s="391"/>
      <c r="CG5" s="391"/>
      <c r="CH5" s="391"/>
      <c r="CI5" s="391"/>
      <c r="CJ5" s="391"/>
      <c r="CK5" s="391"/>
      <c r="CL5" s="391"/>
      <c r="CM5" s="391"/>
      <c r="CN5" s="391"/>
      <c r="CO5" s="391"/>
      <c r="CP5" s="391"/>
      <c r="CQ5" s="391"/>
      <c r="CR5" s="391"/>
      <c r="CS5" s="391"/>
      <c r="CT5" s="391"/>
      <c r="CU5" s="391"/>
      <c r="CV5" s="391"/>
      <c r="CW5" s="391"/>
      <c r="CX5" s="391"/>
      <c r="CY5" s="391"/>
      <c r="CZ5" s="391"/>
      <c r="DA5" s="391"/>
      <c r="DB5" s="391"/>
      <c r="DC5" s="391"/>
      <c r="DD5" s="391"/>
      <c r="DE5" s="391"/>
      <c r="DF5" s="293"/>
      <c r="DG5" s="293"/>
      <c r="DH5" s="293"/>
      <c r="DI5" s="293"/>
      <c r="DJ5" s="293"/>
      <c r="DK5" s="293"/>
      <c r="DL5" s="293"/>
      <c r="DM5" s="293"/>
      <c r="DN5" s="293"/>
      <c r="DO5" s="293"/>
      <c r="DP5" s="293"/>
      <c r="DQ5" s="293"/>
      <c r="DR5" s="293"/>
      <c r="DS5" s="293"/>
      <c r="DT5" s="293"/>
      <c r="DU5" s="293"/>
      <c r="DV5" s="293"/>
      <c r="DW5" s="293"/>
    </row>
    <row r="6" spans="1:143" s="292" customFormat="1">
      <c r="A6" s="391"/>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391"/>
      <c r="AU6" s="391"/>
      <c r="AV6" s="391"/>
      <c r="AW6" s="391"/>
      <c r="AX6" s="391"/>
      <c r="AY6" s="391"/>
      <c r="AZ6" s="391"/>
      <c r="BA6" s="391"/>
      <c r="BB6" s="391"/>
      <c r="BC6" s="391"/>
      <c r="BD6" s="391"/>
      <c r="BE6" s="391"/>
      <c r="BF6" s="391"/>
      <c r="BG6" s="391"/>
      <c r="BH6" s="391"/>
      <c r="BI6" s="391"/>
      <c r="BJ6" s="391"/>
      <c r="BK6" s="391"/>
      <c r="BL6" s="391"/>
      <c r="BM6" s="391"/>
      <c r="BN6" s="391"/>
      <c r="BO6" s="391"/>
      <c r="BP6" s="391"/>
      <c r="BQ6" s="391"/>
      <c r="BR6" s="391"/>
      <c r="BS6" s="391"/>
      <c r="BT6" s="391"/>
      <c r="BU6" s="391"/>
      <c r="BV6" s="391"/>
      <c r="BW6" s="391"/>
      <c r="BX6" s="391"/>
      <c r="BY6" s="391"/>
      <c r="BZ6" s="391"/>
      <c r="CA6" s="391"/>
      <c r="CB6" s="391"/>
      <c r="CC6" s="391"/>
      <c r="CD6" s="391"/>
      <c r="CE6" s="391"/>
      <c r="CF6" s="391"/>
      <c r="CG6" s="391"/>
      <c r="CH6" s="391"/>
      <c r="CI6" s="391"/>
      <c r="CJ6" s="391"/>
      <c r="CK6" s="391"/>
      <c r="CL6" s="391"/>
      <c r="CM6" s="391"/>
      <c r="CN6" s="391"/>
      <c r="CO6" s="391"/>
      <c r="CP6" s="391"/>
      <c r="CQ6" s="391"/>
      <c r="CR6" s="391"/>
      <c r="CS6" s="391"/>
      <c r="CT6" s="391"/>
      <c r="CU6" s="391"/>
      <c r="CV6" s="391"/>
      <c r="CW6" s="391"/>
      <c r="CX6" s="391"/>
      <c r="CY6" s="391"/>
      <c r="CZ6" s="391"/>
      <c r="DA6" s="391"/>
      <c r="DB6" s="391"/>
      <c r="DC6" s="391"/>
      <c r="DD6" s="391"/>
      <c r="DE6" s="391"/>
      <c r="DF6" s="293"/>
      <c r="DG6" s="293"/>
      <c r="DH6" s="293"/>
      <c r="DI6" s="293"/>
      <c r="DJ6" s="293"/>
      <c r="DK6" s="293"/>
      <c r="DL6" s="293"/>
      <c r="DM6" s="293"/>
      <c r="DN6" s="293"/>
      <c r="DO6" s="293"/>
      <c r="DP6" s="293"/>
      <c r="DQ6" s="293"/>
      <c r="DR6" s="293"/>
      <c r="DS6" s="293"/>
      <c r="DT6" s="293"/>
      <c r="DU6" s="293"/>
      <c r="DV6" s="293"/>
      <c r="DW6" s="293"/>
    </row>
    <row r="7" spans="1:143" s="292" customFormat="1">
      <c r="A7" s="391"/>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391"/>
      <c r="BX7" s="391"/>
      <c r="BY7" s="391"/>
      <c r="BZ7" s="391"/>
      <c r="CA7" s="391"/>
      <c r="CB7" s="391"/>
      <c r="CC7" s="391"/>
      <c r="CD7" s="391"/>
      <c r="CE7" s="391"/>
      <c r="CF7" s="391"/>
      <c r="CG7" s="391"/>
      <c r="CH7" s="391"/>
      <c r="CI7" s="391"/>
      <c r="CJ7" s="391"/>
      <c r="CK7" s="391"/>
      <c r="CL7" s="391"/>
      <c r="CM7" s="391"/>
      <c r="CN7" s="391"/>
      <c r="CO7" s="391"/>
      <c r="CP7" s="391"/>
      <c r="CQ7" s="391"/>
      <c r="CR7" s="391"/>
      <c r="CS7" s="391"/>
      <c r="CT7" s="391"/>
      <c r="CU7" s="391"/>
      <c r="CV7" s="391"/>
      <c r="CW7" s="391"/>
      <c r="CX7" s="391"/>
      <c r="CY7" s="391"/>
      <c r="CZ7" s="391"/>
      <c r="DA7" s="391"/>
      <c r="DB7" s="391"/>
      <c r="DC7" s="391"/>
      <c r="DD7" s="391"/>
      <c r="DE7" s="391"/>
      <c r="DF7" s="293"/>
      <c r="DG7" s="293"/>
      <c r="DH7" s="293"/>
      <c r="DI7" s="293"/>
      <c r="DJ7" s="293"/>
      <c r="DK7" s="293"/>
      <c r="DL7" s="293"/>
      <c r="DM7" s="293"/>
      <c r="DN7" s="293"/>
      <c r="DO7" s="293"/>
      <c r="DP7" s="293"/>
      <c r="DQ7" s="293"/>
      <c r="DR7" s="293"/>
      <c r="DS7" s="293"/>
      <c r="DT7" s="293"/>
      <c r="DU7" s="293"/>
      <c r="DV7" s="293"/>
      <c r="DW7" s="293"/>
    </row>
    <row r="8" spans="1:143" s="292" customFormat="1">
      <c r="A8" s="391"/>
      <c r="B8" s="391"/>
      <c r="C8" s="39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c r="AR8" s="391"/>
      <c r="AS8" s="391"/>
      <c r="AT8" s="391"/>
      <c r="AU8" s="391"/>
      <c r="AV8" s="391"/>
      <c r="AW8" s="391"/>
      <c r="AX8" s="391"/>
      <c r="AY8" s="391"/>
      <c r="AZ8" s="391"/>
      <c r="BA8" s="391"/>
      <c r="BB8" s="391"/>
      <c r="BC8" s="391"/>
      <c r="BD8" s="391"/>
      <c r="BE8" s="391"/>
      <c r="BF8" s="391"/>
      <c r="BG8" s="391"/>
      <c r="BH8" s="391"/>
      <c r="BI8" s="391"/>
      <c r="BJ8" s="391"/>
      <c r="BK8" s="391"/>
      <c r="BL8" s="391"/>
      <c r="BM8" s="391"/>
      <c r="BN8" s="391"/>
      <c r="BO8" s="391"/>
      <c r="BP8" s="391"/>
      <c r="BQ8" s="391"/>
      <c r="BR8" s="391"/>
      <c r="BS8" s="391"/>
      <c r="BT8" s="391"/>
      <c r="BU8" s="391"/>
      <c r="BV8" s="391"/>
      <c r="BW8" s="391"/>
      <c r="BX8" s="391"/>
      <c r="BY8" s="391"/>
      <c r="BZ8" s="391"/>
      <c r="CA8" s="391"/>
      <c r="CB8" s="391"/>
      <c r="CC8" s="391"/>
      <c r="CD8" s="391"/>
      <c r="CE8" s="391"/>
      <c r="CF8" s="391"/>
      <c r="CG8" s="391"/>
      <c r="CH8" s="391"/>
      <c r="CI8" s="391"/>
      <c r="CJ8" s="391"/>
      <c r="CK8" s="391"/>
      <c r="CL8" s="391"/>
      <c r="CM8" s="391"/>
      <c r="CN8" s="391"/>
      <c r="CO8" s="391"/>
      <c r="CP8" s="391"/>
      <c r="CQ8" s="391"/>
      <c r="CR8" s="391"/>
      <c r="CS8" s="391"/>
      <c r="CT8" s="391"/>
      <c r="CU8" s="391"/>
      <c r="CV8" s="391"/>
      <c r="CW8" s="391"/>
      <c r="CX8" s="391"/>
      <c r="CY8" s="391"/>
      <c r="CZ8" s="391"/>
      <c r="DA8" s="391"/>
      <c r="DB8" s="391"/>
      <c r="DC8" s="391"/>
      <c r="DD8" s="391"/>
      <c r="DE8" s="391"/>
      <c r="DF8" s="293"/>
      <c r="DG8" s="293"/>
      <c r="DH8" s="293"/>
      <c r="DI8" s="293"/>
      <c r="DJ8" s="293"/>
      <c r="DK8" s="293"/>
      <c r="DL8" s="293"/>
      <c r="DM8" s="293"/>
      <c r="DN8" s="293"/>
      <c r="DO8" s="293"/>
      <c r="DP8" s="293"/>
      <c r="DQ8" s="293"/>
      <c r="DR8" s="293"/>
      <c r="DS8" s="293"/>
      <c r="DT8" s="293"/>
      <c r="DU8" s="293"/>
      <c r="DV8" s="293"/>
      <c r="DW8" s="293"/>
    </row>
    <row r="9" spans="1:143" s="292" customFormat="1">
      <c r="A9" s="391"/>
      <c r="B9" s="391"/>
      <c r="C9" s="391"/>
      <c r="D9" s="391"/>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391"/>
      <c r="CO9" s="391"/>
      <c r="CP9" s="391"/>
      <c r="CQ9" s="391"/>
      <c r="CR9" s="391"/>
      <c r="CS9" s="391"/>
      <c r="CT9" s="391"/>
      <c r="CU9" s="391"/>
      <c r="CV9" s="391"/>
      <c r="CW9" s="391"/>
      <c r="CX9" s="391"/>
      <c r="CY9" s="391"/>
      <c r="CZ9" s="391"/>
      <c r="DA9" s="391"/>
      <c r="DB9" s="391"/>
      <c r="DC9" s="391"/>
      <c r="DD9" s="391"/>
      <c r="DE9" s="391"/>
      <c r="DF9" s="293"/>
      <c r="DG9" s="293"/>
      <c r="DH9" s="293"/>
      <c r="DI9" s="293"/>
      <c r="DJ9" s="293"/>
      <c r="DK9" s="293"/>
      <c r="DL9" s="293"/>
      <c r="DM9" s="293"/>
      <c r="DN9" s="293"/>
      <c r="DO9" s="293"/>
      <c r="DP9" s="293"/>
      <c r="DQ9" s="293"/>
      <c r="DR9" s="293"/>
      <c r="DS9" s="293"/>
      <c r="DT9" s="293"/>
      <c r="DU9" s="293"/>
      <c r="DV9" s="293"/>
      <c r="DW9" s="293"/>
    </row>
    <row r="10" spans="1:143" s="292" customFormat="1">
      <c r="A10" s="391"/>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293"/>
      <c r="DG10" s="293"/>
      <c r="DH10" s="293"/>
      <c r="DI10" s="293"/>
      <c r="DJ10" s="293"/>
      <c r="DK10" s="293"/>
      <c r="DL10" s="293"/>
      <c r="DM10" s="293"/>
      <c r="DN10" s="293"/>
      <c r="DO10" s="293"/>
      <c r="DP10" s="293"/>
      <c r="DQ10" s="293"/>
      <c r="DR10" s="293"/>
      <c r="DS10" s="293"/>
      <c r="DT10" s="293"/>
      <c r="DU10" s="293"/>
      <c r="DV10" s="293"/>
      <c r="DW10" s="293"/>
      <c r="EM10" s="292" t="s">
        <v>595</v>
      </c>
    </row>
    <row r="11" spans="1:143" s="292" customFormat="1">
      <c r="A11" s="391"/>
      <c r="B11" s="391"/>
      <c r="C11" s="391"/>
      <c r="D11" s="391"/>
      <c r="E11" s="391"/>
      <c r="F11" s="391"/>
      <c r="G11" s="391"/>
      <c r="H11" s="391"/>
      <c r="I11" s="391"/>
      <c r="J11" s="391"/>
      <c r="K11" s="391"/>
      <c r="L11" s="391"/>
      <c r="M11" s="391"/>
      <c r="N11" s="391"/>
      <c r="O11" s="391"/>
      <c r="P11" s="391"/>
      <c r="Q11" s="391"/>
      <c r="R11" s="391"/>
      <c r="S11" s="391"/>
      <c r="T11" s="391"/>
      <c r="U11" s="391"/>
      <c r="V11" s="391"/>
      <c r="W11" s="391"/>
      <c r="X11" s="391"/>
      <c r="Y11" s="391"/>
      <c r="Z11" s="391"/>
      <c r="AA11" s="391"/>
      <c r="AB11" s="391"/>
      <c r="AC11" s="391"/>
      <c r="AD11" s="391"/>
      <c r="AE11" s="391"/>
      <c r="AF11" s="391"/>
      <c r="AG11" s="391"/>
      <c r="AH11" s="391"/>
      <c r="AI11" s="391"/>
      <c r="AJ11" s="391"/>
      <c r="AK11" s="391"/>
      <c r="AL11" s="391"/>
      <c r="AM11" s="391"/>
      <c r="AN11" s="391"/>
      <c r="AO11" s="391"/>
      <c r="AP11" s="391"/>
      <c r="AQ11" s="391"/>
      <c r="AR11" s="391"/>
      <c r="AS11" s="391"/>
      <c r="AT11" s="391"/>
      <c r="AU11" s="391"/>
      <c r="AV11" s="391"/>
      <c r="AW11" s="391"/>
      <c r="AX11" s="391"/>
      <c r="AY11" s="391"/>
      <c r="AZ11" s="391"/>
      <c r="BA11" s="391"/>
      <c r="BB11" s="391"/>
      <c r="BC11" s="391"/>
      <c r="BD11" s="391"/>
      <c r="BE11" s="391"/>
      <c r="BF11" s="391"/>
      <c r="BG11" s="391"/>
      <c r="BH11" s="391"/>
      <c r="BI11" s="391"/>
      <c r="BJ11" s="391"/>
      <c r="BK11" s="391"/>
      <c r="BL11" s="391"/>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391"/>
      <c r="CO11" s="391"/>
      <c r="CP11" s="391"/>
      <c r="CQ11" s="391"/>
      <c r="CR11" s="391"/>
      <c r="CS11" s="391"/>
      <c r="CT11" s="391"/>
      <c r="CU11" s="391"/>
      <c r="CV11" s="391"/>
      <c r="CW11" s="391"/>
      <c r="CX11" s="391"/>
      <c r="CY11" s="391"/>
      <c r="CZ11" s="391"/>
      <c r="DA11" s="391"/>
      <c r="DB11" s="391"/>
      <c r="DC11" s="391"/>
      <c r="DD11" s="391"/>
      <c r="DE11" s="391"/>
      <c r="DF11" s="293"/>
      <c r="DG11" s="293"/>
      <c r="DH11" s="293"/>
      <c r="DI11" s="293"/>
      <c r="DJ11" s="293"/>
      <c r="DK11" s="293"/>
      <c r="DL11" s="293"/>
      <c r="DM11" s="293"/>
      <c r="DN11" s="293"/>
      <c r="DO11" s="293"/>
      <c r="DP11" s="293"/>
      <c r="DQ11" s="293"/>
      <c r="DR11" s="293"/>
      <c r="DS11" s="293"/>
      <c r="DT11" s="293"/>
      <c r="DU11" s="293"/>
      <c r="DV11" s="293"/>
      <c r="DW11" s="293"/>
    </row>
    <row r="12" spans="1:143" s="292" customFormat="1">
      <c r="A12" s="391"/>
      <c r="B12" s="391"/>
      <c r="C12" s="391"/>
      <c r="D12" s="391"/>
      <c r="E12" s="391"/>
      <c r="F12" s="391"/>
      <c r="G12" s="391"/>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91"/>
      <c r="AU12" s="391"/>
      <c r="AV12" s="391"/>
      <c r="AW12" s="391"/>
      <c r="AX12" s="391"/>
      <c r="AY12" s="391"/>
      <c r="AZ12" s="391"/>
      <c r="BA12" s="391"/>
      <c r="BB12" s="391"/>
      <c r="BC12" s="391"/>
      <c r="BD12" s="391"/>
      <c r="BE12" s="391"/>
      <c r="BF12" s="391"/>
      <c r="BG12" s="391"/>
      <c r="BH12" s="391"/>
      <c r="BI12" s="391"/>
      <c r="BJ12" s="391"/>
      <c r="BK12" s="391"/>
      <c r="BL12" s="391"/>
      <c r="BM12" s="391"/>
      <c r="BN12" s="391"/>
      <c r="BO12" s="391"/>
      <c r="BP12" s="391"/>
      <c r="BQ12" s="391"/>
      <c r="BR12" s="391"/>
      <c r="BS12" s="391"/>
      <c r="BT12" s="391"/>
      <c r="BU12" s="391"/>
      <c r="BV12" s="391"/>
      <c r="BW12" s="391"/>
      <c r="BX12" s="391"/>
      <c r="BY12" s="391"/>
      <c r="BZ12" s="391"/>
      <c r="CA12" s="391"/>
      <c r="CB12" s="391"/>
      <c r="CC12" s="391"/>
      <c r="CD12" s="391"/>
      <c r="CE12" s="391"/>
      <c r="CF12" s="391"/>
      <c r="CG12" s="391"/>
      <c r="CH12" s="391"/>
      <c r="CI12" s="391"/>
      <c r="CJ12" s="391"/>
      <c r="CK12" s="391"/>
      <c r="CL12" s="391"/>
      <c r="CM12" s="391"/>
      <c r="CN12" s="391"/>
      <c r="CO12" s="391"/>
      <c r="CP12" s="391"/>
      <c r="CQ12" s="391"/>
      <c r="CR12" s="391"/>
      <c r="CS12" s="391"/>
      <c r="CT12" s="391"/>
      <c r="CU12" s="391"/>
      <c r="CV12" s="391"/>
      <c r="CW12" s="391"/>
      <c r="CX12" s="391"/>
      <c r="CY12" s="391"/>
      <c r="CZ12" s="391"/>
      <c r="DA12" s="391"/>
      <c r="DB12" s="391"/>
      <c r="DC12" s="391"/>
      <c r="DD12" s="391"/>
      <c r="DE12" s="391"/>
      <c r="DF12" s="293"/>
      <c r="DG12" s="293"/>
      <c r="DH12" s="293"/>
      <c r="DI12" s="293"/>
      <c r="DJ12" s="293"/>
      <c r="DK12" s="293"/>
      <c r="DL12" s="293"/>
      <c r="DM12" s="293"/>
      <c r="DN12" s="293"/>
      <c r="DO12" s="293"/>
      <c r="DP12" s="293"/>
      <c r="DQ12" s="293"/>
      <c r="DR12" s="293"/>
      <c r="DS12" s="293"/>
      <c r="DT12" s="293"/>
      <c r="DU12" s="293"/>
      <c r="DV12" s="293"/>
      <c r="DW12" s="293"/>
      <c r="EM12" s="292" t="s">
        <v>595</v>
      </c>
    </row>
    <row r="13" spans="1:143" s="292" customFormat="1">
      <c r="A13" s="391"/>
      <c r="B13" s="391"/>
      <c r="C13" s="391"/>
      <c r="D13" s="391"/>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91"/>
      <c r="BC13" s="391"/>
      <c r="BD13" s="391"/>
      <c r="BE13" s="391"/>
      <c r="BF13" s="391"/>
      <c r="BG13" s="391"/>
      <c r="BH13" s="391"/>
      <c r="BI13" s="391"/>
      <c r="BJ13" s="391"/>
      <c r="BK13" s="391"/>
      <c r="BL13" s="391"/>
      <c r="BM13" s="391"/>
      <c r="BN13" s="391"/>
      <c r="BO13" s="391"/>
      <c r="BP13" s="391"/>
      <c r="BQ13" s="391"/>
      <c r="BR13" s="391"/>
      <c r="BS13" s="391"/>
      <c r="BT13" s="391"/>
      <c r="BU13" s="391"/>
      <c r="BV13" s="391"/>
      <c r="BW13" s="391"/>
      <c r="BX13" s="391"/>
      <c r="BY13" s="391"/>
      <c r="BZ13" s="391"/>
      <c r="CA13" s="391"/>
      <c r="CB13" s="391"/>
      <c r="CC13" s="391"/>
      <c r="CD13" s="391"/>
      <c r="CE13" s="391"/>
      <c r="CF13" s="391"/>
      <c r="CG13" s="391"/>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293"/>
      <c r="DG13" s="293"/>
      <c r="DH13" s="293"/>
      <c r="DI13" s="293"/>
      <c r="DJ13" s="293"/>
      <c r="DK13" s="293"/>
      <c r="DL13" s="293"/>
      <c r="DM13" s="293"/>
      <c r="DN13" s="293"/>
      <c r="DO13" s="293"/>
      <c r="DP13" s="293"/>
      <c r="DQ13" s="293"/>
      <c r="DR13" s="293"/>
      <c r="DS13" s="293"/>
      <c r="DT13" s="293"/>
      <c r="DU13" s="293"/>
      <c r="DV13" s="293"/>
      <c r="DW13" s="293"/>
    </row>
    <row r="14" spans="1:143" s="292" customFormat="1">
      <c r="A14" s="391"/>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AZ14" s="391"/>
      <c r="BA14" s="391"/>
      <c r="BB14" s="391"/>
      <c r="BC14" s="391"/>
      <c r="BD14" s="391"/>
      <c r="BE14" s="391"/>
      <c r="BF14" s="391"/>
      <c r="BG14" s="391"/>
      <c r="BH14" s="391"/>
      <c r="BI14" s="391"/>
      <c r="BJ14" s="391"/>
      <c r="BK14" s="391"/>
      <c r="BL14" s="391"/>
      <c r="BM14" s="391"/>
      <c r="BN14" s="391"/>
      <c r="BO14" s="391"/>
      <c r="BP14" s="391"/>
      <c r="BQ14" s="391"/>
      <c r="BR14" s="391"/>
      <c r="BS14" s="391"/>
      <c r="BT14" s="391"/>
      <c r="BU14" s="391"/>
      <c r="BV14" s="391"/>
      <c r="BW14" s="391"/>
      <c r="BX14" s="391"/>
      <c r="BY14" s="391"/>
      <c r="BZ14" s="391"/>
      <c r="CA14" s="391"/>
      <c r="CB14" s="391"/>
      <c r="CC14" s="391"/>
      <c r="CD14" s="391"/>
      <c r="CE14" s="391"/>
      <c r="CF14" s="391"/>
      <c r="CG14" s="391"/>
      <c r="CH14" s="391"/>
      <c r="CI14" s="391"/>
      <c r="CJ14" s="391"/>
      <c r="CK14" s="391"/>
      <c r="CL14" s="391"/>
      <c r="CM14" s="391"/>
      <c r="CN14" s="391"/>
      <c r="CO14" s="391"/>
      <c r="CP14" s="391"/>
      <c r="CQ14" s="391"/>
      <c r="CR14" s="391"/>
      <c r="CS14" s="391"/>
      <c r="CT14" s="391"/>
      <c r="CU14" s="391"/>
      <c r="CV14" s="391"/>
      <c r="CW14" s="391"/>
      <c r="CX14" s="391"/>
      <c r="CY14" s="391"/>
      <c r="CZ14" s="391"/>
      <c r="DA14" s="391"/>
      <c r="DB14" s="391"/>
      <c r="DC14" s="391"/>
      <c r="DD14" s="391"/>
      <c r="DE14" s="391"/>
      <c r="DF14" s="293"/>
      <c r="DG14" s="293"/>
      <c r="DH14" s="293"/>
      <c r="DI14" s="293"/>
      <c r="DJ14" s="293"/>
      <c r="DK14" s="293"/>
      <c r="DL14" s="293"/>
      <c r="DM14" s="293"/>
      <c r="DN14" s="293"/>
      <c r="DO14" s="293"/>
      <c r="DP14" s="293"/>
      <c r="DQ14" s="293"/>
      <c r="DR14" s="293"/>
      <c r="DS14" s="293"/>
      <c r="DT14" s="293"/>
      <c r="DU14" s="293"/>
      <c r="DV14" s="293"/>
      <c r="DW14" s="293"/>
    </row>
    <row r="15" spans="1:143" s="292" customFormat="1">
      <c r="A15" s="390"/>
      <c r="B15" s="391"/>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1"/>
      <c r="AW15" s="391"/>
      <c r="AX15" s="391"/>
      <c r="AY15" s="391"/>
      <c r="AZ15" s="391"/>
      <c r="BA15" s="391"/>
      <c r="BB15" s="391"/>
      <c r="BC15" s="391"/>
      <c r="BD15" s="391"/>
      <c r="BE15" s="391"/>
      <c r="BF15" s="391"/>
      <c r="BG15" s="391"/>
      <c r="BH15" s="391"/>
      <c r="BI15" s="391"/>
      <c r="BJ15" s="391"/>
      <c r="BK15" s="391"/>
      <c r="BL15" s="391"/>
      <c r="BM15" s="391"/>
      <c r="BN15" s="391"/>
      <c r="BO15" s="391"/>
      <c r="BP15" s="391"/>
      <c r="BQ15" s="391"/>
      <c r="BR15" s="391"/>
      <c r="BS15" s="391"/>
      <c r="BT15" s="391"/>
      <c r="BU15" s="391"/>
      <c r="BV15" s="391"/>
      <c r="BW15" s="391"/>
      <c r="BX15" s="391"/>
      <c r="BY15" s="391"/>
      <c r="BZ15" s="391"/>
      <c r="CA15" s="391"/>
      <c r="CB15" s="391"/>
      <c r="CC15" s="391"/>
      <c r="CD15" s="391"/>
      <c r="CE15" s="391"/>
      <c r="CF15" s="391"/>
      <c r="CG15" s="391"/>
      <c r="CH15" s="391"/>
      <c r="CI15" s="391"/>
      <c r="CJ15" s="391"/>
      <c r="CK15" s="391"/>
      <c r="CL15" s="391"/>
      <c r="CM15" s="391"/>
      <c r="CN15" s="391"/>
      <c r="CO15" s="391"/>
      <c r="CP15" s="391"/>
      <c r="CQ15" s="391"/>
      <c r="CR15" s="391"/>
      <c r="CS15" s="391"/>
      <c r="CT15" s="391"/>
      <c r="CU15" s="391"/>
      <c r="CV15" s="391"/>
      <c r="CW15" s="391"/>
      <c r="CX15" s="391"/>
      <c r="CY15" s="391"/>
      <c r="CZ15" s="391"/>
      <c r="DA15" s="391"/>
      <c r="DB15" s="391"/>
      <c r="DC15" s="391"/>
      <c r="DD15" s="391"/>
      <c r="DE15" s="391"/>
      <c r="DF15" s="293"/>
      <c r="DG15" s="293"/>
      <c r="DH15" s="293"/>
      <c r="DI15" s="293"/>
      <c r="DJ15" s="293"/>
      <c r="DK15" s="293"/>
      <c r="DL15" s="293"/>
      <c r="DM15" s="293"/>
      <c r="DN15" s="293"/>
      <c r="DO15" s="293"/>
      <c r="DP15" s="293"/>
      <c r="DQ15" s="293"/>
      <c r="DR15" s="293"/>
      <c r="DS15" s="293"/>
      <c r="DT15" s="293"/>
      <c r="DU15" s="293"/>
      <c r="DV15" s="293"/>
      <c r="DW15" s="293"/>
    </row>
    <row r="16" spans="1:143" s="292" customFormat="1">
      <c r="A16" s="390"/>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1"/>
      <c r="AW16" s="391"/>
      <c r="AX16" s="391"/>
      <c r="AY16" s="391"/>
      <c r="AZ16" s="391"/>
      <c r="BA16" s="391"/>
      <c r="BB16" s="391"/>
      <c r="BC16" s="391"/>
      <c r="BD16" s="391"/>
      <c r="BE16" s="391"/>
      <c r="BF16" s="391"/>
      <c r="BG16" s="391"/>
      <c r="BH16" s="391"/>
      <c r="BI16" s="391"/>
      <c r="BJ16" s="391"/>
      <c r="BK16" s="391"/>
      <c r="BL16" s="391"/>
      <c r="BM16" s="391"/>
      <c r="BN16" s="391"/>
      <c r="BO16" s="391"/>
      <c r="BP16" s="391"/>
      <c r="BQ16" s="391"/>
      <c r="BR16" s="391"/>
      <c r="BS16" s="391"/>
      <c r="BT16" s="391"/>
      <c r="BU16" s="391"/>
      <c r="BV16" s="391"/>
      <c r="BW16" s="391"/>
      <c r="BX16" s="391"/>
      <c r="BY16" s="391"/>
      <c r="BZ16" s="391"/>
      <c r="CA16" s="391"/>
      <c r="CB16" s="391"/>
      <c r="CC16" s="391"/>
      <c r="CD16" s="391"/>
      <c r="CE16" s="391"/>
      <c r="CF16" s="391"/>
      <c r="CG16" s="391"/>
      <c r="CH16" s="391"/>
      <c r="CI16" s="391"/>
      <c r="CJ16" s="391"/>
      <c r="CK16" s="391"/>
      <c r="CL16" s="391"/>
      <c r="CM16" s="391"/>
      <c r="CN16" s="391"/>
      <c r="CO16" s="391"/>
      <c r="CP16" s="391"/>
      <c r="CQ16" s="391"/>
      <c r="CR16" s="391"/>
      <c r="CS16" s="391"/>
      <c r="CT16" s="391"/>
      <c r="CU16" s="391"/>
      <c r="CV16" s="391"/>
      <c r="CW16" s="391"/>
      <c r="CX16" s="391"/>
      <c r="CY16" s="391"/>
      <c r="CZ16" s="391"/>
      <c r="DA16" s="391"/>
      <c r="DB16" s="391"/>
      <c r="DC16" s="391"/>
      <c r="DD16" s="391"/>
      <c r="DE16" s="391"/>
      <c r="DF16" s="293"/>
      <c r="DG16" s="293"/>
      <c r="DH16" s="293"/>
      <c r="DI16" s="293"/>
      <c r="DJ16" s="293"/>
      <c r="DK16" s="293"/>
      <c r="DL16" s="293"/>
      <c r="DM16" s="293"/>
      <c r="DN16" s="293"/>
      <c r="DO16" s="293"/>
      <c r="DP16" s="293"/>
      <c r="DQ16" s="293"/>
      <c r="DR16" s="293"/>
      <c r="DS16" s="293"/>
      <c r="DT16" s="293"/>
      <c r="DU16" s="293"/>
      <c r="DV16" s="293"/>
      <c r="DW16" s="293"/>
    </row>
    <row r="17" spans="1:351" s="292" customFormat="1">
      <c r="A17" s="390"/>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391"/>
      <c r="BI17" s="391"/>
      <c r="BJ17" s="391"/>
      <c r="BK17" s="391"/>
      <c r="BL17" s="391"/>
      <c r="BM17" s="391"/>
      <c r="BN17" s="391"/>
      <c r="BO17" s="391"/>
      <c r="BP17" s="391"/>
      <c r="BQ17" s="391"/>
      <c r="BR17" s="391"/>
      <c r="BS17" s="391"/>
      <c r="BT17" s="391"/>
      <c r="BU17" s="391"/>
      <c r="BV17" s="391"/>
      <c r="BW17" s="391"/>
      <c r="BX17" s="391"/>
      <c r="BY17" s="391"/>
      <c r="BZ17" s="391"/>
      <c r="CA17" s="391"/>
      <c r="CB17" s="391"/>
      <c r="CC17" s="391"/>
      <c r="CD17" s="391"/>
      <c r="CE17" s="391"/>
      <c r="CF17" s="391"/>
      <c r="CG17" s="391"/>
      <c r="CH17" s="391"/>
      <c r="CI17" s="391"/>
      <c r="CJ17" s="391"/>
      <c r="CK17" s="391"/>
      <c r="CL17" s="391"/>
      <c r="CM17" s="391"/>
      <c r="CN17" s="391"/>
      <c r="CO17" s="391"/>
      <c r="CP17" s="391"/>
      <c r="CQ17" s="391"/>
      <c r="CR17" s="391"/>
      <c r="CS17" s="391"/>
      <c r="CT17" s="391"/>
      <c r="CU17" s="391"/>
      <c r="CV17" s="391"/>
      <c r="CW17" s="391"/>
      <c r="CX17" s="391"/>
      <c r="CY17" s="391"/>
      <c r="CZ17" s="391"/>
      <c r="DA17" s="391"/>
      <c r="DB17" s="391"/>
      <c r="DC17" s="391"/>
      <c r="DD17" s="391"/>
      <c r="DE17" s="391"/>
      <c r="DF17" s="293"/>
      <c r="DG17" s="293"/>
      <c r="DH17" s="293"/>
      <c r="DI17" s="293"/>
      <c r="DJ17" s="293"/>
      <c r="DK17" s="293"/>
      <c r="DL17" s="293"/>
      <c r="DM17" s="293"/>
      <c r="DN17" s="293"/>
      <c r="DO17" s="293"/>
      <c r="DP17" s="293"/>
      <c r="DQ17" s="293"/>
      <c r="DR17" s="293"/>
      <c r="DS17" s="293"/>
      <c r="DT17" s="293"/>
      <c r="DU17" s="293"/>
      <c r="DV17" s="293"/>
      <c r="DW17" s="293"/>
    </row>
    <row r="18" spans="1:351" s="292" customFormat="1">
      <c r="A18" s="390"/>
      <c r="B18" s="391"/>
      <c r="C18" s="391"/>
      <c r="D18" s="391"/>
      <c r="E18" s="391"/>
      <c r="F18" s="391"/>
      <c r="G18" s="391"/>
      <c r="H18" s="391"/>
      <c r="I18" s="391"/>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391"/>
      <c r="BI18" s="391"/>
      <c r="BJ18" s="391"/>
      <c r="BK18" s="391"/>
      <c r="BL18" s="391"/>
      <c r="BM18" s="391"/>
      <c r="BN18" s="391"/>
      <c r="BO18" s="391"/>
      <c r="BP18" s="391"/>
      <c r="BQ18" s="391"/>
      <c r="BR18" s="391"/>
      <c r="BS18" s="391"/>
      <c r="BT18" s="391"/>
      <c r="BU18" s="391"/>
      <c r="BV18" s="391"/>
      <c r="BW18" s="391"/>
      <c r="BX18" s="391"/>
      <c r="BY18" s="391"/>
      <c r="BZ18" s="391"/>
      <c r="CA18" s="391"/>
      <c r="CB18" s="391"/>
      <c r="CC18" s="391"/>
      <c r="CD18" s="391"/>
      <c r="CE18" s="391"/>
      <c r="CF18" s="391"/>
      <c r="CG18" s="391"/>
      <c r="CH18" s="391"/>
      <c r="CI18" s="391"/>
      <c r="CJ18" s="391"/>
      <c r="CK18" s="391"/>
      <c r="CL18" s="391"/>
      <c r="CM18" s="391"/>
      <c r="CN18" s="391"/>
      <c r="CO18" s="391"/>
      <c r="CP18" s="391"/>
      <c r="CQ18" s="391"/>
      <c r="CR18" s="391"/>
      <c r="CS18" s="391"/>
      <c r="CT18" s="391"/>
      <c r="CU18" s="391"/>
      <c r="CV18" s="391"/>
      <c r="CW18" s="391"/>
      <c r="CX18" s="391"/>
      <c r="CY18" s="391"/>
      <c r="CZ18" s="391"/>
      <c r="DA18" s="391"/>
      <c r="DB18" s="391"/>
      <c r="DC18" s="391"/>
      <c r="DD18" s="391"/>
      <c r="DE18" s="391"/>
      <c r="DF18" s="293"/>
      <c r="DG18" s="293"/>
      <c r="DH18" s="293"/>
      <c r="DI18" s="293"/>
      <c r="DJ18" s="293"/>
      <c r="DK18" s="293"/>
      <c r="DL18" s="293"/>
      <c r="DM18" s="293"/>
      <c r="DN18" s="293"/>
      <c r="DO18" s="293"/>
      <c r="DP18" s="293"/>
      <c r="DQ18" s="293"/>
      <c r="DR18" s="293"/>
      <c r="DS18" s="293"/>
      <c r="DT18" s="293"/>
      <c r="DU18" s="293"/>
      <c r="DV18" s="293"/>
      <c r="DW18" s="293"/>
    </row>
    <row r="19" spans="1:351">
      <c r="DD19" s="390"/>
      <c r="DE19" s="390"/>
    </row>
    <row r="20" spans="1:351">
      <c r="DD20" s="390"/>
      <c r="DE20" s="390"/>
    </row>
    <row r="21" spans="1:351" ht="17.25">
      <c r="B21" s="392"/>
      <c r="C21" s="393"/>
      <c r="D21" s="393"/>
      <c r="E21" s="393"/>
      <c r="F21" s="393"/>
      <c r="G21" s="393"/>
      <c r="H21" s="393"/>
      <c r="I21" s="393"/>
      <c r="J21" s="393"/>
      <c r="K21" s="393"/>
      <c r="L21" s="393"/>
      <c r="M21" s="393"/>
      <c r="N21" s="394"/>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4"/>
      <c r="AU21" s="393"/>
      <c r="AV21" s="393"/>
      <c r="AW21" s="393"/>
      <c r="AX21" s="393"/>
      <c r="AY21" s="393"/>
      <c r="AZ21" s="393"/>
      <c r="BA21" s="393"/>
      <c r="BB21" s="393"/>
      <c r="BC21" s="393"/>
      <c r="BD21" s="393"/>
      <c r="BE21" s="393"/>
      <c r="BF21" s="394"/>
      <c r="BG21" s="393"/>
      <c r="BH21" s="393"/>
      <c r="BI21" s="393"/>
      <c r="BJ21" s="393"/>
      <c r="BK21" s="393"/>
      <c r="BL21" s="393"/>
      <c r="BM21" s="393"/>
      <c r="BN21" s="393"/>
      <c r="BO21" s="393"/>
      <c r="BP21" s="393"/>
      <c r="BQ21" s="393"/>
      <c r="BR21" s="394"/>
      <c r="BS21" s="393"/>
      <c r="BT21" s="393"/>
      <c r="BU21" s="393"/>
      <c r="BV21" s="393"/>
      <c r="BW21" s="393"/>
      <c r="BX21" s="393"/>
      <c r="BY21" s="393"/>
      <c r="BZ21" s="393"/>
      <c r="CA21" s="393"/>
      <c r="CB21" s="393"/>
      <c r="CC21" s="393"/>
      <c r="CD21" s="394"/>
      <c r="CE21" s="393"/>
      <c r="CF21" s="393"/>
      <c r="CG21" s="393"/>
      <c r="CH21" s="393"/>
      <c r="CI21" s="393"/>
      <c r="CJ21" s="393"/>
      <c r="CK21" s="393"/>
      <c r="CL21" s="393"/>
      <c r="CM21" s="393"/>
      <c r="CN21" s="393"/>
      <c r="CO21" s="393"/>
      <c r="CP21" s="394"/>
      <c r="CQ21" s="393"/>
      <c r="CR21" s="393"/>
      <c r="CS21" s="393"/>
      <c r="CT21" s="393"/>
      <c r="CU21" s="393"/>
      <c r="CV21" s="393"/>
      <c r="CW21" s="393"/>
      <c r="CX21" s="393"/>
      <c r="CY21" s="393"/>
      <c r="CZ21" s="393"/>
      <c r="DA21" s="393"/>
      <c r="DB21" s="394"/>
      <c r="DC21" s="393"/>
      <c r="DD21" s="395"/>
      <c r="DE21" s="390"/>
      <c r="MM21" s="396"/>
    </row>
    <row r="22" spans="1:351" ht="17.25">
      <c r="B22" s="397"/>
      <c r="MM22" s="396"/>
    </row>
    <row r="23" spans="1:351">
      <c r="B23" s="397"/>
    </row>
    <row r="24" spans="1:351">
      <c r="B24" s="397"/>
    </row>
    <row r="25" spans="1:351">
      <c r="B25" s="397"/>
    </row>
    <row r="26" spans="1:351">
      <c r="B26" s="397"/>
    </row>
    <row r="27" spans="1:351">
      <c r="B27" s="397"/>
    </row>
    <row r="28" spans="1:351">
      <c r="B28" s="397"/>
    </row>
    <row r="29" spans="1:351">
      <c r="B29" s="397"/>
    </row>
    <row r="30" spans="1:351">
      <c r="B30" s="397"/>
    </row>
    <row r="31" spans="1:351">
      <c r="B31" s="397"/>
    </row>
    <row r="32" spans="1:351">
      <c r="B32" s="397"/>
    </row>
    <row r="33" spans="2:109">
      <c r="B33" s="397"/>
    </row>
    <row r="34" spans="2:109">
      <c r="B34" s="397"/>
    </row>
    <row r="35" spans="2:109">
      <c r="B35" s="397"/>
    </row>
    <row r="36" spans="2:109">
      <c r="B36" s="397"/>
    </row>
    <row r="37" spans="2:109">
      <c r="B37" s="397"/>
    </row>
    <row r="38" spans="2:109">
      <c r="B38" s="397"/>
    </row>
    <row r="39" spans="2:109">
      <c r="B39" s="399"/>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c r="BR39" s="400"/>
      <c r="BS39" s="400"/>
      <c r="BT39" s="400"/>
      <c r="BU39" s="400"/>
      <c r="BV39" s="400"/>
      <c r="BW39" s="400"/>
      <c r="BX39" s="400"/>
      <c r="BY39" s="400"/>
      <c r="BZ39" s="400"/>
      <c r="CA39" s="400"/>
      <c r="CB39" s="400"/>
      <c r="CC39" s="400"/>
      <c r="CD39" s="400"/>
      <c r="CE39" s="400"/>
      <c r="CF39" s="400"/>
      <c r="CG39" s="400"/>
      <c r="CH39" s="400"/>
      <c r="CI39" s="400"/>
      <c r="CJ39" s="400"/>
      <c r="CK39" s="400"/>
      <c r="CL39" s="400"/>
      <c r="CM39" s="400"/>
      <c r="CN39" s="400"/>
      <c r="CO39" s="400"/>
      <c r="CP39" s="400"/>
      <c r="CQ39" s="400"/>
      <c r="CR39" s="400"/>
      <c r="CS39" s="400"/>
      <c r="CT39" s="400"/>
      <c r="CU39" s="400"/>
      <c r="CV39" s="400"/>
      <c r="CW39" s="400"/>
      <c r="CX39" s="400"/>
      <c r="CY39" s="400"/>
      <c r="CZ39" s="400"/>
      <c r="DA39" s="400"/>
      <c r="DB39" s="400"/>
      <c r="DC39" s="400"/>
      <c r="DD39" s="401"/>
    </row>
    <row r="40" spans="2:109">
      <c r="B40" s="402"/>
      <c r="DD40" s="402"/>
      <c r="DE40" s="390"/>
    </row>
    <row r="41" spans="2:109" ht="17.25">
      <c r="B41" s="403" t="s">
        <v>596</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5"/>
    </row>
    <row r="42" spans="2:109">
      <c r="B42" s="397"/>
      <c r="G42" s="404"/>
      <c r="I42" s="405"/>
      <c r="J42" s="405"/>
      <c r="K42" s="405"/>
      <c r="AM42" s="404"/>
      <c r="AN42" s="404" t="s">
        <v>597</v>
      </c>
      <c r="AP42" s="405"/>
      <c r="AQ42" s="405"/>
      <c r="AR42" s="405"/>
      <c r="AY42" s="404"/>
      <c r="BA42" s="405"/>
      <c r="BB42" s="405"/>
      <c r="BC42" s="405"/>
      <c r="BK42" s="404"/>
      <c r="BM42" s="405"/>
      <c r="BN42" s="405"/>
      <c r="BO42" s="405"/>
      <c r="BW42" s="404"/>
      <c r="BY42" s="405"/>
      <c r="BZ42" s="405"/>
      <c r="CA42" s="405"/>
      <c r="CI42" s="404"/>
      <c r="CK42" s="405"/>
      <c r="CL42" s="405"/>
      <c r="CM42" s="405"/>
      <c r="CU42" s="404"/>
      <c r="CW42" s="405"/>
      <c r="CX42" s="405"/>
      <c r="CY42" s="405"/>
    </row>
    <row r="43" spans="2:109" ht="13.5" customHeight="1">
      <c r="B43" s="397"/>
      <c r="AN43" s="1319" t="s">
        <v>598</v>
      </c>
      <c r="AO43" s="1320"/>
      <c r="AP43" s="1320"/>
      <c r="AQ43" s="1320"/>
      <c r="AR43" s="1320"/>
      <c r="AS43" s="1320"/>
      <c r="AT43" s="1320"/>
      <c r="AU43" s="1320"/>
      <c r="AV43" s="1320"/>
      <c r="AW43" s="1320"/>
      <c r="AX43" s="1320"/>
      <c r="AY43" s="1320"/>
      <c r="AZ43" s="1320"/>
      <c r="BA43" s="1320"/>
      <c r="BB43" s="1320"/>
      <c r="BC43" s="1320"/>
      <c r="BD43" s="1320"/>
      <c r="BE43" s="1320"/>
      <c r="BF43" s="1320"/>
      <c r="BG43" s="1320"/>
      <c r="BH43" s="1320"/>
      <c r="BI43" s="1320"/>
      <c r="BJ43" s="1320"/>
      <c r="BK43" s="1320"/>
      <c r="BL43" s="1320"/>
      <c r="BM43" s="1320"/>
      <c r="BN43" s="1320"/>
      <c r="BO43" s="1320"/>
      <c r="BP43" s="1320"/>
      <c r="BQ43" s="1320"/>
      <c r="BR43" s="1320"/>
      <c r="BS43" s="1320"/>
      <c r="BT43" s="1320"/>
      <c r="BU43" s="1320"/>
      <c r="BV43" s="1320"/>
      <c r="BW43" s="1320"/>
      <c r="BX43" s="1320"/>
      <c r="BY43" s="1320"/>
      <c r="BZ43" s="1320"/>
      <c r="CA43" s="1320"/>
      <c r="CB43" s="1320"/>
      <c r="CC43" s="1320"/>
      <c r="CD43" s="1320"/>
      <c r="CE43" s="1320"/>
      <c r="CF43" s="1320"/>
      <c r="CG43" s="1320"/>
      <c r="CH43" s="1320"/>
      <c r="CI43" s="1320"/>
      <c r="CJ43" s="1320"/>
      <c r="CK43" s="1320"/>
      <c r="CL43" s="1320"/>
      <c r="CM43" s="1320"/>
      <c r="CN43" s="1320"/>
      <c r="CO43" s="1320"/>
      <c r="CP43" s="1320"/>
      <c r="CQ43" s="1320"/>
      <c r="CR43" s="1320"/>
      <c r="CS43" s="1320"/>
      <c r="CT43" s="1320"/>
      <c r="CU43" s="1320"/>
      <c r="CV43" s="1320"/>
      <c r="CW43" s="1320"/>
      <c r="CX43" s="1320"/>
      <c r="CY43" s="1320"/>
      <c r="CZ43" s="1320"/>
      <c r="DA43" s="1320"/>
      <c r="DB43" s="1320"/>
      <c r="DC43" s="1321"/>
    </row>
    <row r="44" spans="2:109">
      <c r="B44" s="397"/>
      <c r="AN44" s="1322"/>
      <c r="AO44" s="1323"/>
      <c r="AP44" s="1323"/>
      <c r="AQ44" s="1323"/>
      <c r="AR44" s="1323"/>
      <c r="AS44" s="1323"/>
      <c r="AT44" s="1323"/>
      <c r="AU44" s="1323"/>
      <c r="AV44" s="1323"/>
      <c r="AW44" s="1323"/>
      <c r="AX44" s="1323"/>
      <c r="AY44" s="1323"/>
      <c r="AZ44" s="1323"/>
      <c r="BA44" s="1323"/>
      <c r="BB44" s="1323"/>
      <c r="BC44" s="1323"/>
      <c r="BD44" s="1323"/>
      <c r="BE44" s="1323"/>
      <c r="BF44" s="1323"/>
      <c r="BG44" s="1323"/>
      <c r="BH44" s="1323"/>
      <c r="BI44" s="1323"/>
      <c r="BJ44" s="1323"/>
      <c r="BK44" s="1323"/>
      <c r="BL44" s="1323"/>
      <c r="BM44" s="1323"/>
      <c r="BN44" s="1323"/>
      <c r="BO44" s="1323"/>
      <c r="BP44" s="1323"/>
      <c r="BQ44" s="1323"/>
      <c r="BR44" s="1323"/>
      <c r="BS44" s="1323"/>
      <c r="BT44" s="1323"/>
      <c r="BU44" s="1323"/>
      <c r="BV44" s="1323"/>
      <c r="BW44" s="1323"/>
      <c r="BX44" s="1323"/>
      <c r="BY44" s="1323"/>
      <c r="BZ44" s="1323"/>
      <c r="CA44" s="1323"/>
      <c r="CB44" s="1323"/>
      <c r="CC44" s="1323"/>
      <c r="CD44" s="1323"/>
      <c r="CE44" s="1323"/>
      <c r="CF44" s="1323"/>
      <c r="CG44" s="1323"/>
      <c r="CH44" s="1323"/>
      <c r="CI44" s="1323"/>
      <c r="CJ44" s="1323"/>
      <c r="CK44" s="1323"/>
      <c r="CL44" s="1323"/>
      <c r="CM44" s="1323"/>
      <c r="CN44" s="1323"/>
      <c r="CO44" s="1323"/>
      <c r="CP44" s="1323"/>
      <c r="CQ44" s="1323"/>
      <c r="CR44" s="1323"/>
      <c r="CS44" s="1323"/>
      <c r="CT44" s="1323"/>
      <c r="CU44" s="1323"/>
      <c r="CV44" s="1323"/>
      <c r="CW44" s="1323"/>
      <c r="CX44" s="1323"/>
      <c r="CY44" s="1323"/>
      <c r="CZ44" s="1323"/>
      <c r="DA44" s="1323"/>
      <c r="DB44" s="1323"/>
      <c r="DC44" s="1324"/>
    </row>
    <row r="45" spans="2:109">
      <c r="B45" s="397"/>
      <c r="AN45" s="1322"/>
      <c r="AO45" s="1323"/>
      <c r="AP45" s="1323"/>
      <c r="AQ45" s="1323"/>
      <c r="AR45" s="1323"/>
      <c r="AS45" s="1323"/>
      <c r="AT45" s="1323"/>
      <c r="AU45" s="1323"/>
      <c r="AV45" s="1323"/>
      <c r="AW45" s="1323"/>
      <c r="AX45" s="1323"/>
      <c r="AY45" s="1323"/>
      <c r="AZ45" s="1323"/>
      <c r="BA45" s="1323"/>
      <c r="BB45" s="1323"/>
      <c r="BC45" s="1323"/>
      <c r="BD45" s="1323"/>
      <c r="BE45" s="1323"/>
      <c r="BF45" s="1323"/>
      <c r="BG45" s="1323"/>
      <c r="BH45" s="1323"/>
      <c r="BI45" s="1323"/>
      <c r="BJ45" s="1323"/>
      <c r="BK45" s="1323"/>
      <c r="BL45" s="1323"/>
      <c r="BM45" s="1323"/>
      <c r="BN45" s="1323"/>
      <c r="BO45" s="1323"/>
      <c r="BP45" s="1323"/>
      <c r="BQ45" s="1323"/>
      <c r="BR45" s="1323"/>
      <c r="BS45" s="1323"/>
      <c r="BT45" s="1323"/>
      <c r="BU45" s="1323"/>
      <c r="BV45" s="1323"/>
      <c r="BW45" s="1323"/>
      <c r="BX45" s="1323"/>
      <c r="BY45" s="1323"/>
      <c r="BZ45" s="1323"/>
      <c r="CA45" s="1323"/>
      <c r="CB45" s="1323"/>
      <c r="CC45" s="1323"/>
      <c r="CD45" s="1323"/>
      <c r="CE45" s="1323"/>
      <c r="CF45" s="1323"/>
      <c r="CG45" s="1323"/>
      <c r="CH45" s="1323"/>
      <c r="CI45" s="1323"/>
      <c r="CJ45" s="1323"/>
      <c r="CK45" s="1323"/>
      <c r="CL45" s="1323"/>
      <c r="CM45" s="1323"/>
      <c r="CN45" s="1323"/>
      <c r="CO45" s="1323"/>
      <c r="CP45" s="1323"/>
      <c r="CQ45" s="1323"/>
      <c r="CR45" s="1323"/>
      <c r="CS45" s="1323"/>
      <c r="CT45" s="1323"/>
      <c r="CU45" s="1323"/>
      <c r="CV45" s="1323"/>
      <c r="CW45" s="1323"/>
      <c r="CX45" s="1323"/>
      <c r="CY45" s="1323"/>
      <c r="CZ45" s="1323"/>
      <c r="DA45" s="1323"/>
      <c r="DB45" s="1323"/>
      <c r="DC45" s="1324"/>
    </row>
    <row r="46" spans="2:109">
      <c r="B46" s="397"/>
      <c r="AN46" s="1322"/>
      <c r="AO46" s="1323"/>
      <c r="AP46" s="1323"/>
      <c r="AQ46" s="1323"/>
      <c r="AR46" s="1323"/>
      <c r="AS46" s="1323"/>
      <c r="AT46" s="1323"/>
      <c r="AU46" s="1323"/>
      <c r="AV46" s="1323"/>
      <c r="AW46" s="1323"/>
      <c r="AX46" s="1323"/>
      <c r="AY46" s="1323"/>
      <c r="AZ46" s="1323"/>
      <c r="BA46" s="1323"/>
      <c r="BB46" s="1323"/>
      <c r="BC46" s="1323"/>
      <c r="BD46" s="1323"/>
      <c r="BE46" s="1323"/>
      <c r="BF46" s="1323"/>
      <c r="BG46" s="1323"/>
      <c r="BH46" s="1323"/>
      <c r="BI46" s="1323"/>
      <c r="BJ46" s="1323"/>
      <c r="BK46" s="1323"/>
      <c r="BL46" s="1323"/>
      <c r="BM46" s="1323"/>
      <c r="BN46" s="1323"/>
      <c r="BO46" s="1323"/>
      <c r="BP46" s="1323"/>
      <c r="BQ46" s="1323"/>
      <c r="BR46" s="1323"/>
      <c r="BS46" s="1323"/>
      <c r="BT46" s="1323"/>
      <c r="BU46" s="1323"/>
      <c r="BV46" s="1323"/>
      <c r="BW46" s="1323"/>
      <c r="BX46" s="1323"/>
      <c r="BY46" s="1323"/>
      <c r="BZ46" s="1323"/>
      <c r="CA46" s="1323"/>
      <c r="CB46" s="1323"/>
      <c r="CC46" s="1323"/>
      <c r="CD46" s="1323"/>
      <c r="CE46" s="1323"/>
      <c r="CF46" s="1323"/>
      <c r="CG46" s="1323"/>
      <c r="CH46" s="1323"/>
      <c r="CI46" s="1323"/>
      <c r="CJ46" s="1323"/>
      <c r="CK46" s="1323"/>
      <c r="CL46" s="1323"/>
      <c r="CM46" s="1323"/>
      <c r="CN46" s="1323"/>
      <c r="CO46" s="1323"/>
      <c r="CP46" s="1323"/>
      <c r="CQ46" s="1323"/>
      <c r="CR46" s="1323"/>
      <c r="CS46" s="1323"/>
      <c r="CT46" s="1323"/>
      <c r="CU46" s="1323"/>
      <c r="CV46" s="1323"/>
      <c r="CW46" s="1323"/>
      <c r="CX46" s="1323"/>
      <c r="CY46" s="1323"/>
      <c r="CZ46" s="1323"/>
      <c r="DA46" s="1323"/>
      <c r="DB46" s="1323"/>
      <c r="DC46" s="1324"/>
    </row>
    <row r="47" spans="2:109">
      <c r="B47" s="397"/>
      <c r="AN47" s="1325"/>
      <c r="AO47" s="1326"/>
      <c r="AP47" s="1326"/>
      <c r="AQ47" s="1326"/>
      <c r="AR47" s="1326"/>
      <c r="AS47" s="1326"/>
      <c r="AT47" s="1326"/>
      <c r="AU47" s="1326"/>
      <c r="AV47" s="1326"/>
      <c r="AW47" s="1326"/>
      <c r="AX47" s="1326"/>
      <c r="AY47" s="1326"/>
      <c r="AZ47" s="1326"/>
      <c r="BA47" s="1326"/>
      <c r="BB47" s="1326"/>
      <c r="BC47" s="1326"/>
      <c r="BD47" s="1326"/>
      <c r="BE47" s="1326"/>
      <c r="BF47" s="1326"/>
      <c r="BG47" s="1326"/>
      <c r="BH47" s="1326"/>
      <c r="BI47" s="1326"/>
      <c r="BJ47" s="1326"/>
      <c r="BK47" s="1326"/>
      <c r="BL47" s="1326"/>
      <c r="BM47" s="1326"/>
      <c r="BN47" s="1326"/>
      <c r="BO47" s="1326"/>
      <c r="BP47" s="1326"/>
      <c r="BQ47" s="1326"/>
      <c r="BR47" s="1326"/>
      <c r="BS47" s="1326"/>
      <c r="BT47" s="1326"/>
      <c r="BU47" s="1326"/>
      <c r="BV47" s="1326"/>
      <c r="BW47" s="1326"/>
      <c r="BX47" s="1326"/>
      <c r="BY47" s="1326"/>
      <c r="BZ47" s="1326"/>
      <c r="CA47" s="1326"/>
      <c r="CB47" s="1326"/>
      <c r="CC47" s="1326"/>
      <c r="CD47" s="1326"/>
      <c r="CE47" s="1326"/>
      <c r="CF47" s="1326"/>
      <c r="CG47" s="1326"/>
      <c r="CH47" s="1326"/>
      <c r="CI47" s="1326"/>
      <c r="CJ47" s="1326"/>
      <c r="CK47" s="1326"/>
      <c r="CL47" s="1326"/>
      <c r="CM47" s="1326"/>
      <c r="CN47" s="1326"/>
      <c r="CO47" s="1326"/>
      <c r="CP47" s="1326"/>
      <c r="CQ47" s="1326"/>
      <c r="CR47" s="1326"/>
      <c r="CS47" s="1326"/>
      <c r="CT47" s="1326"/>
      <c r="CU47" s="1326"/>
      <c r="CV47" s="1326"/>
      <c r="CW47" s="1326"/>
      <c r="CX47" s="1326"/>
      <c r="CY47" s="1326"/>
      <c r="CZ47" s="1326"/>
      <c r="DA47" s="1326"/>
      <c r="DB47" s="1326"/>
      <c r="DC47" s="1327"/>
    </row>
    <row r="48" spans="2:109">
      <c r="B48" s="397"/>
      <c r="H48" s="406"/>
      <c r="I48" s="406"/>
      <c r="J48" s="406"/>
      <c r="AN48" s="406"/>
      <c r="AO48" s="406"/>
      <c r="AP48" s="406"/>
      <c r="AZ48" s="406"/>
      <c r="BA48" s="406"/>
      <c r="BB48" s="406"/>
      <c r="BL48" s="406"/>
      <c r="BM48" s="406"/>
      <c r="BN48" s="406"/>
      <c r="BX48" s="406"/>
      <c r="BY48" s="406"/>
      <c r="BZ48" s="406"/>
      <c r="CJ48" s="406"/>
      <c r="CK48" s="406"/>
      <c r="CL48" s="406"/>
      <c r="CV48" s="406"/>
      <c r="CW48" s="406"/>
      <c r="CX48" s="406"/>
    </row>
    <row r="49" spans="1:109">
      <c r="B49" s="397"/>
      <c r="AN49" s="390" t="s">
        <v>599</v>
      </c>
    </row>
    <row r="50" spans="1:109">
      <c r="B50" s="397"/>
      <c r="G50" s="1311"/>
      <c r="H50" s="1311"/>
      <c r="I50" s="1311"/>
      <c r="J50" s="1311"/>
      <c r="K50" s="407"/>
      <c r="L50" s="407"/>
      <c r="M50" s="408"/>
      <c r="N50" s="408"/>
      <c r="AN50" s="1312"/>
      <c r="AO50" s="1313"/>
      <c r="AP50" s="1313"/>
      <c r="AQ50" s="1313"/>
      <c r="AR50" s="1313"/>
      <c r="AS50" s="1313"/>
      <c r="AT50" s="1313"/>
      <c r="AU50" s="1313"/>
      <c r="AV50" s="1313"/>
      <c r="AW50" s="1313"/>
      <c r="AX50" s="1313"/>
      <c r="AY50" s="1313"/>
      <c r="AZ50" s="1313"/>
      <c r="BA50" s="1313"/>
      <c r="BB50" s="1313"/>
      <c r="BC50" s="1313"/>
      <c r="BD50" s="1313"/>
      <c r="BE50" s="1313"/>
      <c r="BF50" s="1313"/>
      <c r="BG50" s="1313"/>
      <c r="BH50" s="1313"/>
      <c r="BI50" s="1313"/>
      <c r="BJ50" s="1313"/>
      <c r="BK50" s="1313"/>
      <c r="BL50" s="1313"/>
      <c r="BM50" s="1313"/>
      <c r="BN50" s="1313"/>
      <c r="BO50" s="1314"/>
      <c r="BP50" s="1315" t="s">
        <v>554</v>
      </c>
      <c r="BQ50" s="1315"/>
      <c r="BR50" s="1315"/>
      <c r="BS50" s="1315"/>
      <c r="BT50" s="1315"/>
      <c r="BU50" s="1315"/>
      <c r="BV50" s="1315"/>
      <c r="BW50" s="1315"/>
      <c r="BX50" s="1315" t="s">
        <v>555</v>
      </c>
      <c r="BY50" s="1315"/>
      <c r="BZ50" s="1315"/>
      <c r="CA50" s="1315"/>
      <c r="CB50" s="1315"/>
      <c r="CC50" s="1315"/>
      <c r="CD50" s="1315"/>
      <c r="CE50" s="1315"/>
      <c r="CF50" s="1315" t="s">
        <v>556</v>
      </c>
      <c r="CG50" s="1315"/>
      <c r="CH50" s="1315"/>
      <c r="CI50" s="1315"/>
      <c r="CJ50" s="1315"/>
      <c r="CK50" s="1315"/>
      <c r="CL50" s="1315"/>
      <c r="CM50" s="1315"/>
      <c r="CN50" s="1315" t="s">
        <v>557</v>
      </c>
      <c r="CO50" s="1315"/>
      <c r="CP50" s="1315"/>
      <c r="CQ50" s="1315"/>
      <c r="CR50" s="1315"/>
      <c r="CS50" s="1315"/>
      <c r="CT50" s="1315"/>
      <c r="CU50" s="1315"/>
      <c r="CV50" s="1315" t="s">
        <v>558</v>
      </c>
      <c r="CW50" s="1315"/>
      <c r="CX50" s="1315"/>
      <c r="CY50" s="1315"/>
      <c r="CZ50" s="1315"/>
      <c r="DA50" s="1315"/>
      <c r="DB50" s="1315"/>
      <c r="DC50" s="1315"/>
    </row>
    <row r="51" spans="1:109" ht="13.5" customHeight="1">
      <c r="B51" s="397"/>
      <c r="G51" s="1329"/>
      <c r="H51" s="1329"/>
      <c r="I51" s="1330"/>
      <c r="J51" s="1330"/>
      <c r="K51" s="1328"/>
      <c r="L51" s="1328"/>
      <c r="M51" s="1328"/>
      <c r="N51" s="1328"/>
      <c r="AM51" s="406"/>
      <c r="AN51" s="1318" t="s">
        <v>600</v>
      </c>
      <c r="AO51" s="1318"/>
      <c r="AP51" s="1318"/>
      <c r="AQ51" s="1318"/>
      <c r="AR51" s="1318"/>
      <c r="AS51" s="1318"/>
      <c r="AT51" s="1318"/>
      <c r="AU51" s="1318"/>
      <c r="AV51" s="1318"/>
      <c r="AW51" s="1318"/>
      <c r="AX51" s="1318"/>
      <c r="AY51" s="1318"/>
      <c r="AZ51" s="1318"/>
      <c r="BA51" s="1318"/>
      <c r="BB51" s="1318" t="s">
        <v>601</v>
      </c>
      <c r="BC51" s="1318"/>
      <c r="BD51" s="1318"/>
      <c r="BE51" s="1318"/>
      <c r="BF51" s="1318"/>
      <c r="BG51" s="1318"/>
      <c r="BH51" s="1318"/>
      <c r="BI51" s="1318"/>
      <c r="BJ51" s="1318"/>
      <c r="BK51" s="1318"/>
      <c r="BL51" s="1318"/>
      <c r="BM51" s="1318"/>
      <c r="BN51" s="1318"/>
      <c r="BO51" s="1318"/>
      <c r="BP51" s="1317"/>
      <c r="BQ51" s="1316"/>
      <c r="BR51" s="1316"/>
      <c r="BS51" s="1316"/>
      <c r="BT51" s="1316"/>
      <c r="BU51" s="1316"/>
      <c r="BV51" s="1316"/>
      <c r="BW51" s="1316"/>
      <c r="BX51" s="1316">
        <v>6.1</v>
      </c>
      <c r="BY51" s="1316"/>
      <c r="BZ51" s="1316"/>
      <c r="CA51" s="1316"/>
      <c r="CB51" s="1316"/>
      <c r="CC51" s="1316"/>
      <c r="CD51" s="1316"/>
      <c r="CE51" s="1316"/>
      <c r="CF51" s="1316">
        <v>15.5</v>
      </c>
      <c r="CG51" s="1316"/>
      <c r="CH51" s="1316"/>
      <c r="CI51" s="1316"/>
      <c r="CJ51" s="1316"/>
      <c r="CK51" s="1316"/>
      <c r="CL51" s="1316"/>
      <c r="CM51" s="1316"/>
      <c r="CN51" s="1316">
        <v>3.7</v>
      </c>
      <c r="CO51" s="1316"/>
      <c r="CP51" s="1316"/>
      <c r="CQ51" s="1316"/>
      <c r="CR51" s="1316"/>
      <c r="CS51" s="1316"/>
      <c r="CT51" s="1316"/>
      <c r="CU51" s="1316"/>
      <c r="CV51" s="1316">
        <v>15.5</v>
      </c>
      <c r="CW51" s="1316"/>
      <c r="CX51" s="1316"/>
      <c r="CY51" s="1316"/>
      <c r="CZ51" s="1316"/>
      <c r="DA51" s="1316"/>
      <c r="DB51" s="1316"/>
      <c r="DC51" s="1316"/>
    </row>
    <row r="52" spans="1:109">
      <c r="B52" s="397"/>
      <c r="G52" s="1329"/>
      <c r="H52" s="1329"/>
      <c r="I52" s="1330"/>
      <c r="J52" s="1330"/>
      <c r="K52" s="1328"/>
      <c r="L52" s="1328"/>
      <c r="M52" s="1328"/>
      <c r="N52" s="1328"/>
      <c r="AM52" s="406"/>
      <c r="AN52" s="1318"/>
      <c r="AO52" s="1318"/>
      <c r="AP52" s="1318"/>
      <c r="AQ52" s="1318"/>
      <c r="AR52" s="1318"/>
      <c r="AS52" s="1318"/>
      <c r="AT52" s="1318"/>
      <c r="AU52" s="1318"/>
      <c r="AV52" s="1318"/>
      <c r="AW52" s="1318"/>
      <c r="AX52" s="1318"/>
      <c r="AY52" s="1318"/>
      <c r="AZ52" s="1318"/>
      <c r="BA52" s="1318"/>
      <c r="BB52" s="1318"/>
      <c r="BC52" s="1318"/>
      <c r="BD52" s="1318"/>
      <c r="BE52" s="1318"/>
      <c r="BF52" s="1318"/>
      <c r="BG52" s="1318"/>
      <c r="BH52" s="1318"/>
      <c r="BI52" s="1318"/>
      <c r="BJ52" s="1318"/>
      <c r="BK52" s="1318"/>
      <c r="BL52" s="1318"/>
      <c r="BM52" s="1318"/>
      <c r="BN52" s="1318"/>
      <c r="BO52" s="1318"/>
      <c r="BP52" s="1316"/>
      <c r="BQ52" s="1316"/>
      <c r="BR52" s="1316"/>
      <c r="BS52" s="1316"/>
      <c r="BT52" s="1316"/>
      <c r="BU52" s="1316"/>
      <c r="BV52" s="1316"/>
      <c r="BW52" s="1316"/>
      <c r="BX52" s="1316"/>
      <c r="BY52" s="1316"/>
      <c r="BZ52" s="1316"/>
      <c r="CA52" s="1316"/>
      <c r="CB52" s="1316"/>
      <c r="CC52" s="1316"/>
      <c r="CD52" s="1316"/>
      <c r="CE52" s="1316"/>
      <c r="CF52" s="1316"/>
      <c r="CG52" s="1316"/>
      <c r="CH52" s="1316"/>
      <c r="CI52" s="1316"/>
      <c r="CJ52" s="1316"/>
      <c r="CK52" s="1316"/>
      <c r="CL52" s="1316"/>
      <c r="CM52" s="1316"/>
      <c r="CN52" s="1316"/>
      <c r="CO52" s="1316"/>
      <c r="CP52" s="1316"/>
      <c r="CQ52" s="1316"/>
      <c r="CR52" s="1316"/>
      <c r="CS52" s="1316"/>
      <c r="CT52" s="1316"/>
      <c r="CU52" s="1316"/>
      <c r="CV52" s="1316"/>
      <c r="CW52" s="1316"/>
      <c r="CX52" s="1316"/>
      <c r="CY52" s="1316"/>
      <c r="CZ52" s="1316"/>
      <c r="DA52" s="1316"/>
      <c r="DB52" s="1316"/>
      <c r="DC52" s="1316"/>
    </row>
    <row r="53" spans="1:109">
      <c r="A53" s="405"/>
      <c r="B53" s="397"/>
      <c r="G53" s="1329"/>
      <c r="H53" s="1329"/>
      <c r="I53" s="1311"/>
      <c r="J53" s="1311"/>
      <c r="K53" s="1328"/>
      <c r="L53" s="1328"/>
      <c r="M53" s="1328"/>
      <c r="N53" s="1328"/>
      <c r="AM53" s="406"/>
      <c r="AN53" s="1318"/>
      <c r="AO53" s="1318"/>
      <c r="AP53" s="1318"/>
      <c r="AQ53" s="1318"/>
      <c r="AR53" s="1318"/>
      <c r="AS53" s="1318"/>
      <c r="AT53" s="1318"/>
      <c r="AU53" s="1318"/>
      <c r="AV53" s="1318"/>
      <c r="AW53" s="1318"/>
      <c r="AX53" s="1318"/>
      <c r="AY53" s="1318"/>
      <c r="AZ53" s="1318"/>
      <c r="BA53" s="1318"/>
      <c r="BB53" s="1318" t="s">
        <v>602</v>
      </c>
      <c r="BC53" s="1318"/>
      <c r="BD53" s="1318"/>
      <c r="BE53" s="1318"/>
      <c r="BF53" s="1318"/>
      <c r="BG53" s="1318"/>
      <c r="BH53" s="1318"/>
      <c r="BI53" s="1318"/>
      <c r="BJ53" s="1318"/>
      <c r="BK53" s="1318"/>
      <c r="BL53" s="1318"/>
      <c r="BM53" s="1318"/>
      <c r="BN53" s="1318"/>
      <c r="BO53" s="1318"/>
      <c r="BP53" s="1317"/>
      <c r="BQ53" s="1316"/>
      <c r="BR53" s="1316"/>
      <c r="BS53" s="1316"/>
      <c r="BT53" s="1316"/>
      <c r="BU53" s="1316"/>
      <c r="BV53" s="1316"/>
      <c r="BW53" s="1316"/>
      <c r="BX53" s="1316">
        <v>58.8</v>
      </c>
      <c r="BY53" s="1316"/>
      <c r="BZ53" s="1316"/>
      <c r="CA53" s="1316"/>
      <c r="CB53" s="1316"/>
      <c r="CC53" s="1316"/>
      <c r="CD53" s="1316"/>
      <c r="CE53" s="1316"/>
      <c r="CF53" s="1316">
        <v>59.3</v>
      </c>
      <c r="CG53" s="1316"/>
      <c r="CH53" s="1316"/>
      <c r="CI53" s="1316"/>
      <c r="CJ53" s="1316"/>
      <c r="CK53" s="1316"/>
      <c r="CL53" s="1316"/>
      <c r="CM53" s="1316"/>
      <c r="CN53" s="1316">
        <v>60.8</v>
      </c>
      <c r="CO53" s="1316"/>
      <c r="CP53" s="1316"/>
      <c r="CQ53" s="1316"/>
      <c r="CR53" s="1316"/>
      <c r="CS53" s="1316"/>
      <c r="CT53" s="1316"/>
      <c r="CU53" s="1316"/>
      <c r="CV53" s="1316">
        <v>62.1</v>
      </c>
      <c r="CW53" s="1316"/>
      <c r="CX53" s="1316"/>
      <c r="CY53" s="1316"/>
      <c r="CZ53" s="1316"/>
      <c r="DA53" s="1316"/>
      <c r="DB53" s="1316"/>
      <c r="DC53" s="1316"/>
    </row>
    <row r="54" spans="1:109">
      <c r="A54" s="405"/>
      <c r="B54" s="397"/>
      <c r="G54" s="1329"/>
      <c r="H54" s="1329"/>
      <c r="I54" s="1311"/>
      <c r="J54" s="1311"/>
      <c r="K54" s="1328"/>
      <c r="L54" s="1328"/>
      <c r="M54" s="1328"/>
      <c r="N54" s="1328"/>
      <c r="AM54" s="406"/>
      <c r="AN54" s="1318"/>
      <c r="AO54" s="1318"/>
      <c r="AP54" s="1318"/>
      <c r="AQ54" s="1318"/>
      <c r="AR54" s="1318"/>
      <c r="AS54" s="1318"/>
      <c r="AT54" s="1318"/>
      <c r="AU54" s="1318"/>
      <c r="AV54" s="1318"/>
      <c r="AW54" s="1318"/>
      <c r="AX54" s="1318"/>
      <c r="AY54" s="1318"/>
      <c r="AZ54" s="1318"/>
      <c r="BA54" s="1318"/>
      <c r="BB54" s="1318"/>
      <c r="BC54" s="1318"/>
      <c r="BD54" s="1318"/>
      <c r="BE54" s="1318"/>
      <c r="BF54" s="1318"/>
      <c r="BG54" s="1318"/>
      <c r="BH54" s="1318"/>
      <c r="BI54" s="1318"/>
      <c r="BJ54" s="1318"/>
      <c r="BK54" s="1318"/>
      <c r="BL54" s="1318"/>
      <c r="BM54" s="1318"/>
      <c r="BN54" s="1318"/>
      <c r="BO54" s="1318"/>
      <c r="BP54" s="1316"/>
      <c r="BQ54" s="1316"/>
      <c r="BR54" s="1316"/>
      <c r="BS54" s="1316"/>
      <c r="BT54" s="1316"/>
      <c r="BU54" s="1316"/>
      <c r="BV54" s="1316"/>
      <c r="BW54" s="1316"/>
      <c r="BX54" s="1316"/>
      <c r="BY54" s="1316"/>
      <c r="BZ54" s="1316"/>
      <c r="CA54" s="1316"/>
      <c r="CB54" s="1316"/>
      <c r="CC54" s="1316"/>
      <c r="CD54" s="1316"/>
      <c r="CE54" s="1316"/>
      <c r="CF54" s="1316"/>
      <c r="CG54" s="1316"/>
      <c r="CH54" s="1316"/>
      <c r="CI54" s="1316"/>
      <c r="CJ54" s="1316"/>
      <c r="CK54" s="1316"/>
      <c r="CL54" s="1316"/>
      <c r="CM54" s="1316"/>
      <c r="CN54" s="1316"/>
      <c r="CO54" s="1316"/>
      <c r="CP54" s="1316"/>
      <c r="CQ54" s="1316"/>
      <c r="CR54" s="1316"/>
      <c r="CS54" s="1316"/>
      <c r="CT54" s="1316"/>
      <c r="CU54" s="1316"/>
      <c r="CV54" s="1316"/>
      <c r="CW54" s="1316"/>
      <c r="CX54" s="1316"/>
      <c r="CY54" s="1316"/>
      <c r="CZ54" s="1316"/>
      <c r="DA54" s="1316"/>
      <c r="DB54" s="1316"/>
      <c r="DC54" s="1316"/>
    </row>
    <row r="55" spans="1:109">
      <c r="A55" s="405"/>
      <c r="B55" s="397"/>
      <c r="G55" s="1311"/>
      <c r="H55" s="1311"/>
      <c r="I55" s="1311"/>
      <c r="J55" s="1311"/>
      <c r="K55" s="1328"/>
      <c r="L55" s="1328"/>
      <c r="M55" s="1328"/>
      <c r="N55" s="1328"/>
      <c r="AN55" s="1315" t="s">
        <v>603</v>
      </c>
      <c r="AO55" s="1315"/>
      <c r="AP55" s="1315"/>
      <c r="AQ55" s="1315"/>
      <c r="AR55" s="1315"/>
      <c r="AS55" s="1315"/>
      <c r="AT55" s="1315"/>
      <c r="AU55" s="1315"/>
      <c r="AV55" s="1315"/>
      <c r="AW55" s="1315"/>
      <c r="AX55" s="1315"/>
      <c r="AY55" s="1315"/>
      <c r="AZ55" s="1315"/>
      <c r="BA55" s="1315"/>
      <c r="BB55" s="1318" t="s">
        <v>601</v>
      </c>
      <c r="BC55" s="1318"/>
      <c r="BD55" s="1318"/>
      <c r="BE55" s="1318"/>
      <c r="BF55" s="1318"/>
      <c r="BG55" s="1318"/>
      <c r="BH55" s="1318"/>
      <c r="BI55" s="1318"/>
      <c r="BJ55" s="1318"/>
      <c r="BK55" s="1318"/>
      <c r="BL55" s="1318"/>
      <c r="BM55" s="1318"/>
      <c r="BN55" s="1318"/>
      <c r="BO55" s="1318"/>
      <c r="BP55" s="1317"/>
      <c r="BQ55" s="1316"/>
      <c r="BR55" s="1316"/>
      <c r="BS55" s="1316"/>
      <c r="BT55" s="1316"/>
      <c r="BU55" s="1316"/>
      <c r="BV55" s="1316"/>
      <c r="BW55" s="1316"/>
      <c r="BX55" s="1316">
        <v>14</v>
      </c>
      <c r="BY55" s="1316"/>
      <c r="BZ55" s="1316"/>
      <c r="CA55" s="1316"/>
      <c r="CB55" s="1316"/>
      <c r="CC55" s="1316"/>
      <c r="CD55" s="1316"/>
      <c r="CE55" s="1316"/>
      <c r="CF55" s="1316">
        <v>11.4</v>
      </c>
      <c r="CG55" s="1316"/>
      <c r="CH55" s="1316"/>
      <c r="CI55" s="1316"/>
      <c r="CJ55" s="1316"/>
      <c r="CK55" s="1316"/>
      <c r="CL55" s="1316"/>
      <c r="CM55" s="1316"/>
      <c r="CN55" s="1316">
        <v>10.4</v>
      </c>
      <c r="CO55" s="1316"/>
      <c r="CP55" s="1316"/>
      <c r="CQ55" s="1316"/>
      <c r="CR55" s="1316"/>
      <c r="CS55" s="1316"/>
      <c r="CT55" s="1316"/>
      <c r="CU55" s="1316"/>
      <c r="CV55" s="1316">
        <v>10.9</v>
      </c>
      <c r="CW55" s="1316"/>
      <c r="CX55" s="1316"/>
      <c r="CY55" s="1316"/>
      <c r="CZ55" s="1316"/>
      <c r="DA55" s="1316"/>
      <c r="DB55" s="1316"/>
      <c r="DC55" s="1316"/>
    </row>
    <row r="56" spans="1:109">
      <c r="A56" s="405"/>
      <c r="B56" s="397"/>
      <c r="G56" s="1311"/>
      <c r="H56" s="1311"/>
      <c r="I56" s="1311"/>
      <c r="J56" s="1311"/>
      <c r="K56" s="1328"/>
      <c r="L56" s="1328"/>
      <c r="M56" s="1328"/>
      <c r="N56" s="1328"/>
      <c r="AN56" s="1315"/>
      <c r="AO56" s="1315"/>
      <c r="AP56" s="1315"/>
      <c r="AQ56" s="1315"/>
      <c r="AR56" s="1315"/>
      <c r="AS56" s="1315"/>
      <c r="AT56" s="1315"/>
      <c r="AU56" s="1315"/>
      <c r="AV56" s="1315"/>
      <c r="AW56" s="1315"/>
      <c r="AX56" s="1315"/>
      <c r="AY56" s="1315"/>
      <c r="AZ56" s="1315"/>
      <c r="BA56" s="1315"/>
      <c r="BB56" s="1318"/>
      <c r="BC56" s="1318"/>
      <c r="BD56" s="1318"/>
      <c r="BE56" s="1318"/>
      <c r="BF56" s="1318"/>
      <c r="BG56" s="1318"/>
      <c r="BH56" s="1318"/>
      <c r="BI56" s="1318"/>
      <c r="BJ56" s="1318"/>
      <c r="BK56" s="1318"/>
      <c r="BL56" s="1318"/>
      <c r="BM56" s="1318"/>
      <c r="BN56" s="1318"/>
      <c r="BO56" s="1318"/>
      <c r="BP56" s="1316"/>
      <c r="BQ56" s="1316"/>
      <c r="BR56" s="1316"/>
      <c r="BS56" s="1316"/>
      <c r="BT56" s="1316"/>
      <c r="BU56" s="1316"/>
      <c r="BV56" s="1316"/>
      <c r="BW56" s="1316"/>
      <c r="BX56" s="1316"/>
      <c r="BY56" s="1316"/>
      <c r="BZ56" s="1316"/>
      <c r="CA56" s="1316"/>
      <c r="CB56" s="1316"/>
      <c r="CC56" s="1316"/>
      <c r="CD56" s="1316"/>
      <c r="CE56" s="1316"/>
      <c r="CF56" s="1316"/>
      <c r="CG56" s="1316"/>
      <c r="CH56" s="1316"/>
      <c r="CI56" s="1316"/>
      <c r="CJ56" s="1316"/>
      <c r="CK56" s="1316"/>
      <c r="CL56" s="1316"/>
      <c r="CM56" s="1316"/>
      <c r="CN56" s="1316"/>
      <c r="CO56" s="1316"/>
      <c r="CP56" s="1316"/>
      <c r="CQ56" s="1316"/>
      <c r="CR56" s="1316"/>
      <c r="CS56" s="1316"/>
      <c r="CT56" s="1316"/>
      <c r="CU56" s="1316"/>
      <c r="CV56" s="1316"/>
      <c r="CW56" s="1316"/>
      <c r="CX56" s="1316"/>
      <c r="CY56" s="1316"/>
      <c r="CZ56" s="1316"/>
      <c r="DA56" s="1316"/>
      <c r="DB56" s="1316"/>
      <c r="DC56" s="1316"/>
    </row>
    <row r="57" spans="1:109" s="405" customFormat="1">
      <c r="B57" s="409"/>
      <c r="G57" s="1311"/>
      <c r="H57" s="1311"/>
      <c r="I57" s="1331"/>
      <c r="J57" s="1331"/>
      <c r="K57" s="1328"/>
      <c r="L57" s="1328"/>
      <c r="M57" s="1328"/>
      <c r="N57" s="1328"/>
      <c r="AM57" s="390"/>
      <c r="AN57" s="1315"/>
      <c r="AO57" s="1315"/>
      <c r="AP57" s="1315"/>
      <c r="AQ57" s="1315"/>
      <c r="AR57" s="1315"/>
      <c r="AS57" s="1315"/>
      <c r="AT57" s="1315"/>
      <c r="AU57" s="1315"/>
      <c r="AV57" s="1315"/>
      <c r="AW57" s="1315"/>
      <c r="AX57" s="1315"/>
      <c r="AY57" s="1315"/>
      <c r="AZ57" s="1315"/>
      <c r="BA57" s="1315"/>
      <c r="BB57" s="1318" t="s">
        <v>602</v>
      </c>
      <c r="BC57" s="1318"/>
      <c r="BD57" s="1318"/>
      <c r="BE57" s="1318"/>
      <c r="BF57" s="1318"/>
      <c r="BG57" s="1318"/>
      <c r="BH57" s="1318"/>
      <c r="BI57" s="1318"/>
      <c r="BJ57" s="1318"/>
      <c r="BK57" s="1318"/>
      <c r="BL57" s="1318"/>
      <c r="BM57" s="1318"/>
      <c r="BN57" s="1318"/>
      <c r="BO57" s="1318"/>
      <c r="BP57" s="1317"/>
      <c r="BQ57" s="1316"/>
      <c r="BR57" s="1316"/>
      <c r="BS57" s="1316"/>
      <c r="BT57" s="1316"/>
      <c r="BU57" s="1316"/>
      <c r="BV57" s="1316"/>
      <c r="BW57" s="1316"/>
      <c r="BX57" s="1316">
        <v>58</v>
      </c>
      <c r="BY57" s="1316"/>
      <c r="BZ57" s="1316"/>
      <c r="CA57" s="1316"/>
      <c r="CB57" s="1316"/>
      <c r="CC57" s="1316"/>
      <c r="CD57" s="1316"/>
      <c r="CE57" s="1316"/>
      <c r="CF57" s="1316">
        <v>59.7</v>
      </c>
      <c r="CG57" s="1316"/>
      <c r="CH57" s="1316"/>
      <c r="CI57" s="1316"/>
      <c r="CJ57" s="1316"/>
      <c r="CK57" s="1316"/>
      <c r="CL57" s="1316"/>
      <c r="CM57" s="1316"/>
      <c r="CN57" s="1316">
        <v>60.8</v>
      </c>
      <c r="CO57" s="1316"/>
      <c r="CP57" s="1316"/>
      <c r="CQ57" s="1316"/>
      <c r="CR57" s="1316"/>
      <c r="CS57" s="1316"/>
      <c r="CT57" s="1316"/>
      <c r="CU57" s="1316"/>
      <c r="CV57" s="1316">
        <v>62</v>
      </c>
      <c r="CW57" s="1316"/>
      <c r="CX57" s="1316"/>
      <c r="CY57" s="1316"/>
      <c r="CZ57" s="1316"/>
      <c r="DA57" s="1316"/>
      <c r="DB57" s="1316"/>
      <c r="DC57" s="1316"/>
      <c r="DD57" s="410"/>
      <c r="DE57" s="409"/>
    </row>
    <row r="58" spans="1:109" s="405" customFormat="1">
      <c r="A58" s="390"/>
      <c r="B58" s="409"/>
      <c r="G58" s="1311"/>
      <c r="H58" s="1311"/>
      <c r="I58" s="1331"/>
      <c r="J58" s="1331"/>
      <c r="K58" s="1328"/>
      <c r="L58" s="1328"/>
      <c r="M58" s="1328"/>
      <c r="N58" s="1328"/>
      <c r="AM58" s="390"/>
      <c r="AN58" s="1315"/>
      <c r="AO58" s="1315"/>
      <c r="AP58" s="1315"/>
      <c r="AQ58" s="1315"/>
      <c r="AR58" s="1315"/>
      <c r="AS58" s="1315"/>
      <c r="AT58" s="1315"/>
      <c r="AU58" s="1315"/>
      <c r="AV58" s="1315"/>
      <c r="AW58" s="1315"/>
      <c r="AX58" s="1315"/>
      <c r="AY58" s="1315"/>
      <c r="AZ58" s="1315"/>
      <c r="BA58" s="1315"/>
      <c r="BB58" s="1318"/>
      <c r="BC58" s="1318"/>
      <c r="BD58" s="1318"/>
      <c r="BE58" s="1318"/>
      <c r="BF58" s="1318"/>
      <c r="BG58" s="1318"/>
      <c r="BH58" s="1318"/>
      <c r="BI58" s="1318"/>
      <c r="BJ58" s="1318"/>
      <c r="BK58" s="1318"/>
      <c r="BL58" s="1318"/>
      <c r="BM58" s="1318"/>
      <c r="BN58" s="1318"/>
      <c r="BO58" s="1318"/>
      <c r="BP58" s="1316"/>
      <c r="BQ58" s="1316"/>
      <c r="BR58" s="1316"/>
      <c r="BS58" s="1316"/>
      <c r="BT58" s="1316"/>
      <c r="BU58" s="1316"/>
      <c r="BV58" s="1316"/>
      <c r="BW58" s="1316"/>
      <c r="BX58" s="1316"/>
      <c r="BY58" s="1316"/>
      <c r="BZ58" s="1316"/>
      <c r="CA58" s="1316"/>
      <c r="CB58" s="1316"/>
      <c r="CC58" s="1316"/>
      <c r="CD58" s="1316"/>
      <c r="CE58" s="1316"/>
      <c r="CF58" s="1316"/>
      <c r="CG58" s="1316"/>
      <c r="CH58" s="1316"/>
      <c r="CI58" s="1316"/>
      <c r="CJ58" s="1316"/>
      <c r="CK58" s="1316"/>
      <c r="CL58" s="1316"/>
      <c r="CM58" s="1316"/>
      <c r="CN58" s="1316"/>
      <c r="CO58" s="1316"/>
      <c r="CP58" s="1316"/>
      <c r="CQ58" s="1316"/>
      <c r="CR58" s="1316"/>
      <c r="CS58" s="1316"/>
      <c r="CT58" s="1316"/>
      <c r="CU58" s="1316"/>
      <c r="CV58" s="1316"/>
      <c r="CW58" s="1316"/>
      <c r="CX58" s="1316"/>
      <c r="CY58" s="1316"/>
      <c r="CZ58" s="1316"/>
      <c r="DA58" s="1316"/>
      <c r="DB58" s="1316"/>
      <c r="DC58" s="1316"/>
      <c r="DD58" s="410"/>
      <c r="DE58" s="409"/>
    </row>
    <row r="59" spans="1:109" s="405" customFormat="1">
      <c r="A59" s="390"/>
      <c r="B59" s="409"/>
      <c r="K59" s="411"/>
      <c r="L59" s="411"/>
      <c r="M59" s="411"/>
      <c r="N59" s="411"/>
      <c r="AQ59" s="411"/>
      <c r="AR59" s="411"/>
      <c r="AS59" s="411"/>
      <c r="AT59" s="411"/>
      <c r="BC59" s="411"/>
      <c r="BD59" s="411"/>
      <c r="BE59" s="411"/>
      <c r="BF59" s="411"/>
      <c r="BO59" s="411"/>
      <c r="BP59" s="411"/>
      <c r="BQ59" s="411"/>
      <c r="BR59" s="411"/>
      <c r="CA59" s="411"/>
      <c r="CB59" s="411"/>
      <c r="CC59" s="411"/>
      <c r="CD59" s="411"/>
      <c r="CM59" s="411"/>
      <c r="CN59" s="411"/>
      <c r="CO59" s="411"/>
      <c r="CP59" s="411"/>
      <c r="CY59" s="411"/>
      <c r="CZ59" s="411"/>
      <c r="DA59" s="411"/>
      <c r="DB59" s="411"/>
      <c r="DC59" s="411"/>
      <c r="DD59" s="410"/>
      <c r="DE59" s="409"/>
    </row>
    <row r="60" spans="1:109" s="405" customFormat="1">
      <c r="A60" s="390"/>
      <c r="B60" s="409"/>
      <c r="K60" s="411"/>
      <c r="L60" s="411"/>
      <c r="M60" s="411"/>
      <c r="N60" s="411"/>
      <c r="AQ60" s="411"/>
      <c r="AR60" s="411"/>
      <c r="AS60" s="411"/>
      <c r="AT60" s="411"/>
      <c r="BC60" s="411"/>
      <c r="BD60" s="411"/>
      <c r="BE60" s="411"/>
      <c r="BF60" s="411"/>
      <c r="BO60" s="411"/>
      <c r="BP60" s="411"/>
      <c r="BQ60" s="411"/>
      <c r="BR60" s="411"/>
      <c r="CA60" s="411"/>
      <c r="CB60" s="411"/>
      <c r="CC60" s="411"/>
      <c r="CD60" s="411"/>
      <c r="CM60" s="411"/>
      <c r="CN60" s="411"/>
      <c r="CO60" s="411"/>
      <c r="CP60" s="411"/>
      <c r="CY60" s="411"/>
      <c r="CZ60" s="411"/>
      <c r="DA60" s="411"/>
      <c r="DB60" s="411"/>
      <c r="DC60" s="411"/>
      <c r="DD60" s="410"/>
      <c r="DE60" s="409"/>
    </row>
    <row r="61" spans="1:109" s="405" customFormat="1">
      <c r="A61" s="390"/>
      <c r="B61" s="412"/>
      <c r="C61" s="413"/>
      <c r="D61" s="413"/>
      <c r="E61" s="413"/>
      <c r="F61" s="413"/>
      <c r="G61" s="413"/>
      <c r="H61" s="413"/>
      <c r="I61" s="413"/>
      <c r="J61" s="413"/>
      <c r="K61" s="413"/>
      <c r="L61" s="413"/>
      <c r="M61" s="414"/>
      <c r="N61" s="414"/>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4"/>
      <c r="AT61" s="414"/>
      <c r="AU61" s="413"/>
      <c r="AV61" s="413"/>
      <c r="AW61" s="413"/>
      <c r="AX61" s="413"/>
      <c r="AY61" s="413"/>
      <c r="AZ61" s="413"/>
      <c r="BA61" s="413"/>
      <c r="BB61" s="413"/>
      <c r="BC61" s="413"/>
      <c r="BD61" s="413"/>
      <c r="BE61" s="414"/>
      <c r="BF61" s="414"/>
      <c r="BG61" s="413"/>
      <c r="BH61" s="413"/>
      <c r="BI61" s="413"/>
      <c r="BJ61" s="413"/>
      <c r="BK61" s="413"/>
      <c r="BL61" s="413"/>
      <c r="BM61" s="413"/>
      <c r="BN61" s="413"/>
      <c r="BO61" s="413"/>
      <c r="BP61" s="413"/>
      <c r="BQ61" s="414"/>
      <c r="BR61" s="414"/>
      <c r="BS61" s="413"/>
      <c r="BT61" s="413"/>
      <c r="BU61" s="413"/>
      <c r="BV61" s="413"/>
      <c r="BW61" s="413"/>
      <c r="BX61" s="413"/>
      <c r="BY61" s="413"/>
      <c r="BZ61" s="413"/>
      <c r="CA61" s="413"/>
      <c r="CB61" s="413"/>
      <c r="CC61" s="414"/>
      <c r="CD61" s="414"/>
      <c r="CE61" s="413"/>
      <c r="CF61" s="413"/>
      <c r="CG61" s="413"/>
      <c r="CH61" s="413"/>
      <c r="CI61" s="413"/>
      <c r="CJ61" s="413"/>
      <c r="CK61" s="413"/>
      <c r="CL61" s="413"/>
      <c r="CM61" s="413"/>
      <c r="CN61" s="413"/>
      <c r="CO61" s="414"/>
      <c r="CP61" s="414"/>
      <c r="CQ61" s="413"/>
      <c r="CR61" s="413"/>
      <c r="CS61" s="413"/>
      <c r="CT61" s="413"/>
      <c r="CU61" s="413"/>
      <c r="CV61" s="413"/>
      <c r="CW61" s="413"/>
      <c r="CX61" s="413"/>
      <c r="CY61" s="413"/>
      <c r="CZ61" s="413"/>
      <c r="DA61" s="414"/>
      <c r="DB61" s="414"/>
      <c r="DC61" s="414"/>
      <c r="DD61" s="415"/>
      <c r="DE61" s="409"/>
    </row>
    <row r="62" spans="1:109">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c r="BP62" s="402"/>
      <c r="BQ62" s="402"/>
      <c r="BR62" s="402"/>
      <c r="BS62" s="402"/>
      <c r="BT62" s="402"/>
      <c r="BU62" s="402"/>
      <c r="BV62" s="402"/>
      <c r="BW62" s="402"/>
      <c r="BX62" s="402"/>
      <c r="BY62" s="402"/>
      <c r="BZ62" s="402"/>
      <c r="CA62" s="402"/>
      <c r="CB62" s="402"/>
      <c r="CC62" s="402"/>
      <c r="CD62" s="402"/>
      <c r="CE62" s="402"/>
      <c r="CF62" s="402"/>
      <c r="CG62" s="402"/>
      <c r="CH62" s="402"/>
      <c r="CI62" s="402"/>
      <c r="CJ62" s="402"/>
      <c r="CK62" s="402"/>
      <c r="CL62" s="402"/>
      <c r="CM62" s="402"/>
      <c r="CN62" s="402"/>
      <c r="CO62" s="402"/>
      <c r="CP62" s="402"/>
      <c r="CQ62" s="402"/>
      <c r="CR62" s="402"/>
      <c r="CS62" s="402"/>
      <c r="CT62" s="402"/>
      <c r="CU62" s="402"/>
      <c r="CV62" s="402"/>
      <c r="CW62" s="402"/>
      <c r="CX62" s="402"/>
      <c r="CY62" s="402"/>
      <c r="CZ62" s="402"/>
      <c r="DA62" s="402"/>
      <c r="DB62" s="402"/>
      <c r="DC62" s="402"/>
      <c r="DD62" s="402"/>
      <c r="DE62" s="390"/>
    </row>
    <row r="63" spans="1:109" ht="17.25">
      <c r="B63" s="416" t="s">
        <v>604</v>
      </c>
    </row>
    <row r="64" spans="1:109">
      <c r="B64" s="397"/>
      <c r="G64" s="404"/>
      <c r="I64" s="417"/>
      <c r="J64" s="417"/>
      <c r="K64" s="417"/>
      <c r="L64" s="417"/>
      <c r="M64" s="417"/>
      <c r="N64" s="418"/>
      <c r="AM64" s="404"/>
      <c r="AN64" s="404" t="s">
        <v>597</v>
      </c>
      <c r="AP64" s="405"/>
      <c r="AQ64" s="405"/>
      <c r="AR64" s="405"/>
      <c r="AY64" s="404"/>
      <c r="BA64" s="405"/>
      <c r="BB64" s="405"/>
      <c r="BC64" s="405"/>
      <c r="BK64" s="404"/>
      <c r="BM64" s="405"/>
      <c r="BN64" s="405"/>
      <c r="BO64" s="405"/>
      <c r="BW64" s="404"/>
      <c r="BY64" s="405"/>
      <c r="BZ64" s="405"/>
      <c r="CA64" s="405"/>
      <c r="CI64" s="404"/>
      <c r="CK64" s="405"/>
      <c r="CL64" s="405"/>
      <c r="CM64" s="405"/>
      <c r="CU64" s="404"/>
      <c r="CW64" s="405"/>
      <c r="CX64" s="405"/>
      <c r="CY64" s="405"/>
    </row>
    <row r="65" spans="2:107">
      <c r="B65" s="397"/>
      <c r="AN65" s="1334" t="s">
        <v>606</v>
      </c>
      <c r="AO65" s="1335"/>
      <c r="AP65" s="1335"/>
      <c r="AQ65" s="1335"/>
      <c r="AR65" s="1335"/>
      <c r="AS65" s="1335"/>
      <c r="AT65" s="1335"/>
      <c r="AU65" s="1335"/>
      <c r="AV65" s="1335"/>
      <c r="AW65" s="1335"/>
      <c r="AX65" s="1335"/>
      <c r="AY65" s="1335"/>
      <c r="AZ65" s="1335"/>
      <c r="BA65" s="1335"/>
      <c r="BB65" s="1335"/>
      <c r="BC65" s="1335"/>
      <c r="BD65" s="1335"/>
      <c r="BE65" s="1335"/>
      <c r="BF65" s="1335"/>
      <c r="BG65" s="1335"/>
      <c r="BH65" s="1335"/>
      <c r="BI65" s="1335"/>
      <c r="BJ65" s="1335"/>
      <c r="BK65" s="1335"/>
      <c r="BL65" s="1335"/>
      <c r="BM65" s="1335"/>
      <c r="BN65" s="1335"/>
      <c r="BO65" s="1335"/>
      <c r="BP65" s="1335"/>
      <c r="BQ65" s="1335"/>
      <c r="BR65" s="1335"/>
      <c r="BS65" s="1335"/>
      <c r="BT65" s="1335"/>
      <c r="BU65" s="1335"/>
      <c r="BV65" s="1335"/>
      <c r="BW65" s="1335"/>
      <c r="BX65" s="1335"/>
      <c r="BY65" s="1335"/>
      <c r="BZ65" s="1335"/>
      <c r="CA65" s="1335"/>
      <c r="CB65" s="1335"/>
      <c r="CC65" s="1335"/>
      <c r="CD65" s="1335"/>
      <c r="CE65" s="1335"/>
      <c r="CF65" s="1335"/>
      <c r="CG65" s="1335"/>
      <c r="CH65" s="1335"/>
      <c r="CI65" s="1335"/>
      <c r="CJ65" s="1335"/>
      <c r="CK65" s="1335"/>
      <c r="CL65" s="1335"/>
      <c r="CM65" s="1335"/>
      <c r="CN65" s="1335"/>
      <c r="CO65" s="1335"/>
      <c r="CP65" s="1335"/>
      <c r="CQ65" s="1335"/>
      <c r="CR65" s="1335"/>
      <c r="CS65" s="1335"/>
      <c r="CT65" s="1335"/>
      <c r="CU65" s="1335"/>
      <c r="CV65" s="1335"/>
      <c r="CW65" s="1335"/>
      <c r="CX65" s="1335"/>
      <c r="CY65" s="1335"/>
      <c r="CZ65" s="1335"/>
      <c r="DA65" s="1335"/>
      <c r="DB65" s="1335"/>
      <c r="DC65" s="1336"/>
    </row>
    <row r="66" spans="2:107">
      <c r="B66" s="397"/>
      <c r="AN66" s="1337"/>
      <c r="AO66" s="1338"/>
      <c r="AP66" s="1338"/>
      <c r="AQ66" s="1338"/>
      <c r="AR66" s="1338"/>
      <c r="AS66" s="1338"/>
      <c r="AT66" s="1338"/>
      <c r="AU66" s="1338"/>
      <c r="AV66" s="1338"/>
      <c r="AW66" s="1338"/>
      <c r="AX66" s="1338"/>
      <c r="AY66" s="1338"/>
      <c r="AZ66" s="1338"/>
      <c r="BA66" s="1338"/>
      <c r="BB66" s="1338"/>
      <c r="BC66" s="1338"/>
      <c r="BD66" s="1338"/>
      <c r="BE66" s="1338"/>
      <c r="BF66" s="1338"/>
      <c r="BG66" s="1338"/>
      <c r="BH66" s="1338"/>
      <c r="BI66" s="1338"/>
      <c r="BJ66" s="1338"/>
      <c r="BK66" s="1338"/>
      <c r="BL66" s="1338"/>
      <c r="BM66" s="1338"/>
      <c r="BN66" s="1338"/>
      <c r="BO66" s="1338"/>
      <c r="BP66" s="1338"/>
      <c r="BQ66" s="1338"/>
      <c r="BR66" s="1338"/>
      <c r="BS66" s="1338"/>
      <c r="BT66" s="1338"/>
      <c r="BU66" s="1338"/>
      <c r="BV66" s="1338"/>
      <c r="BW66" s="1338"/>
      <c r="BX66" s="1338"/>
      <c r="BY66" s="1338"/>
      <c r="BZ66" s="1338"/>
      <c r="CA66" s="1338"/>
      <c r="CB66" s="1338"/>
      <c r="CC66" s="1338"/>
      <c r="CD66" s="1338"/>
      <c r="CE66" s="1338"/>
      <c r="CF66" s="1338"/>
      <c r="CG66" s="1338"/>
      <c r="CH66" s="1338"/>
      <c r="CI66" s="1338"/>
      <c r="CJ66" s="1338"/>
      <c r="CK66" s="1338"/>
      <c r="CL66" s="1338"/>
      <c r="CM66" s="1338"/>
      <c r="CN66" s="1338"/>
      <c r="CO66" s="1338"/>
      <c r="CP66" s="1338"/>
      <c r="CQ66" s="1338"/>
      <c r="CR66" s="1338"/>
      <c r="CS66" s="1338"/>
      <c r="CT66" s="1338"/>
      <c r="CU66" s="1338"/>
      <c r="CV66" s="1338"/>
      <c r="CW66" s="1338"/>
      <c r="CX66" s="1338"/>
      <c r="CY66" s="1338"/>
      <c r="CZ66" s="1338"/>
      <c r="DA66" s="1338"/>
      <c r="DB66" s="1338"/>
      <c r="DC66" s="1339"/>
    </row>
    <row r="67" spans="2:107">
      <c r="B67" s="397"/>
      <c r="AN67" s="1337"/>
      <c r="AO67" s="1338"/>
      <c r="AP67" s="1338"/>
      <c r="AQ67" s="1338"/>
      <c r="AR67" s="1338"/>
      <c r="AS67" s="1338"/>
      <c r="AT67" s="1338"/>
      <c r="AU67" s="1338"/>
      <c r="AV67" s="1338"/>
      <c r="AW67" s="1338"/>
      <c r="AX67" s="1338"/>
      <c r="AY67" s="1338"/>
      <c r="AZ67" s="1338"/>
      <c r="BA67" s="1338"/>
      <c r="BB67" s="1338"/>
      <c r="BC67" s="1338"/>
      <c r="BD67" s="1338"/>
      <c r="BE67" s="1338"/>
      <c r="BF67" s="1338"/>
      <c r="BG67" s="1338"/>
      <c r="BH67" s="1338"/>
      <c r="BI67" s="1338"/>
      <c r="BJ67" s="1338"/>
      <c r="BK67" s="1338"/>
      <c r="BL67" s="1338"/>
      <c r="BM67" s="1338"/>
      <c r="BN67" s="1338"/>
      <c r="BO67" s="1338"/>
      <c r="BP67" s="1338"/>
      <c r="BQ67" s="1338"/>
      <c r="BR67" s="1338"/>
      <c r="BS67" s="1338"/>
      <c r="BT67" s="1338"/>
      <c r="BU67" s="1338"/>
      <c r="BV67" s="1338"/>
      <c r="BW67" s="1338"/>
      <c r="BX67" s="1338"/>
      <c r="BY67" s="1338"/>
      <c r="BZ67" s="1338"/>
      <c r="CA67" s="1338"/>
      <c r="CB67" s="1338"/>
      <c r="CC67" s="1338"/>
      <c r="CD67" s="1338"/>
      <c r="CE67" s="1338"/>
      <c r="CF67" s="1338"/>
      <c r="CG67" s="1338"/>
      <c r="CH67" s="1338"/>
      <c r="CI67" s="1338"/>
      <c r="CJ67" s="1338"/>
      <c r="CK67" s="1338"/>
      <c r="CL67" s="1338"/>
      <c r="CM67" s="1338"/>
      <c r="CN67" s="1338"/>
      <c r="CO67" s="1338"/>
      <c r="CP67" s="1338"/>
      <c r="CQ67" s="1338"/>
      <c r="CR67" s="1338"/>
      <c r="CS67" s="1338"/>
      <c r="CT67" s="1338"/>
      <c r="CU67" s="1338"/>
      <c r="CV67" s="1338"/>
      <c r="CW67" s="1338"/>
      <c r="CX67" s="1338"/>
      <c r="CY67" s="1338"/>
      <c r="CZ67" s="1338"/>
      <c r="DA67" s="1338"/>
      <c r="DB67" s="1338"/>
      <c r="DC67" s="1339"/>
    </row>
    <row r="68" spans="2:107">
      <c r="B68" s="397"/>
      <c r="AN68" s="1337"/>
      <c r="AO68" s="1338"/>
      <c r="AP68" s="1338"/>
      <c r="AQ68" s="1338"/>
      <c r="AR68" s="1338"/>
      <c r="AS68" s="1338"/>
      <c r="AT68" s="1338"/>
      <c r="AU68" s="1338"/>
      <c r="AV68" s="1338"/>
      <c r="AW68" s="1338"/>
      <c r="AX68" s="1338"/>
      <c r="AY68" s="1338"/>
      <c r="AZ68" s="1338"/>
      <c r="BA68" s="1338"/>
      <c r="BB68" s="1338"/>
      <c r="BC68" s="1338"/>
      <c r="BD68" s="1338"/>
      <c r="BE68" s="1338"/>
      <c r="BF68" s="1338"/>
      <c r="BG68" s="1338"/>
      <c r="BH68" s="1338"/>
      <c r="BI68" s="1338"/>
      <c r="BJ68" s="1338"/>
      <c r="BK68" s="1338"/>
      <c r="BL68" s="1338"/>
      <c r="BM68" s="1338"/>
      <c r="BN68" s="1338"/>
      <c r="BO68" s="1338"/>
      <c r="BP68" s="1338"/>
      <c r="BQ68" s="1338"/>
      <c r="BR68" s="1338"/>
      <c r="BS68" s="1338"/>
      <c r="BT68" s="1338"/>
      <c r="BU68" s="1338"/>
      <c r="BV68" s="1338"/>
      <c r="BW68" s="1338"/>
      <c r="BX68" s="1338"/>
      <c r="BY68" s="1338"/>
      <c r="BZ68" s="1338"/>
      <c r="CA68" s="1338"/>
      <c r="CB68" s="1338"/>
      <c r="CC68" s="1338"/>
      <c r="CD68" s="1338"/>
      <c r="CE68" s="1338"/>
      <c r="CF68" s="1338"/>
      <c r="CG68" s="1338"/>
      <c r="CH68" s="1338"/>
      <c r="CI68" s="1338"/>
      <c r="CJ68" s="1338"/>
      <c r="CK68" s="1338"/>
      <c r="CL68" s="1338"/>
      <c r="CM68" s="1338"/>
      <c r="CN68" s="1338"/>
      <c r="CO68" s="1338"/>
      <c r="CP68" s="1338"/>
      <c r="CQ68" s="1338"/>
      <c r="CR68" s="1338"/>
      <c r="CS68" s="1338"/>
      <c r="CT68" s="1338"/>
      <c r="CU68" s="1338"/>
      <c r="CV68" s="1338"/>
      <c r="CW68" s="1338"/>
      <c r="CX68" s="1338"/>
      <c r="CY68" s="1338"/>
      <c r="CZ68" s="1338"/>
      <c r="DA68" s="1338"/>
      <c r="DB68" s="1338"/>
      <c r="DC68" s="1339"/>
    </row>
    <row r="69" spans="2:107">
      <c r="B69" s="397"/>
      <c r="AN69" s="1340"/>
      <c r="AO69" s="1341"/>
      <c r="AP69" s="1341"/>
      <c r="AQ69" s="1341"/>
      <c r="AR69" s="1341"/>
      <c r="AS69" s="1341"/>
      <c r="AT69" s="1341"/>
      <c r="AU69" s="1341"/>
      <c r="AV69" s="1341"/>
      <c r="AW69" s="1341"/>
      <c r="AX69" s="1341"/>
      <c r="AY69" s="1341"/>
      <c r="AZ69" s="1341"/>
      <c r="BA69" s="1341"/>
      <c r="BB69" s="1341"/>
      <c r="BC69" s="1341"/>
      <c r="BD69" s="1341"/>
      <c r="BE69" s="1341"/>
      <c r="BF69" s="1341"/>
      <c r="BG69" s="1341"/>
      <c r="BH69" s="1341"/>
      <c r="BI69" s="1341"/>
      <c r="BJ69" s="1341"/>
      <c r="BK69" s="1341"/>
      <c r="BL69" s="1341"/>
      <c r="BM69" s="1341"/>
      <c r="BN69" s="1341"/>
      <c r="BO69" s="1341"/>
      <c r="BP69" s="1341"/>
      <c r="BQ69" s="1341"/>
      <c r="BR69" s="1341"/>
      <c r="BS69" s="1341"/>
      <c r="BT69" s="1341"/>
      <c r="BU69" s="1341"/>
      <c r="BV69" s="1341"/>
      <c r="BW69" s="1341"/>
      <c r="BX69" s="1341"/>
      <c r="BY69" s="1341"/>
      <c r="BZ69" s="1341"/>
      <c r="CA69" s="1341"/>
      <c r="CB69" s="1341"/>
      <c r="CC69" s="1341"/>
      <c r="CD69" s="1341"/>
      <c r="CE69" s="1341"/>
      <c r="CF69" s="1341"/>
      <c r="CG69" s="1341"/>
      <c r="CH69" s="1341"/>
      <c r="CI69" s="1341"/>
      <c r="CJ69" s="1341"/>
      <c r="CK69" s="1341"/>
      <c r="CL69" s="1341"/>
      <c r="CM69" s="1341"/>
      <c r="CN69" s="1341"/>
      <c r="CO69" s="1341"/>
      <c r="CP69" s="1341"/>
      <c r="CQ69" s="1341"/>
      <c r="CR69" s="1341"/>
      <c r="CS69" s="1341"/>
      <c r="CT69" s="1341"/>
      <c r="CU69" s="1341"/>
      <c r="CV69" s="1341"/>
      <c r="CW69" s="1341"/>
      <c r="CX69" s="1341"/>
      <c r="CY69" s="1341"/>
      <c r="CZ69" s="1341"/>
      <c r="DA69" s="1341"/>
      <c r="DB69" s="1341"/>
      <c r="DC69" s="1342"/>
    </row>
    <row r="70" spans="2:107">
      <c r="B70" s="397"/>
      <c r="H70" s="419"/>
      <c r="I70" s="419"/>
      <c r="J70" s="420"/>
      <c r="K70" s="420"/>
      <c r="L70" s="421"/>
      <c r="M70" s="420"/>
      <c r="N70" s="421"/>
      <c r="AN70" s="406"/>
      <c r="AO70" s="406"/>
      <c r="AP70" s="406"/>
      <c r="AZ70" s="406"/>
      <c r="BA70" s="406"/>
      <c r="BB70" s="406"/>
      <c r="BL70" s="406"/>
      <c r="BM70" s="406"/>
      <c r="BN70" s="406"/>
      <c r="BX70" s="406"/>
      <c r="BY70" s="406"/>
      <c r="BZ70" s="406"/>
      <c r="CJ70" s="406"/>
      <c r="CK70" s="406"/>
      <c r="CL70" s="406"/>
      <c r="CV70" s="406"/>
      <c r="CW70" s="406"/>
      <c r="CX70" s="406"/>
    </row>
    <row r="71" spans="2:107">
      <c r="B71" s="397"/>
      <c r="G71" s="422"/>
      <c r="I71" s="423"/>
      <c r="J71" s="420"/>
      <c r="K71" s="420"/>
      <c r="L71" s="421"/>
      <c r="M71" s="420"/>
      <c r="N71" s="421"/>
      <c r="AM71" s="422"/>
      <c r="AN71" s="390" t="s">
        <v>599</v>
      </c>
    </row>
    <row r="72" spans="2:107">
      <c r="B72" s="397"/>
      <c r="G72" s="1311"/>
      <c r="H72" s="1311"/>
      <c r="I72" s="1311"/>
      <c r="J72" s="1311"/>
      <c r="K72" s="407"/>
      <c r="L72" s="407"/>
      <c r="M72" s="408"/>
      <c r="N72" s="408"/>
      <c r="AN72" s="1312"/>
      <c r="AO72" s="1313"/>
      <c r="AP72" s="1313"/>
      <c r="AQ72" s="1313"/>
      <c r="AR72" s="1313"/>
      <c r="AS72" s="1313"/>
      <c r="AT72" s="1313"/>
      <c r="AU72" s="1313"/>
      <c r="AV72" s="1313"/>
      <c r="AW72" s="1313"/>
      <c r="AX72" s="1313"/>
      <c r="AY72" s="1313"/>
      <c r="AZ72" s="1313"/>
      <c r="BA72" s="1313"/>
      <c r="BB72" s="1313"/>
      <c r="BC72" s="1313"/>
      <c r="BD72" s="1313"/>
      <c r="BE72" s="1313"/>
      <c r="BF72" s="1313"/>
      <c r="BG72" s="1313"/>
      <c r="BH72" s="1313"/>
      <c r="BI72" s="1313"/>
      <c r="BJ72" s="1313"/>
      <c r="BK72" s="1313"/>
      <c r="BL72" s="1313"/>
      <c r="BM72" s="1313"/>
      <c r="BN72" s="1313"/>
      <c r="BO72" s="1314"/>
      <c r="BP72" s="1315" t="s">
        <v>554</v>
      </c>
      <c r="BQ72" s="1315"/>
      <c r="BR72" s="1315"/>
      <c r="BS72" s="1315"/>
      <c r="BT72" s="1315"/>
      <c r="BU72" s="1315"/>
      <c r="BV72" s="1315"/>
      <c r="BW72" s="1315"/>
      <c r="BX72" s="1315" t="s">
        <v>555</v>
      </c>
      <c r="BY72" s="1315"/>
      <c r="BZ72" s="1315"/>
      <c r="CA72" s="1315"/>
      <c r="CB72" s="1315"/>
      <c r="CC72" s="1315"/>
      <c r="CD72" s="1315"/>
      <c r="CE72" s="1315"/>
      <c r="CF72" s="1315" t="s">
        <v>556</v>
      </c>
      <c r="CG72" s="1315"/>
      <c r="CH72" s="1315"/>
      <c r="CI72" s="1315"/>
      <c r="CJ72" s="1315"/>
      <c r="CK72" s="1315"/>
      <c r="CL72" s="1315"/>
      <c r="CM72" s="1315"/>
      <c r="CN72" s="1315" t="s">
        <v>557</v>
      </c>
      <c r="CO72" s="1315"/>
      <c r="CP72" s="1315"/>
      <c r="CQ72" s="1315"/>
      <c r="CR72" s="1315"/>
      <c r="CS72" s="1315"/>
      <c r="CT72" s="1315"/>
      <c r="CU72" s="1315"/>
      <c r="CV72" s="1315" t="s">
        <v>558</v>
      </c>
      <c r="CW72" s="1315"/>
      <c r="CX72" s="1315"/>
      <c r="CY72" s="1315"/>
      <c r="CZ72" s="1315"/>
      <c r="DA72" s="1315"/>
      <c r="DB72" s="1315"/>
      <c r="DC72" s="1315"/>
    </row>
    <row r="73" spans="2:107">
      <c r="B73" s="397"/>
      <c r="G73" s="1329"/>
      <c r="H73" s="1329"/>
      <c r="I73" s="1329"/>
      <c r="J73" s="1329"/>
      <c r="K73" s="1332"/>
      <c r="L73" s="1332"/>
      <c r="M73" s="1332"/>
      <c r="N73" s="1332"/>
      <c r="AM73" s="406"/>
      <c r="AN73" s="1318" t="s">
        <v>600</v>
      </c>
      <c r="AO73" s="1318"/>
      <c r="AP73" s="1318"/>
      <c r="AQ73" s="1318"/>
      <c r="AR73" s="1318"/>
      <c r="AS73" s="1318"/>
      <c r="AT73" s="1318"/>
      <c r="AU73" s="1318"/>
      <c r="AV73" s="1318"/>
      <c r="AW73" s="1318"/>
      <c r="AX73" s="1318"/>
      <c r="AY73" s="1318"/>
      <c r="AZ73" s="1318"/>
      <c r="BA73" s="1318"/>
      <c r="BB73" s="1318" t="s">
        <v>601</v>
      </c>
      <c r="BC73" s="1318"/>
      <c r="BD73" s="1318"/>
      <c r="BE73" s="1318"/>
      <c r="BF73" s="1318"/>
      <c r="BG73" s="1318"/>
      <c r="BH73" s="1318"/>
      <c r="BI73" s="1318"/>
      <c r="BJ73" s="1318"/>
      <c r="BK73" s="1318"/>
      <c r="BL73" s="1318"/>
      <c r="BM73" s="1318"/>
      <c r="BN73" s="1318"/>
      <c r="BO73" s="1318"/>
      <c r="BP73" s="1316"/>
      <c r="BQ73" s="1316"/>
      <c r="BR73" s="1316"/>
      <c r="BS73" s="1316"/>
      <c r="BT73" s="1316"/>
      <c r="BU73" s="1316"/>
      <c r="BV73" s="1316"/>
      <c r="BW73" s="1316"/>
      <c r="BX73" s="1316">
        <v>6.1</v>
      </c>
      <c r="BY73" s="1316"/>
      <c r="BZ73" s="1316"/>
      <c r="CA73" s="1316"/>
      <c r="CB73" s="1316"/>
      <c r="CC73" s="1316"/>
      <c r="CD73" s="1316"/>
      <c r="CE73" s="1316"/>
      <c r="CF73" s="1316">
        <v>15.5</v>
      </c>
      <c r="CG73" s="1316"/>
      <c r="CH73" s="1316"/>
      <c r="CI73" s="1316"/>
      <c r="CJ73" s="1316"/>
      <c r="CK73" s="1316"/>
      <c r="CL73" s="1316"/>
      <c r="CM73" s="1316"/>
      <c r="CN73" s="1316">
        <v>3.7</v>
      </c>
      <c r="CO73" s="1316"/>
      <c r="CP73" s="1316"/>
      <c r="CQ73" s="1316"/>
      <c r="CR73" s="1316"/>
      <c r="CS73" s="1316"/>
      <c r="CT73" s="1316"/>
      <c r="CU73" s="1316"/>
      <c r="CV73" s="1316">
        <v>15.5</v>
      </c>
      <c r="CW73" s="1316"/>
      <c r="CX73" s="1316"/>
      <c r="CY73" s="1316"/>
      <c r="CZ73" s="1316"/>
      <c r="DA73" s="1316"/>
      <c r="DB73" s="1316"/>
      <c r="DC73" s="1316"/>
    </row>
    <row r="74" spans="2:107">
      <c r="B74" s="397"/>
      <c r="G74" s="1329"/>
      <c r="H74" s="1329"/>
      <c r="I74" s="1329"/>
      <c r="J74" s="1329"/>
      <c r="K74" s="1332"/>
      <c r="L74" s="1332"/>
      <c r="M74" s="1332"/>
      <c r="N74" s="1332"/>
      <c r="AM74" s="406"/>
      <c r="AN74" s="1318"/>
      <c r="AO74" s="1318"/>
      <c r="AP74" s="1318"/>
      <c r="AQ74" s="1318"/>
      <c r="AR74" s="1318"/>
      <c r="AS74" s="1318"/>
      <c r="AT74" s="1318"/>
      <c r="AU74" s="1318"/>
      <c r="AV74" s="1318"/>
      <c r="AW74" s="1318"/>
      <c r="AX74" s="1318"/>
      <c r="AY74" s="1318"/>
      <c r="AZ74" s="1318"/>
      <c r="BA74" s="1318"/>
      <c r="BB74" s="1318"/>
      <c r="BC74" s="1318"/>
      <c r="BD74" s="1318"/>
      <c r="BE74" s="1318"/>
      <c r="BF74" s="1318"/>
      <c r="BG74" s="1318"/>
      <c r="BH74" s="1318"/>
      <c r="BI74" s="1318"/>
      <c r="BJ74" s="1318"/>
      <c r="BK74" s="1318"/>
      <c r="BL74" s="1318"/>
      <c r="BM74" s="1318"/>
      <c r="BN74" s="1318"/>
      <c r="BO74" s="1318"/>
      <c r="BP74" s="1316"/>
      <c r="BQ74" s="1316"/>
      <c r="BR74" s="1316"/>
      <c r="BS74" s="1316"/>
      <c r="BT74" s="1316"/>
      <c r="BU74" s="1316"/>
      <c r="BV74" s="1316"/>
      <c r="BW74" s="1316"/>
      <c r="BX74" s="1316"/>
      <c r="BY74" s="1316"/>
      <c r="BZ74" s="1316"/>
      <c r="CA74" s="1316"/>
      <c r="CB74" s="1316"/>
      <c r="CC74" s="1316"/>
      <c r="CD74" s="1316"/>
      <c r="CE74" s="1316"/>
      <c r="CF74" s="1316"/>
      <c r="CG74" s="1316"/>
      <c r="CH74" s="1316"/>
      <c r="CI74" s="1316"/>
      <c r="CJ74" s="1316"/>
      <c r="CK74" s="1316"/>
      <c r="CL74" s="1316"/>
      <c r="CM74" s="1316"/>
      <c r="CN74" s="1316"/>
      <c r="CO74" s="1316"/>
      <c r="CP74" s="1316"/>
      <c r="CQ74" s="1316"/>
      <c r="CR74" s="1316"/>
      <c r="CS74" s="1316"/>
      <c r="CT74" s="1316"/>
      <c r="CU74" s="1316"/>
      <c r="CV74" s="1316"/>
      <c r="CW74" s="1316"/>
      <c r="CX74" s="1316"/>
      <c r="CY74" s="1316"/>
      <c r="CZ74" s="1316"/>
      <c r="DA74" s="1316"/>
      <c r="DB74" s="1316"/>
      <c r="DC74" s="1316"/>
    </row>
    <row r="75" spans="2:107">
      <c r="B75" s="397"/>
      <c r="G75" s="1329"/>
      <c r="H75" s="1329"/>
      <c r="I75" s="1311"/>
      <c r="J75" s="1311"/>
      <c r="K75" s="1328"/>
      <c r="L75" s="1328"/>
      <c r="M75" s="1328"/>
      <c r="N75" s="1328"/>
      <c r="AM75" s="406"/>
      <c r="AN75" s="1318"/>
      <c r="AO75" s="1318"/>
      <c r="AP75" s="1318"/>
      <c r="AQ75" s="1318"/>
      <c r="AR75" s="1318"/>
      <c r="AS75" s="1318"/>
      <c r="AT75" s="1318"/>
      <c r="AU75" s="1318"/>
      <c r="AV75" s="1318"/>
      <c r="AW75" s="1318"/>
      <c r="AX75" s="1318"/>
      <c r="AY75" s="1318"/>
      <c r="AZ75" s="1318"/>
      <c r="BA75" s="1318"/>
      <c r="BB75" s="1318" t="s">
        <v>605</v>
      </c>
      <c r="BC75" s="1318"/>
      <c r="BD75" s="1318"/>
      <c r="BE75" s="1318"/>
      <c r="BF75" s="1318"/>
      <c r="BG75" s="1318"/>
      <c r="BH75" s="1318"/>
      <c r="BI75" s="1318"/>
      <c r="BJ75" s="1318"/>
      <c r="BK75" s="1318"/>
      <c r="BL75" s="1318"/>
      <c r="BM75" s="1318"/>
      <c r="BN75" s="1318"/>
      <c r="BO75" s="1318"/>
      <c r="BP75" s="1316">
        <v>4.4000000000000004</v>
      </c>
      <c r="BQ75" s="1316"/>
      <c r="BR75" s="1316"/>
      <c r="BS75" s="1316"/>
      <c r="BT75" s="1316"/>
      <c r="BU75" s="1316"/>
      <c r="BV75" s="1316"/>
      <c r="BW75" s="1316"/>
      <c r="BX75" s="1316">
        <v>5</v>
      </c>
      <c r="BY75" s="1316"/>
      <c r="BZ75" s="1316"/>
      <c r="CA75" s="1316"/>
      <c r="CB75" s="1316"/>
      <c r="CC75" s="1316"/>
      <c r="CD75" s="1316"/>
      <c r="CE75" s="1316"/>
      <c r="CF75" s="1316">
        <v>6</v>
      </c>
      <c r="CG75" s="1316"/>
      <c r="CH75" s="1316"/>
      <c r="CI75" s="1316"/>
      <c r="CJ75" s="1316"/>
      <c r="CK75" s="1316"/>
      <c r="CL75" s="1316"/>
      <c r="CM75" s="1316"/>
      <c r="CN75" s="1316">
        <v>5.3</v>
      </c>
      <c r="CO75" s="1316"/>
      <c r="CP75" s="1316"/>
      <c r="CQ75" s="1316"/>
      <c r="CR75" s="1316"/>
      <c r="CS75" s="1316"/>
      <c r="CT75" s="1316"/>
      <c r="CU75" s="1316"/>
      <c r="CV75" s="1316">
        <v>4.4000000000000004</v>
      </c>
      <c r="CW75" s="1316"/>
      <c r="CX75" s="1316"/>
      <c r="CY75" s="1316"/>
      <c r="CZ75" s="1316"/>
      <c r="DA75" s="1316"/>
      <c r="DB75" s="1316"/>
      <c r="DC75" s="1316"/>
    </row>
    <row r="76" spans="2:107">
      <c r="B76" s="397"/>
      <c r="G76" s="1329"/>
      <c r="H76" s="1329"/>
      <c r="I76" s="1311"/>
      <c r="J76" s="1311"/>
      <c r="K76" s="1328"/>
      <c r="L76" s="1328"/>
      <c r="M76" s="1328"/>
      <c r="N76" s="1328"/>
      <c r="AM76" s="406"/>
      <c r="AN76" s="1318"/>
      <c r="AO76" s="1318"/>
      <c r="AP76" s="1318"/>
      <c r="AQ76" s="1318"/>
      <c r="AR76" s="1318"/>
      <c r="AS76" s="1318"/>
      <c r="AT76" s="1318"/>
      <c r="AU76" s="1318"/>
      <c r="AV76" s="1318"/>
      <c r="AW76" s="1318"/>
      <c r="AX76" s="1318"/>
      <c r="AY76" s="1318"/>
      <c r="AZ76" s="1318"/>
      <c r="BA76" s="1318"/>
      <c r="BB76" s="1318"/>
      <c r="BC76" s="1318"/>
      <c r="BD76" s="1318"/>
      <c r="BE76" s="1318"/>
      <c r="BF76" s="1318"/>
      <c r="BG76" s="1318"/>
      <c r="BH76" s="1318"/>
      <c r="BI76" s="1318"/>
      <c r="BJ76" s="1318"/>
      <c r="BK76" s="1318"/>
      <c r="BL76" s="1318"/>
      <c r="BM76" s="1318"/>
      <c r="BN76" s="1318"/>
      <c r="BO76" s="1318"/>
      <c r="BP76" s="1316"/>
      <c r="BQ76" s="1316"/>
      <c r="BR76" s="1316"/>
      <c r="BS76" s="1316"/>
      <c r="BT76" s="1316"/>
      <c r="BU76" s="1316"/>
      <c r="BV76" s="1316"/>
      <c r="BW76" s="1316"/>
      <c r="BX76" s="1316"/>
      <c r="BY76" s="1316"/>
      <c r="BZ76" s="1316"/>
      <c r="CA76" s="1316"/>
      <c r="CB76" s="1316"/>
      <c r="CC76" s="1316"/>
      <c r="CD76" s="1316"/>
      <c r="CE76" s="1316"/>
      <c r="CF76" s="1316"/>
      <c r="CG76" s="1316"/>
      <c r="CH76" s="1316"/>
      <c r="CI76" s="1316"/>
      <c r="CJ76" s="1316"/>
      <c r="CK76" s="1316"/>
      <c r="CL76" s="1316"/>
      <c r="CM76" s="1316"/>
      <c r="CN76" s="1316"/>
      <c r="CO76" s="1316"/>
      <c r="CP76" s="1316"/>
      <c r="CQ76" s="1316"/>
      <c r="CR76" s="1316"/>
      <c r="CS76" s="1316"/>
      <c r="CT76" s="1316"/>
      <c r="CU76" s="1316"/>
      <c r="CV76" s="1316"/>
      <c r="CW76" s="1316"/>
      <c r="CX76" s="1316"/>
      <c r="CY76" s="1316"/>
      <c r="CZ76" s="1316"/>
      <c r="DA76" s="1316"/>
      <c r="DB76" s="1316"/>
      <c r="DC76" s="1316"/>
    </row>
    <row r="77" spans="2:107">
      <c r="B77" s="397"/>
      <c r="G77" s="1311"/>
      <c r="H77" s="1311"/>
      <c r="I77" s="1311"/>
      <c r="J77" s="1311"/>
      <c r="K77" s="1332"/>
      <c r="L77" s="1332"/>
      <c r="M77" s="1332"/>
      <c r="N77" s="1332"/>
      <c r="AN77" s="1315" t="s">
        <v>603</v>
      </c>
      <c r="AO77" s="1315"/>
      <c r="AP77" s="1315"/>
      <c r="AQ77" s="1315"/>
      <c r="AR77" s="1315"/>
      <c r="AS77" s="1315"/>
      <c r="AT77" s="1315"/>
      <c r="AU77" s="1315"/>
      <c r="AV77" s="1315"/>
      <c r="AW77" s="1315"/>
      <c r="AX77" s="1315"/>
      <c r="AY77" s="1315"/>
      <c r="AZ77" s="1315"/>
      <c r="BA77" s="1315"/>
      <c r="BB77" s="1318" t="s">
        <v>601</v>
      </c>
      <c r="BC77" s="1318"/>
      <c r="BD77" s="1318"/>
      <c r="BE77" s="1318"/>
      <c r="BF77" s="1318"/>
      <c r="BG77" s="1318"/>
      <c r="BH77" s="1318"/>
      <c r="BI77" s="1318"/>
      <c r="BJ77" s="1318"/>
      <c r="BK77" s="1318"/>
      <c r="BL77" s="1318"/>
      <c r="BM77" s="1318"/>
      <c r="BN77" s="1318"/>
      <c r="BO77" s="1318"/>
      <c r="BP77" s="1316">
        <v>15.5</v>
      </c>
      <c r="BQ77" s="1316"/>
      <c r="BR77" s="1316"/>
      <c r="BS77" s="1316"/>
      <c r="BT77" s="1316"/>
      <c r="BU77" s="1316"/>
      <c r="BV77" s="1316"/>
      <c r="BW77" s="1316"/>
      <c r="BX77" s="1316">
        <v>14</v>
      </c>
      <c r="BY77" s="1316"/>
      <c r="BZ77" s="1316"/>
      <c r="CA77" s="1316"/>
      <c r="CB77" s="1316"/>
      <c r="CC77" s="1316"/>
      <c r="CD77" s="1316"/>
      <c r="CE77" s="1316"/>
      <c r="CF77" s="1316">
        <v>11.4</v>
      </c>
      <c r="CG77" s="1316"/>
      <c r="CH77" s="1316"/>
      <c r="CI77" s="1316"/>
      <c r="CJ77" s="1316"/>
      <c r="CK77" s="1316"/>
      <c r="CL77" s="1316"/>
      <c r="CM77" s="1316"/>
      <c r="CN77" s="1316">
        <v>10.4</v>
      </c>
      <c r="CO77" s="1316"/>
      <c r="CP77" s="1316"/>
      <c r="CQ77" s="1316"/>
      <c r="CR77" s="1316"/>
      <c r="CS77" s="1316"/>
      <c r="CT77" s="1316"/>
      <c r="CU77" s="1316"/>
      <c r="CV77" s="1316">
        <v>10.9</v>
      </c>
      <c r="CW77" s="1316"/>
      <c r="CX77" s="1316"/>
      <c r="CY77" s="1316"/>
      <c r="CZ77" s="1316"/>
      <c r="DA77" s="1316"/>
      <c r="DB77" s="1316"/>
      <c r="DC77" s="1316"/>
    </row>
    <row r="78" spans="2:107">
      <c r="B78" s="397"/>
      <c r="G78" s="1311"/>
      <c r="H78" s="1311"/>
      <c r="I78" s="1311"/>
      <c r="J78" s="1311"/>
      <c r="K78" s="1332"/>
      <c r="L78" s="1332"/>
      <c r="M78" s="1332"/>
      <c r="N78" s="1332"/>
      <c r="AN78" s="1315"/>
      <c r="AO78" s="1315"/>
      <c r="AP78" s="1315"/>
      <c r="AQ78" s="1315"/>
      <c r="AR78" s="1315"/>
      <c r="AS78" s="1315"/>
      <c r="AT78" s="1315"/>
      <c r="AU78" s="1315"/>
      <c r="AV78" s="1315"/>
      <c r="AW78" s="1315"/>
      <c r="AX78" s="1315"/>
      <c r="AY78" s="1315"/>
      <c r="AZ78" s="1315"/>
      <c r="BA78" s="1315"/>
      <c r="BB78" s="1318"/>
      <c r="BC78" s="1318"/>
      <c r="BD78" s="1318"/>
      <c r="BE78" s="1318"/>
      <c r="BF78" s="1318"/>
      <c r="BG78" s="1318"/>
      <c r="BH78" s="1318"/>
      <c r="BI78" s="1318"/>
      <c r="BJ78" s="1318"/>
      <c r="BK78" s="1318"/>
      <c r="BL78" s="1318"/>
      <c r="BM78" s="1318"/>
      <c r="BN78" s="1318"/>
      <c r="BO78" s="1318"/>
      <c r="BP78" s="1316"/>
      <c r="BQ78" s="1316"/>
      <c r="BR78" s="1316"/>
      <c r="BS78" s="1316"/>
      <c r="BT78" s="1316"/>
      <c r="BU78" s="1316"/>
      <c r="BV78" s="1316"/>
      <c r="BW78" s="1316"/>
      <c r="BX78" s="1316"/>
      <c r="BY78" s="1316"/>
      <c r="BZ78" s="1316"/>
      <c r="CA78" s="1316"/>
      <c r="CB78" s="1316"/>
      <c r="CC78" s="1316"/>
      <c r="CD78" s="1316"/>
      <c r="CE78" s="1316"/>
      <c r="CF78" s="1316"/>
      <c r="CG78" s="1316"/>
      <c r="CH78" s="1316"/>
      <c r="CI78" s="1316"/>
      <c r="CJ78" s="1316"/>
      <c r="CK78" s="1316"/>
      <c r="CL78" s="1316"/>
      <c r="CM78" s="1316"/>
      <c r="CN78" s="1316"/>
      <c r="CO78" s="1316"/>
      <c r="CP78" s="1316"/>
      <c r="CQ78" s="1316"/>
      <c r="CR78" s="1316"/>
      <c r="CS78" s="1316"/>
      <c r="CT78" s="1316"/>
      <c r="CU78" s="1316"/>
      <c r="CV78" s="1316"/>
      <c r="CW78" s="1316"/>
      <c r="CX78" s="1316"/>
      <c r="CY78" s="1316"/>
      <c r="CZ78" s="1316"/>
      <c r="DA78" s="1316"/>
      <c r="DB78" s="1316"/>
      <c r="DC78" s="1316"/>
    </row>
    <row r="79" spans="2:107">
      <c r="B79" s="397"/>
      <c r="G79" s="1311"/>
      <c r="H79" s="1311"/>
      <c r="I79" s="1331"/>
      <c r="J79" s="1331"/>
      <c r="K79" s="1333"/>
      <c r="L79" s="1333"/>
      <c r="M79" s="1333"/>
      <c r="N79" s="1333"/>
      <c r="AN79" s="1315"/>
      <c r="AO79" s="1315"/>
      <c r="AP79" s="1315"/>
      <c r="AQ79" s="1315"/>
      <c r="AR79" s="1315"/>
      <c r="AS79" s="1315"/>
      <c r="AT79" s="1315"/>
      <c r="AU79" s="1315"/>
      <c r="AV79" s="1315"/>
      <c r="AW79" s="1315"/>
      <c r="AX79" s="1315"/>
      <c r="AY79" s="1315"/>
      <c r="AZ79" s="1315"/>
      <c r="BA79" s="1315"/>
      <c r="BB79" s="1318" t="s">
        <v>605</v>
      </c>
      <c r="BC79" s="1318"/>
      <c r="BD79" s="1318"/>
      <c r="BE79" s="1318"/>
      <c r="BF79" s="1318"/>
      <c r="BG79" s="1318"/>
      <c r="BH79" s="1318"/>
      <c r="BI79" s="1318"/>
      <c r="BJ79" s="1318"/>
      <c r="BK79" s="1318"/>
      <c r="BL79" s="1318"/>
      <c r="BM79" s="1318"/>
      <c r="BN79" s="1318"/>
      <c r="BO79" s="1318"/>
      <c r="BP79" s="1316">
        <v>6.6</v>
      </c>
      <c r="BQ79" s="1316"/>
      <c r="BR79" s="1316"/>
      <c r="BS79" s="1316"/>
      <c r="BT79" s="1316"/>
      <c r="BU79" s="1316"/>
      <c r="BV79" s="1316"/>
      <c r="BW79" s="1316"/>
      <c r="BX79" s="1316">
        <v>6.5</v>
      </c>
      <c r="BY79" s="1316"/>
      <c r="BZ79" s="1316"/>
      <c r="CA79" s="1316"/>
      <c r="CB79" s="1316"/>
      <c r="CC79" s="1316"/>
      <c r="CD79" s="1316"/>
      <c r="CE79" s="1316"/>
      <c r="CF79" s="1316">
        <v>6.7</v>
      </c>
      <c r="CG79" s="1316"/>
      <c r="CH79" s="1316"/>
      <c r="CI79" s="1316"/>
      <c r="CJ79" s="1316"/>
      <c r="CK79" s="1316"/>
      <c r="CL79" s="1316"/>
      <c r="CM79" s="1316"/>
      <c r="CN79" s="1316">
        <v>6.6</v>
      </c>
      <c r="CO79" s="1316"/>
      <c r="CP79" s="1316"/>
      <c r="CQ79" s="1316"/>
      <c r="CR79" s="1316"/>
      <c r="CS79" s="1316"/>
      <c r="CT79" s="1316"/>
      <c r="CU79" s="1316"/>
      <c r="CV79" s="1316">
        <v>5.9</v>
      </c>
      <c r="CW79" s="1316"/>
      <c r="CX79" s="1316"/>
      <c r="CY79" s="1316"/>
      <c r="CZ79" s="1316"/>
      <c r="DA79" s="1316"/>
      <c r="DB79" s="1316"/>
      <c r="DC79" s="1316"/>
    </row>
    <row r="80" spans="2:107">
      <c r="B80" s="397"/>
      <c r="G80" s="1311"/>
      <c r="H80" s="1311"/>
      <c r="I80" s="1331"/>
      <c r="J80" s="1331"/>
      <c r="K80" s="1333"/>
      <c r="L80" s="1333"/>
      <c r="M80" s="1333"/>
      <c r="N80" s="1333"/>
      <c r="AN80" s="1315"/>
      <c r="AO80" s="1315"/>
      <c r="AP80" s="1315"/>
      <c r="AQ80" s="1315"/>
      <c r="AR80" s="1315"/>
      <c r="AS80" s="1315"/>
      <c r="AT80" s="1315"/>
      <c r="AU80" s="1315"/>
      <c r="AV80" s="1315"/>
      <c r="AW80" s="1315"/>
      <c r="AX80" s="1315"/>
      <c r="AY80" s="1315"/>
      <c r="AZ80" s="1315"/>
      <c r="BA80" s="1315"/>
      <c r="BB80" s="1318"/>
      <c r="BC80" s="1318"/>
      <c r="BD80" s="1318"/>
      <c r="BE80" s="1318"/>
      <c r="BF80" s="1318"/>
      <c r="BG80" s="1318"/>
      <c r="BH80" s="1318"/>
      <c r="BI80" s="1318"/>
      <c r="BJ80" s="1318"/>
      <c r="BK80" s="1318"/>
      <c r="BL80" s="1318"/>
      <c r="BM80" s="1318"/>
      <c r="BN80" s="1318"/>
      <c r="BO80" s="1318"/>
      <c r="BP80" s="1316"/>
      <c r="BQ80" s="1316"/>
      <c r="BR80" s="1316"/>
      <c r="BS80" s="1316"/>
      <c r="BT80" s="1316"/>
      <c r="BU80" s="1316"/>
      <c r="BV80" s="1316"/>
      <c r="BW80" s="1316"/>
      <c r="BX80" s="1316"/>
      <c r="BY80" s="1316"/>
      <c r="BZ80" s="1316"/>
      <c r="CA80" s="1316"/>
      <c r="CB80" s="1316"/>
      <c r="CC80" s="1316"/>
      <c r="CD80" s="1316"/>
      <c r="CE80" s="1316"/>
      <c r="CF80" s="1316"/>
      <c r="CG80" s="1316"/>
      <c r="CH80" s="1316"/>
      <c r="CI80" s="1316"/>
      <c r="CJ80" s="1316"/>
      <c r="CK80" s="1316"/>
      <c r="CL80" s="1316"/>
      <c r="CM80" s="1316"/>
      <c r="CN80" s="1316"/>
      <c r="CO80" s="1316"/>
      <c r="CP80" s="1316"/>
      <c r="CQ80" s="1316"/>
      <c r="CR80" s="1316"/>
      <c r="CS80" s="1316"/>
      <c r="CT80" s="1316"/>
      <c r="CU80" s="1316"/>
      <c r="CV80" s="1316"/>
      <c r="CW80" s="1316"/>
      <c r="CX80" s="1316"/>
      <c r="CY80" s="1316"/>
      <c r="CZ80" s="1316"/>
      <c r="DA80" s="1316"/>
      <c r="DB80" s="1316"/>
      <c r="DC80" s="1316"/>
    </row>
    <row r="81" spans="2:109">
      <c r="B81" s="397"/>
    </row>
    <row r="82" spans="2:109" ht="17.25">
      <c r="B82" s="397"/>
      <c r="K82" s="424"/>
      <c r="L82" s="424"/>
      <c r="M82" s="424"/>
      <c r="N82" s="424"/>
      <c r="AQ82" s="424"/>
      <c r="AR82" s="424"/>
      <c r="AS82" s="424"/>
      <c r="AT82" s="424"/>
      <c r="BC82" s="424"/>
      <c r="BD82" s="424"/>
      <c r="BE82" s="424"/>
      <c r="BF82" s="424"/>
      <c r="BO82" s="424"/>
      <c r="BP82" s="424"/>
      <c r="BQ82" s="424"/>
      <c r="BR82" s="424"/>
      <c r="CA82" s="424"/>
      <c r="CB82" s="424"/>
      <c r="CC82" s="424"/>
      <c r="CD82" s="424"/>
      <c r="CM82" s="424"/>
      <c r="CN82" s="424"/>
      <c r="CO82" s="424"/>
      <c r="CP82" s="424"/>
      <c r="CY82" s="424"/>
      <c r="CZ82" s="424"/>
      <c r="DA82" s="424"/>
      <c r="DB82" s="424"/>
      <c r="DC82" s="424"/>
    </row>
    <row r="83" spans="2:109">
      <c r="B83" s="399"/>
      <c r="C83" s="400"/>
      <c r="D83" s="400"/>
      <c r="E83" s="400"/>
      <c r="F83" s="400"/>
      <c r="G83" s="400"/>
      <c r="H83" s="400"/>
      <c r="I83" s="400"/>
      <c r="J83" s="400"/>
      <c r="K83" s="400"/>
      <c r="L83" s="400"/>
      <c r="M83" s="400"/>
      <c r="N83" s="400"/>
      <c r="O83" s="400"/>
      <c r="P83" s="400"/>
      <c r="Q83" s="400"/>
      <c r="R83" s="400"/>
      <c r="S83" s="400"/>
      <c r="T83" s="400"/>
      <c r="U83" s="400"/>
      <c r="V83" s="400"/>
      <c r="W83" s="400"/>
      <c r="X83" s="400"/>
      <c r="Y83" s="400"/>
      <c r="Z83" s="400"/>
      <c r="AA83" s="400"/>
      <c r="AB83" s="400"/>
      <c r="AC83" s="400"/>
      <c r="AD83" s="400"/>
      <c r="AE83" s="400"/>
      <c r="AF83" s="400"/>
      <c r="AG83" s="400"/>
      <c r="AH83" s="400"/>
      <c r="AI83" s="400"/>
      <c r="AJ83" s="400"/>
      <c r="AK83" s="400"/>
      <c r="AL83" s="400"/>
      <c r="AM83" s="400"/>
      <c r="AN83" s="400"/>
      <c r="AO83" s="400"/>
      <c r="AP83" s="400"/>
      <c r="AQ83" s="400"/>
      <c r="AR83" s="400"/>
      <c r="AS83" s="400"/>
      <c r="AT83" s="400"/>
      <c r="AU83" s="400"/>
      <c r="AV83" s="400"/>
      <c r="AW83" s="400"/>
      <c r="AX83" s="400"/>
      <c r="AY83" s="400"/>
      <c r="AZ83" s="400"/>
      <c r="BA83" s="400"/>
      <c r="BB83" s="400"/>
      <c r="BC83" s="400"/>
      <c r="BD83" s="400"/>
      <c r="BE83" s="400"/>
      <c r="BF83" s="400"/>
      <c r="BG83" s="400"/>
      <c r="BH83" s="400"/>
      <c r="BI83" s="400"/>
      <c r="BJ83" s="400"/>
      <c r="BK83" s="400"/>
      <c r="BL83" s="400"/>
      <c r="BM83" s="400"/>
      <c r="BN83" s="400"/>
      <c r="BO83" s="400"/>
      <c r="BP83" s="400"/>
      <c r="BQ83" s="400"/>
      <c r="BR83" s="400"/>
      <c r="BS83" s="400"/>
      <c r="BT83" s="400"/>
      <c r="BU83" s="400"/>
      <c r="BV83" s="400"/>
      <c r="BW83" s="400"/>
      <c r="BX83" s="400"/>
      <c r="BY83" s="400"/>
      <c r="BZ83" s="400"/>
      <c r="CA83" s="400"/>
      <c r="CB83" s="400"/>
      <c r="CC83" s="400"/>
      <c r="CD83" s="400"/>
      <c r="CE83" s="400"/>
      <c r="CF83" s="400"/>
      <c r="CG83" s="400"/>
      <c r="CH83" s="400"/>
      <c r="CI83" s="400"/>
      <c r="CJ83" s="400"/>
      <c r="CK83" s="400"/>
      <c r="CL83" s="400"/>
      <c r="CM83" s="400"/>
      <c r="CN83" s="400"/>
      <c r="CO83" s="400"/>
      <c r="CP83" s="400"/>
      <c r="CQ83" s="400"/>
      <c r="CR83" s="400"/>
      <c r="CS83" s="400"/>
      <c r="CT83" s="400"/>
      <c r="CU83" s="400"/>
      <c r="CV83" s="400"/>
      <c r="CW83" s="400"/>
      <c r="CX83" s="400"/>
      <c r="CY83" s="400"/>
      <c r="CZ83" s="400"/>
      <c r="DA83" s="400"/>
      <c r="DB83" s="400"/>
      <c r="DC83" s="400"/>
      <c r="DD83" s="401"/>
    </row>
    <row r="84" spans="2:109">
      <c r="DD84" s="390"/>
      <c r="DE84" s="390"/>
    </row>
    <row r="85" spans="2:109">
      <c r="DD85" s="390"/>
      <c r="DE85" s="390"/>
    </row>
    <row r="86" spans="2:109" hidden="1">
      <c r="DD86" s="390"/>
      <c r="DE86" s="390"/>
    </row>
    <row r="87" spans="2:109" hidden="1">
      <c r="K87" s="425"/>
      <c r="AQ87" s="425"/>
      <c r="BC87" s="425"/>
      <c r="BO87" s="425"/>
      <c r="CA87" s="425"/>
      <c r="CM87" s="425"/>
      <c r="CY87" s="425"/>
      <c r="DD87" s="390"/>
      <c r="DE87" s="390"/>
    </row>
    <row r="88" spans="2:109" hidden="1">
      <c r="DD88" s="390"/>
      <c r="DE88" s="390"/>
    </row>
    <row r="89" spans="2:109" hidden="1">
      <c r="DD89" s="390"/>
      <c r="DE89" s="390"/>
    </row>
    <row r="90" spans="2:109" hidden="1">
      <c r="DD90" s="390"/>
      <c r="DE90" s="390"/>
    </row>
    <row r="91" spans="2:109" hidden="1">
      <c r="DD91" s="390"/>
      <c r="DE91" s="390"/>
    </row>
    <row r="92" spans="2:109" ht="13.5" hidden="1" customHeight="1">
      <c r="DD92" s="390"/>
      <c r="DE92" s="390"/>
    </row>
    <row r="93" spans="2:109" ht="13.5" hidden="1" customHeight="1">
      <c r="DD93" s="390"/>
      <c r="DE93" s="390"/>
    </row>
    <row r="94" spans="2:109" ht="13.5" hidden="1" customHeight="1">
      <c r="DD94" s="390"/>
      <c r="DE94" s="390"/>
    </row>
    <row r="95" spans="2:109" ht="13.5" hidden="1" customHeight="1">
      <c r="DD95" s="390"/>
      <c r="DE95" s="390"/>
    </row>
    <row r="96" spans="2:109" ht="13.5" hidden="1" customHeight="1">
      <c r="DD96" s="390"/>
      <c r="DE96" s="390"/>
    </row>
    <row r="97" s="390" customFormat="1" ht="13.5" hidden="1" customHeight="1"/>
    <row r="98" s="390" customFormat="1" ht="13.5" hidden="1" customHeight="1"/>
    <row r="99" s="390" customFormat="1" ht="13.5" hidden="1" customHeight="1"/>
    <row r="100" s="390" customFormat="1" ht="13.5" hidden="1" customHeight="1"/>
    <row r="101" s="390" customFormat="1" ht="13.5" hidden="1" customHeight="1"/>
    <row r="102" s="390" customFormat="1" ht="13.5" hidden="1" customHeight="1"/>
    <row r="103" s="390" customFormat="1" ht="13.5" hidden="1" customHeight="1"/>
    <row r="104" s="390" customFormat="1" ht="13.5" hidden="1" customHeight="1"/>
    <row r="105" s="390" customFormat="1" ht="13.5" hidden="1" customHeight="1"/>
    <row r="106" s="390" customFormat="1" ht="13.5" hidden="1" customHeight="1"/>
    <row r="107" s="390" customFormat="1" ht="13.5" hidden="1" customHeight="1"/>
    <row r="108" s="390" customFormat="1" ht="13.5" hidden="1" customHeight="1"/>
    <row r="109" s="390" customFormat="1" ht="13.5" hidden="1" customHeight="1"/>
    <row r="110" s="390" customFormat="1" ht="13.5" hidden="1" customHeight="1"/>
    <row r="111" s="390" customFormat="1" ht="13.5" hidden="1" customHeight="1"/>
    <row r="112" s="390" customFormat="1" ht="13.5" hidden="1" customHeight="1"/>
    <row r="113" s="390" customFormat="1" ht="13.5" hidden="1" customHeight="1"/>
    <row r="114" s="390" customFormat="1" ht="13.5" hidden="1" customHeight="1"/>
    <row r="115" s="390" customFormat="1" ht="13.5" hidden="1" customHeight="1"/>
    <row r="116" s="390" customFormat="1" ht="13.5" hidden="1" customHeight="1"/>
    <row r="117" s="390" customFormat="1" ht="13.5" hidden="1" customHeight="1"/>
    <row r="118" s="390" customFormat="1" ht="13.5" hidden="1" customHeight="1"/>
    <row r="119" s="390" customFormat="1" ht="13.5" hidden="1" customHeight="1"/>
    <row r="120" s="390" customFormat="1" ht="13.5" hidden="1" customHeight="1"/>
    <row r="121" s="390" customFormat="1" ht="13.5" hidden="1" customHeight="1"/>
    <row r="122" s="390" customFormat="1" ht="13.5" hidden="1" customHeight="1"/>
    <row r="123" s="390" customFormat="1" ht="13.5" hidden="1" customHeight="1"/>
    <row r="124" s="390" customFormat="1" ht="13.5" hidden="1" customHeight="1"/>
    <row r="125" s="390" customFormat="1" ht="13.5" hidden="1" customHeight="1"/>
    <row r="126" s="390" customFormat="1" ht="13.5" hidden="1" customHeight="1"/>
    <row r="127" s="390" customFormat="1" ht="13.5" hidden="1" customHeight="1"/>
    <row r="128" s="390" customFormat="1" ht="13.5" hidden="1" customHeight="1"/>
    <row r="129" s="390" customFormat="1" ht="13.5" hidden="1" customHeight="1"/>
    <row r="130" s="390" customFormat="1" ht="13.5" hidden="1" customHeight="1"/>
    <row r="131" s="390" customFormat="1" ht="13.5" hidden="1" customHeight="1"/>
    <row r="132" s="390" customFormat="1" ht="13.5" hidden="1" customHeight="1"/>
    <row r="133" s="390" customFormat="1" ht="13.5" hidden="1" customHeight="1"/>
    <row r="134" s="390" customFormat="1" ht="13.5" hidden="1" customHeight="1"/>
    <row r="135" s="390" customFormat="1" ht="13.5" hidden="1" customHeight="1"/>
    <row r="136" s="390" customFormat="1" ht="13.5" hidden="1" customHeight="1"/>
    <row r="137" s="390" customFormat="1" ht="13.5" hidden="1" customHeight="1"/>
    <row r="138" s="390" customFormat="1" ht="13.5" hidden="1" customHeight="1"/>
    <row r="139" s="390" customFormat="1" ht="13.5" hidden="1" customHeight="1"/>
    <row r="140" s="390" customFormat="1" ht="13.5" hidden="1" customHeight="1"/>
    <row r="141" s="390" customFormat="1" ht="13.5" hidden="1" customHeight="1"/>
    <row r="142" s="390" customFormat="1" ht="13.5" hidden="1" customHeight="1"/>
    <row r="143" s="390" customFormat="1" ht="13.5" hidden="1" customHeight="1"/>
    <row r="144" s="390" customFormat="1" ht="13.5" hidden="1" customHeight="1"/>
    <row r="145" s="390" customFormat="1" ht="13.5" hidden="1" customHeight="1"/>
    <row r="146" s="390" customFormat="1" ht="13.5" hidden="1" customHeight="1"/>
    <row r="147" s="390" customFormat="1" ht="13.5" hidden="1" customHeight="1"/>
    <row r="148" s="390" customFormat="1" ht="13.5" hidden="1" customHeight="1"/>
    <row r="149" s="390" customFormat="1" ht="13.5" hidden="1" customHeight="1"/>
    <row r="150" s="390" customFormat="1" ht="13.5" hidden="1" customHeight="1"/>
    <row r="151" s="390" customFormat="1" ht="13.5" hidden="1" customHeight="1"/>
    <row r="152" s="390" customFormat="1" ht="13.5" hidden="1" customHeight="1"/>
    <row r="153" s="390" customFormat="1" ht="13.5" hidden="1" customHeight="1"/>
    <row r="154" s="390" customFormat="1" ht="13.5" hidden="1" customHeight="1"/>
    <row r="155" s="390" customFormat="1" ht="13.5" hidden="1" customHeight="1"/>
    <row r="156" s="390" customFormat="1" ht="13.5" hidden="1" customHeight="1"/>
    <row r="157" s="390" customFormat="1" ht="13.5" hidden="1" customHeight="1"/>
    <row r="158" s="390" customFormat="1" ht="13.5" hidden="1" customHeight="1"/>
    <row r="159" s="390" customFormat="1" ht="13.5" hidden="1" customHeight="1"/>
    <row r="160" s="390" customFormat="1" ht="13.5" hidden="1" customHeight="1"/>
  </sheetData>
  <sheetProtection algorithmName="SHA-512" hashValue="u+l3cXJWtNGekgybxc8blva983KSDSF8unwAgNGKMr6DxGZOIQhRztMei/ABrIKejDFFnhW58FNwBW8Vqev7Lg==" saltValue="GQev7WNdUPjyENAoKSfrYA=="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39" zoomScale="70" zoomScaleNormal="70" zoomScaleSheetLayoutView="70" workbookViewId="0">
      <selection activeCell="AN65" sqref="AN65:DC69"/>
    </sheetView>
  </sheetViews>
  <sheetFormatPr defaultColWidth="0" defaultRowHeight="13.5" customHeight="1" zeroHeight="1"/>
  <cols>
    <col min="1" max="34" width="2.5" style="293" customWidth="1"/>
    <col min="35" max="122" width="2.5" style="292" customWidth="1"/>
    <col min="123" max="16384" width="2.5" style="292" hidden="1"/>
  </cols>
  <sheetData>
    <row r="1" spans="1:34" ht="13.5" customHeight="1">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c r="S2" s="292"/>
      <c r="AH2" s="292"/>
    </row>
    <row r="3" spans="1:34">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row r="5" spans="1:34"/>
    <row r="6" spans="1:34"/>
    <row r="7" spans="1:34"/>
    <row r="8" spans="1:34"/>
    <row r="9" spans="1:34">
      <c r="AH9" s="292"/>
    </row>
    <row r="10" spans="1:34"/>
    <row r="11" spans="1:34"/>
    <row r="12" spans="1:34"/>
    <row r="13" spans="1:34"/>
    <row r="14" spans="1:34"/>
    <row r="15" spans="1:34"/>
    <row r="16" spans="1:34"/>
    <row r="17" spans="12:34">
      <c r="AH17" s="292"/>
    </row>
    <row r="18" spans="12:34"/>
    <row r="19" spans="12:34"/>
    <row r="20" spans="12:34">
      <c r="AH20" s="292"/>
    </row>
    <row r="21" spans="12:34">
      <c r="AH21" s="292"/>
    </row>
    <row r="22" spans="12:34"/>
    <row r="23" spans="12:34"/>
    <row r="24" spans="12:34">
      <c r="Q24" s="292"/>
    </row>
    <row r="25" spans="12:34"/>
    <row r="26" spans="12:34"/>
    <row r="27" spans="12:34"/>
    <row r="28" spans="12:34">
      <c r="O28" s="292"/>
      <c r="T28" s="292"/>
      <c r="AH28" s="292"/>
    </row>
    <row r="29" spans="12:34"/>
    <row r="30" spans="12:34"/>
    <row r="31" spans="12:34">
      <c r="Q31" s="292"/>
    </row>
    <row r="32" spans="12:34">
      <c r="L32" s="292"/>
    </row>
    <row r="33" spans="2:34">
      <c r="C33" s="292"/>
      <c r="E33" s="292"/>
      <c r="G33" s="292"/>
      <c r="I33" s="292"/>
      <c r="X33" s="292"/>
    </row>
    <row r="34" spans="2:34">
      <c r="B34" s="292"/>
      <c r="P34" s="292"/>
      <c r="R34" s="292"/>
      <c r="T34" s="292"/>
    </row>
    <row r="35" spans="2:34">
      <c r="D35" s="292"/>
      <c r="W35" s="292"/>
      <c r="AC35" s="292"/>
      <c r="AD35" s="292"/>
      <c r="AE35" s="292"/>
      <c r="AF35" s="292"/>
      <c r="AG35" s="292"/>
      <c r="AH35" s="292"/>
    </row>
    <row r="36" spans="2:34">
      <c r="H36" s="292"/>
      <c r="J36" s="292"/>
      <c r="K36" s="292"/>
      <c r="M36" s="292"/>
      <c r="Y36" s="292"/>
      <c r="Z36" s="292"/>
      <c r="AA36" s="292"/>
      <c r="AB36" s="292"/>
      <c r="AC36" s="292"/>
      <c r="AD36" s="292"/>
      <c r="AE36" s="292"/>
      <c r="AF36" s="292"/>
      <c r="AG36" s="292"/>
      <c r="AH36" s="292"/>
    </row>
    <row r="37" spans="2:34">
      <c r="AH37" s="292"/>
    </row>
    <row r="38" spans="2:34">
      <c r="AG38" s="292"/>
      <c r="AH38" s="292"/>
    </row>
    <row r="39" spans="2:34"/>
    <row r="40" spans="2:34">
      <c r="X40" s="292"/>
    </row>
    <row r="41" spans="2:34">
      <c r="R41" s="292"/>
    </row>
    <row r="42" spans="2:34">
      <c r="W42" s="292"/>
    </row>
    <row r="43" spans="2:34">
      <c r="Y43" s="292"/>
      <c r="Z43" s="292"/>
      <c r="AA43" s="292"/>
      <c r="AB43" s="292"/>
      <c r="AC43" s="292"/>
      <c r="AD43" s="292"/>
      <c r="AE43" s="292"/>
      <c r="AF43" s="292"/>
      <c r="AG43" s="292"/>
      <c r="AH43" s="292"/>
    </row>
    <row r="44" spans="2:34">
      <c r="AH44" s="292"/>
    </row>
    <row r="45" spans="2:34">
      <c r="X45" s="292"/>
    </row>
    <row r="46" spans="2:34"/>
    <row r="47" spans="2:34"/>
    <row r="48" spans="2:34">
      <c r="W48" s="292"/>
      <c r="Y48" s="292"/>
      <c r="Z48" s="292"/>
      <c r="AA48" s="292"/>
      <c r="AB48" s="292"/>
      <c r="AC48" s="292"/>
      <c r="AD48" s="292"/>
      <c r="AE48" s="292"/>
      <c r="AF48" s="292"/>
      <c r="AG48" s="292"/>
      <c r="AH48" s="292"/>
    </row>
    <row r="49" spans="28:34"/>
    <row r="50" spans="28:34">
      <c r="AE50" s="292"/>
      <c r="AF50" s="292"/>
      <c r="AG50" s="292"/>
      <c r="AH50" s="292"/>
    </row>
    <row r="51" spans="28:34">
      <c r="AC51" s="292"/>
      <c r="AD51" s="292"/>
      <c r="AE51" s="292"/>
      <c r="AF51" s="292"/>
      <c r="AG51" s="292"/>
      <c r="AH51" s="292"/>
    </row>
    <row r="52" spans="28:34"/>
    <row r="53" spans="28:34">
      <c r="AF53" s="292"/>
      <c r="AG53" s="292"/>
      <c r="AH53" s="292"/>
    </row>
    <row r="54" spans="28:34">
      <c r="AH54" s="292"/>
    </row>
    <row r="55" spans="28:34"/>
    <row r="56" spans="28:34">
      <c r="AB56" s="292"/>
      <c r="AC56" s="292"/>
      <c r="AD56" s="292"/>
      <c r="AE56" s="292"/>
      <c r="AF56" s="292"/>
      <c r="AG56" s="292"/>
      <c r="AH56" s="292"/>
    </row>
    <row r="57" spans="28:34">
      <c r="AH57" s="292"/>
    </row>
    <row r="58" spans="28:34">
      <c r="AH58" s="292"/>
    </row>
    <row r="59" spans="28:34"/>
    <row r="60" spans="28:34"/>
    <row r="61" spans="28:34"/>
    <row r="62" spans="28:34"/>
    <row r="63" spans="28:34">
      <c r="AH63" s="292"/>
    </row>
    <row r="64" spans="28:34">
      <c r="AG64" s="292"/>
      <c r="AH64" s="292"/>
    </row>
    <row r="65" spans="28:34"/>
    <row r="66" spans="28:34"/>
    <row r="67" spans="28:34"/>
    <row r="68" spans="28:34">
      <c r="AB68" s="292"/>
      <c r="AC68" s="292"/>
      <c r="AD68" s="292"/>
      <c r="AE68" s="292"/>
      <c r="AF68" s="292"/>
      <c r="AG68" s="292"/>
      <c r="AH68" s="292"/>
    </row>
    <row r="69" spans="28:34">
      <c r="AF69" s="292"/>
      <c r="AG69" s="292"/>
      <c r="AH69" s="292"/>
    </row>
    <row r="70" spans="28:34"/>
    <row r="71" spans="28:34"/>
    <row r="72" spans="28:34"/>
    <row r="73" spans="28:34"/>
    <row r="74" spans="28:34"/>
    <row r="75" spans="28:34">
      <c r="AH75" s="292"/>
    </row>
    <row r="76" spans="28:34">
      <c r="AF76" s="292"/>
      <c r="AG76" s="292"/>
      <c r="AH76" s="292"/>
    </row>
    <row r="77" spans="28:34">
      <c r="AG77" s="292"/>
      <c r="AH77" s="292"/>
    </row>
    <row r="78" spans="28:34"/>
    <row r="79" spans="28:34"/>
    <row r="80" spans="28:34"/>
    <row r="81" spans="25:34"/>
    <row r="82" spans="25:34">
      <c r="Y82" s="292"/>
    </row>
    <row r="83" spans="25:34">
      <c r="Y83" s="292"/>
      <c r="Z83" s="292"/>
      <c r="AA83" s="292"/>
      <c r="AB83" s="292"/>
      <c r="AC83" s="292"/>
      <c r="AD83" s="292"/>
      <c r="AE83" s="292"/>
      <c r="AF83" s="292"/>
      <c r="AG83" s="292"/>
      <c r="AH83" s="292"/>
    </row>
    <row r="84" spans="25:34"/>
    <row r="85" spans="25:34"/>
    <row r="86" spans="25:34"/>
    <row r="87" spans="25:34"/>
    <row r="88" spans="25:34">
      <c r="AH88" s="292"/>
    </row>
    <row r="89" spans="25:34"/>
    <row r="90" spans="25:34"/>
    <row r="91" spans="25:34"/>
    <row r="92" spans="25:34" ht="13.5" customHeight="1"/>
    <row r="93" spans="25:34" ht="13.5" customHeight="1"/>
    <row r="94" spans="25:34" ht="13.5" customHeight="1">
      <c r="AF94" s="292"/>
      <c r="AG94" s="292"/>
      <c r="AH94" s="292"/>
    </row>
    <row r="95" spans="25:34" ht="13.5" customHeight="1">
      <c r="AH95" s="292"/>
    </row>
    <row r="96" spans="25:34" ht="13.5" customHeight="1"/>
    <row r="97" spans="33:34" ht="13.5" customHeight="1"/>
    <row r="98" spans="33:34" ht="13.5" customHeight="1"/>
    <row r="99" spans="33:34" ht="13.5" customHeight="1"/>
    <row r="100" spans="33:34" ht="13.5" customHeight="1"/>
    <row r="101" spans="33:34" ht="13.5" customHeight="1">
      <c r="AH101" s="292"/>
    </row>
    <row r="102" spans="33:34" ht="13.5" customHeight="1"/>
    <row r="103" spans="33:34" ht="13.5" customHeight="1"/>
    <row r="104" spans="33:34" ht="13.5" customHeight="1">
      <c r="AG104" s="292"/>
      <c r="AH104" s="292"/>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2"/>
    </row>
    <row r="117" spans="34:122" ht="13.5" customHeight="1"/>
    <row r="118" spans="34:122" ht="13.5" customHeight="1"/>
    <row r="119" spans="34:122" ht="13.5" customHeight="1"/>
    <row r="120" spans="34:122" ht="13.5" customHeight="1">
      <c r="AH120" s="292"/>
    </row>
    <row r="121" spans="34:122" ht="13.5" customHeight="1">
      <c r="AH121" s="292"/>
    </row>
    <row r="122" spans="34:122" ht="13.5" customHeight="1"/>
    <row r="123" spans="34:122" ht="13.5" customHeight="1"/>
    <row r="124" spans="34:122" ht="13.5" customHeight="1"/>
    <row r="125" spans="34:122" ht="13.5" customHeight="1">
      <c r="DR125" s="292" t="s">
        <v>501</v>
      </c>
    </row>
  </sheetData>
  <sheetProtection algorithmName="SHA-512" hashValue="LUiNjSbcf14BU743z9JQXqYTsbVoeIqyFchaU7uTRAtGJJYSTzqR73uE4pj73mw0/W+mRAvTZZsWnEZkJQddUg==" saltValue="IBCKShM34dYU900+c4rlm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91" zoomScale="70" zoomScaleNormal="70" zoomScaleSheetLayoutView="55" workbookViewId="0">
      <selection activeCell="AN65" sqref="AN65:DC69"/>
    </sheetView>
  </sheetViews>
  <sheetFormatPr defaultColWidth="0" defaultRowHeight="13.5" customHeight="1" zeroHeight="1"/>
  <cols>
    <col min="1" max="34" width="2.5" style="293" customWidth="1"/>
    <col min="35" max="122" width="2.5" style="292" customWidth="1"/>
    <col min="123" max="16384" width="2.5" style="292" hidden="1"/>
  </cols>
  <sheetData>
    <row r="1" spans="2:34" ht="13.5" customHeight="1">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c r="S2" s="292"/>
      <c r="AH2" s="292"/>
    </row>
    <row r="3" spans="2:34">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row r="5" spans="2:34"/>
    <row r="6" spans="2:34"/>
    <row r="7" spans="2:34"/>
    <row r="8" spans="2:34"/>
    <row r="9" spans="2:34">
      <c r="AH9" s="292"/>
    </row>
    <row r="10" spans="2:34"/>
    <row r="11" spans="2:34"/>
    <row r="12" spans="2:34"/>
    <row r="13" spans="2:34"/>
    <row r="14" spans="2:34"/>
    <row r="15" spans="2:34"/>
    <row r="16" spans="2:34"/>
    <row r="17" spans="12:34">
      <c r="AH17" s="292"/>
    </row>
    <row r="18" spans="12:34"/>
    <row r="19" spans="12:34"/>
    <row r="20" spans="12:34">
      <c r="AH20" s="292"/>
    </row>
    <row r="21" spans="12:34">
      <c r="AH21" s="292"/>
    </row>
    <row r="22" spans="12:34"/>
    <row r="23" spans="12:34"/>
    <row r="24" spans="12:34">
      <c r="Q24" s="292"/>
    </row>
    <row r="25" spans="12:34"/>
    <row r="26" spans="12:34"/>
    <row r="27" spans="12:34"/>
    <row r="28" spans="12:34">
      <c r="O28" s="292"/>
      <c r="T28" s="292"/>
      <c r="AH28" s="292"/>
    </row>
    <row r="29" spans="12:34"/>
    <row r="30" spans="12:34"/>
    <row r="31" spans="12:34">
      <c r="Q31" s="292"/>
    </row>
    <row r="32" spans="12:34">
      <c r="L32" s="292"/>
    </row>
    <row r="33" spans="2:34">
      <c r="C33" s="292"/>
      <c r="E33" s="292"/>
      <c r="G33" s="292"/>
      <c r="I33" s="292"/>
      <c r="X33" s="292"/>
    </row>
    <row r="34" spans="2:34">
      <c r="B34" s="292"/>
      <c r="P34" s="292"/>
      <c r="R34" s="292"/>
      <c r="T34" s="292"/>
    </row>
    <row r="35" spans="2:34">
      <c r="D35" s="292"/>
      <c r="W35" s="292"/>
      <c r="AC35" s="292"/>
      <c r="AD35" s="292"/>
      <c r="AE35" s="292"/>
      <c r="AF35" s="292"/>
      <c r="AG35" s="292"/>
      <c r="AH35" s="292"/>
    </row>
    <row r="36" spans="2:34">
      <c r="H36" s="292"/>
      <c r="J36" s="292"/>
      <c r="K36" s="292"/>
      <c r="M36" s="292"/>
      <c r="Y36" s="292"/>
      <c r="Z36" s="292"/>
      <c r="AA36" s="292"/>
      <c r="AB36" s="292"/>
      <c r="AC36" s="292"/>
      <c r="AD36" s="292"/>
      <c r="AE36" s="292"/>
      <c r="AF36" s="292"/>
      <c r="AG36" s="292"/>
      <c r="AH36" s="292"/>
    </row>
    <row r="37" spans="2:34">
      <c r="AH37" s="292"/>
    </row>
    <row r="38" spans="2:34">
      <c r="AG38" s="292"/>
      <c r="AH38" s="292"/>
    </row>
    <row r="39" spans="2:34"/>
    <row r="40" spans="2:34">
      <c r="X40" s="292"/>
    </row>
    <row r="41" spans="2:34">
      <c r="R41" s="292"/>
    </row>
    <row r="42" spans="2:34">
      <c r="W42" s="292"/>
    </row>
    <row r="43" spans="2:34">
      <c r="Y43" s="292"/>
      <c r="Z43" s="292"/>
      <c r="AA43" s="292"/>
      <c r="AB43" s="292"/>
      <c r="AC43" s="292"/>
      <c r="AD43" s="292"/>
      <c r="AE43" s="292"/>
      <c r="AF43" s="292"/>
      <c r="AG43" s="292"/>
      <c r="AH43" s="292"/>
    </row>
    <row r="44" spans="2:34">
      <c r="AH44" s="292"/>
    </row>
    <row r="45" spans="2:34">
      <c r="X45" s="292"/>
    </row>
    <row r="46" spans="2:34"/>
    <row r="47" spans="2:34"/>
    <row r="48" spans="2:34">
      <c r="W48" s="292"/>
      <c r="Y48" s="292"/>
      <c r="Z48" s="292"/>
      <c r="AA48" s="292"/>
      <c r="AB48" s="292"/>
      <c r="AC48" s="292"/>
      <c r="AD48" s="292"/>
      <c r="AE48" s="292"/>
      <c r="AF48" s="292"/>
      <c r="AG48" s="292"/>
      <c r="AH48" s="292"/>
    </row>
    <row r="49" spans="28:34"/>
    <row r="50" spans="28:34">
      <c r="AE50" s="292"/>
      <c r="AF50" s="292"/>
      <c r="AG50" s="292"/>
      <c r="AH50" s="292"/>
    </row>
    <row r="51" spans="28:34">
      <c r="AC51" s="292"/>
      <c r="AD51" s="292"/>
      <c r="AE51" s="292"/>
      <c r="AF51" s="292"/>
      <c r="AG51" s="292"/>
      <c r="AH51" s="292"/>
    </row>
    <row r="52" spans="28:34"/>
    <row r="53" spans="28:34">
      <c r="AF53" s="292"/>
      <c r="AG53" s="292"/>
      <c r="AH53" s="292"/>
    </row>
    <row r="54" spans="28:34">
      <c r="AH54" s="292"/>
    </row>
    <row r="55" spans="28:34"/>
    <row r="56" spans="28:34">
      <c r="AB56" s="292"/>
      <c r="AC56" s="292"/>
      <c r="AD56" s="292"/>
      <c r="AE56" s="292"/>
      <c r="AF56" s="292"/>
      <c r="AG56" s="292"/>
      <c r="AH56" s="292"/>
    </row>
    <row r="57" spans="28:34">
      <c r="AH57" s="292"/>
    </row>
    <row r="58" spans="28:34">
      <c r="AH58" s="292"/>
    </row>
    <row r="59" spans="28:34">
      <c r="AG59" s="292"/>
      <c r="AH59" s="292"/>
    </row>
    <row r="60" spans="28:34"/>
    <row r="61" spans="28:34"/>
    <row r="62" spans="28:34"/>
    <row r="63" spans="28:34">
      <c r="AH63" s="292"/>
    </row>
    <row r="64" spans="28:34">
      <c r="AG64" s="292"/>
      <c r="AH64" s="292"/>
    </row>
    <row r="65" spans="28:34"/>
    <row r="66" spans="28:34"/>
    <row r="67" spans="28:34"/>
    <row r="68" spans="28:34">
      <c r="AB68" s="292"/>
      <c r="AC68" s="292"/>
      <c r="AD68" s="292"/>
      <c r="AE68" s="292"/>
      <c r="AF68" s="292"/>
      <c r="AG68" s="292"/>
      <c r="AH68" s="292"/>
    </row>
    <row r="69" spans="28:34">
      <c r="AF69" s="292"/>
      <c r="AG69" s="292"/>
      <c r="AH69" s="292"/>
    </row>
    <row r="70" spans="28:34"/>
    <row r="71" spans="28:34"/>
    <row r="72" spans="28:34"/>
    <row r="73" spans="28:34"/>
    <row r="74" spans="28:34"/>
    <row r="75" spans="28:34">
      <c r="AH75" s="292"/>
    </row>
    <row r="76" spans="28:34">
      <c r="AF76" s="292"/>
      <c r="AG76" s="292"/>
      <c r="AH76" s="292"/>
    </row>
    <row r="77" spans="28:34">
      <c r="AG77" s="292"/>
      <c r="AH77" s="292"/>
    </row>
    <row r="78" spans="28:34"/>
    <row r="79" spans="28:34"/>
    <row r="80" spans="28:34"/>
    <row r="81" spans="25:34"/>
    <row r="82" spans="25:34">
      <c r="Y82" s="292"/>
    </row>
    <row r="83" spans="25:34">
      <c r="Y83" s="292"/>
      <c r="Z83" s="292"/>
      <c r="AA83" s="292"/>
      <c r="AB83" s="292"/>
      <c r="AC83" s="292"/>
      <c r="AD83" s="292"/>
      <c r="AE83" s="292"/>
      <c r="AF83" s="292"/>
      <c r="AG83" s="292"/>
      <c r="AH83" s="292"/>
    </row>
    <row r="84" spans="25:34"/>
    <row r="85" spans="25:34"/>
    <row r="86" spans="25:34"/>
    <row r="87" spans="25:34"/>
    <row r="88" spans="25:34">
      <c r="AH88" s="292"/>
    </row>
    <row r="89" spans="25:34"/>
    <row r="90" spans="25:34"/>
    <row r="91" spans="25:34"/>
    <row r="92" spans="25:34" ht="13.5" customHeight="1"/>
    <row r="93" spans="25:34" ht="13.5" customHeight="1"/>
    <row r="94" spans="25:34" ht="13.5" customHeight="1">
      <c r="AF94" s="292"/>
      <c r="AG94" s="292"/>
      <c r="AH94" s="292"/>
    </row>
    <row r="95" spans="25:34" ht="13.5" customHeight="1">
      <c r="AH95" s="292"/>
    </row>
    <row r="96" spans="25:34" ht="13.5" customHeight="1"/>
    <row r="97" spans="33:34" ht="13.5" customHeight="1"/>
    <row r="98" spans="33:34" ht="13.5" customHeight="1"/>
    <row r="99" spans="33:34" ht="13.5" customHeight="1"/>
    <row r="100" spans="33:34" ht="13.5" customHeight="1"/>
    <row r="101" spans="33:34" ht="13.5" customHeight="1">
      <c r="AH101" s="292"/>
    </row>
    <row r="102" spans="33:34" ht="13.5" customHeight="1"/>
    <row r="103" spans="33:34" ht="13.5" customHeight="1"/>
    <row r="104" spans="33:34" ht="13.5" customHeight="1">
      <c r="AG104" s="292"/>
      <c r="AH104" s="292"/>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2"/>
    </row>
    <row r="117" spans="34:122" ht="13.5" customHeight="1"/>
    <row r="118" spans="34:122" ht="13.5" customHeight="1"/>
    <row r="119" spans="34:122" ht="13.5" customHeight="1"/>
    <row r="120" spans="34:122" ht="13.5" customHeight="1">
      <c r="AH120" s="292"/>
    </row>
    <row r="121" spans="34:122" ht="13.5" customHeight="1">
      <c r="AH121" s="292"/>
    </row>
    <row r="122" spans="34:122" ht="13.5" customHeight="1"/>
    <row r="123" spans="34:122" ht="13.5" customHeight="1"/>
    <row r="124" spans="34:122" ht="13.5" customHeight="1"/>
    <row r="125" spans="34:122" ht="13.5" customHeight="1">
      <c r="DR125" s="292" t="s">
        <v>501</v>
      </c>
    </row>
  </sheetData>
  <sheetProtection algorithmName="SHA-512" hashValue="QN8RbcEz5OcUtROugG2hwRCXyLz7r/nzKcrHTawMTeMashegbgalVYKntF9ic2KcPvBa/2YSMeU/aA9sag74jg==" saltValue="HX8h7hGcO9vFCRlJcaWL1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50" customWidth="1"/>
    <col min="2" max="8" width="13.375" style="150" customWidth="1"/>
    <col min="9" max="16384" width="11.125" style="150"/>
  </cols>
  <sheetData>
    <row r="1" spans="1:8">
      <c r="A1" s="144"/>
      <c r="B1" s="145"/>
      <c r="C1" s="146"/>
      <c r="D1" s="147"/>
      <c r="E1" s="148"/>
      <c r="F1" s="148"/>
      <c r="G1" s="148"/>
      <c r="H1" s="149"/>
    </row>
    <row r="2" spans="1:8">
      <c r="A2" s="151"/>
      <c r="B2" s="152"/>
      <c r="C2" s="153"/>
      <c r="D2" s="154" t="s">
        <v>52</v>
      </c>
      <c r="E2" s="155"/>
      <c r="F2" s="156" t="s">
        <v>551</v>
      </c>
      <c r="G2" s="157"/>
      <c r="H2" s="158"/>
    </row>
    <row r="3" spans="1:8">
      <c r="A3" s="154" t="s">
        <v>544</v>
      </c>
      <c r="B3" s="159"/>
      <c r="C3" s="160"/>
      <c r="D3" s="161">
        <v>77627</v>
      </c>
      <c r="E3" s="162"/>
      <c r="F3" s="163">
        <v>57122</v>
      </c>
      <c r="G3" s="164"/>
      <c r="H3" s="165"/>
    </row>
    <row r="4" spans="1:8">
      <c r="A4" s="166"/>
      <c r="B4" s="167"/>
      <c r="C4" s="168"/>
      <c r="D4" s="169">
        <v>58252</v>
      </c>
      <c r="E4" s="170"/>
      <c r="F4" s="171">
        <v>36191</v>
      </c>
      <c r="G4" s="172"/>
      <c r="H4" s="173"/>
    </row>
    <row r="5" spans="1:8">
      <c r="A5" s="154" t="s">
        <v>546</v>
      </c>
      <c r="B5" s="159"/>
      <c r="C5" s="160"/>
      <c r="D5" s="161">
        <v>93695</v>
      </c>
      <c r="E5" s="162"/>
      <c r="F5" s="163">
        <v>53655</v>
      </c>
      <c r="G5" s="164"/>
      <c r="H5" s="165"/>
    </row>
    <row r="6" spans="1:8">
      <c r="A6" s="166"/>
      <c r="B6" s="167"/>
      <c r="C6" s="168"/>
      <c r="D6" s="169">
        <v>71739</v>
      </c>
      <c r="E6" s="170"/>
      <c r="F6" s="171">
        <v>32719</v>
      </c>
      <c r="G6" s="172"/>
      <c r="H6" s="173"/>
    </row>
    <row r="7" spans="1:8">
      <c r="A7" s="154" t="s">
        <v>547</v>
      </c>
      <c r="B7" s="159"/>
      <c r="C7" s="160"/>
      <c r="D7" s="161">
        <v>68128</v>
      </c>
      <c r="E7" s="162"/>
      <c r="F7" s="163">
        <v>53869</v>
      </c>
      <c r="G7" s="164"/>
      <c r="H7" s="165"/>
    </row>
    <row r="8" spans="1:8">
      <c r="A8" s="166"/>
      <c r="B8" s="167"/>
      <c r="C8" s="168"/>
      <c r="D8" s="169">
        <v>56673</v>
      </c>
      <c r="E8" s="170"/>
      <c r="F8" s="171">
        <v>35046</v>
      </c>
      <c r="G8" s="172"/>
      <c r="H8" s="173"/>
    </row>
    <row r="9" spans="1:8">
      <c r="A9" s="154" t="s">
        <v>548</v>
      </c>
      <c r="B9" s="159"/>
      <c r="C9" s="160"/>
      <c r="D9" s="161">
        <v>38209</v>
      </c>
      <c r="E9" s="162"/>
      <c r="F9" s="163">
        <v>59119</v>
      </c>
      <c r="G9" s="164"/>
      <c r="H9" s="165"/>
    </row>
    <row r="10" spans="1:8">
      <c r="A10" s="166"/>
      <c r="B10" s="167"/>
      <c r="C10" s="168"/>
      <c r="D10" s="169">
        <v>22878</v>
      </c>
      <c r="E10" s="170"/>
      <c r="F10" s="171">
        <v>29900</v>
      </c>
      <c r="G10" s="172"/>
      <c r="H10" s="173"/>
    </row>
    <row r="11" spans="1:8">
      <c r="A11" s="154" t="s">
        <v>549</v>
      </c>
      <c r="B11" s="159"/>
      <c r="C11" s="160"/>
      <c r="D11" s="161">
        <v>70216</v>
      </c>
      <c r="E11" s="162"/>
      <c r="F11" s="163">
        <v>53895</v>
      </c>
      <c r="G11" s="164"/>
      <c r="H11" s="165"/>
    </row>
    <row r="12" spans="1:8">
      <c r="A12" s="166"/>
      <c r="B12" s="167"/>
      <c r="C12" s="174"/>
      <c r="D12" s="169">
        <v>42091</v>
      </c>
      <c r="E12" s="170"/>
      <c r="F12" s="171">
        <v>31224</v>
      </c>
      <c r="G12" s="172"/>
      <c r="H12" s="173"/>
    </row>
    <row r="13" spans="1:8">
      <c r="A13" s="154"/>
      <c r="B13" s="159"/>
      <c r="C13" s="175"/>
      <c r="D13" s="176">
        <v>69575</v>
      </c>
      <c r="E13" s="177"/>
      <c r="F13" s="178">
        <v>55532</v>
      </c>
      <c r="G13" s="179"/>
      <c r="H13" s="165"/>
    </row>
    <row r="14" spans="1:8">
      <c r="A14" s="166"/>
      <c r="B14" s="167"/>
      <c r="C14" s="168"/>
      <c r="D14" s="169">
        <v>50327</v>
      </c>
      <c r="E14" s="170"/>
      <c r="F14" s="171">
        <v>33016</v>
      </c>
      <c r="G14" s="172"/>
      <c r="H14" s="173"/>
    </row>
    <row r="17" spans="1:11">
      <c r="A17" s="150" t="s">
        <v>53</v>
      </c>
    </row>
    <row r="18" spans="1:11">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c r="A19" s="180" t="s">
        <v>54</v>
      </c>
      <c r="B19" s="180">
        <f>ROUND(VALUE(SUBSTITUTE(実質収支比率等に係る経年分析!F$48,"▲","-")),2)</f>
        <v>8.77</v>
      </c>
      <c r="C19" s="180">
        <f>ROUND(VALUE(SUBSTITUTE(実質収支比率等に係る経年分析!G$48,"▲","-")),2)</f>
        <v>6.25</v>
      </c>
      <c r="D19" s="180">
        <f>ROUND(VALUE(SUBSTITUTE(実質収支比率等に係る経年分析!H$48,"▲","-")),2)</f>
        <v>6.53</v>
      </c>
      <c r="E19" s="180">
        <f>ROUND(VALUE(SUBSTITUTE(実質収支比率等に係る経年分析!I$48,"▲","-")),2)</f>
        <v>3.47</v>
      </c>
      <c r="F19" s="180">
        <f>ROUND(VALUE(SUBSTITUTE(実質収支比率等に係る経年分析!J$48,"▲","-")),2)</f>
        <v>6.26</v>
      </c>
    </row>
    <row r="20" spans="1:11">
      <c r="A20" s="180" t="s">
        <v>55</v>
      </c>
      <c r="B20" s="180">
        <f>ROUND(VALUE(SUBSTITUTE(実質収支比率等に係る経年分析!F$47,"▲","-")),2)</f>
        <v>37.340000000000003</v>
      </c>
      <c r="C20" s="180">
        <f>ROUND(VALUE(SUBSTITUTE(実質収支比率等に係る経年分析!G$47,"▲","-")),2)</f>
        <v>37.47</v>
      </c>
      <c r="D20" s="180">
        <f>ROUND(VALUE(SUBSTITUTE(実質収支比率等に係る経年分析!H$47,"▲","-")),2)</f>
        <v>37.97</v>
      </c>
      <c r="E20" s="180">
        <f>ROUND(VALUE(SUBSTITUTE(実質収支比率等に係る経年分析!I$47,"▲","-")),2)</f>
        <v>37.93</v>
      </c>
      <c r="F20" s="180">
        <f>ROUND(VALUE(SUBSTITUTE(実質収支比率等に係る経年分析!J$47,"▲","-")),2)</f>
        <v>35.299999999999997</v>
      </c>
    </row>
    <row r="21" spans="1:11">
      <c r="A21" s="180" t="s">
        <v>56</v>
      </c>
      <c r="B21" s="180">
        <f>IF(ISNUMBER(VALUE(SUBSTITUTE(実質収支比率等に係る経年分析!F$49,"▲","-"))),ROUND(VALUE(SUBSTITUTE(実質収支比率等に係る経年分析!F$49,"▲","-")),2),NA())</f>
        <v>7.14</v>
      </c>
      <c r="C21" s="180">
        <f>IF(ISNUMBER(VALUE(SUBSTITUTE(実質収支比率等に係る経年分析!G$49,"▲","-"))),ROUND(VALUE(SUBSTITUTE(実質収支比率等に係る経年分析!G$49,"▲","-")),2),NA())</f>
        <v>-2.52</v>
      </c>
      <c r="D21" s="180">
        <f>IF(ISNUMBER(VALUE(SUBSTITUTE(実質収支比率等に係る経年分析!H$49,"▲","-"))),ROUND(VALUE(SUBSTITUTE(実質収支比率等に係る経年分析!H$49,"▲","-")),2),NA())</f>
        <v>0.23</v>
      </c>
      <c r="E21" s="180">
        <f>IF(ISNUMBER(VALUE(SUBSTITUTE(実質収支比率等に係る経年分析!I$49,"▲","-"))),ROUND(VALUE(SUBSTITUTE(実質収支比率等に係る経年分析!I$49,"▲","-")),2),NA())</f>
        <v>-3.01</v>
      </c>
      <c r="F21" s="180">
        <f>IF(ISNUMBER(VALUE(SUBSTITUTE(実質収支比率等に係る経年分析!J$49,"▲","-"))),ROUND(VALUE(SUBSTITUTE(実質収支比率等に係る経年分析!J$49,"▲","-")),2),NA())</f>
        <v>1.61</v>
      </c>
    </row>
    <row r="24" spans="1:11">
      <c r="A24" s="150" t="s">
        <v>57</v>
      </c>
    </row>
    <row r="25" spans="1:11">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c r="A26" s="181"/>
      <c r="B26" s="181" t="s">
        <v>58</v>
      </c>
      <c r="C26" s="181" t="s">
        <v>59</v>
      </c>
      <c r="D26" s="181" t="s">
        <v>58</v>
      </c>
      <c r="E26" s="181" t="s">
        <v>59</v>
      </c>
      <c r="F26" s="181" t="s">
        <v>58</v>
      </c>
      <c r="G26" s="181" t="s">
        <v>59</v>
      </c>
      <c r="H26" s="181" t="s">
        <v>58</v>
      </c>
      <c r="I26" s="181" t="s">
        <v>59</v>
      </c>
      <c r="J26" s="181" t="s">
        <v>58</v>
      </c>
      <c r="K26" s="181" t="s">
        <v>59</v>
      </c>
    </row>
    <row r="27" spans="1:11">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0.13</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0.13</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0.87</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c r="A30" s="181" t="e">
        <f>IF(連結実質赤字比率に係る赤字・黒字の構成分析!C$40="",NA(),連結実質赤字比率に係る赤字・黒字の構成分析!C$40)</f>
        <v>#N/A</v>
      </c>
      <c r="B30" s="181" t="e">
        <f>IF(ROUND(VALUE(SUBSTITUTE(連結実質赤字比率に係る赤字・黒字の構成分析!F$40,"▲", "-")), 2) &lt; 0, ABS(ROUND(VALUE(SUBSTITUTE(連結実質赤字比率に係る赤字・黒字の構成分析!F$40,"▲", "-")), 2)), NA())</f>
        <v>#VALUE!</v>
      </c>
      <c r="C30" s="181" t="e">
        <f>IF(ROUND(VALUE(SUBSTITUTE(連結実質赤字比率に係る赤字・黒字の構成分析!F$40,"▲", "-")), 2) &gt;= 0, ABS(ROUND(VALUE(SUBSTITUTE(連結実質赤字比率に係る赤字・黒字の構成分析!F$40,"▲", "-")), 2)), NA())</f>
        <v>#VALUE!</v>
      </c>
      <c r="D30" s="181" t="e">
        <f>IF(ROUND(VALUE(SUBSTITUTE(連結実質赤字比率に係る赤字・黒字の構成分析!G$40,"▲", "-")), 2) &lt; 0, ABS(ROUND(VALUE(SUBSTITUTE(連結実質赤字比率に係る赤字・黒字の構成分析!G$40,"▲", "-")), 2)), NA())</f>
        <v>#VALUE!</v>
      </c>
      <c r="E30" s="181" t="e">
        <f>IF(ROUND(VALUE(SUBSTITUTE(連結実質赤字比率に係る赤字・黒字の構成分析!G$40,"▲", "-")), 2) &gt;= 0, ABS(ROUND(VALUE(SUBSTITUTE(連結実質赤字比率に係る赤字・黒字の構成分析!G$40,"▲", "-")), 2)), NA())</f>
        <v>#VALUE!</v>
      </c>
      <c r="F30" s="181" t="e">
        <f>IF(ROUND(VALUE(SUBSTITUTE(連結実質赤字比率に係る赤字・黒字の構成分析!H$40,"▲", "-")), 2) &lt; 0, ABS(ROUND(VALUE(SUBSTITUTE(連結実質赤字比率に係る赤字・黒字の構成分析!H$40,"▲", "-")), 2)), NA())</f>
        <v>#VALUE!</v>
      </c>
      <c r="G30" s="181" t="e">
        <f>IF(ROUND(VALUE(SUBSTITUTE(連結実質赤字比率に係る赤字・黒字の構成分析!H$40,"▲", "-")), 2) &gt;= 0, ABS(ROUND(VALUE(SUBSTITUTE(連結実質赤字比率に係る赤字・黒字の構成分析!H$40,"▲", "-")), 2)), NA())</f>
        <v>#VALUE!</v>
      </c>
      <c r="H30" s="181" t="e">
        <f>IF(ROUND(VALUE(SUBSTITUTE(連結実質赤字比率に係る赤字・黒字の構成分析!I$40,"▲", "-")), 2) &lt; 0, ABS(ROUND(VALUE(SUBSTITUTE(連結実質赤字比率に係る赤字・黒字の構成分析!I$40,"▲", "-")), 2)), NA())</f>
        <v>#VALUE!</v>
      </c>
      <c r="I30" s="181" t="e">
        <f>IF(ROUND(VALUE(SUBSTITUTE(連結実質赤字比率に係る赤字・黒字の構成分析!I$40,"▲", "-")), 2) &gt;= 0, ABS(ROUND(VALUE(SUBSTITUTE(連結実質赤字比率に係る赤字・黒字の構成分析!I$40,"▲", "-")), 2)), NA())</f>
        <v>#VALUE!</v>
      </c>
      <c r="J30" s="181" t="e">
        <f>IF(ROUND(VALUE(SUBSTITUTE(連結実質赤字比率に係る赤字・黒字の構成分析!J$40,"▲", "-")), 2) &lt; 0, ABS(ROUND(VALUE(SUBSTITUTE(連結実質赤字比率に係る赤字・黒字の構成分析!J$40,"▲", "-")), 2)), NA())</f>
        <v>#VALUE!</v>
      </c>
      <c r="K30" s="181" t="e">
        <f>IF(ROUND(VALUE(SUBSTITUTE(連結実質赤字比率に係る赤字・黒字の構成分析!J$40,"▲", "-")), 2) &gt;= 0, ABS(ROUND(VALUE(SUBSTITUTE(連結実質赤字比率に係る赤字・黒字の構成分析!J$40,"▲", "-")), 2)), NA())</f>
        <v>#VALUE!</v>
      </c>
    </row>
    <row r="31" spans="1:11">
      <c r="A31" s="181" t="str">
        <f>IF(連結実質赤字比率に係る赤字・黒字の構成分析!C$39="",NA(),連結実質赤字比率に係る赤字・黒字の構成分析!C$39)</f>
        <v>土地取得造成事業特別会計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v>
      </c>
    </row>
    <row r="32" spans="1:11">
      <c r="A32" s="181" t="str">
        <f>IF(連結実質赤字比率に係る赤字・黒字の構成分析!C$38="",NA(),連結実質赤字比率に係る赤字・黒字の構成分析!C$38)</f>
        <v>後期高齢者医療事業特別会計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0.01</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0.01</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v>
      </c>
    </row>
    <row r="33" spans="1:16">
      <c r="A33" s="181" t="str">
        <f>IF(連結実質赤字比率に係る赤字・黒字の構成分析!C$37="",NA(),連結実質赤字比率に係る赤字・黒字の構成分析!C$37)</f>
        <v>介護保険事業特別会計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0.32</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0.72</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0.28000000000000003</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0.34</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0.24</v>
      </c>
    </row>
    <row r="34" spans="1:16">
      <c r="A34" s="181" t="str">
        <f>IF(連結実質赤字比率に係る赤字・黒字の構成分析!C$36="",NA(),連結実質赤字比率に係る赤字・黒字の構成分析!C$36)</f>
        <v>国民健康保険事業特別会計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1.29</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2.33</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0.61</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0.4</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0.43</v>
      </c>
    </row>
    <row r="35" spans="1:16">
      <c r="A35" s="181" t="str">
        <f>IF(連結実質赤字比率に係る赤字・黒字の構成分析!C$35="",NA(),連結実質赤字比率に係る赤字・黒字の構成分析!C$35)</f>
        <v>下水道事業会計</v>
      </c>
      <c r="B35" s="181" t="e">
        <f>IF(ROUND(VALUE(SUBSTITUTE(連結実質赤字比率に係る赤字・黒字の構成分析!F$35,"▲", "-")), 2) &lt; 0, ABS(ROUND(VALUE(SUBSTITUTE(連結実質赤字比率に係る赤字・黒字の構成分析!F$35,"▲", "-")), 2)), NA())</f>
        <v>#VALUE!</v>
      </c>
      <c r="C35" s="181" t="e">
        <f>IF(ROUND(VALUE(SUBSTITUTE(連結実質赤字比率に係る赤字・黒字の構成分析!F$35,"▲", "-")), 2) &gt;= 0, ABS(ROUND(VALUE(SUBSTITUTE(連結実質赤字比率に係る赤字・黒字の構成分析!F$35,"▲", "-")), 2)), NA())</f>
        <v>#VALUE!</v>
      </c>
      <c r="D35" s="181" t="e">
        <f>IF(ROUND(VALUE(SUBSTITUTE(連結実質赤字比率に係る赤字・黒字の構成分析!G$35,"▲", "-")), 2) &lt; 0, ABS(ROUND(VALUE(SUBSTITUTE(連結実質赤字比率に係る赤字・黒字の構成分析!G$35,"▲", "-")), 2)), NA())</f>
        <v>#VALUE!</v>
      </c>
      <c r="E35" s="181" t="e">
        <f>IF(ROUND(VALUE(SUBSTITUTE(連結実質赤字比率に係る赤字・黒字の構成分析!G$35,"▲", "-")), 2) &gt;= 0, ABS(ROUND(VALUE(SUBSTITUTE(連結実質赤字比率に係る赤字・黒字の構成分析!G$35,"▲", "-")), 2)), NA())</f>
        <v>#VALUE!</v>
      </c>
      <c r="F35" s="181" t="e">
        <f>IF(ROUND(VALUE(SUBSTITUTE(連結実質赤字比率に係る赤字・黒字の構成分析!H$35,"▲", "-")), 2) &lt; 0, ABS(ROUND(VALUE(SUBSTITUTE(連結実質赤字比率に係る赤字・黒字の構成分析!H$35,"▲", "-")), 2)), NA())</f>
        <v>#VALUE!</v>
      </c>
      <c r="G35" s="181" t="e">
        <f>IF(ROUND(VALUE(SUBSTITUTE(連結実質赤字比率に係る赤字・黒字の構成分析!H$35,"▲", "-")), 2) &gt;= 0, ABS(ROUND(VALUE(SUBSTITUTE(連結実質赤字比率に係る赤字・黒字の構成分析!H$35,"▲", "-")), 2)), NA())</f>
        <v>#VALUE!</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0.88</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1.2</v>
      </c>
    </row>
    <row r="36" spans="1:16">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8.77</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6.25</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6.52</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3.47</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6.25</v>
      </c>
    </row>
    <row r="39" spans="1:16">
      <c r="A39" s="150" t="s">
        <v>60</v>
      </c>
    </row>
    <row r="40" spans="1:16">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c r="A42" s="182" t="s">
        <v>63</v>
      </c>
      <c r="B42" s="182"/>
      <c r="C42" s="182"/>
      <c r="D42" s="182">
        <f>'実質公債費比率（分子）の構造'!K$52</f>
        <v>1160</v>
      </c>
      <c r="E42" s="182"/>
      <c r="F42" s="182"/>
      <c r="G42" s="182">
        <f>'実質公債費比率（分子）の構造'!L$52</f>
        <v>1120</v>
      </c>
      <c r="H42" s="182"/>
      <c r="I42" s="182"/>
      <c r="J42" s="182">
        <f>'実質公債費比率（分子）の構造'!M$52</f>
        <v>1098</v>
      </c>
      <c r="K42" s="182"/>
      <c r="L42" s="182"/>
      <c r="M42" s="182">
        <f>'実質公債費比率（分子）の構造'!N$52</f>
        <v>1075</v>
      </c>
      <c r="N42" s="182"/>
      <c r="O42" s="182"/>
      <c r="P42" s="182">
        <f>'実質公債費比率（分子）の構造'!O$52</f>
        <v>1098</v>
      </c>
    </row>
    <row r="43" spans="1:16">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f>'実質公債費比率（分子）の構造'!O$51</f>
        <v>0</v>
      </c>
      <c r="O43" s="182"/>
      <c r="P43" s="182"/>
    </row>
    <row r="44" spans="1:16">
      <c r="A44" s="182" t="s">
        <v>65</v>
      </c>
      <c r="B44" s="182">
        <f>'実質公債費比率（分子）の構造'!K$50</f>
        <v>18</v>
      </c>
      <c r="C44" s="182"/>
      <c r="D44" s="182"/>
      <c r="E44" s="182">
        <f>'実質公債費比率（分子）の構造'!L$50</f>
        <v>18</v>
      </c>
      <c r="F44" s="182"/>
      <c r="G44" s="182"/>
      <c r="H44" s="182">
        <f>'実質公債費比率（分子）の構造'!M$50</f>
        <v>18</v>
      </c>
      <c r="I44" s="182"/>
      <c r="J44" s="182"/>
      <c r="K44" s="182">
        <f>'実質公債費比率（分子）の構造'!N$50</f>
        <v>8</v>
      </c>
      <c r="L44" s="182"/>
      <c r="M44" s="182"/>
      <c r="N44" s="182">
        <f>'実質公債費比率（分子）の構造'!O$50</f>
        <v>8</v>
      </c>
      <c r="O44" s="182"/>
      <c r="P44" s="182"/>
    </row>
    <row r="45" spans="1:16">
      <c r="A45" s="182" t="s">
        <v>66</v>
      </c>
      <c r="B45" s="182">
        <f>'実質公債費比率（分子）の構造'!K$49</f>
        <v>40</v>
      </c>
      <c r="C45" s="182"/>
      <c r="D45" s="182"/>
      <c r="E45" s="182">
        <f>'実質公債費比率（分子）の構造'!L$49</f>
        <v>47</v>
      </c>
      <c r="F45" s="182"/>
      <c r="G45" s="182"/>
      <c r="H45" s="182">
        <f>'実質公債費比率（分子）の構造'!M$49</f>
        <v>55</v>
      </c>
      <c r="I45" s="182"/>
      <c r="J45" s="182"/>
      <c r="K45" s="182">
        <f>'実質公債費比率（分子）の構造'!N$49</f>
        <v>61</v>
      </c>
      <c r="L45" s="182"/>
      <c r="M45" s="182"/>
      <c r="N45" s="182">
        <f>'実質公債費比率（分子）の構造'!O$49</f>
        <v>59</v>
      </c>
      <c r="O45" s="182"/>
      <c r="P45" s="182"/>
    </row>
    <row r="46" spans="1:16">
      <c r="A46" s="182" t="s">
        <v>67</v>
      </c>
      <c r="B46" s="182">
        <f>'実質公債費比率（分子）の構造'!K$48</f>
        <v>473</v>
      </c>
      <c r="C46" s="182"/>
      <c r="D46" s="182"/>
      <c r="E46" s="182">
        <f>'実質公債費比率（分子）の構造'!L$48</f>
        <v>472</v>
      </c>
      <c r="F46" s="182"/>
      <c r="G46" s="182"/>
      <c r="H46" s="182">
        <f>'実質公債費比率（分子）の構造'!M$48</f>
        <v>504</v>
      </c>
      <c r="I46" s="182"/>
      <c r="J46" s="182"/>
      <c r="K46" s="182">
        <f>'実質公債費比率（分子）の構造'!N$48</f>
        <v>349</v>
      </c>
      <c r="L46" s="182"/>
      <c r="M46" s="182"/>
      <c r="N46" s="182">
        <f>'実質公債費比率（分子）の構造'!O$48</f>
        <v>366</v>
      </c>
      <c r="O46" s="182"/>
      <c r="P46" s="182"/>
    </row>
    <row r="47" spans="1:16">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c r="A49" s="182" t="s">
        <v>70</v>
      </c>
      <c r="B49" s="182">
        <f>'実質公債費比率（分子）の構造'!K$45</f>
        <v>881</v>
      </c>
      <c r="C49" s="182"/>
      <c r="D49" s="182"/>
      <c r="E49" s="182">
        <f>'実質公債費比率（分子）の構造'!L$45</f>
        <v>879</v>
      </c>
      <c r="F49" s="182"/>
      <c r="G49" s="182"/>
      <c r="H49" s="182">
        <f>'実質公債費比率（分子）の構造'!M$45</f>
        <v>818</v>
      </c>
      <c r="I49" s="182"/>
      <c r="J49" s="182"/>
      <c r="K49" s="182">
        <f>'実質公債費比率（分子）の構造'!N$45</f>
        <v>816</v>
      </c>
      <c r="L49" s="182"/>
      <c r="M49" s="182"/>
      <c r="N49" s="182">
        <f>'実質公債費比率（分子）の構造'!O$45</f>
        <v>830</v>
      </c>
      <c r="O49" s="182"/>
      <c r="P49" s="182"/>
    </row>
    <row r="50" spans="1:16">
      <c r="A50" s="182" t="s">
        <v>71</v>
      </c>
      <c r="B50" s="182" t="e">
        <f>NA()</f>
        <v>#N/A</v>
      </c>
      <c r="C50" s="182">
        <f>IF(ISNUMBER('実質公債費比率（分子）の構造'!K$53),'実質公債費比率（分子）の構造'!K$53,NA())</f>
        <v>252</v>
      </c>
      <c r="D50" s="182" t="e">
        <f>NA()</f>
        <v>#N/A</v>
      </c>
      <c r="E50" s="182" t="e">
        <f>NA()</f>
        <v>#N/A</v>
      </c>
      <c r="F50" s="182">
        <f>IF(ISNUMBER('実質公債費比率（分子）の構造'!L$53),'実質公債費比率（分子）の構造'!L$53,NA())</f>
        <v>296</v>
      </c>
      <c r="G50" s="182" t="e">
        <f>NA()</f>
        <v>#N/A</v>
      </c>
      <c r="H50" s="182" t="e">
        <f>NA()</f>
        <v>#N/A</v>
      </c>
      <c r="I50" s="182">
        <f>IF(ISNUMBER('実質公債費比率（分子）の構造'!M$53),'実質公債費比率（分子）の構造'!M$53,NA())</f>
        <v>297</v>
      </c>
      <c r="J50" s="182" t="e">
        <f>NA()</f>
        <v>#N/A</v>
      </c>
      <c r="K50" s="182" t="e">
        <f>NA()</f>
        <v>#N/A</v>
      </c>
      <c r="L50" s="182">
        <f>IF(ISNUMBER('実質公債費比率（分子）の構造'!N$53),'実質公債費比率（分子）の構造'!N$53,NA())</f>
        <v>159</v>
      </c>
      <c r="M50" s="182" t="e">
        <f>NA()</f>
        <v>#N/A</v>
      </c>
      <c r="N50" s="182" t="e">
        <f>NA()</f>
        <v>#N/A</v>
      </c>
      <c r="O50" s="182">
        <f>IF(ISNUMBER('実質公債費比率（分子）の構造'!O$53),'実質公債費比率（分子）の構造'!O$53,NA())</f>
        <v>165</v>
      </c>
      <c r="P50" s="182" t="e">
        <f>NA()</f>
        <v>#N/A</v>
      </c>
    </row>
    <row r="53" spans="1:16">
      <c r="A53" s="150" t="s">
        <v>72</v>
      </c>
    </row>
    <row r="54" spans="1:16">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c r="A56" s="181" t="s">
        <v>43</v>
      </c>
      <c r="B56" s="181"/>
      <c r="C56" s="181"/>
      <c r="D56" s="181">
        <f>'将来負担比率（分子）の構造'!I$52</f>
        <v>14041</v>
      </c>
      <c r="E56" s="181"/>
      <c r="F56" s="181"/>
      <c r="G56" s="181">
        <f>'将来負担比率（分子）の構造'!J$52</f>
        <v>14385</v>
      </c>
      <c r="H56" s="181"/>
      <c r="I56" s="181"/>
      <c r="J56" s="181">
        <f>'将来負担比率（分子）の構造'!K$52</f>
        <v>14296</v>
      </c>
      <c r="K56" s="181"/>
      <c r="L56" s="181"/>
      <c r="M56" s="181">
        <f>'将来負担比率（分子）の構造'!L$52</f>
        <v>13875</v>
      </c>
      <c r="N56" s="181"/>
      <c r="O56" s="181"/>
      <c r="P56" s="181">
        <f>'将来負担比率（分子）の構造'!M$52</f>
        <v>13757</v>
      </c>
    </row>
    <row r="57" spans="1:16">
      <c r="A57" s="181" t="s">
        <v>42</v>
      </c>
      <c r="B57" s="181"/>
      <c r="C57" s="181"/>
      <c r="D57" s="181">
        <f>'将来負担比率（分子）の構造'!I$51</f>
        <v>102</v>
      </c>
      <c r="E57" s="181"/>
      <c r="F57" s="181"/>
      <c r="G57" s="181">
        <f>'将来負担比率（分子）の構造'!J$51</f>
        <v>96</v>
      </c>
      <c r="H57" s="181"/>
      <c r="I57" s="181"/>
      <c r="J57" s="181">
        <f>'将来負担比率（分子）の構造'!K$51</f>
        <v>91</v>
      </c>
      <c r="K57" s="181"/>
      <c r="L57" s="181"/>
      <c r="M57" s="181">
        <f>'将来負担比率（分子）の構造'!L$51</f>
        <v>62</v>
      </c>
      <c r="N57" s="181"/>
      <c r="O57" s="181"/>
      <c r="P57" s="181">
        <f>'将来負担比率（分子）の構造'!M$51</f>
        <v>50</v>
      </c>
    </row>
    <row r="58" spans="1:16">
      <c r="A58" s="181" t="s">
        <v>41</v>
      </c>
      <c r="B58" s="181"/>
      <c r="C58" s="181"/>
      <c r="D58" s="181">
        <f>'将来負担比率（分子）の構造'!I$50</f>
        <v>4520</v>
      </c>
      <c r="E58" s="181"/>
      <c r="F58" s="181"/>
      <c r="G58" s="181">
        <f>'将来負担比率（分子）の構造'!J$50</f>
        <v>4217</v>
      </c>
      <c r="H58" s="181"/>
      <c r="I58" s="181"/>
      <c r="J58" s="181">
        <f>'将来負担比率（分子）の構造'!K$50</f>
        <v>4183</v>
      </c>
      <c r="K58" s="181"/>
      <c r="L58" s="181"/>
      <c r="M58" s="181">
        <f>'将来負担比率（分子）の構造'!L$50</f>
        <v>4156</v>
      </c>
      <c r="N58" s="181"/>
      <c r="O58" s="181"/>
      <c r="P58" s="181">
        <f>'将来負担比率（分子）の構造'!M$50</f>
        <v>4065</v>
      </c>
    </row>
    <row r="59" spans="1:16">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c r="A62" s="181" t="s">
        <v>35</v>
      </c>
      <c r="B62" s="181">
        <f>'将来負担比率（分子）の構造'!I$45</f>
        <v>1116</v>
      </c>
      <c r="C62" s="181"/>
      <c r="D62" s="181"/>
      <c r="E62" s="181">
        <f>'将来負担比率（分子）の構造'!J$45</f>
        <v>1100</v>
      </c>
      <c r="F62" s="181"/>
      <c r="G62" s="181"/>
      <c r="H62" s="181">
        <f>'将来負担比率（分子）の構造'!K$45</f>
        <v>1072</v>
      </c>
      <c r="I62" s="181"/>
      <c r="J62" s="181"/>
      <c r="K62" s="181">
        <f>'将来負担比率（分子）の構造'!L$45</f>
        <v>1034</v>
      </c>
      <c r="L62" s="181"/>
      <c r="M62" s="181"/>
      <c r="N62" s="181">
        <f>'将来負担比率（分子）の構造'!M$45</f>
        <v>1004</v>
      </c>
      <c r="O62" s="181"/>
      <c r="P62" s="181"/>
    </row>
    <row r="63" spans="1:16">
      <c r="A63" s="181" t="s">
        <v>34</v>
      </c>
      <c r="B63" s="181">
        <f>'将来負担比率（分子）の構造'!I$44</f>
        <v>433</v>
      </c>
      <c r="C63" s="181"/>
      <c r="D63" s="181"/>
      <c r="E63" s="181">
        <f>'将来負担比率（分子）の構造'!J$44</f>
        <v>448</v>
      </c>
      <c r="F63" s="181"/>
      <c r="G63" s="181"/>
      <c r="H63" s="181">
        <f>'将来負担比率（分子）の構造'!K$44</f>
        <v>421</v>
      </c>
      <c r="I63" s="181"/>
      <c r="J63" s="181"/>
      <c r="K63" s="181">
        <f>'将来負担比率（分子）の構造'!L$44</f>
        <v>379</v>
      </c>
      <c r="L63" s="181"/>
      <c r="M63" s="181"/>
      <c r="N63" s="181">
        <f>'将来負担比率（分子）の構造'!M$44</f>
        <v>339</v>
      </c>
      <c r="O63" s="181"/>
      <c r="P63" s="181"/>
    </row>
    <row r="64" spans="1:16">
      <c r="A64" s="181" t="s">
        <v>33</v>
      </c>
      <c r="B64" s="181">
        <f>'将来負担比率（分子）の構造'!I$43</f>
        <v>5390</v>
      </c>
      <c r="C64" s="181"/>
      <c r="D64" s="181"/>
      <c r="E64" s="181">
        <f>'将来負担比率（分子）の構造'!J$43</f>
        <v>5970</v>
      </c>
      <c r="F64" s="181"/>
      <c r="G64" s="181"/>
      <c r="H64" s="181">
        <f>'将来負担比率（分子）の構造'!K$43</f>
        <v>5682</v>
      </c>
      <c r="I64" s="181"/>
      <c r="J64" s="181"/>
      <c r="K64" s="181">
        <f>'将来負担比率（分子）の構造'!L$43</f>
        <v>4969</v>
      </c>
      <c r="L64" s="181"/>
      <c r="M64" s="181"/>
      <c r="N64" s="181">
        <f>'将来負担比率（分子）の構造'!M$43</f>
        <v>4867</v>
      </c>
      <c r="O64" s="181"/>
      <c r="P64" s="181"/>
    </row>
    <row r="65" spans="1:16">
      <c r="A65" s="181" t="s">
        <v>32</v>
      </c>
      <c r="B65" s="181">
        <f>'将来負担比率（分子）の構造'!I$42</f>
        <v>380</v>
      </c>
      <c r="C65" s="181"/>
      <c r="D65" s="181"/>
      <c r="E65" s="181">
        <f>'将来負担比率（分子）の構造'!J$42</f>
        <v>362</v>
      </c>
      <c r="F65" s="181"/>
      <c r="G65" s="181"/>
      <c r="H65" s="181">
        <f>'将来負担比率（分子）の構造'!K$42</f>
        <v>344</v>
      </c>
      <c r="I65" s="181"/>
      <c r="J65" s="181"/>
      <c r="K65" s="181">
        <f>'将来負担比率（分子）の構造'!L$42</f>
        <v>336</v>
      </c>
      <c r="L65" s="181"/>
      <c r="M65" s="181"/>
      <c r="N65" s="181">
        <f>'将来負担比率（分子）の構造'!M$42</f>
        <v>328</v>
      </c>
      <c r="O65" s="181"/>
      <c r="P65" s="181"/>
    </row>
    <row r="66" spans="1:16">
      <c r="A66" s="181" t="s">
        <v>31</v>
      </c>
      <c r="B66" s="181">
        <f>'将来負担比率（分子）の構造'!I$41</f>
        <v>10242</v>
      </c>
      <c r="C66" s="181"/>
      <c r="D66" s="181"/>
      <c r="E66" s="181">
        <f>'将来負担比率（分子）の構造'!J$41</f>
        <v>11105</v>
      </c>
      <c r="F66" s="181"/>
      <c r="G66" s="181"/>
      <c r="H66" s="181">
        <f>'将来負担比率（分子）の構造'!K$41</f>
        <v>11771</v>
      </c>
      <c r="I66" s="181"/>
      <c r="J66" s="181"/>
      <c r="K66" s="181">
        <f>'将来負担比率（分子）の構造'!L$41</f>
        <v>11551</v>
      </c>
      <c r="L66" s="181"/>
      <c r="M66" s="181"/>
      <c r="N66" s="181">
        <f>'将来負担比率（分子）の構造'!M$41</f>
        <v>12093</v>
      </c>
      <c r="O66" s="181"/>
      <c r="P66" s="181"/>
    </row>
    <row r="67" spans="1:16">
      <c r="A67" s="181" t="s">
        <v>75</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287</v>
      </c>
      <c r="G67" s="181" t="e">
        <f>NA()</f>
        <v>#N/A</v>
      </c>
      <c r="H67" s="181" t="e">
        <f>NA()</f>
        <v>#N/A</v>
      </c>
      <c r="I67" s="181">
        <f>IF(ISNUMBER('将来負担比率（分子）の構造'!K$53), IF('将来負担比率（分子）の構造'!K$53 &lt; 0, 0, '将来負担比率（分子）の構造'!K$53), NA())</f>
        <v>720</v>
      </c>
      <c r="J67" s="181" t="e">
        <f>NA()</f>
        <v>#N/A</v>
      </c>
      <c r="K67" s="181" t="e">
        <f>NA()</f>
        <v>#N/A</v>
      </c>
      <c r="L67" s="181">
        <f>IF(ISNUMBER('将来負担比率（分子）の構造'!L$53), IF('将来負担比率（分子）の構造'!L$53 &lt; 0, 0, '将来負担比率（分子）の構造'!L$53), NA())</f>
        <v>177</v>
      </c>
      <c r="M67" s="181" t="e">
        <f>NA()</f>
        <v>#N/A</v>
      </c>
      <c r="N67" s="181" t="e">
        <f>NA()</f>
        <v>#N/A</v>
      </c>
      <c r="O67" s="181">
        <f>IF(ISNUMBER('将来負担比率（分子）の構造'!M$53), IF('将来負担比率（分子）の構造'!M$53 &lt; 0, 0, '将来負担比率（分子）の構造'!M$53), NA())</f>
        <v>757</v>
      </c>
      <c r="P67" s="181" t="e">
        <f>NA()</f>
        <v>#N/A</v>
      </c>
    </row>
    <row r="70" spans="1:16">
      <c r="A70" s="183" t="s">
        <v>76</v>
      </c>
      <c r="B70" s="183"/>
      <c r="C70" s="183"/>
      <c r="D70" s="183"/>
      <c r="E70" s="183"/>
      <c r="F70" s="183"/>
    </row>
    <row r="71" spans="1:16">
      <c r="A71" s="184"/>
      <c r="B71" s="184" t="str">
        <f>基金残高に係る経年分析!F54</f>
        <v>H30</v>
      </c>
      <c r="C71" s="184" t="str">
        <f>基金残高に係る経年分析!G54</f>
        <v>R01</v>
      </c>
      <c r="D71" s="184" t="str">
        <f>基金残高に係る経年分析!H54</f>
        <v>R02</v>
      </c>
    </row>
    <row r="72" spans="1:16">
      <c r="A72" s="184" t="s">
        <v>77</v>
      </c>
      <c r="B72" s="185">
        <f>基金残高に係る経年分析!F55</f>
        <v>2177</v>
      </c>
      <c r="C72" s="185">
        <f>基金残高に係る経年分析!G55</f>
        <v>2179</v>
      </c>
      <c r="D72" s="185">
        <f>基金残高に係る経年分析!H55</f>
        <v>2101</v>
      </c>
    </row>
    <row r="73" spans="1:16">
      <c r="A73" s="184" t="s">
        <v>78</v>
      </c>
      <c r="B73" s="185">
        <f>基金残高に係る経年分析!F56</f>
        <v>15</v>
      </c>
      <c r="C73" s="185">
        <f>基金残高に係る経年分析!G56</f>
        <v>15</v>
      </c>
      <c r="D73" s="185">
        <f>基金残高に係る経年分析!H56</f>
        <v>15</v>
      </c>
    </row>
    <row r="74" spans="1:16">
      <c r="A74" s="184" t="s">
        <v>79</v>
      </c>
      <c r="B74" s="185">
        <f>基金残高に係る経年分析!F57</f>
        <v>2687</v>
      </c>
      <c r="C74" s="185">
        <f>基金残高に係る経年分析!G57</f>
        <v>2659</v>
      </c>
      <c r="D74" s="185">
        <f>基金残高に係る経年分析!H57</f>
        <v>2521</v>
      </c>
    </row>
  </sheetData>
  <sheetProtection algorithmName="SHA-512" hashValue="un3pD3vX3ofki2sCr2zgoEyKj92Pt77uDaLusczYxcPQ3vekM1uSdhopZOpc3kHPMxCDlLuOqIENObZcbBmlXQ==" saltValue="wzoNXldoAUTxvG5Du7cvk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cols>
    <col min="1" max="95" width="1.625" style="226" customWidth="1"/>
    <col min="96" max="133" width="1.625" style="243" customWidth="1"/>
    <col min="134" max="143" width="1.625" style="226" customWidth="1"/>
    <col min="144" max="16384" width="0" style="226" hidden="1"/>
  </cols>
  <sheetData>
    <row r="1" spans="2:143" ht="22.5" customHeight="1" thickBot="1">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99" t="s">
        <v>213</v>
      </c>
      <c r="DI1" s="800"/>
      <c r="DJ1" s="800"/>
      <c r="DK1" s="800"/>
      <c r="DL1" s="800"/>
      <c r="DM1" s="800"/>
      <c r="DN1" s="801"/>
      <c r="DO1" s="226"/>
      <c r="DP1" s="799" t="s">
        <v>214</v>
      </c>
      <c r="DQ1" s="800"/>
      <c r="DR1" s="800"/>
      <c r="DS1" s="800"/>
      <c r="DT1" s="800"/>
      <c r="DU1" s="800"/>
      <c r="DV1" s="800"/>
      <c r="DW1" s="800"/>
      <c r="DX1" s="800"/>
      <c r="DY1" s="800"/>
      <c r="DZ1" s="800"/>
      <c r="EA1" s="800"/>
      <c r="EB1" s="800"/>
      <c r="EC1" s="801"/>
      <c r="ED1" s="224"/>
      <c r="EE1" s="224"/>
      <c r="EF1" s="224"/>
      <c r="EG1" s="224"/>
      <c r="EH1" s="224"/>
      <c r="EI1" s="224"/>
      <c r="EJ1" s="224"/>
      <c r="EK1" s="224"/>
      <c r="EL1" s="224"/>
      <c r="EM1" s="224"/>
    </row>
    <row r="2" spans="2:143" ht="22.5" customHeight="1">
      <c r="B2" s="227" t="s">
        <v>215</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c r="B3" s="741" t="s">
        <v>216</v>
      </c>
      <c r="C3" s="742"/>
      <c r="D3" s="742"/>
      <c r="E3" s="742"/>
      <c r="F3" s="742"/>
      <c r="G3" s="742"/>
      <c r="H3" s="742"/>
      <c r="I3" s="742"/>
      <c r="J3" s="742"/>
      <c r="K3" s="742"/>
      <c r="L3" s="742"/>
      <c r="M3" s="742"/>
      <c r="N3" s="742"/>
      <c r="O3" s="742"/>
      <c r="P3" s="742"/>
      <c r="Q3" s="742"/>
      <c r="R3" s="742"/>
      <c r="S3" s="742"/>
      <c r="T3" s="742"/>
      <c r="U3" s="742"/>
      <c r="V3" s="742"/>
      <c r="W3" s="742"/>
      <c r="X3" s="742"/>
      <c r="Y3" s="742"/>
      <c r="Z3" s="742"/>
      <c r="AA3" s="742"/>
      <c r="AB3" s="742"/>
      <c r="AC3" s="742"/>
      <c r="AD3" s="742"/>
      <c r="AE3" s="742"/>
      <c r="AF3" s="742"/>
      <c r="AG3" s="742"/>
      <c r="AH3" s="742"/>
      <c r="AI3" s="742"/>
      <c r="AJ3" s="742"/>
      <c r="AK3" s="742"/>
      <c r="AL3" s="742"/>
      <c r="AM3" s="742"/>
      <c r="AN3" s="742"/>
      <c r="AO3" s="742"/>
      <c r="AP3" s="741" t="s">
        <v>217</v>
      </c>
      <c r="AQ3" s="742"/>
      <c r="AR3" s="742"/>
      <c r="AS3" s="742"/>
      <c r="AT3" s="742"/>
      <c r="AU3" s="742"/>
      <c r="AV3" s="742"/>
      <c r="AW3" s="742"/>
      <c r="AX3" s="742"/>
      <c r="AY3" s="742"/>
      <c r="AZ3" s="742"/>
      <c r="BA3" s="742"/>
      <c r="BB3" s="742"/>
      <c r="BC3" s="742"/>
      <c r="BD3" s="742"/>
      <c r="BE3" s="742"/>
      <c r="BF3" s="742"/>
      <c r="BG3" s="742"/>
      <c r="BH3" s="742"/>
      <c r="BI3" s="742"/>
      <c r="BJ3" s="742"/>
      <c r="BK3" s="742"/>
      <c r="BL3" s="742"/>
      <c r="BM3" s="742"/>
      <c r="BN3" s="742"/>
      <c r="BO3" s="742"/>
      <c r="BP3" s="742"/>
      <c r="BQ3" s="742"/>
      <c r="BR3" s="742"/>
      <c r="BS3" s="742"/>
      <c r="BT3" s="742"/>
      <c r="BU3" s="742"/>
      <c r="BV3" s="742"/>
      <c r="BW3" s="742"/>
      <c r="BX3" s="742"/>
      <c r="BY3" s="742"/>
      <c r="BZ3" s="742"/>
      <c r="CA3" s="742"/>
      <c r="CB3" s="743"/>
      <c r="CD3" s="784" t="s">
        <v>218</v>
      </c>
      <c r="CE3" s="785"/>
      <c r="CF3" s="785"/>
      <c r="CG3" s="785"/>
      <c r="CH3" s="785"/>
      <c r="CI3" s="785"/>
      <c r="CJ3" s="785"/>
      <c r="CK3" s="785"/>
      <c r="CL3" s="785"/>
      <c r="CM3" s="785"/>
      <c r="CN3" s="785"/>
      <c r="CO3" s="785"/>
      <c r="CP3" s="785"/>
      <c r="CQ3" s="785"/>
      <c r="CR3" s="785"/>
      <c r="CS3" s="785"/>
      <c r="CT3" s="785"/>
      <c r="CU3" s="785"/>
      <c r="CV3" s="785"/>
      <c r="CW3" s="785"/>
      <c r="CX3" s="785"/>
      <c r="CY3" s="785"/>
      <c r="CZ3" s="785"/>
      <c r="DA3" s="785"/>
      <c r="DB3" s="785"/>
      <c r="DC3" s="785"/>
      <c r="DD3" s="785"/>
      <c r="DE3" s="785"/>
      <c r="DF3" s="785"/>
      <c r="DG3" s="785"/>
      <c r="DH3" s="785"/>
      <c r="DI3" s="785"/>
      <c r="DJ3" s="785"/>
      <c r="DK3" s="785"/>
      <c r="DL3" s="785"/>
      <c r="DM3" s="785"/>
      <c r="DN3" s="785"/>
      <c r="DO3" s="785"/>
      <c r="DP3" s="785"/>
      <c r="DQ3" s="785"/>
      <c r="DR3" s="785"/>
      <c r="DS3" s="785"/>
      <c r="DT3" s="785"/>
      <c r="DU3" s="785"/>
      <c r="DV3" s="785"/>
      <c r="DW3" s="785"/>
      <c r="DX3" s="785"/>
      <c r="DY3" s="785"/>
      <c r="DZ3" s="785"/>
      <c r="EA3" s="785"/>
      <c r="EB3" s="785"/>
      <c r="EC3" s="786"/>
    </row>
    <row r="4" spans="2:143" ht="11.25" customHeight="1">
      <c r="B4" s="741" t="s">
        <v>1</v>
      </c>
      <c r="C4" s="742"/>
      <c r="D4" s="742"/>
      <c r="E4" s="742"/>
      <c r="F4" s="742"/>
      <c r="G4" s="742"/>
      <c r="H4" s="742"/>
      <c r="I4" s="742"/>
      <c r="J4" s="742"/>
      <c r="K4" s="742"/>
      <c r="L4" s="742"/>
      <c r="M4" s="742"/>
      <c r="N4" s="742"/>
      <c r="O4" s="742"/>
      <c r="P4" s="742"/>
      <c r="Q4" s="743"/>
      <c r="R4" s="741" t="s">
        <v>219</v>
      </c>
      <c r="S4" s="742"/>
      <c r="T4" s="742"/>
      <c r="U4" s="742"/>
      <c r="V4" s="742"/>
      <c r="W4" s="742"/>
      <c r="X4" s="742"/>
      <c r="Y4" s="743"/>
      <c r="Z4" s="741" t="s">
        <v>220</v>
      </c>
      <c r="AA4" s="742"/>
      <c r="AB4" s="742"/>
      <c r="AC4" s="743"/>
      <c r="AD4" s="741" t="s">
        <v>221</v>
      </c>
      <c r="AE4" s="742"/>
      <c r="AF4" s="742"/>
      <c r="AG4" s="742"/>
      <c r="AH4" s="742"/>
      <c r="AI4" s="742"/>
      <c r="AJ4" s="742"/>
      <c r="AK4" s="743"/>
      <c r="AL4" s="741" t="s">
        <v>220</v>
      </c>
      <c r="AM4" s="742"/>
      <c r="AN4" s="742"/>
      <c r="AO4" s="743"/>
      <c r="AP4" s="802" t="s">
        <v>222</v>
      </c>
      <c r="AQ4" s="802"/>
      <c r="AR4" s="802"/>
      <c r="AS4" s="802"/>
      <c r="AT4" s="802"/>
      <c r="AU4" s="802"/>
      <c r="AV4" s="802"/>
      <c r="AW4" s="802"/>
      <c r="AX4" s="802"/>
      <c r="AY4" s="802"/>
      <c r="AZ4" s="802"/>
      <c r="BA4" s="802"/>
      <c r="BB4" s="802"/>
      <c r="BC4" s="802"/>
      <c r="BD4" s="802"/>
      <c r="BE4" s="802"/>
      <c r="BF4" s="802"/>
      <c r="BG4" s="802" t="s">
        <v>223</v>
      </c>
      <c r="BH4" s="802"/>
      <c r="BI4" s="802"/>
      <c r="BJ4" s="802"/>
      <c r="BK4" s="802"/>
      <c r="BL4" s="802"/>
      <c r="BM4" s="802"/>
      <c r="BN4" s="802"/>
      <c r="BO4" s="802" t="s">
        <v>220</v>
      </c>
      <c r="BP4" s="802"/>
      <c r="BQ4" s="802"/>
      <c r="BR4" s="802"/>
      <c r="BS4" s="802" t="s">
        <v>224</v>
      </c>
      <c r="BT4" s="802"/>
      <c r="BU4" s="802"/>
      <c r="BV4" s="802"/>
      <c r="BW4" s="802"/>
      <c r="BX4" s="802"/>
      <c r="BY4" s="802"/>
      <c r="BZ4" s="802"/>
      <c r="CA4" s="802"/>
      <c r="CB4" s="802"/>
      <c r="CD4" s="784" t="s">
        <v>225</v>
      </c>
      <c r="CE4" s="785"/>
      <c r="CF4" s="785"/>
      <c r="CG4" s="785"/>
      <c r="CH4" s="785"/>
      <c r="CI4" s="785"/>
      <c r="CJ4" s="785"/>
      <c r="CK4" s="785"/>
      <c r="CL4" s="785"/>
      <c r="CM4" s="785"/>
      <c r="CN4" s="785"/>
      <c r="CO4" s="785"/>
      <c r="CP4" s="785"/>
      <c r="CQ4" s="785"/>
      <c r="CR4" s="785"/>
      <c r="CS4" s="785"/>
      <c r="CT4" s="785"/>
      <c r="CU4" s="785"/>
      <c r="CV4" s="785"/>
      <c r="CW4" s="785"/>
      <c r="CX4" s="785"/>
      <c r="CY4" s="785"/>
      <c r="CZ4" s="785"/>
      <c r="DA4" s="785"/>
      <c r="DB4" s="785"/>
      <c r="DC4" s="785"/>
      <c r="DD4" s="785"/>
      <c r="DE4" s="785"/>
      <c r="DF4" s="785"/>
      <c r="DG4" s="785"/>
      <c r="DH4" s="785"/>
      <c r="DI4" s="785"/>
      <c r="DJ4" s="785"/>
      <c r="DK4" s="785"/>
      <c r="DL4" s="785"/>
      <c r="DM4" s="785"/>
      <c r="DN4" s="785"/>
      <c r="DO4" s="785"/>
      <c r="DP4" s="785"/>
      <c r="DQ4" s="785"/>
      <c r="DR4" s="785"/>
      <c r="DS4" s="785"/>
      <c r="DT4" s="785"/>
      <c r="DU4" s="785"/>
      <c r="DV4" s="785"/>
      <c r="DW4" s="785"/>
      <c r="DX4" s="785"/>
      <c r="DY4" s="785"/>
      <c r="DZ4" s="785"/>
      <c r="EA4" s="785"/>
      <c r="EB4" s="785"/>
      <c r="EC4" s="786"/>
    </row>
    <row r="5" spans="2:143" s="230" customFormat="1" ht="11.25" customHeight="1">
      <c r="B5" s="746" t="s">
        <v>226</v>
      </c>
      <c r="C5" s="747"/>
      <c r="D5" s="747"/>
      <c r="E5" s="747"/>
      <c r="F5" s="747"/>
      <c r="G5" s="747"/>
      <c r="H5" s="747"/>
      <c r="I5" s="747"/>
      <c r="J5" s="747"/>
      <c r="K5" s="747"/>
      <c r="L5" s="747"/>
      <c r="M5" s="747"/>
      <c r="N5" s="747"/>
      <c r="O5" s="747"/>
      <c r="P5" s="747"/>
      <c r="Q5" s="748"/>
      <c r="R5" s="735">
        <v>3060035</v>
      </c>
      <c r="S5" s="736"/>
      <c r="T5" s="736"/>
      <c r="U5" s="736"/>
      <c r="V5" s="736"/>
      <c r="W5" s="736"/>
      <c r="X5" s="736"/>
      <c r="Y5" s="779"/>
      <c r="Z5" s="797">
        <v>24</v>
      </c>
      <c r="AA5" s="797"/>
      <c r="AB5" s="797"/>
      <c r="AC5" s="797"/>
      <c r="AD5" s="798">
        <v>3060035</v>
      </c>
      <c r="AE5" s="798"/>
      <c r="AF5" s="798"/>
      <c r="AG5" s="798"/>
      <c r="AH5" s="798"/>
      <c r="AI5" s="798"/>
      <c r="AJ5" s="798"/>
      <c r="AK5" s="798"/>
      <c r="AL5" s="780">
        <v>53.6</v>
      </c>
      <c r="AM5" s="751"/>
      <c r="AN5" s="751"/>
      <c r="AO5" s="781"/>
      <c r="AP5" s="746" t="s">
        <v>227</v>
      </c>
      <c r="AQ5" s="747"/>
      <c r="AR5" s="747"/>
      <c r="AS5" s="747"/>
      <c r="AT5" s="747"/>
      <c r="AU5" s="747"/>
      <c r="AV5" s="747"/>
      <c r="AW5" s="747"/>
      <c r="AX5" s="747"/>
      <c r="AY5" s="747"/>
      <c r="AZ5" s="747"/>
      <c r="BA5" s="747"/>
      <c r="BB5" s="747"/>
      <c r="BC5" s="747"/>
      <c r="BD5" s="747"/>
      <c r="BE5" s="747"/>
      <c r="BF5" s="748"/>
      <c r="BG5" s="680">
        <v>3060035</v>
      </c>
      <c r="BH5" s="681"/>
      <c r="BI5" s="681"/>
      <c r="BJ5" s="681"/>
      <c r="BK5" s="681"/>
      <c r="BL5" s="681"/>
      <c r="BM5" s="681"/>
      <c r="BN5" s="682"/>
      <c r="BO5" s="713">
        <v>100</v>
      </c>
      <c r="BP5" s="713"/>
      <c r="BQ5" s="713"/>
      <c r="BR5" s="713"/>
      <c r="BS5" s="714">
        <v>26665</v>
      </c>
      <c r="BT5" s="714"/>
      <c r="BU5" s="714"/>
      <c r="BV5" s="714"/>
      <c r="BW5" s="714"/>
      <c r="BX5" s="714"/>
      <c r="BY5" s="714"/>
      <c r="BZ5" s="714"/>
      <c r="CA5" s="714"/>
      <c r="CB5" s="777"/>
      <c r="CD5" s="784" t="s">
        <v>222</v>
      </c>
      <c r="CE5" s="785"/>
      <c r="CF5" s="785"/>
      <c r="CG5" s="785"/>
      <c r="CH5" s="785"/>
      <c r="CI5" s="785"/>
      <c r="CJ5" s="785"/>
      <c r="CK5" s="785"/>
      <c r="CL5" s="785"/>
      <c r="CM5" s="785"/>
      <c r="CN5" s="785"/>
      <c r="CO5" s="785"/>
      <c r="CP5" s="785"/>
      <c r="CQ5" s="786"/>
      <c r="CR5" s="784" t="s">
        <v>228</v>
      </c>
      <c r="CS5" s="785"/>
      <c r="CT5" s="785"/>
      <c r="CU5" s="785"/>
      <c r="CV5" s="785"/>
      <c r="CW5" s="785"/>
      <c r="CX5" s="785"/>
      <c r="CY5" s="786"/>
      <c r="CZ5" s="784" t="s">
        <v>220</v>
      </c>
      <c r="DA5" s="785"/>
      <c r="DB5" s="785"/>
      <c r="DC5" s="786"/>
      <c r="DD5" s="784" t="s">
        <v>229</v>
      </c>
      <c r="DE5" s="785"/>
      <c r="DF5" s="785"/>
      <c r="DG5" s="785"/>
      <c r="DH5" s="785"/>
      <c r="DI5" s="785"/>
      <c r="DJ5" s="785"/>
      <c r="DK5" s="785"/>
      <c r="DL5" s="785"/>
      <c r="DM5" s="785"/>
      <c r="DN5" s="785"/>
      <c r="DO5" s="785"/>
      <c r="DP5" s="786"/>
      <c r="DQ5" s="784" t="s">
        <v>230</v>
      </c>
      <c r="DR5" s="785"/>
      <c r="DS5" s="785"/>
      <c r="DT5" s="785"/>
      <c r="DU5" s="785"/>
      <c r="DV5" s="785"/>
      <c r="DW5" s="785"/>
      <c r="DX5" s="785"/>
      <c r="DY5" s="785"/>
      <c r="DZ5" s="785"/>
      <c r="EA5" s="785"/>
      <c r="EB5" s="785"/>
      <c r="EC5" s="786"/>
    </row>
    <row r="6" spans="2:143" ht="11.25" customHeight="1">
      <c r="B6" s="677" t="s">
        <v>231</v>
      </c>
      <c r="C6" s="678"/>
      <c r="D6" s="678"/>
      <c r="E6" s="678"/>
      <c r="F6" s="678"/>
      <c r="G6" s="678"/>
      <c r="H6" s="678"/>
      <c r="I6" s="678"/>
      <c r="J6" s="678"/>
      <c r="K6" s="678"/>
      <c r="L6" s="678"/>
      <c r="M6" s="678"/>
      <c r="N6" s="678"/>
      <c r="O6" s="678"/>
      <c r="P6" s="678"/>
      <c r="Q6" s="679"/>
      <c r="R6" s="680">
        <v>77863</v>
      </c>
      <c r="S6" s="681"/>
      <c r="T6" s="681"/>
      <c r="U6" s="681"/>
      <c r="V6" s="681"/>
      <c r="W6" s="681"/>
      <c r="X6" s="681"/>
      <c r="Y6" s="682"/>
      <c r="Z6" s="713">
        <v>0.6</v>
      </c>
      <c r="AA6" s="713"/>
      <c r="AB6" s="713"/>
      <c r="AC6" s="713"/>
      <c r="AD6" s="714">
        <v>77863</v>
      </c>
      <c r="AE6" s="714"/>
      <c r="AF6" s="714"/>
      <c r="AG6" s="714"/>
      <c r="AH6" s="714"/>
      <c r="AI6" s="714"/>
      <c r="AJ6" s="714"/>
      <c r="AK6" s="714"/>
      <c r="AL6" s="683">
        <v>1.4</v>
      </c>
      <c r="AM6" s="684"/>
      <c r="AN6" s="684"/>
      <c r="AO6" s="715"/>
      <c r="AP6" s="677" t="s">
        <v>232</v>
      </c>
      <c r="AQ6" s="678"/>
      <c r="AR6" s="678"/>
      <c r="AS6" s="678"/>
      <c r="AT6" s="678"/>
      <c r="AU6" s="678"/>
      <c r="AV6" s="678"/>
      <c r="AW6" s="678"/>
      <c r="AX6" s="678"/>
      <c r="AY6" s="678"/>
      <c r="AZ6" s="678"/>
      <c r="BA6" s="678"/>
      <c r="BB6" s="678"/>
      <c r="BC6" s="678"/>
      <c r="BD6" s="678"/>
      <c r="BE6" s="678"/>
      <c r="BF6" s="679"/>
      <c r="BG6" s="680">
        <v>3060035</v>
      </c>
      <c r="BH6" s="681"/>
      <c r="BI6" s="681"/>
      <c r="BJ6" s="681"/>
      <c r="BK6" s="681"/>
      <c r="BL6" s="681"/>
      <c r="BM6" s="681"/>
      <c r="BN6" s="682"/>
      <c r="BO6" s="713">
        <v>100</v>
      </c>
      <c r="BP6" s="713"/>
      <c r="BQ6" s="713"/>
      <c r="BR6" s="713"/>
      <c r="BS6" s="714">
        <v>26665</v>
      </c>
      <c r="BT6" s="714"/>
      <c r="BU6" s="714"/>
      <c r="BV6" s="714"/>
      <c r="BW6" s="714"/>
      <c r="BX6" s="714"/>
      <c r="BY6" s="714"/>
      <c r="BZ6" s="714"/>
      <c r="CA6" s="714"/>
      <c r="CB6" s="777"/>
      <c r="CD6" s="738" t="s">
        <v>233</v>
      </c>
      <c r="CE6" s="739"/>
      <c r="CF6" s="739"/>
      <c r="CG6" s="739"/>
      <c r="CH6" s="739"/>
      <c r="CI6" s="739"/>
      <c r="CJ6" s="739"/>
      <c r="CK6" s="739"/>
      <c r="CL6" s="739"/>
      <c r="CM6" s="739"/>
      <c r="CN6" s="739"/>
      <c r="CO6" s="739"/>
      <c r="CP6" s="739"/>
      <c r="CQ6" s="740"/>
      <c r="CR6" s="680">
        <v>97476</v>
      </c>
      <c r="CS6" s="681"/>
      <c r="CT6" s="681"/>
      <c r="CU6" s="681"/>
      <c r="CV6" s="681"/>
      <c r="CW6" s="681"/>
      <c r="CX6" s="681"/>
      <c r="CY6" s="682"/>
      <c r="CZ6" s="780">
        <v>0.8</v>
      </c>
      <c r="DA6" s="751"/>
      <c r="DB6" s="751"/>
      <c r="DC6" s="783"/>
      <c r="DD6" s="686" t="s">
        <v>138</v>
      </c>
      <c r="DE6" s="681"/>
      <c r="DF6" s="681"/>
      <c r="DG6" s="681"/>
      <c r="DH6" s="681"/>
      <c r="DI6" s="681"/>
      <c r="DJ6" s="681"/>
      <c r="DK6" s="681"/>
      <c r="DL6" s="681"/>
      <c r="DM6" s="681"/>
      <c r="DN6" s="681"/>
      <c r="DO6" s="681"/>
      <c r="DP6" s="682"/>
      <c r="DQ6" s="686">
        <v>97476</v>
      </c>
      <c r="DR6" s="681"/>
      <c r="DS6" s="681"/>
      <c r="DT6" s="681"/>
      <c r="DU6" s="681"/>
      <c r="DV6" s="681"/>
      <c r="DW6" s="681"/>
      <c r="DX6" s="681"/>
      <c r="DY6" s="681"/>
      <c r="DZ6" s="681"/>
      <c r="EA6" s="681"/>
      <c r="EB6" s="681"/>
      <c r="EC6" s="727"/>
    </row>
    <row r="7" spans="2:143" ht="11.25" customHeight="1">
      <c r="B7" s="677" t="s">
        <v>234</v>
      </c>
      <c r="C7" s="678"/>
      <c r="D7" s="678"/>
      <c r="E7" s="678"/>
      <c r="F7" s="678"/>
      <c r="G7" s="678"/>
      <c r="H7" s="678"/>
      <c r="I7" s="678"/>
      <c r="J7" s="678"/>
      <c r="K7" s="678"/>
      <c r="L7" s="678"/>
      <c r="M7" s="678"/>
      <c r="N7" s="678"/>
      <c r="O7" s="678"/>
      <c r="P7" s="678"/>
      <c r="Q7" s="679"/>
      <c r="R7" s="680">
        <v>2871</v>
      </c>
      <c r="S7" s="681"/>
      <c r="T7" s="681"/>
      <c r="U7" s="681"/>
      <c r="V7" s="681"/>
      <c r="W7" s="681"/>
      <c r="X7" s="681"/>
      <c r="Y7" s="682"/>
      <c r="Z7" s="713">
        <v>0</v>
      </c>
      <c r="AA7" s="713"/>
      <c r="AB7" s="713"/>
      <c r="AC7" s="713"/>
      <c r="AD7" s="714">
        <v>2871</v>
      </c>
      <c r="AE7" s="714"/>
      <c r="AF7" s="714"/>
      <c r="AG7" s="714"/>
      <c r="AH7" s="714"/>
      <c r="AI7" s="714"/>
      <c r="AJ7" s="714"/>
      <c r="AK7" s="714"/>
      <c r="AL7" s="683">
        <v>0.1</v>
      </c>
      <c r="AM7" s="684"/>
      <c r="AN7" s="684"/>
      <c r="AO7" s="715"/>
      <c r="AP7" s="677" t="s">
        <v>235</v>
      </c>
      <c r="AQ7" s="678"/>
      <c r="AR7" s="678"/>
      <c r="AS7" s="678"/>
      <c r="AT7" s="678"/>
      <c r="AU7" s="678"/>
      <c r="AV7" s="678"/>
      <c r="AW7" s="678"/>
      <c r="AX7" s="678"/>
      <c r="AY7" s="678"/>
      <c r="AZ7" s="678"/>
      <c r="BA7" s="678"/>
      <c r="BB7" s="678"/>
      <c r="BC7" s="678"/>
      <c r="BD7" s="678"/>
      <c r="BE7" s="678"/>
      <c r="BF7" s="679"/>
      <c r="BG7" s="680">
        <v>1219127</v>
      </c>
      <c r="BH7" s="681"/>
      <c r="BI7" s="681"/>
      <c r="BJ7" s="681"/>
      <c r="BK7" s="681"/>
      <c r="BL7" s="681"/>
      <c r="BM7" s="681"/>
      <c r="BN7" s="682"/>
      <c r="BO7" s="713">
        <v>39.799999999999997</v>
      </c>
      <c r="BP7" s="713"/>
      <c r="BQ7" s="713"/>
      <c r="BR7" s="713"/>
      <c r="BS7" s="714">
        <v>26665</v>
      </c>
      <c r="BT7" s="714"/>
      <c r="BU7" s="714"/>
      <c r="BV7" s="714"/>
      <c r="BW7" s="714"/>
      <c r="BX7" s="714"/>
      <c r="BY7" s="714"/>
      <c r="BZ7" s="714"/>
      <c r="CA7" s="714"/>
      <c r="CB7" s="777"/>
      <c r="CD7" s="719" t="s">
        <v>236</v>
      </c>
      <c r="CE7" s="720"/>
      <c r="CF7" s="720"/>
      <c r="CG7" s="720"/>
      <c r="CH7" s="720"/>
      <c r="CI7" s="720"/>
      <c r="CJ7" s="720"/>
      <c r="CK7" s="720"/>
      <c r="CL7" s="720"/>
      <c r="CM7" s="720"/>
      <c r="CN7" s="720"/>
      <c r="CO7" s="720"/>
      <c r="CP7" s="720"/>
      <c r="CQ7" s="721"/>
      <c r="CR7" s="680">
        <v>3501878</v>
      </c>
      <c r="CS7" s="681"/>
      <c r="CT7" s="681"/>
      <c r="CU7" s="681"/>
      <c r="CV7" s="681"/>
      <c r="CW7" s="681"/>
      <c r="CX7" s="681"/>
      <c r="CY7" s="682"/>
      <c r="CZ7" s="713">
        <v>28.4</v>
      </c>
      <c r="DA7" s="713"/>
      <c r="DB7" s="713"/>
      <c r="DC7" s="713"/>
      <c r="DD7" s="686">
        <v>7866</v>
      </c>
      <c r="DE7" s="681"/>
      <c r="DF7" s="681"/>
      <c r="DG7" s="681"/>
      <c r="DH7" s="681"/>
      <c r="DI7" s="681"/>
      <c r="DJ7" s="681"/>
      <c r="DK7" s="681"/>
      <c r="DL7" s="681"/>
      <c r="DM7" s="681"/>
      <c r="DN7" s="681"/>
      <c r="DO7" s="681"/>
      <c r="DP7" s="682"/>
      <c r="DQ7" s="686">
        <v>1141952</v>
      </c>
      <c r="DR7" s="681"/>
      <c r="DS7" s="681"/>
      <c r="DT7" s="681"/>
      <c r="DU7" s="681"/>
      <c r="DV7" s="681"/>
      <c r="DW7" s="681"/>
      <c r="DX7" s="681"/>
      <c r="DY7" s="681"/>
      <c r="DZ7" s="681"/>
      <c r="EA7" s="681"/>
      <c r="EB7" s="681"/>
      <c r="EC7" s="727"/>
    </row>
    <row r="8" spans="2:143" ht="11.25" customHeight="1">
      <c r="B8" s="677" t="s">
        <v>237</v>
      </c>
      <c r="C8" s="678"/>
      <c r="D8" s="678"/>
      <c r="E8" s="678"/>
      <c r="F8" s="678"/>
      <c r="G8" s="678"/>
      <c r="H8" s="678"/>
      <c r="I8" s="678"/>
      <c r="J8" s="678"/>
      <c r="K8" s="678"/>
      <c r="L8" s="678"/>
      <c r="M8" s="678"/>
      <c r="N8" s="678"/>
      <c r="O8" s="678"/>
      <c r="P8" s="678"/>
      <c r="Q8" s="679"/>
      <c r="R8" s="680">
        <v>10635</v>
      </c>
      <c r="S8" s="681"/>
      <c r="T8" s="681"/>
      <c r="U8" s="681"/>
      <c r="V8" s="681"/>
      <c r="W8" s="681"/>
      <c r="X8" s="681"/>
      <c r="Y8" s="682"/>
      <c r="Z8" s="713">
        <v>0.1</v>
      </c>
      <c r="AA8" s="713"/>
      <c r="AB8" s="713"/>
      <c r="AC8" s="713"/>
      <c r="AD8" s="714">
        <v>10635</v>
      </c>
      <c r="AE8" s="714"/>
      <c r="AF8" s="714"/>
      <c r="AG8" s="714"/>
      <c r="AH8" s="714"/>
      <c r="AI8" s="714"/>
      <c r="AJ8" s="714"/>
      <c r="AK8" s="714"/>
      <c r="AL8" s="683">
        <v>0.2</v>
      </c>
      <c r="AM8" s="684"/>
      <c r="AN8" s="684"/>
      <c r="AO8" s="715"/>
      <c r="AP8" s="677" t="s">
        <v>238</v>
      </c>
      <c r="AQ8" s="678"/>
      <c r="AR8" s="678"/>
      <c r="AS8" s="678"/>
      <c r="AT8" s="678"/>
      <c r="AU8" s="678"/>
      <c r="AV8" s="678"/>
      <c r="AW8" s="678"/>
      <c r="AX8" s="678"/>
      <c r="AY8" s="678"/>
      <c r="AZ8" s="678"/>
      <c r="BA8" s="678"/>
      <c r="BB8" s="678"/>
      <c r="BC8" s="678"/>
      <c r="BD8" s="678"/>
      <c r="BE8" s="678"/>
      <c r="BF8" s="679"/>
      <c r="BG8" s="680">
        <v>38390</v>
      </c>
      <c r="BH8" s="681"/>
      <c r="BI8" s="681"/>
      <c r="BJ8" s="681"/>
      <c r="BK8" s="681"/>
      <c r="BL8" s="681"/>
      <c r="BM8" s="681"/>
      <c r="BN8" s="682"/>
      <c r="BO8" s="713">
        <v>1.3</v>
      </c>
      <c r="BP8" s="713"/>
      <c r="BQ8" s="713"/>
      <c r="BR8" s="713"/>
      <c r="BS8" s="686" t="s">
        <v>137</v>
      </c>
      <c r="BT8" s="681"/>
      <c r="BU8" s="681"/>
      <c r="BV8" s="681"/>
      <c r="BW8" s="681"/>
      <c r="BX8" s="681"/>
      <c r="BY8" s="681"/>
      <c r="BZ8" s="681"/>
      <c r="CA8" s="681"/>
      <c r="CB8" s="727"/>
      <c r="CD8" s="719" t="s">
        <v>239</v>
      </c>
      <c r="CE8" s="720"/>
      <c r="CF8" s="720"/>
      <c r="CG8" s="720"/>
      <c r="CH8" s="720"/>
      <c r="CI8" s="720"/>
      <c r="CJ8" s="720"/>
      <c r="CK8" s="720"/>
      <c r="CL8" s="720"/>
      <c r="CM8" s="720"/>
      <c r="CN8" s="720"/>
      <c r="CO8" s="720"/>
      <c r="CP8" s="720"/>
      <c r="CQ8" s="721"/>
      <c r="CR8" s="680">
        <v>3050466</v>
      </c>
      <c r="CS8" s="681"/>
      <c r="CT8" s="681"/>
      <c r="CU8" s="681"/>
      <c r="CV8" s="681"/>
      <c r="CW8" s="681"/>
      <c r="CX8" s="681"/>
      <c r="CY8" s="682"/>
      <c r="CZ8" s="713">
        <v>24.7</v>
      </c>
      <c r="DA8" s="713"/>
      <c r="DB8" s="713"/>
      <c r="DC8" s="713"/>
      <c r="DD8" s="686">
        <v>49237</v>
      </c>
      <c r="DE8" s="681"/>
      <c r="DF8" s="681"/>
      <c r="DG8" s="681"/>
      <c r="DH8" s="681"/>
      <c r="DI8" s="681"/>
      <c r="DJ8" s="681"/>
      <c r="DK8" s="681"/>
      <c r="DL8" s="681"/>
      <c r="DM8" s="681"/>
      <c r="DN8" s="681"/>
      <c r="DO8" s="681"/>
      <c r="DP8" s="682"/>
      <c r="DQ8" s="686">
        <v>1556819</v>
      </c>
      <c r="DR8" s="681"/>
      <c r="DS8" s="681"/>
      <c r="DT8" s="681"/>
      <c r="DU8" s="681"/>
      <c r="DV8" s="681"/>
      <c r="DW8" s="681"/>
      <c r="DX8" s="681"/>
      <c r="DY8" s="681"/>
      <c r="DZ8" s="681"/>
      <c r="EA8" s="681"/>
      <c r="EB8" s="681"/>
      <c r="EC8" s="727"/>
    </row>
    <row r="9" spans="2:143" ht="11.25" customHeight="1">
      <c r="B9" s="677" t="s">
        <v>240</v>
      </c>
      <c r="C9" s="678"/>
      <c r="D9" s="678"/>
      <c r="E9" s="678"/>
      <c r="F9" s="678"/>
      <c r="G9" s="678"/>
      <c r="H9" s="678"/>
      <c r="I9" s="678"/>
      <c r="J9" s="678"/>
      <c r="K9" s="678"/>
      <c r="L9" s="678"/>
      <c r="M9" s="678"/>
      <c r="N9" s="678"/>
      <c r="O9" s="678"/>
      <c r="P9" s="678"/>
      <c r="Q9" s="679"/>
      <c r="R9" s="680">
        <v>13735</v>
      </c>
      <c r="S9" s="681"/>
      <c r="T9" s="681"/>
      <c r="U9" s="681"/>
      <c r="V9" s="681"/>
      <c r="W9" s="681"/>
      <c r="X9" s="681"/>
      <c r="Y9" s="682"/>
      <c r="Z9" s="713">
        <v>0.1</v>
      </c>
      <c r="AA9" s="713"/>
      <c r="AB9" s="713"/>
      <c r="AC9" s="713"/>
      <c r="AD9" s="714">
        <v>13735</v>
      </c>
      <c r="AE9" s="714"/>
      <c r="AF9" s="714"/>
      <c r="AG9" s="714"/>
      <c r="AH9" s="714"/>
      <c r="AI9" s="714"/>
      <c r="AJ9" s="714"/>
      <c r="AK9" s="714"/>
      <c r="AL9" s="683">
        <v>0.2</v>
      </c>
      <c r="AM9" s="684"/>
      <c r="AN9" s="684"/>
      <c r="AO9" s="715"/>
      <c r="AP9" s="677" t="s">
        <v>241</v>
      </c>
      <c r="AQ9" s="678"/>
      <c r="AR9" s="678"/>
      <c r="AS9" s="678"/>
      <c r="AT9" s="678"/>
      <c r="AU9" s="678"/>
      <c r="AV9" s="678"/>
      <c r="AW9" s="678"/>
      <c r="AX9" s="678"/>
      <c r="AY9" s="678"/>
      <c r="AZ9" s="678"/>
      <c r="BA9" s="678"/>
      <c r="BB9" s="678"/>
      <c r="BC9" s="678"/>
      <c r="BD9" s="678"/>
      <c r="BE9" s="678"/>
      <c r="BF9" s="679"/>
      <c r="BG9" s="680">
        <v>988438</v>
      </c>
      <c r="BH9" s="681"/>
      <c r="BI9" s="681"/>
      <c r="BJ9" s="681"/>
      <c r="BK9" s="681"/>
      <c r="BL9" s="681"/>
      <c r="BM9" s="681"/>
      <c r="BN9" s="682"/>
      <c r="BO9" s="713">
        <v>32.299999999999997</v>
      </c>
      <c r="BP9" s="713"/>
      <c r="BQ9" s="713"/>
      <c r="BR9" s="713"/>
      <c r="BS9" s="686" t="s">
        <v>138</v>
      </c>
      <c r="BT9" s="681"/>
      <c r="BU9" s="681"/>
      <c r="BV9" s="681"/>
      <c r="BW9" s="681"/>
      <c r="BX9" s="681"/>
      <c r="BY9" s="681"/>
      <c r="BZ9" s="681"/>
      <c r="CA9" s="681"/>
      <c r="CB9" s="727"/>
      <c r="CD9" s="719" t="s">
        <v>242</v>
      </c>
      <c r="CE9" s="720"/>
      <c r="CF9" s="720"/>
      <c r="CG9" s="720"/>
      <c r="CH9" s="720"/>
      <c r="CI9" s="720"/>
      <c r="CJ9" s="720"/>
      <c r="CK9" s="720"/>
      <c r="CL9" s="720"/>
      <c r="CM9" s="720"/>
      <c r="CN9" s="720"/>
      <c r="CO9" s="720"/>
      <c r="CP9" s="720"/>
      <c r="CQ9" s="721"/>
      <c r="CR9" s="680">
        <v>661891</v>
      </c>
      <c r="CS9" s="681"/>
      <c r="CT9" s="681"/>
      <c r="CU9" s="681"/>
      <c r="CV9" s="681"/>
      <c r="CW9" s="681"/>
      <c r="CX9" s="681"/>
      <c r="CY9" s="682"/>
      <c r="CZ9" s="713">
        <v>5.4</v>
      </c>
      <c r="DA9" s="713"/>
      <c r="DB9" s="713"/>
      <c r="DC9" s="713"/>
      <c r="DD9" s="686">
        <v>256</v>
      </c>
      <c r="DE9" s="681"/>
      <c r="DF9" s="681"/>
      <c r="DG9" s="681"/>
      <c r="DH9" s="681"/>
      <c r="DI9" s="681"/>
      <c r="DJ9" s="681"/>
      <c r="DK9" s="681"/>
      <c r="DL9" s="681"/>
      <c r="DM9" s="681"/>
      <c r="DN9" s="681"/>
      <c r="DO9" s="681"/>
      <c r="DP9" s="682"/>
      <c r="DQ9" s="686">
        <v>612575</v>
      </c>
      <c r="DR9" s="681"/>
      <c r="DS9" s="681"/>
      <c r="DT9" s="681"/>
      <c r="DU9" s="681"/>
      <c r="DV9" s="681"/>
      <c r="DW9" s="681"/>
      <c r="DX9" s="681"/>
      <c r="DY9" s="681"/>
      <c r="DZ9" s="681"/>
      <c r="EA9" s="681"/>
      <c r="EB9" s="681"/>
      <c r="EC9" s="727"/>
    </row>
    <row r="10" spans="2:143" ht="11.25" customHeight="1">
      <c r="B10" s="677" t="s">
        <v>243</v>
      </c>
      <c r="C10" s="678"/>
      <c r="D10" s="678"/>
      <c r="E10" s="678"/>
      <c r="F10" s="678"/>
      <c r="G10" s="678"/>
      <c r="H10" s="678"/>
      <c r="I10" s="678"/>
      <c r="J10" s="678"/>
      <c r="K10" s="678"/>
      <c r="L10" s="678"/>
      <c r="M10" s="678"/>
      <c r="N10" s="678"/>
      <c r="O10" s="678"/>
      <c r="P10" s="678"/>
      <c r="Q10" s="679"/>
      <c r="R10" s="680" t="s">
        <v>137</v>
      </c>
      <c r="S10" s="681"/>
      <c r="T10" s="681"/>
      <c r="U10" s="681"/>
      <c r="V10" s="681"/>
      <c r="W10" s="681"/>
      <c r="X10" s="681"/>
      <c r="Y10" s="682"/>
      <c r="Z10" s="713" t="s">
        <v>244</v>
      </c>
      <c r="AA10" s="713"/>
      <c r="AB10" s="713"/>
      <c r="AC10" s="713"/>
      <c r="AD10" s="714" t="s">
        <v>138</v>
      </c>
      <c r="AE10" s="714"/>
      <c r="AF10" s="714"/>
      <c r="AG10" s="714"/>
      <c r="AH10" s="714"/>
      <c r="AI10" s="714"/>
      <c r="AJ10" s="714"/>
      <c r="AK10" s="714"/>
      <c r="AL10" s="683" t="s">
        <v>244</v>
      </c>
      <c r="AM10" s="684"/>
      <c r="AN10" s="684"/>
      <c r="AO10" s="715"/>
      <c r="AP10" s="677" t="s">
        <v>245</v>
      </c>
      <c r="AQ10" s="678"/>
      <c r="AR10" s="678"/>
      <c r="AS10" s="678"/>
      <c r="AT10" s="678"/>
      <c r="AU10" s="678"/>
      <c r="AV10" s="678"/>
      <c r="AW10" s="678"/>
      <c r="AX10" s="678"/>
      <c r="AY10" s="678"/>
      <c r="AZ10" s="678"/>
      <c r="BA10" s="678"/>
      <c r="BB10" s="678"/>
      <c r="BC10" s="678"/>
      <c r="BD10" s="678"/>
      <c r="BE10" s="678"/>
      <c r="BF10" s="679"/>
      <c r="BG10" s="680">
        <v>72222</v>
      </c>
      <c r="BH10" s="681"/>
      <c r="BI10" s="681"/>
      <c r="BJ10" s="681"/>
      <c r="BK10" s="681"/>
      <c r="BL10" s="681"/>
      <c r="BM10" s="681"/>
      <c r="BN10" s="682"/>
      <c r="BO10" s="713">
        <v>2.4</v>
      </c>
      <c r="BP10" s="713"/>
      <c r="BQ10" s="713"/>
      <c r="BR10" s="713"/>
      <c r="BS10" s="686" t="s">
        <v>137</v>
      </c>
      <c r="BT10" s="681"/>
      <c r="BU10" s="681"/>
      <c r="BV10" s="681"/>
      <c r="BW10" s="681"/>
      <c r="BX10" s="681"/>
      <c r="BY10" s="681"/>
      <c r="BZ10" s="681"/>
      <c r="CA10" s="681"/>
      <c r="CB10" s="727"/>
      <c r="CD10" s="719" t="s">
        <v>246</v>
      </c>
      <c r="CE10" s="720"/>
      <c r="CF10" s="720"/>
      <c r="CG10" s="720"/>
      <c r="CH10" s="720"/>
      <c r="CI10" s="720"/>
      <c r="CJ10" s="720"/>
      <c r="CK10" s="720"/>
      <c r="CL10" s="720"/>
      <c r="CM10" s="720"/>
      <c r="CN10" s="720"/>
      <c r="CO10" s="720"/>
      <c r="CP10" s="720"/>
      <c r="CQ10" s="721"/>
      <c r="CR10" s="680">
        <v>1751</v>
      </c>
      <c r="CS10" s="681"/>
      <c r="CT10" s="681"/>
      <c r="CU10" s="681"/>
      <c r="CV10" s="681"/>
      <c r="CW10" s="681"/>
      <c r="CX10" s="681"/>
      <c r="CY10" s="682"/>
      <c r="CZ10" s="713">
        <v>0</v>
      </c>
      <c r="DA10" s="713"/>
      <c r="DB10" s="713"/>
      <c r="DC10" s="713"/>
      <c r="DD10" s="686" t="s">
        <v>138</v>
      </c>
      <c r="DE10" s="681"/>
      <c r="DF10" s="681"/>
      <c r="DG10" s="681"/>
      <c r="DH10" s="681"/>
      <c r="DI10" s="681"/>
      <c r="DJ10" s="681"/>
      <c r="DK10" s="681"/>
      <c r="DL10" s="681"/>
      <c r="DM10" s="681"/>
      <c r="DN10" s="681"/>
      <c r="DO10" s="681"/>
      <c r="DP10" s="682"/>
      <c r="DQ10" s="686">
        <v>1502</v>
      </c>
      <c r="DR10" s="681"/>
      <c r="DS10" s="681"/>
      <c r="DT10" s="681"/>
      <c r="DU10" s="681"/>
      <c r="DV10" s="681"/>
      <c r="DW10" s="681"/>
      <c r="DX10" s="681"/>
      <c r="DY10" s="681"/>
      <c r="DZ10" s="681"/>
      <c r="EA10" s="681"/>
      <c r="EB10" s="681"/>
      <c r="EC10" s="727"/>
    </row>
    <row r="11" spans="2:143" ht="11.25" customHeight="1">
      <c r="B11" s="677" t="s">
        <v>247</v>
      </c>
      <c r="C11" s="678"/>
      <c r="D11" s="678"/>
      <c r="E11" s="678"/>
      <c r="F11" s="678"/>
      <c r="G11" s="678"/>
      <c r="H11" s="678"/>
      <c r="I11" s="678"/>
      <c r="J11" s="678"/>
      <c r="K11" s="678"/>
      <c r="L11" s="678"/>
      <c r="M11" s="678"/>
      <c r="N11" s="678"/>
      <c r="O11" s="678"/>
      <c r="P11" s="678"/>
      <c r="Q11" s="679"/>
      <c r="R11" s="680">
        <v>435458</v>
      </c>
      <c r="S11" s="681"/>
      <c r="T11" s="681"/>
      <c r="U11" s="681"/>
      <c r="V11" s="681"/>
      <c r="W11" s="681"/>
      <c r="X11" s="681"/>
      <c r="Y11" s="682"/>
      <c r="Z11" s="683">
        <v>3.4</v>
      </c>
      <c r="AA11" s="684"/>
      <c r="AB11" s="684"/>
      <c r="AC11" s="685"/>
      <c r="AD11" s="686">
        <v>435458</v>
      </c>
      <c r="AE11" s="681"/>
      <c r="AF11" s="681"/>
      <c r="AG11" s="681"/>
      <c r="AH11" s="681"/>
      <c r="AI11" s="681"/>
      <c r="AJ11" s="681"/>
      <c r="AK11" s="682"/>
      <c r="AL11" s="683">
        <v>7.6</v>
      </c>
      <c r="AM11" s="684"/>
      <c r="AN11" s="684"/>
      <c r="AO11" s="715"/>
      <c r="AP11" s="677" t="s">
        <v>248</v>
      </c>
      <c r="AQ11" s="678"/>
      <c r="AR11" s="678"/>
      <c r="AS11" s="678"/>
      <c r="AT11" s="678"/>
      <c r="AU11" s="678"/>
      <c r="AV11" s="678"/>
      <c r="AW11" s="678"/>
      <c r="AX11" s="678"/>
      <c r="AY11" s="678"/>
      <c r="AZ11" s="678"/>
      <c r="BA11" s="678"/>
      <c r="BB11" s="678"/>
      <c r="BC11" s="678"/>
      <c r="BD11" s="678"/>
      <c r="BE11" s="678"/>
      <c r="BF11" s="679"/>
      <c r="BG11" s="680">
        <v>120077</v>
      </c>
      <c r="BH11" s="681"/>
      <c r="BI11" s="681"/>
      <c r="BJ11" s="681"/>
      <c r="BK11" s="681"/>
      <c r="BL11" s="681"/>
      <c r="BM11" s="681"/>
      <c r="BN11" s="682"/>
      <c r="BO11" s="713">
        <v>3.9</v>
      </c>
      <c r="BP11" s="713"/>
      <c r="BQ11" s="713"/>
      <c r="BR11" s="713"/>
      <c r="BS11" s="686">
        <v>26665</v>
      </c>
      <c r="BT11" s="681"/>
      <c r="BU11" s="681"/>
      <c r="BV11" s="681"/>
      <c r="BW11" s="681"/>
      <c r="BX11" s="681"/>
      <c r="BY11" s="681"/>
      <c r="BZ11" s="681"/>
      <c r="CA11" s="681"/>
      <c r="CB11" s="727"/>
      <c r="CD11" s="719" t="s">
        <v>249</v>
      </c>
      <c r="CE11" s="720"/>
      <c r="CF11" s="720"/>
      <c r="CG11" s="720"/>
      <c r="CH11" s="720"/>
      <c r="CI11" s="720"/>
      <c r="CJ11" s="720"/>
      <c r="CK11" s="720"/>
      <c r="CL11" s="720"/>
      <c r="CM11" s="720"/>
      <c r="CN11" s="720"/>
      <c r="CO11" s="720"/>
      <c r="CP11" s="720"/>
      <c r="CQ11" s="721"/>
      <c r="CR11" s="680">
        <v>223273</v>
      </c>
      <c r="CS11" s="681"/>
      <c r="CT11" s="681"/>
      <c r="CU11" s="681"/>
      <c r="CV11" s="681"/>
      <c r="CW11" s="681"/>
      <c r="CX11" s="681"/>
      <c r="CY11" s="682"/>
      <c r="CZ11" s="713">
        <v>1.8</v>
      </c>
      <c r="DA11" s="713"/>
      <c r="DB11" s="713"/>
      <c r="DC11" s="713"/>
      <c r="DD11" s="686">
        <v>38080</v>
      </c>
      <c r="DE11" s="681"/>
      <c r="DF11" s="681"/>
      <c r="DG11" s="681"/>
      <c r="DH11" s="681"/>
      <c r="DI11" s="681"/>
      <c r="DJ11" s="681"/>
      <c r="DK11" s="681"/>
      <c r="DL11" s="681"/>
      <c r="DM11" s="681"/>
      <c r="DN11" s="681"/>
      <c r="DO11" s="681"/>
      <c r="DP11" s="682"/>
      <c r="DQ11" s="686">
        <v>102708</v>
      </c>
      <c r="DR11" s="681"/>
      <c r="DS11" s="681"/>
      <c r="DT11" s="681"/>
      <c r="DU11" s="681"/>
      <c r="DV11" s="681"/>
      <c r="DW11" s="681"/>
      <c r="DX11" s="681"/>
      <c r="DY11" s="681"/>
      <c r="DZ11" s="681"/>
      <c r="EA11" s="681"/>
      <c r="EB11" s="681"/>
      <c r="EC11" s="727"/>
    </row>
    <row r="12" spans="2:143" ht="11.25" customHeight="1">
      <c r="B12" s="677" t="s">
        <v>250</v>
      </c>
      <c r="C12" s="678"/>
      <c r="D12" s="678"/>
      <c r="E12" s="678"/>
      <c r="F12" s="678"/>
      <c r="G12" s="678"/>
      <c r="H12" s="678"/>
      <c r="I12" s="678"/>
      <c r="J12" s="678"/>
      <c r="K12" s="678"/>
      <c r="L12" s="678"/>
      <c r="M12" s="678"/>
      <c r="N12" s="678"/>
      <c r="O12" s="678"/>
      <c r="P12" s="678"/>
      <c r="Q12" s="679"/>
      <c r="R12" s="680" t="s">
        <v>137</v>
      </c>
      <c r="S12" s="681"/>
      <c r="T12" s="681"/>
      <c r="U12" s="681"/>
      <c r="V12" s="681"/>
      <c r="W12" s="681"/>
      <c r="X12" s="681"/>
      <c r="Y12" s="682"/>
      <c r="Z12" s="713" t="s">
        <v>244</v>
      </c>
      <c r="AA12" s="713"/>
      <c r="AB12" s="713"/>
      <c r="AC12" s="713"/>
      <c r="AD12" s="714" t="s">
        <v>244</v>
      </c>
      <c r="AE12" s="714"/>
      <c r="AF12" s="714"/>
      <c r="AG12" s="714"/>
      <c r="AH12" s="714"/>
      <c r="AI12" s="714"/>
      <c r="AJ12" s="714"/>
      <c r="AK12" s="714"/>
      <c r="AL12" s="683" t="s">
        <v>138</v>
      </c>
      <c r="AM12" s="684"/>
      <c r="AN12" s="684"/>
      <c r="AO12" s="715"/>
      <c r="AP12" s="677" t="s">
        <v>251</v>
      </c>
      <c r="AQ12" s="678"/>
      <c r="AR12" s="678"/>
      <c r="AS12" s="678"/>
      <c r="AT12" s="678"/>
      <c r="AU12" s="678"/>
      <c r="AV12" s="678"/>
      <c r="AW12" s="678"/>
      <c r="AX12" s="678"/>
      <c r="AY12" s="678"/>
      <c r="AZ12" s="678"/>
      <c r="BA12" s="678"/>
      <c r="BB12" s="678"/>
      <c r="BC12" s="678"/>
      <c r="BD12" s="678"/>
      <c r="BE12" s="678"/>
      <c r="BF12" s="679"/>
      <c r="BG12" s="680">
        <v>1622225</v>
      </c>
      <c r="BH12" s="681"/>
      <c r="BI12" s="681"/>
      <c r="BJ12" s="681"/>
      <c r="BK12" s="681"/>
      <c r="BL12" s="681"/>
      <c r="BM12" s="681"/>
      <c r="BN12" s="682"/>
      <c r="BO12" s="713">
        <v>53</v>
      </c>
      <c r="BP12" s="713"/>
      <c r="BQ12" s="713"/>
      <c r="BR12" s="713"/>
      <c r="BS12" s="686" t="s">
        <v>138</v>
      </c>
      <c r="BT12" s="681"/>
      <c r="BU12" s="681"/>
      <c r="BV12" s="681"/>
      <c r="BW12" s="681"/>
      <c r="BX12" s="681"/>
      <c r="BY12" s="681"/>
      <c r="BZ12" s="681"/>
      <c r="CA12" s="681"/>
      <c r="CB12" s="727"/>
      <c r="CD12" s="719" t="s">
        <v>252</v>
      </c>
      <c r="CE12" s="720"/>
      <c r="CF12" s="720"/>
      <c r="CG12" s="720"/>
      <c r="CH12" s="720"/>
      <c r="CI12" s="720"/>
      <c r="CJ12" s="720"/>
      <c r="CK12" s="720"/>
      <c r="CL12" s="720"/>
      <c r="CM12" s="720"/>
      <c r="CN12" s="720"/>
      <c r="CO12" s="720"/>
      <c r="CP12" s="720"/>
      <c r="CQ12" s="721"/>
      <c r="CR12" s="680">
        <v>262209</v>
      </c>
      <c r="CS12" s="681"/>
      <c r="CT12" s="681"/>
      <c r="CU12" s="681"/>
      <c r="CV12" s="681"/>
      <c r="CW12" s="681"/>
      <c r="CX12" s="681"/>
      <c r="CY12" s="682"/>
      <c r="CZ12" s="713">
        <v>2.1</v>
      </c>
      <c r="DA12" s="713"/>
      <c r="DB12" s="713"/>
      <c r="DC12" s="713"/>
      <c r="DD12" s="686">
        <v>16439</v>
      </c>
      <c r="DE12" s="681"/>
      <c r="DF12" s="681"/>
      <c r="DG12" s="681"/>
      <c r="DH12" s="681"/>
      <c r="DI12" s="681"/>
      <c r="DJ12" s="681"/>
      <c r="DK12" s="681"/>
      <c r="DL12" s="681"/>
      <c r="DM12" s="681"/>
      <c r="DN12" s="681"/>
      <c r="DO12" s="681"/>
      <c r="DP12" s="682"/>
      <c r="DQ12" s="686">
        <v>226178</v>
      </c>
      <c r="DR12" s="681"/>
      <c r="DS12" s="681"/>
      <c r="DT12" s="681"/>
      <c r="DU12" s="681"/>
      <c r="DV12" s="681"/>
      <c r="DW12" s="681"/>
      <c r="DX12" s="681"/>
      <c r="DY12" s="681"/>
      <c r="DZ12" s="681"/>
      <c r="EA12" s="681"/>
      <c r="EB12" s="681"/>
      <c r="EC12" s="727"/>
    </row>
    <row r="13" spans="2:143" ht="11.25" customHeight="1">
      <c r="B13" s="677" t="s">
        <v>253</v>
      </c>
      <c r="C13" s="678"/>
      <c r="D13" s="678"/>
      <c r="E13" s="678"/>
      <c r="F13" s="678"/>
      <c r="G13" s="678"/>
      <c r="H13" s="678"/>
      <c r="I13" s="678"/>
      <c r="J13" s="678"/>
      <c r="K13" s="678"/>
      <c r="L13" s="678"/>
      <c r="M13" s="678"/>
      <c r="N13" s="678"/>
      <c r="O13" s="678"/>
      <c r="P13" s="678"/>
      <c r="Q13" s="679"/>
      <c r="R13" s="680" t="s">
        <v>138</v>
      </c>
      <c r="S13" s="681"/>
      <c r="T13" s="681"/>
      <c r="U13" s="681"/>
      <c r="V13" s="681"/>
      <c r="W13" s="681"/>
      <c r="X13" s="681"/>
      <c r="Y13" s="682"/>
      <c r="Z13" s="713" t="s">
        <v>244</v>
      </c>
      <c r="AA13" s="713"/>
      <c r="AB13" s="713"/>
      <c r="AC13" s="713"/>
      <c r="AD13" s="714" t="s">
        <v>244</v>
      </c>
      <c r="AE13" s="714"/>
      <c r="AF13" s="714"/>
      <c r="AG13" s="714"/>
      <c r="AH13" s="714"/>
      <c r="AI13" s="714"/>
      <c r="AJ13" s="714"/>
      <c r="AK13" s="714"/>
      <c r="AL13" s="683" t="s">
        <v>137</v>
      </c>
      <c r="AM13" s="684"/>
      <c r="AN13" s="684"/>
      <c r="AO13" s="715"/>
      <c r="AP13" s="677" t="s">
        <v>254</v>
      </c>
      <c r="AQ13" s="678"/>
      <c r="AR13" s="678"/>
      <c r="AS13" s="678"/>
      <c r="AT13" s="678"/>
      <c r="AU13" s="678"/>
      <c r="AV13" s="678"/>
      <c r="AW13" s="678"/>
      <c r="AX13" s="678"/>
      <c r="AY13" s="678"/>
      <c r="AZ13" s="678"/>
      <c r="BA13" s="678"/>
      <c r="BB13" s="678"/>
      <c r="BC13" s="678"/>
      <c r="BD13" s="678"/>
      <c r="BE13" s="678"/>
      <c r="BF13" s="679"/>
      <c r="BG13" s="680">
        <v>1622225</v>
      </c>
      <c r="BH13" s="681"/>
      <c r="BI13" s="681"/>
      <c r="BJ13" s="681"/>
      <c r="BK13" s="681"/>
      <c r="BL13" s="681"/>
      <c r="BM13" s="681"/>
      <c r="BN13" s="682"/>
      <c r="BO13" s="713">
        <v>53</v>
      </c>
      <c r="BP13" s="713"/>
      <c r="BQ13" s="713"/>
      <c r="BR13" s="713"/>
      <c r="BS13" s="686" t="s">
        <v>244</v>
      </c>
      <c r="BT13" s="681"/>
      <c r="BU13" s="681"/>
      <c r="BV13" s="681"/>
      <c r="BW13" s="681"/>
      <c r="BX13" s="681"/>
      <c r="BY13" s="681"/>
      <c r="BZ13" s="681"/>
      <c r="CA13" s="681"/>
      <c r="CB13" s="727"/>
      <c r="CD13" s="719" t="s">
        <v>255</v>
      </c>
      <c r="CE13" s="720"/>
      <c r="CF13" s="720"/>
      <c r="CG13" s="720"/>
      <c r="CH13" s="720"/>
      <c r="CI13" s="720"/>
      <c r="CJ13" s="720"/>
      <c r="CK13" s="720"/>
      <c r="CL13" s="720"/>
      <c r="CM13" s="720"/>
      <c r="CN13" s="720"/>
      <c r="CO13" s="720"/>
      <c r="CP13" s="720"/>
      <c r="CQ13" s="721"/>
      <c r="CR13" s="680">
        <v>894467</v>
      </c>
      <c r="CS13" s="681"/>
      <c r="CT13" s="681"/>
      <c r="CU13" s="681"/>
      <c r="CV13" s="681"/>
      <c r="CW13" s="681"/>
      <c r="CX13" s="681"/>
      <c r="CY13" s="682"/>
      <c r="CZ13" s="713">
        <v>7.2</v>
      </c>
      <c r="DA13" s="713"/>
      <c r="DB13" s="713"/>
      <c r="DC13" s="713"/>
      <c r="DD13" s="686">
        <v>322194</v>
      </c>
      <c r="DE13" s="681"/>
      <c r="DF13" s="681"/>
      <c r="DG13" s="681"/>
      <c r="DH13" s="681"/>
      <c r="DI13" s="681"/>
      <c r="DJ13" s="681"/>
      <c r="DK13" s="681"/>
      <c r="DL13" s="681"/>
      <c r="DM13" s="681"/>
      <c r="DN13" s="681"/>
      <c r="DO13" s="681"/>
      <c r="DP13" s="682"/>
      <c r="DQ13" s="686">
        <v>620771</v>
      </c>
      <c r="DR13" s="681"/>
      <c r="DS13" s="681"/>
      <c r="DT13" s="681"/>
      <c r="DU13" s="681"/>
      <c r="DV13" s="681"/>
      <c r="DW13" s="681"/>
      <c r="DX13" s="681"/>
      <c r="DY13" s="681"/>
      <c r="DZ13" s="681"/>
      <c r="EA13" s="681"/>
      <c r="EB13" s="681"/>
      <c r="EC13" s="727"/>
    </row>
    <row r="14" spans="2:143" ht="11.25" customHeight="1">
      <c r="B14" s="677" t="s">
        <v>256</v>
      </c>
      <c r="C14" s="678"/>
      <c r="D14" s="678"/>
      <c r="E14" s="678"/>
      <c r="F14" s="678"/>
      <c r="G14" s="678"/>
      <c r="H14" s="678"/>
      <c r="I14" s="678"/>
      <c r="J14" s="678"/>
      <c r="K14" s="678"/>
      <c r="L14" s="678"/>
      <c r="M14" s="678"/>
      <c r="N14" s="678"/>
      <c r="O14" s="678"/>
      <c r="P14" s="678"/>
      <c r="Q14" s="679"/>
      <c r="R14" s="680" t="s">
        <v>244</v>
      </c>
      <c r="S14" s="681"/>
      <c r="T14" s="681"/>
      <c r="U14" s="681"/>
      <c r="V14" s="681"/>
      <c r="W14" s="681"/>
      <c r="X14" s="681"/>
      <c r="Y14" s="682"/>
      <c r="Z14" s="713" t="s">
        <v>138</v>
      </c>
      <c r="AA14" s="713"/>
      <c r="AB14" s="713"/>
      <c r="AC14" s="713"/>
      <c r="AD14" s="714" t="s">
        <v>138</v>
      </c>
      <c r="AE14" s="714"/>
      <c r="AF14" s="714"/>
      <c r="AG14" s="714"/>
      <c r="AH14" s="714"/>
      <c r="AI14" s="714"/>
      <c r="AJ14" s="714"/>
      <c r="AK14" s="714"/>
      <c r="AL14" s="683" t="s">
        <v>244</v>
      </c>
      <c r="AM14" s="684"/>
      <c r="AN14" s="684"/>
      <c r="AO14" s="715"/>
      <c r="AP14" s="677" t="s">
        <v>257</v>
      </c>
      <c r="AQ14" s="678"/>
      <c r="AR14" s="678"/>
      <c r="AS14" s="678"/>
      <c r="AT14" s="678"/>
      <c r="AU14" s="678"/>
      <c r="AV14" s="678"/>
      <c r="AW14" s="678"/>
      <c r="AX14" s="678"/>
      <c r="AY14" s="678"/>
      <c r="AZ14" s="678"/>
      <c r="BA14" s="678"/>
      <c r="BB14" s="678"/>
      <c r="BC14" s="678"/>
      <c r="BD14" s="678"/>
      <c r="BE14" s="678"/>
      <c r="BF14" s="679"/>
      <c r="BG14" s="680">
        <v>81584</v>
      </c>
      <c r="BH14" s="681"/>
      <c r="BI14" s="681"/>
      <c r="BJ14" s="681"/>
      <c r="BK14" s="681"/>
      <c r="BL14" s="681"/>
      <c r="BM14" s="681"/>
      <c r="BN14" s="682"/>
      <c r="BO14" s="713">
        <v>2.7</v>
      </c>
      <c r="BP14" s="713"/>
      <c r="BQ14" s="713"/>
      <c r="BR14" s="713"/>
      <c r="BS14" s="686" t="s">
        <v>137</v>
      </c>
      <c r="BT14" s="681"/>
      <c r="BU14" s="681"/>
      <c r="BV14" s="681"/>
      <c r="BW14" s="681"/>
      <c r="BX14" s="681"/>
      <c r="BY14" s="681"/>
      <c r="BZ14" s="681"/>
      <c r="CA14" s="681"/>
      <c r="CB14" s="727"/>
      <c r="CD14" s="719" t="s">
        <v>258</v>
      </c>
      <c r="CE14" s="720"/>
      <c r="CF14" s="720"/>
      <c r="CG14" s="720"/>
      <c r="CH14" s="720"/>
      <c r="CI14" s="720"/>
      <c r="CJ14" s="720"/>
      <c r="CK14" s="720"/>
      <c r="CL14" s="720"/>
      <c r="CM14" s="720"/>
      <c r="CN14" s="720"/>
      <c r="CO14" s="720"/>
      <c r="CP14" s="720"/>
      <c r="CQ14" s="721"/>
      <c r="CR14" s="680">
        <v>793415</v>
      </c>
      <c r="CS14" s="681"/>
      <c r="CT14" s="681"/>
      <c r="CU14" s="681"/>
      <c r="CV14" s="681"/>
      <c r="CW14" s="681"/>
      <c r="CX14" s="681"/>
      <c r="CY14" s="682"/>
      <c r="CZ14" s="713">
        <v>6.4</v>
      </c>
      <c r="DA14" s="713"/>
      <c r="DB14" s="713"/>
      <c r="DC14" s="713"/>
      <c r="DD14" s="686">
        <v>338942</v>
      </c>
      <c r="DE14" s="681"/>
      <c r="DF14" s="681"/>
      <c r="DG14" s="681"/>
      <c r="DH14" s="681"/>
      <c r="DI14" s="681"/>
      <c r="DJ14" s="681"/>
      <c r="DK14" s="681"/>
      <c r="DL14" s="681"/>
      <c r="DM14" s="681"/>
      <c r="DN14" s="681"/>
      <c r="DO14" s="681"/>
      <c r="DP14" s="682"/>
      <c r="DQ14" s="686">
        <v>459157</v>
      </c>
      <c r="DR14" s="681"/>
      <c r="DS14" s="681"/>
      <c r="DT14" s="681"/>
      <c r="DU14" s="681"/>
      <c r="DV14" s="681"/>
      <c r="DW14" s="681"/>
      <c r="DX14" s="681"/>
      <c r="DY14" s="681"/>
      <c r="DZ14" s="681"/>
      <c r="EA14" s="681"/>
      <c r="EB14" s="681"/>
      <c r="EC14" s="727"/>
    </row>
    <row r="15" spans="2:143" ht="11.25" customHeight="1">
      <c r="B15" s="677" t="s">
        <v>259</v>
      </c>
      <c r="C15" s="678"/>
      <c r="D15" s="678"/>
      <c r="E15" s="678"/>
      <c r="F15" s="678"/>
      <c r="G15" s="678"/>
      <c r="H15" s="678"/>
      <c r="I15" s="678"/>
      <c r="J15" s="678"/>
      <c r="K15" s="678"/>
      <c r="L15" s="678"/>
      <c r="M15" s="678"/>
      <c r="N15" s="678"/>
      <c r="O15" s="678"/>
      <c r="P15" s="678"/>
      <c r="Q15" s="679"/>
      <c r="R15" s="680" t="s">
        <v>244</v>
      </c>
      <c r="S15" s="681"/>
      <c r="T15" s="681"/>
      <c r="U15" s="681"/>
      <c r="V15" s="681"/>
      <c r="W15" s="681"/>
      <c r="X15" s="681"/>
      <c r="Y15" s="682"/>
      <c r="Z15" s="713" t="s">
        <v>244</v>
      </c>
      <c r="AA15" s="713"/>
      <c r="AB15" s="713"/>
      <c r="AC15" s="713"/>
      <c r="AD15" s="714" t="s">
        <v>138</v>
      </c>
      <c r="AE15" s="714"/>
      <c r="AF15" s="714"/>
      <c r="AG15" s="714"/>
      <c r="AH15" s="714"/>
      <c r="AI15" s="714"/>
      <c r="AJ15" s="714"/>
      <c r="AK15" s="714"/>
      <c r="AL15" s="683" t="s">
        <v>137</v>
      </c>
      <c r="AM15" s="684"/>
      <c r="AN15" s="684"/>
      <c r="AO15" s="715"/>
      <c r="AP15" s="677" t="s">
        <v>260</v>
      </c>
      <c r="AQ15" s="678"/>
      <c r="AR15" s="678"/>
      <c r="AS15" s="678"/>
      <c r="AT15" s="678"/>
      <c r="AU15" s="678"/>
      <c r="AV15" s="678"/>
      <c r="AW15" s="678"/>
      <c r="AX15" s="678"/>
      <c r="AY15" s="678"/>
      <c r="AZ15" s="678"/>
      <c r="BA15" s="678"/>
      <c r="BB15" s="678"/>
      <c r="BC15" s="678"/>
      <c r="BD15" s="678"/>
      <c r="BE15" s="678"/>
      <c r="BF15" s="679"/>
      <c r="BG15" s="680">
        <v>137099</v>
      </c>
      <c r="BH15" s="681"/>
      <c r="BI15" s="681"/>
      <c r="BJ15" s="681"/>
      <c r="BK15" s="681"/>
      <c r="BL15" s="681"/>
      <c r="BM15" s="681"/>
      <c r="BN15" s="682"/>
      <c r="BO15" s="713">
        <v>4.5</v>
      </c>
      <c r="BP15" s="713"/>
      <c r="BQ15" s="713"/>
      <c r="BR15" s="713"/>
      <c r="BS15" s="686" t="s">
        <v>138</v>
      </c>
      <c r="BT15" s="681"/>
      <c r="BU15" s="681"/>
      <c r="BV15" s="681"/>
      <c r="BW15" s="681"/>
      <c r="BX15" s="681"/>
      <c r="BY15" s="681"/>
      <c r="BZ15" s="681"/>
      <c r="CA15" s="681"/>
      <c r="CB15" s="727"/>
      <c r="CD15" s="719" t="s">
        <v>261</v>
      </c>
      <c r="CE15" s="720"/>
      <c r="CF15" s="720"/>
      <c r="CG15" s="720"/>
      <c r="CH15" s="720"/>
      <c r="CI15" s="720"/>
      <c r="CJ15" s="720"/>
      <c r="CK15" s="720"/>
      <c r="CL15" s="720"/>
      <c r="CM15" s="720"/>
      <c r="CN15" s="720"/>
      <c r="CO15" s="720"/>
      <c r="CP15" s="720"/>
      <c r="CQ15" s="721"/>
      <c r="CR15" s="680">
        <v>2023248</v>
      </c>
      <c r="CS15" s="681"/>
      <c r="CT15" s="681"/>
      <c r="CU15" s="681"/>
      <c r="CV15" s="681"/>
      <c r="CW15" s="681"/>
      <c r="CX15" s="681"/>
      <c r="CY15" s="682"/>
      <c r="CZ15" s="713">
        <v>16.399999999999999</v>
      </c>
      <c r="DA15" s="713"/>
      <c r="DB15" s="713"/>
      <c r="DC15" s="713"/>
      <c r="DD15" s="686">
        <v>731021</v>
      </c>
      <c r="DE15" s="681"/>
      <c r="DF15" s="681"/>
      <c r="DG15" s="681"/>
      <c r="DH15" s="681"/>
      <c r="DI15" s="681"/>
      <c r="DJ15" s="681"/>
      <c r="DK15" s="681"/>
      <c r="DL15" s="681"/>
      <c r="DM15" s="681"/>
      <c r="DN15" s="681"/>
      <c r="DO15" s="681"/>
      <c r="DP15" s="682"/>
      <c r="DQ15" s="686">
        <v>994158</v>
      </c>
      <c r="DR15" s="681"/>
      <c r="DS15" s="681"/>
      <c r="DT15" s="681"/>
      <c r="DU15" s="681"/>
      <c r="DV15" s="681"/>
      <c r="DW15" s="681"/>
      <c r="DX15" s="681"/>
      <c r="DY15" s="681"/>
      <c r="DZ15" s="681"/>
      <c r="EA15" s="681"/>
      <c r="EB15" s="681"/>
      <c r="EC15" s="727"/>
    </row>
    <row r="16" spans="2:143" ht="11.25" customHeight="1">
      <c r="B16" s="677" t="s">
        <v>262</v>
      </c>
      <c r="C16" s="678"/>
      <c r="D16" s="678"/>
      <c r="E16" s="678"/>
      <c r="F16" s="678"/>
      <c r="G16" s="678"/>
      <c r="H16" s="678"/>
      <c r="I16" s="678"/>
      <c r="J16" s="678"/>
      <c r="K16" s="678"/>
      <c r="L16" s="678"/>
      <c r="M16" s="678"/>
      <c r="N16" s="678"/>
      <c r="O16" s="678"/>
      <c r="P16" s="678"/>
      <c r="Q16" s="679"/>
      <c r="R16" s="680">
        <v>9199</v>
      </c>
      <c r="S16" s="681"/>
      <c r="T16" s="681"/>
      <c r="U16" s="681"/>
      <c r="V16" s="681"/>
      <c r="W16" s="681"/>
      <c r="X16" s="681"/>
      <c r="Y16" s="682"/>
      <c r="Z16" s="713">
        <v>0.1</v>
      </c>
      <c r="AA16" s="713"/>
      <c r="AB16" s="713"/>
      <c r="AC16" s="713"/>
      <c r="AD16" s="714">
        <v>9199</v>
      </c>
      <c r="AE16" s="714"/>
      <c r="AF16" s="714"/>
      <c r="AG16" s="714"/>
      <c r="AH16" s="714"/>
      <c r="AI16" s="714"/>
      <c r="AJ16" s="714"/>
      <c r="AK16" s="714"/>
      <c r="AL16" s="683">
        <v>0.2</v>
      </c>
      <c r="AM16" s="684"/>
      <c r="AN16" s="684"/>
      <c r="AO16" s="715"/>
      <c r="AP16" s="677" t="s">
        <v>263</v>
      </c>
      <c r="AQ16" s="678"/>
      <c r="AR16" s="678"/>
      <c r="AS16" s="678"/>
      <c r="AT16" s="678"/>
      <c r="AU16" s="678"/>
      <c r="AV16" s="678"/>
      <c r="AW16" s="678"/>
      <c r="AX16" s="678"/>
      <c r="AY16" s="678"/>
      <c r="AZ16" s="678"/>
      <c r="BA16" s="678"/>
      <c r="BB16" s="678"/>
      <c r="BC16" s="678"/>
      <c r="BD16" s="678"/>
      <c r="BE16" s="678"/>
      <c r="BF16" s="679"/>
      <c r="BG16" s="680" t="s">
        <v>137</v>
      </c>
      <c r="BH16" s="681"/>
      <c r="BI16" s="681"/>
      <c r="BJ16" s="681"/>
      <c r="BK16" s="681"/>
      <c r="BL16" s="681"/>
      <c r="BM16" s="681"/>
      <c r="BN16" s="682"/>
      <c r="BO16" s="713" t="s">
        <v>244</v>
      </c>
      <c r="BP16" s="713"/>
      <c r="BQ16" s="713"/>
      <c r="BR16" s="713"/>
      <c r="BS16" s="686" t="s">
        <v>244</v>
      </c>
      <c r="BT16" s="681"/>
      <c r="BU16" s="681"/>
      <c r="BV16" s="681"/>
      <c r="BW16" s="681"/>
      <c r="BX16" s="681"/>
      <c r="BY16" s="681"/>
      <c r="BZ16" s="681"/>
      <c r="CA16" s="681"/>
      <c r="CB16" s="727"/>
      <c r="CD16" s="719" t="s">
        <v>264</v>
      </c>
      <c r="CE16" s="720"/>
      <c r="CF16" s="720"/>
      <c r="CG16" s="720"/>
      <c r="CH16" s="720"/>
      <c r="CI16" s="720"/>
      <c r="CJ16" s="720"/>
      <c r="CK16" s="720"/>
      <c r="CL16" s="720"/>
      <c r="CM16" s="720"/>
      <c r="CN16" s="720"/>
      <c r="CO16" s="720"/>
      <c r="CP16" s="720"/>
      <c r="CQ16" s="721"/>
      <c r="CR16" s="680" t="s">
        <v>137</v>
      </c>
      <c r="CS16" s="681"/>
      <c r="CT16" s="681"/>
      <c r="CU16" s="681"/>
      <c r="CV16" s="681"/>
      <c r="CW16" s="681"/>
      <c r="CX16" s="681"/>
      <c r="CY16" s="682"/>
      <c r="CZ16" s="713" t="s">
        <v>244</v>
      </c>
      <c r="DA16" s="713"/>
      <c r="DB16" s="713"/>
      <c r="DC16" s="713"/>
      <c r="DD16" s="686" t="s">
        <v>244</v>
      </c>
      <c r="DE16" s="681"/>
      <c r="DF16" s="681"/>
      <c r="DG16" s="681"/>
      <c r="DH16" s="681"/>
      <c r="DI16" s="681"/>
      <c r="DJ16" s="681"/>
      <c r="DK16" s="681"/>
      <c r="DL16" s="681"/>
      <c r="DM16" s="681"/>
      <c r="DN16" s="681"/>
      <c r="DO16" s="681"/>
      <c r="DP16" s="682"/>
      <c r="DQ16" s="686" t="s">
        <v>137</v>
      </c>
      <c r="DR16" s="681"/>
      <c r="DS16" s="681"/>
      <c r="DT16" s="681"/>
      <c r="DU16" s="681"/>
      <c r="DV16" s="681"/>
      <c r="DW16" s="681"/>
      <c r="DX16" s="681"/>
      <c r="DY16" s="681"/>
      <c r="DZ16" s="681"/>
      <c r="EA16" s="681"/>
      <c r="EB16" s="681"/>
      <c r="EC16" s="727"/>
    </row>
    <row r="17" spans="2:133" ht="11.25" customHeight="1">
      <c r="B17" s="677" t="s">
        <v>265</v>
      </c>
      <c r="C17" s="678"/>
      <c r="D17" s="678"/>
      <c r="E17" s="678"/>
      <c r="F17" s="678"/>
      <c r="G17" s="678"/>
      <c r="H17" s="678"/>
      <c r="I17" s="678"/>
      <c r="J17" s="678"/>
      <c r="K17" s="678"/>
      <c r="L17" s="678"/>
      <c r="M17" s="678"/>
      <c r="N17" s="678"/>
      <c r="O17" s="678"/>
      <c r="P17" s="678"/>
      <c r="Q17" s="679"/>
      <c r="R17" s="680">
        <v>28411</v>
      </c>
      <c r="S17" s="681"/>
      <c r="T17" s="681"/>
      <c r="U17" s="681"/>
      <c r="V17" s="681"/>
      <c r="W17" s="681"/>
      <c r="X17" s="681"/>
      <c r="Y17" s="682"/>
      <c r="Z17" s="713">
        <v>0.2</v>
      </c>
      <c r="AA17" s="713"/>
      <c r="AB17" s="713"/>
      <c r="AC17" s="713"/>
      <c r="AD17" s="714">
        <v>28411</v>
      </c>
      <c r="AE17" s="714"/>
      <c r="AF17" s="714"/>
      <c r="AG17" s="714"/>
      <c r="AH17" s="714"/>
      <c r="AI17" s="714"/>
      <c r="AJ17" s="714"/>
      <c r="AK17" s="714"/>
      <c r="AL17" s="683">
        <v>0.5</v>
      </c>
      <c r="AM17" s="684"/>
      <c r="AN17" s="684"/>
      <c r="AO17" s="715"/>
      <c r="AP17" s="677" t="s">
        <v>266</v>
      </c>
      <c r="AQ17" s="678"/>
      <c r="AR17" s="678"/>
      <c r="AS17" s="678"/>
      <c r="AT17" s="678"/>
      <c r="AU17" s="678"/>
      <c r="AV17" s="678"/>
      <c r="AW17" s="678"/>
      <c r="AX17" s="678"/>
      <c r="AY17" s="678"/>
      <c r="AZ17" s="678"/>
      <c r="BA17" s="678"/>
      <c r="BB17" s="678"/>
      <c r="BC17" s="678"/>
      <c r="BD17" s="678"/>
      <c r="BE17" s="678"/>
      <c r="BF17" s="679"/>
      <c r="BG17" s="680" t="s">
        <v>138</v>
      </c>
      <c r="BH17" s="681"/>
      <c r="BI17" s="681"/>
      <c r="BJ17" s="681"/>
      <c r="BK17" s="681"/>
      <c r="BL17" s="681"/>
      <c r="BM17" s="681"/>
      <c r="BN17" s="682"/>
      <c r="BO17" s="713" t="s">
        <v>244</v>
      </c>
      <c r="BP17" s="713"/>
      <c r="BQ17" s="713"/>
      <c r="BR17" s="713"/>
      <c r="BS17" s="686" t="s">
        <v>244</v>
      </c>
      <c r="BT17" s="681"/>
      <c r="BU17" s="681"/>
      <c r="BV17" s="681"/>
      <c r="BW17" s="681"/>
      <c r="BX17" s="681"/>
      <c r="BY17" s="681"/>
      <c r="BZ17" s="681"/>
      <c r="CA17" s="681"/>
      <c r="CB17" s="727"/>
      <c r="CD17" s="719" t="s">
        <v>267</v>
      </c>
      <c r="CE17" s="720"/>
      <c r="CF17" s="720"/>
      <c r="CG17" s="720"/>
      <c r="CH17" s="720"/>
      <c r="CI17" s="720"/>
      <c r="CJ17" s="720"/>
      <c r="CK17" s="720"/>
      <c r="CL17" s="720"/>
      <c r="CM17" s="720"/>
      <c r="CN17" s="720"/>
      <c r="CO17" s="720"/>
      <c r="CP17" s="720"/>
      <c r="CQ17" s="721"/>
      <c r="CR17" s="680">
        <v>830361</v>
      </c>
      <c r="CS17" s="681"/>
      <c r="CT17" s="681"/>
      <c r="CU17" s="681"/>
      <c r="CV17" s="681"/>
      <c r="CW17" s="681"/>
      <c r="CX17" s="681"/>
      <c r="CY17" s="682"/>
      <c r="CZ17" s="713">
        <v>6.7</v>
      </c>
      <c r="DA17" s="713"/>
      <c r="DB17" s="713"/>
      <c r="DC17" s="713"/>
      <c r="DD17" s="686" t="s">
        <v>244</v>
      </c>
      <c r="DE17" s="681"/>
      <c r="DF17" s="681"/>
      <c r="DG17" s="681"/>
      <c r="DH17" s="681"/>
      <c r="DI17" s="681"/>
      <c r="DJ17" s="681"/>
      <c r="DK17" s="681"/>
      <c r="DL17" s="681"/>
      <c r="DM17" s="681"/>
      <c r="DN17" s="681"/>
      <c r="DO17" s="681"/>
      <c r="DP17" s="682"/>
      <c r="DQ17" s="686">
        <v>825357</v>
      </c>
      <c r="DR17" s="681"/>
      <c r="DS17" s="681"/>
      <c r="DT17" s="681"/>
      <c r="DU17" s="681"/>
      <c r="DV17" s="681"/>
      <c r="DW17" s="681"/>
      <c r="DX17" s="681"/>
      <c r="DY17" s="681"/>
      <c r="DZ17" s="681"/>
      <c r="EA17" s="681"/>
      <c r="EB17" s="681"/>
      <c r="EC17" s="727"/>
    </row>
    <row r="18" spans="2:133" ht="11.25" customHeight="1">
      <c r="B18" s="677" t="s">
        <v>268</v>
      </c>
      <c r="C18" s="678"/>
      <c r="D18" s="678"/>
      <c r="E18" s="678"/>
      <c r="F18" s="678"/>
      <c r="G18" s="678"/>
      <c r="H18" s="678"/>
      <c r="I18" s="678"/>
      <c r="J18" s="678"/>
      <c r="K18" s="678"/>
      <c r="L18" s="678"/>
      <c r="M18" s="678"/>
      <c r="N18" s="678"/>
      <c r="O18" s="678"/>
      <c r="P18" s="678"/>
      <c r="Q18" s="679"/>
      <c r="R18" s="680">
        <v>33093</v>
      </c>
      <c r="S18" s="681"/>
      <c r="T18" s="681"/>
      <c r="U18" s="681"/>
      <c r="V18" s="681"/>
      <c r="W18" s="681"/>
      <c r="X18" s="681"/>
      <c r="Y18" s="682"/>
      <c r="Z18" s="713">
        <v>0.3</v>
      </c>
      <c r="AA18" s="713"/>
      <c r="AB18" s="713"/>
      <c r="AC18" s="713"/>
      <c r="AD18" s="714">
        <v>33093</v>
      </c>
      <c r="AE18" s="714"/>
      <c r="AF18" s="714"/>
      <c r="AG18" s="714"/>
      <c r="AH18" s="714"/>
      <c r="AI18" s="714"/>
      <c r="AJ18" s="714"/>
      <c r="AK18" s="714"/>
      <c r="AL18" s="683">
        <v>0.6</v>
      </c>
      <c r="AM18" s="684"/>
      <c r="AN18" s="684"/>
      <c r="AO18" s="715"/>
      <c r="AP18" s="677" t="s">
        <v>269</v>
      </c>
      <c r="AQ18" s="678"/>
      <c r="AR18" s="678"/>
      <c r="AS18" s="678"/>
      <c r="AT18" s="678"/>
      <c r="AU18" s="678"/>
      <c r="AV18" s="678"/>
      <c r="AW18" s="678"/>
      <c r="AX18" s="678"/>
      <c r="AY18" s="678"/>
      <c r="AZ18" s="678"/>
      <c r="BA18" s="678"/>
      <c r="BB18" s="678"/>
      <c r="BC18" s="678"/>
      <c r="BD18" s="678"/>
      <c r="BE18" s="678"/>
      <c r="BF18" s="679"/>
      <c r="BG18" s="680" t="s">
        <v>137</v>
      </c>
      <c r="BH18" s="681"/>
      <c r="BI18" s="681"/>
      <c r="BJ18" s="681"/>
      <c r="BK18" s="681"/>
      <c r="BL18" s="681"/>
      <c r="BM18" s="681"/>
      <c r="BN18" s="682"/>
      <c r="BO18" s="713" t="s">
        <v>244</v>
      </c>
      <c r="BP18" s="713"/>
      <c r="BQ18" s="713"/>
      <c r="BR18" s="713"/>
      <c r="BS18" s="686" t="s">
        <v>244</v>
      </c>
      <c r="BT18" s="681"/>
      <c r="BU18" s="681"/>
      <c r="BV18" s="681"/>
      <c r="BW18" s="681"/>
      <c r="BX18" s="681"/>
      <c r="BY18" s="681"/>
      <c r="BZ18" s="681"/>
      <c r="CA18" s="681"/>
      <c r="CB18" s="727"/>
      <c r="CD18" s="719" t="s">
        <v>270</v>
      </c>
      <c r="CE18" s="720"/>
      <c r="CF18" s="720"/>
      <c r="CG18" s="720"/>
      <c r="CH18" s="720"/>
      <c r="CI18" s="720"/>
      <c r="CJ18" s="720"/>
      <c r="CK18" s="720"/>
      <c r="CL18" s="720"/>
      <c r="CM18" s="720"/>
      <c r="CN18" s="720"/>
      <c r="CO18" s="720"/>
      <c r="CP18" s="720"/>
      <c r="CQ18" s="721"/>
      <c r="CR18" s="680" t="s">
        <v>137</v>
      </c>
      <c r="CS18" s="681"/>
      <c r="CT18" s="681"/>
      <c r="CU18" s="681"/>
      <c r="CV18" s="681"/>
      <c r="CW18" s="681"/>
      <c r="CX18" s="681"/>
      <c r="CY18" s="682"/>
      <c r="CZ18" s="713" t="s">
        <v>244</v>
      </c>
      <c r="DA18" s="713"/>
      <c r="DB18" s="713"/>
      <c r="DC18" s="713"/>
      <c r="DD18" s="686" t="s">
        <v>137</v>
      </c>
      <c r="DE18" s="681"/>
      <c r="DF18" s="681"/>
      <c r="DG18" s="681"/>
      <c r="DH18" s="681"/>
      <c r="DI18" s="681"/>
      <c r="DJ18" s="681"/>
      <c r="DK18" s="681"/>
      <c r="DL18" s="681"/>
      <c r="DM18" s="681"/>
      <c r="DN18" s="681"/>
      <c r="DO18" s="681"/>
      <c r="DP18" s="682"/>
      <c r="DQ18" s="686" t="s">
        <v>244</v>
      </c>
      <c r="DR18" s="681"/>
      <c r="DS18" s="681"/>
      <c r="DT18" s="681"/>
      <c r="DU18" s="681"/>
      <c r="DV18" s="681"/>
      <c r="DW18" s="681"/>
      <c r="DX18" s="681"/>
      <c r="DY18" s="681"/>
      <c r="DZ18" s="681"/>
      <c r="EA18" s="681"/>
      <c r="EB18" s="681"/>
      <c r="EC18" s="727"/>
    </row>
    <row r="19" spans="2:133" ht="11.25" customHeight="1">
      <c r="B19" s="677" t="s">
        <v>271</v>
      </c>
      <c r="C19" s="678"/>
      <c r="D19" s="678"/>
      <c r="E19" s="678"/>
      <c r="F19" s="678"/>
      <c r="G19" s="678"/>
      <c r="H19" s="678"/>
      <c r="I19" s="678"/>
      <c r="J19" s="678"/>
      <c r="K19" s="678"/>
      <c r="L19" s="678"/>
      <c r="M19" s="678"/>
      <c r="N19" s="678"/>
      <c r="O19" s="678"/>
      <c r="P19" s="678"/>
      <c r="Q19" s="679"/>
      <c r="R19" s="680">
        <v>26424</v>
      </c>
      <c r="S19" s="681"/>
      <c r="T19" s="681"/>
      <c r="U19" s="681"/>
      <c r="V19" s="681"/>
      <c r="W19" s="681"/>
      <c r="X19" s="681"/>
      <c r="Y19" s="682"/>
      <c r="Z19" s="713">
        <v>0.2</v>
      </c>
      <c r="AA19" s="713"/>
      <c r="AB19" s="713"/>
      <c r="AC19" s="713"/>
      <c r="AD19" s="714">
        <v>26424</v>
      </c>
      <c r="AE19" s="714"/>
      <c r="AF19" s="714"/>
      <c r="AG19" s="714"/>
      <c r="AH19" s="714"/>
      <c r="AI19" s="714"/>
      <c r="AJ19" s="714"/>
      <c r="AK19" s="714"/>
      <c r="AL19" s="683">
        <v>0.5</v>
      </c>
      <c r="AM19" s="684"/>
      <c r="AN19" s="684"/>
      <c r="AO19" s="715"/>
      <c r="AP19" s="677" t="s">
        <v>272</v>
      </c>
      <c r="AQ19" s="678"/>
      <c r="AR19" s="678"/>
      <c r="AS19" s="678"/>
      <c r="AT19" s="678"/>
      <c r="AU19" s="678"/>
      <c r="AV19" s="678"/>
      <c r="AW19" s="678"/>
      <c r="AX19" s="678"/>
      <c r="AY19" s="678"/>
      <c r="AZ19" s="678"/>
      <c r="BA19" s="678"/>
      <c r="BB19" s="678"/>
      <c r="BC19" s="678"/>
      <c r="BD19" s="678"/>
      <c r="BE19" s="678"/>
      <c r="BF19" s="679"/>
      <c r="BG19" s="680" t="s">
        <v>138</v>
      </c>
      <c r="BH19" s="681"/>
      <c r="BI19" s="681"/>
      <c r="BJ19" s="681"/>
      <c r="BK19" s="681"/>
      <c r="BL19" s="681"/>
      <c r="BM19" s="681"/>
      <c r="BN19" s="682"/>
      <c r="BO19" s="713" t="s">
        <v>244</v>
      </c>
      <c r="BP19" s="713"/>
      <c r="BQ19" s="713"/>
      <c r="BR19" s="713"/>
      <c r="BS19" s="686" t="s">
        <v>244</v>
      </c>
      <c r="BT19" s="681"/>
      <c r="BU19" s="681"/>
      <c r="BV19" s="681"/>
      <c r="BW19" s="681"/>
      <c r="BX19" s="681"/>
      <c r="BY19" s="681"/>
      <c r="BZ19" s="681"/>
      <c r="CA19" s="681"/>
      <c r="CB19" s="727"/>
      <c r="CD19" s="719" t="s">
        <v>273</v>
      </c>
      <c r="CE19" s="720"/>
      <c r="CF19" s="720"/>
      <c r="CG19" s="720"/>
      <c r="CH19" s="720"/>
      <c r="CI19" s="720"/>
      <c r="CJ19" s="720"/>
      <c r="CK19" s="720"/>
      <c r="CL19" s="720"/>
      <c r="CM19" s="720"/>
      <c r="CN19" s="720"/>
      <c r="CO19" s="720"/>
      <c r="CP19" s="720"/>
      <c r="CQ19" s="721"/>
      <c r="CR19" s="680" t="s">
        <v>138</v>
      </c>
      <c r="CS19" s="681"/>
      <c r="CT19" s="681"/>
      <c r="CU19" s="681"/>
      <c r="CV19" s="681"/>
      <c r="CW19" s="681"/>
      <c r="CX19" s="681"/>
      <c r="CY19" s="682"/>
      <c r="CZ19" s="713" t="s">
        <v>137</v>
      </c>
      <c r="DA19" s="713"/>
      <c r="DB19" s="713"/>
      <c r="DC19" s="713"/>
      <c r="DD19" s="686" t="s">
        <v>138</v>
      </c>
      <c r="DE19" s="681"/>
      <c r="DF19" s="681"/>
      <c r="DG19" s="681"/>
      <c r="DH19" s="681"/>
      <c r="DI19" s="681"/>
      <c r="DJ19" s="681"/>
      <c r="DK19" s="681"/>
      <c r="DL19" s="681"/>
      <c r="DM19" s="681"/>
      <c r="DN19" s="681"/>
      <c r="DO19" s="681"/>
      <c r="DP19" s="682"/>
      <c r="DQ19" s="686" t="s">
        <v>244</v>
      </c>
      <c r="DR19" s="681"/>
      <c r="DS19" s="681"/>
      <c r="DT19" s="681"/>
      <c r="DU19" s="681"/>
      <c r="DV19" s="681"/>
      <c r="DW19" s="681"/>
      <c r="DX19" s="681"/>
      <c r="DY19" s="681"/>
      <c r="DZ19" s="681"/>
      <c r="EA19" s="681"/>
      <c r="EB19" s="681"/>
      <c r="EC19" s="727"/>
    </row>
    <row r="20" spans="2:133" ht="11.25" customHeight="1">
      <c r="B20" s="677" t="s">
        <v>274</v>
      </c>
      <c r="C20" s="678"/>
      <c r="D20" s="678"/>
      <c r="E20" s="678"/>
      <c r="F20" s="678"/>
      <c r="G20" s="678"/>
      <c r="H20" s="678"/>
      <c r="I20" s="678"/>
      <c r="J20" s="678"/>
      <c r="K20" s="678"/>
      <c r="L20" s="678"/>
      <c r="M20" s="678"/>
      <c r="N20" s="678"/>
      <c r="O20" s="678"/>
      <c r="P20" s="678"/>
      <c r="Q20" s="679"/>
      <c r="R20" s="680">
        <v>4526</v>
      </c>
      <c r="S20" s="681"/>
      <c r="T20" s="681"/>
      <c r="U20" s="681"/>
      <c r="V20" s="681"/>
      <c r="W20" s="681"/>
      <c r="X20" s="681"/>
      <c r="Y20" s="682"/>
      <c r="Z20" s="713">
        <v>0</v>
      </c>
      <c r="AA20" s="713"/>
      <c r="AB20" s="713"/>
      <c r="AC20" s="713"/>
      <c r="AD20" s="714">
        <v>4526</v>
      </c>
      <c r="AE20" s="714"/>
      <c r="AF20" s="714"/>
      <c r="AG20" s="714"/>
      <c r="AH20" s="714"/>
      <c r="AI20" s="714"/>
      <c r="AJ20" s="714"/>
      <c r="AK20" s="714"/>
      <c r="AL20" s="683">
        <v>0.1</v>
      </c>
      <c r="AM20" s="684"/>
      <c r="AN20" s="684"/>
      <c r="AO20" s="715"/>
      <c r="AP20" s="677" t="s">
        <v>275</v>
      </c>
      <c r="AQ20" s="678"/>
      <c r="AR20" s="678"/>
      <c r="AS20" s="678"/>
      <c r="AT20" s="678"/>
      <c r="AU20" s="678"/>
      <c r="AV20" s="678"/>
      <c r="AW20" s="678"/>
      <c r="AX20" s="678"/>
      <c r="AY20" s="678"/>
      <c r="AZ20" s="678"/>
      <c r="BA20" s="678"/>
      <c r="BB20" s="678"/>
      <c r="BC20" s="678"/>
      <c r="BD20" s="678"/>
      <c r="BE20" s="678"/>
      <c r="BF20" s="679"/>
      <c r="BG20" s="680" t="s">
        <v>244</v>
      </c>
      <c r="BH20" s="681"/>
      <c r="BI20" s="681"/>
      <c r="BJ20" s="681"/>
      <c r="BK20" s="681"/>
      <c r="BL20" s="681"/>
      <c r="BM20" s="681"/>
      <c r="BN20" s="682"/>
      <c r="BO20" s="713" t="s">
        <v>138</v>
      </c>
      <c r="BP20" s="713"/>
      <c r="BQ20" s="713"/>
      <c r="BR20" s="713"/>
      <c r="BS20" s="686" t="s">
        <v>244</v>
      </c>
      <c r="BT20" s="681"/>
      <c r="BU20" s="681"/>
      <c r="BV20" s="681"/>
      <c r="BW20" s="681"/>
      <c r="BX20" s="681"/>
      <c r="BY20" s="681"/>
      <c r="BZ20" s="681"/>
      <c r="CA20" s="681"/>
      <c r="CB20" s="727"/>
      <c r="CD20" s="719" t="s">
        <v>276</v>
      </c>
      <c r="CE20" s="720"/>
      <c r="CF20" s="720"/>
      <c r="CG20" s="720"/>
      <c r="CH20" s="720"/>
      <c r="CI20" s="720"/>
      <c r="CJ20" s="720"/>
      <c r="CK20" s="720"/>
      <c r="CL20" s="720"/>
      <c r="CM20" s="720"/>
      <c r="CN20" s="720"/>
      <c r="CO20" s="720"/>
      <c r="CP20" s="720"/>
      <c r="CQ20" s="721"/>
      <c r="CR20" s="680">
        <v>12340435</v>
      </c>
      <c r="CS20" s="681"/>
      <c r="CT20" s="681"/>
      <c r="CU20" s="681"/>
      <c r="CV20" s="681"/>
      <c r="CW20" s="681"/>
      <c r="CX20" s="681"/>
      <c r="CY20" s="682"/>
      <c r="CZ20" s="713">
        <v>100</v>
      </c>
      <c r="DA20" s="713"/>
      <c r="DB20" s="713"/>
      <c r="DC20" s="713"/>
      <c r="DD20" s="686">
        <v>1504035</v>
      </c>
      <c r="DE20" s="681"/>
      <c r="DF20" s="681"/>
      <c r="DG20" s="681"/>
      <c r="DH20" s="681"/>
      <c r="DI20" s="681"/>
      <c r="DJ20" s="681"/>
      <c r="DK20" s="681"/>
      <c r="DL20" s="681"/>
      <c r="DM20" s="681"/>
      <c r="DN20" s="681"/>
      <c r="DO20" s="681"/>
      <c r="DP20" s="682"/>
      <c r="DQ20" s="686">
        <v>6638653</v>
      </c>
      <c r="DR20" s="681"/>
      <c r="DS20" s="681"/>
      <c r="DT20" s="681"/>
      <c r="DU20" s="681"/>
      <c r="DV20" s="681"/>
      <c r="DW20" s="681"/>
      <c r="DX20" s="681"/>
      <c r="DY20" s="681"/>
      <c r="DZ20" s="681"/>
      <c r="EA20" s="681"/>
      <c r="EB20" s="681"/>
      <c r="EC20" s="727"/>
    </row>
    <row r="21" spans="2:133" ht="11.25" customHeight="1">
      <c r="B21" s="677" t="s">
        <v>277</v>
      </c>
      <c r="C21" s="678"/>
      <c r="D21" s="678"/>
      <c r="E21" s="678"/>
      <c r="F21" s="678"/>
      <c r="G21" s="678"/>
      <c r="H21" s="678"/>
      <c r="I21" s="678"/>
      <c r="J21" s="678"/>
      <c r="K21" s="678"/>
      <c r="L21" s="678"/>
      <c r="M21" s="678"/>
      <c r="N21" s="678"/>
      <c r="O21" s="678"/>
      <c r="P21" s="678"/>
      <c r="Q21" s="679"/>
      <c r="R21" s="680">
        <v>2143</v>
      </c>
      <c r="S21" s="681"/>
      <c r="T21" s="681"/>
      <c r="U21" s="681"/>
      <c r="V21" s="681"/>
      <c r="W21" s="681"/>
      <c r="X21" s="681"/>
      <c r="Y21" s="682"/>
      <c r="Z21" s="713">
        <v>0</v>
      </c>
      <c r="AA21" s="713"/>
      <c r="AB21" s="713"/>
      <c r="AC21" s="713"/>
      <c r="AD21" s="714">
        <v>2143</v>
      </c>
      <c r="AE21" s="714"/>
      <c r="AF21" s="714"/>
      <c r="AG21" s="714"/>
      <c r="AH21" s="714"/>
      <c r="AI21" s="714"/>
      <c r="AJ21" s="714"/>
      <c r="AK21" s="714"/>
      <c r="AL21" s="683">
        <v>0</v>
      </c>
      <c r="AM21" s="684"/>
      <c r="AN21" s="684"/>
      <c r="AO21" s="715"/>
      <c r="AP21" s="774" t="s">
        <v>278</v>
      </c>
      <c r="AQ21" s="782"/>
      <c r="AR21" s="782"/>
      <c r="AS21" s="782"/>
      <c r="AT21" s="782"/>
      <c r="AU21" s="782"/>
      <c r="AV21" s="782"/>
      <c r="AW21" s="782"/>
      <c r="AX21" s="782"/>
      <c r="AY21" s="782"/>
      <c r="AZ21" s="782"/>
      <c r="BA21" s="782"/>
      <c r="BB21" s="782"/>
      <c r="BC21" s="782"/>
      <c r="BD21" s="782"/>
      <c r="BE21" s="782"/>
      <c r="BF21" s="776"/>
      <c r="BG21" s="680" t="s">
        <v>138</v>
      </c>
      <c r="BH21" s="681"/>
      <c r="BI21" s="681"/>
      <c r="BJ21" s="681"/>
      <c r="BK21" s="681"/>
      <c r="BL21" s="681"/>
      <c r="BM21" s="681"/>
      <c r="BN21" s="682"/>
      <c r="BO21" s="713" t="s">
        <v>244</v>
      </c>
      <c r="BP21" s="713"/>
      <c r="BQ21" s="713"/>
      <c r="BR21" s="713"/>
      <c r="BS21" s="686" t="s">
        <v>244</v>
      </c>
      <c r="BT21" s="681"/>
      <c r="BU21" s="681"/>
      <c r="BV21" s="681"/>
      <c r="BW21" s="681"/>
      <c r="BX21" s="681"/>
      <c r="BY21" s="681"/>
      <c r="BZ21" s="681"/>
      <c r="CA21" s="681"/>
      <c r="CB21" s="727"/>
      <c r="CD21" s="787"/>
      <c r="CE21" s="710"/>
      <c r="CF21" s="710"/>
      <c r="CG21" s="710"/>
      <c r="CH21" s="710"/>
      <c r="CI21" s="710"/>
      <c r="CJ21" s="710"/>
      <c r="CK21" s="710"/>
      <c r="CL21" s="710"/>
      <c r="CM21" s="710"/>
      <c r="CN21" s="710"/>
      <c r="CO21" s="710"/>
      <c r="CP21" s="710"/>
      <c r="CQ21" s="711"/>
      <c r="CR21" s="788"/>
      <c r="CS21" s="789"/>
      <c r="CT21" s="789"/>
      <c r="CU21" s="789"/>
      <c r="CV21" s="789"/>
      <c r="CW21" s="789"/>
      <c r="CX21" s="789"/>
      <c r="CY21" s="790"/>
      <c r="CZ21" s="791"/>
      <c r="DA21" s="791"/>
      <c r="DB21" s="791"/>
      <c r="DC21" s="791"/>
      <c r="DD21" s="792"/>
      <c r="DE21" s="789"/>
      <c r="DF21" s="789"/>
      <c r="DG21" s="789"/>
      <c r="DH21" s="789"/>
      <c r="DI21" s="789"/>
      <c r="DJ21" s="789"/>
      <c r="DK21" s="789"/>
      <c r="DL21" s="789"/>
      <c r="DM21" s="789"/>
      <c r="DN21" s="789"/>
      <c r="DO21" s="789"/>
      <c r="DP21" s="790"/>
      <c r="DQ21" s="792"/>
      <c r="DR21" s="789"/>
      <c r="DS21" s="789"/>
      <c r="DT21" s="789"/>
      <c r="DU21" s="789"/>
      <c r="DV21" s="789"/>
      <c r="DW21" s="789"/>
      <c r="DX21" s="789"/>
      <c r="DY21" s="789"/>
      <c r="DZ21" s="789"/>
      <c r="EA21" s="789"/>
      <c r="EB21" s="789"/>
      <c r="EC21" s="796"/>
    </row>
    <row r="22" spans="2:133" ht="11.25" customHeight="1">
      <c r="B22" s="677" t="s">
        <v>279</v>
      </c>
      <c r="C22" s="678"/>
      <c r="D22" s="678"/>
      <c r="E22" s="678"/>
      <c r="F22" s="678"/>
      <c r="G22" s="678"/>
      <c r="H22" s="678"/>
      <c r="I22" s="678"/>
      <c r="J22" s="678"/>
      <c r="K22" s="678"/>
      <c r="L22" s="678"/>
      <c r="M22" s="678"/>
      <c r="N22" s="678"/>
      <c r="O22" s="678"/>
      <c r="P22" s="678"/>
      <c r="Q22" s="679"/>
      <c r="R22" s="680">
        <v>2322010</v>
      </c>
      <c r="S22" s="681"/>
      <c r="T22" s="681"/>
      <c r="U22" s="681"/>
      <c r="V22" s="681"/>
      <c r="W22" s="681"/>
      <c r="X22" s="681"/>
      <c r="Y22" s="682"/>
      <c r="Z22" s="713">
        <v>18.2</v>
      </c>
      <c r="AA22" s="713"/>
      <c r="AB22" s="713"/>
      <c r="AC22" s="713"/>
      <c r="AD22" s="714">
        <v>2027498</v>
      </c>
      <c r="AE22" s="714"/>
      <c r="AF22" s="714"/>
      <c r="AG22" s="714"/>
      <c r="AH22" s="714"/>
      <c r="AI22" s="714"/>
      <c r="AJ22" s="714"/>
      <c r="AK22" s="714"/>
      <c r="AL22" s="683">
        <v>35.5</v>
      </c>
      <c r="AM22" s="684"/>
      <c r="AN22" s="684"/>
      <c r="AO22" s="715"/>
      <c r="AP22" s="774" t="s">
        <v>280</v>
      </c>
      <c r="AQ22" s="782"/>
      <c r="AR22" s="782"/>
      <c r="AS22" s="782"/>
      <c r="AT22" s="782"/>
      <c r="AU22" s="782"/>
      <c r="AV22" s="782"/>
      <c r="AW22" s="782"/>
      <c r="AX22" s="782"/>
      <c r="AY22" s="782"/>
      <c r="AZ22" s="782"/>
      <c r="BA22" s="782"/>
      <c r="BB22" s="782"/>
      <c r="BC22" s="782"/>
      <c r="BD22" s="782"/>
      <c r="BE22" s="782"/>
      <c r="BF22" s="776"/>
      <c r="BG22" s="680" t="s">
        <v>138</v>
      </c>
      <c r="BH22" s="681"/>
      <c r="BI22" s="681"/>
      <c r="BJ22" s="681"/>
      <c r="BK22" s="681"/>
      <c r="BL22" s="681"/>
      <c r="BM22" s="681"/>
      <c r="BN22" s="682"/>
      <c r="BO22" s="713" t="s">
        <v>244</v>
      </c>
      <c r="BP22" s="713"/>
      <c r="BQ22" s="713"/>
      <c r="BR22" s="713"/>
      <c r="BS22" s="686" t="s">
        <v>138</v>
      </c>
      <c r="BT22" s="681"/>
      <c r="BU22" s="681"/>
      <c r="BV22" s="681"/>
      <c r="BW22" s="681"/>
      <c r="BX22" s="681"/>
      <c r="BY22" s="681"/>
      <c r="BZ22" s="681"/>
      <c r="CA22" s="681"/>
      <c r="CB22" s="727"/>
      <c r="CD22" s="784" t="s">
        <v>281</v>
      </c>
      <c r="CE22" s="785"/>
      <c r="CF22" s="785"/>
      <c r="CG22" s="785"/>
      <c r="CH22" s="785"/>
      <c r="CI22" s="785"/>
      <c r="CJ22" s="785"/>
      <c r="CK22" s="785"/>
      <c r="CL22" s="785"/>
      <c r="CM22" s="785"/>
      <c r="CN22" s="785"/>
      <c r="CO22" s="785"/>
      <c r="CP22" s="785"/>
      <c r="CQ22" s="785"/>
      <c r="CR22" s="785"/>
      <c r="CS22" s="785"/>
      <c r="CT22" s="785"/>
      <c r="CU22" s="785"/>
      <c r="CV22" s="785"/>
      <c r="CW22" s="785"/>
      <c r="CX22" s="785"/>
      <c r="CY22" s="785"/>
      <c r="CZ22" s="785"/>
      <c r="DA22" s="785"/>
      <c r="DB22" s="785"/>
      <c r="DC22" s="785"/>
      <c r="DD22" s="785"/>
      <c r="DE22" s="785"/>
      <c r="DF22" s="785"/>
      <c r="DG22" s="785"/>
      <c r="DH22" s="785"/>
      <c r="DI22" s="785"/>
      <c r="DJ22" s="785"/>
      <c r="DK22" s="785"/>
      <c r="DL22" s="785"/>
      <c r="DM22" s="785"/>
      <c r="DN22" s="785"/>
      <c r="DO22" s="785"/>
      <c r="DP22" s="785"/>
      <c r="DQ22" s="785"/>
      <c r="DR22" s="785"/>
      <c r="DS22" s="785"/>
      <c r="DT22" s="785"/>
      <c r="DU22" s="785"/>
      <c r="DV22" s="785"/>
      <c r="DW22" s="785"/>
      <c r="DX22" s="785"/>
      <c r="DY22" s="785"/>
      <c r="DZ22" s="785"/>
      <c r="EA22" s="785"/>
      <c r="EB22" s="785"/>
      <c r="EC22" s="786"/>
    </row>
    <row r="23" spans="2:133" ht="11.25" customHeight="1">
      <c r="B23" s="677" t="s">
        <v>282</v>
      </c>
      <c r="C23" s="678"/>
      <c r="D23" s="678"/>
      <c r="E23" s="678"/>
      <c r="F23" s="678"/>
      <c r="G23" s="678"/>
      <c r="H23" s="678"/>
      <c r="I23" s="678"/>
      <c r="J23" s="678"/>
      <c r="K23" s="678"/>
      <c r="L23" s="678"/>
      <c r="M23" s="678"/>
      <c r="N23" s="678"/>
      <c r="O23" s="678"/>
      <c r="P23" s="678"/>
      <c r="Q23" s="679"/>
      <c r="R23" s="680">
        <v>2027498</v>
      </c>
      <c r="S23" s="681"/>
      <c r="T23" s="681"/>
      <c r="U23" s="681"/>
      <c r="V23" s="681"/>
      <c r="W23" s="681"/>
      <c r="X23" s="681"/>
      <c r="Y23" s="682"/>
      <c r="Z23" s="713">
        <v>15.9</v>
      </c>
      <c r="AA23" s="713"/>
      <c r="AB23" s="713"/>
      <c r="AC23" s="713"/>
      <c r="AD23" s="714">
        <v>2027498</v>
      </c>
      <c r="AE23" s="714"/>
      <c r="AF23" s="714"/>
      <c r="AG23" s="714"/>
      <c r="AH23" s="714"/>
      <c r="AI23" s="714"/>
      <c r="AJ23" s="714"/>
      <c r="AK23" s="714"/>
      <c r="AL23" s="683">
        <v>35.5</v>
      </c>
      <c r="AM23" s="684"/>
      <c r="AN23" s="684"/>
      <c r="AO23" s="715"/>
      <c r="AP23" s="774" t="s">
        <v>283</v>
      </c>
      <c r="AQ23" s="782"/>
      <c r="AR23" s="782"/>
      <c r="AS23" s="782"/>
      <c r="AT23" s="782"/>
      <c r="AU23" s="782"/>
      <c r="AV23" s="782"/>
      <c r="AW23" s="782"/>
      <c r="AX23" s="782"/>
      <c r="AY23" s="782"/>
      <c r="AZ23" s="782"/>
      <c r="BA23" s="782"/>
      <c r="BB23" s="782"/>
      <c r="BC23" s="782"/>
      <c r="BD23" s="782"/>
      <c r="BE23" s="782"/>
      <c r="BF23" s="776"/>
      <c r="BG23" s="680" t="s">
        <v>137</v>
      </c>
      <c r="BH23" s="681"/>
      <c r="BI23" s="681"/>
      <c r="BJ23" s="681"/>
      <c r="BK23" s="681"/>
      <c r="BL23" s="681"/>
      <c r="BM23" s="681"/>
      <c r="BN23" s="682"/>
      <c r="BO23" s="713" t="s">
        <v>244</v>
      </c>
      <c r="BP23" s="713"/>
      <c r="BQ23" s="713"/>
      <c r="BR23" s="713"/>
      <c r="BS23" s="686" t="s">
        <v>138</v>
      </c>
      <c r="BT23" s="681"/>
      <c r="BU23" s="681"/>
      <c r="BV23" s="681"/>
      <c r="BW23" s="681"/>
      <c r="BX23" s="681"/>
      <c r="BY23" s="681"/>
      <c r="BZ23" s="681"/>
      <c r="CA23" s="681"/>
      <c r="CB23" s="727"/>
      <c r="CD23" s="784" t="s">
        <v>222</v>
      </c>
      <c r="CE23" s="785"/>
      <c r="CF23" s="785"/>
      <c r="CG23" s="785"/>
      <c r="CH23" s="785"/>
      <c r="CI23" s="785"/>
      <c r="CJ23" s="785"/>
      <c r="CK23" s="785"/>
      <c r="CL23" s="785"/>
      <c r="CM23" s="785"/>
      <c r="CN23" s="785"/>
      <c r="CO23" s="785"/>
      <c r="CP23" s="785"/>
      <c r="CQ23" s="786"/>
      <c r="CR23" s="784" t="s">
        <v>284</v>
      </c>
      <c r="CS23" s="785"/>
      <c r="CT23" s="785"/>
      <c r="CU23" s="785"/>
      <c r="CV23" s="785"/>
      <c r="CW23" s="785"/>
      <c r="CX23" s="785"/>
      <c r="CY23" s="786"/>
      <c r="CZ23" s="784" t="s">
        <v>285</v>
      </c>
      <c r="DA23" s="785"/>
      <c r="DB23" s="785"/>
      <c r="DC23" s="786"/>
      <c r="DD23" s="784" t="s">
        <v>286</v>
      </c>
      <c r="DE23" s="785"/>
      <c r="DF23" s="785"/>
      <c r="DG23" s="785"/>
      <c r="DH23" s="785"/>
      <c r="DI23" s="785"/>
      <c r="DJ23" s="785"/>
      <c r="DK23" s="786"/>
      <c r="DL23" s="793" t="s">
        <v>287</v>
      </c>
      <c r="DM23" s="794"/>
      <c r="DN23" s="794"/>
      <c r="DO23" s="794"/>
      <c r="DP23" s="794"/>
      <c r="DQ23" s="794"/>
      <c r="DR23" s="794"/>
      <c r="DS23" s="794"/>
      <c r="DT23" s="794"/>
      <c r="DU23" s="794"/>
      <c r="DV23" s="795"/>
      <c r="DW23" s="784" t="s">
        <v>288</v>
      </c>
      <c r="DX23" s="785"/>
      <c r="DY23" s="785"/>
      <c r="DZ23" s="785"/>
      <c r="EA23" s="785"/>
      <c r="EB23" s="785"/>
      <c r="EC23" s="786"/>
    </row>
    <row r="24" spans="2:133" ht="11.25" customHeight="1">
      <c r="B24" s="677" t="s">
        <v>289</v>
      </c>
      <c r="C24" s="678"/>
      <c r="D24" s="678"/>
      <c r="E24" s="678"/>
      <c r="F24" s="678"/>
      <c r="G24" s="678"/>
      <c r="H24" s="678"/>
      <c r="I24" s="678"/>
      <c r="J24" s="678"/>
      <c r="K24" s="678"/>
      <c r="L24" s="678"/>
      <c r="M24" s="678"/>
      <c r="N24" s="678"/>
      <c r="O24" s="678"/>
      <c r="P24" s="678"/>
      <c r="Q24" s="679"/>
      <c r="R24" s="680">
        <v>294512</v>
      </c>
      <c r="S24" s="681"/>
      <c r="T24" s="681"/>
      <c r="U24" s="681"/>
      <c r="V24" s="681"/>
      <c r="W24" s="681"/>
      <c r="X24" s="681"/>
      <c r="Y24" s="682"/>
      <c r="Z24" s="713">
        <v>2.2999999999999998</v>
      </c>
      <c r="AA24" s="713"/>
      <c r="AB24" s="713"/>
      <c r="AC24" s="713"/>
      <c r="AD24" s="714" t="s">
        <v>137</v>
      </c>
      <c r="AE24" s="714"/>
      <c r="AF24" s="714"/>
      <c r="AG24" s="714"/>
      <c r="AH24" s="714"/>
      <c r="AI24" s="714"/>
      <c r="AJ24" s="714"/>
      <c r="AK24" s="714"/>
      <c r="AL24" s="683" t="s">
        <v>137</v>
      </c>
      <c r="AM24" s="684"/>
      <c r="AN24" s="684"/>
      <c r="AO24" s="715"/>
      <c r="AP24" s="774" t="s">
        <v>290</v>
      </c>
      <c r="AQ24" s="782"/>
      <c r="AR24" s="782"/>
      <c r="AS24" s="782"/>
      <c r="AT24" s="782"/>
      <c r="AU24" s="782"/>
      <c r="AV24" s="782"/>
      <c r="AW24" s="782"/>
      <c r="AX24" s="782"/>
      <c r="AY24" s="782"/>
      <c r="AZ24" s="782"/>
      <c r="BA24" s="782"/>
      <c r="BB24" s="782"/>
      <c r="BC24" s="782"/>
      <c r="BD24" s="782"/>
      <c r="BE24" s="782"/>
      <c r="BF24" s="776"/>
      <c r="BG24" s="680" t="s">
        <v>244</v>
      </c>
      <c r="BH24" s="681"/>
      <c r="BI24" s="681"/>
      <c r="BJ24" s="681"/>
      <c r="BK24" s="681"/>
      <c r="BL24" s="681"/>
      <c r="BM24" s="681"/>
      <c r="BN24" s="682"/>
      <c r="BO24" s="713" t="s">
        <v>138</v>
      </c>
      <c r="BP24" s="713"/>
      <c r="BQ24" s="713"/>
      <c r="BR24" s="713"/>
      <c r="BS24" s="686" t="s">
        <v>138</v>
      </c>
      <c r="BT24" s="681"/>
      <c r="BU24" s="681"/>
      <c r="BV24" s="681"/>
      <c r="BW24" s="681"/>
      <c r="BX24" s="681"/>
      <c r="BY24" s="681"/>
      <c r="BZ24" s="681"/>
      <c r="CA24" s="681"/>
      <c r="CB24" s="727"/>
      <c r="CD24" s="738" t="s">
        <v>291</v>
      </c>
      <c r="CE24" s="739"/>
      <c r="CF24" s="739"/>
      <c r="CG24" s="739"/>
      <c r="CH24" s="739"/>
      <c r="CI24" s="739"/>
      <c r="CJ24" s="739"/>
      <c r="CK24" s="739"/>
      <c r="CL24" s="739"/>
      <c r="CM24" s="739"/>
      <c r="CN24" s="739"/>
      <c r="CO24" s="739"/>
      <c r="CP24" s="739"/>
      <c r="CQ24" s="740"/>
      <c r="CR24" s="735">
        <v>4163509</v>
      </c>
      <c r="CS24" s="736"/>
      <c r="CT24" s="736"/>
      <c r="CU24" s="736"/>
      <c r="CV24" s="736"/>
      <c r="CW24" s="736"/>
      <c r="CX24" s="736"/>
      <c r="CY24" s="779"/>
      <c r="CZ24" s="780">
        <v>33.700000000000003</v>
      </c>
      <c r="DA24" s="751"/>
      <c r="DB24" s="751"/>
      <c r="DC24" s="783"/>
      <c r="DD24" s="778">
        <v>2753236</v>
      </c>
      <c r="DE24" s="736"/>
      <c r="DF24" s="736"/>
      <c r="DG24" s="736"/>
      <c r="DH24" s="736"/>
      <c r="DI24" s="736"/>
      <c r="DJ24" s="736"/>
      <c r="DK24" s="779"/>
      <c r="DL24" s="778">
        <v>2750170</v>
      </c>
      <c r="DM24" s="736"/>
      <c r="DN24" s="736"/>
      <c r="DO24" s="736"/>
      <c r="DP24" s="736"/>
      <c r="DQ24" s="736"/>
      <c r="DR24" s="736"/>
      <c r="DS24" s="736"/>
      <c r="DT24" s="736"/>
      <c r="DU24" s="736"/>
      <c r="DV24" s="779"/>
      <c r="DW24" s="780">
        <v>46</v>
      </c>
      <c r="DX24" s="751"/>
      <c r="DY24" s="751"/>
      <c r="DZ24" s="751"/>
      <c r="EA24" s="751"/>
      <c r="EB24" s="751"/>
      <c r="EC24" s="781"/>
    </row>
    <row r="25" spans="2:133" ht="11.25" customHeight="1">
      <c r="B25" s="677" t="s">
        <v>292</v>
      </c>
      <c r="C25" s="678"/>
      <c r="D25" s="678"/>
      <c r="E25" s="678"/>
      <c r="F25" s="678"/>
      <c r="G25" s="678"/>
      <c r="H25" s="678"/>
      <c r="I25" s="678"/>
      <c r="J25" s="678"/>
      <c r="K25" s="678"/>
      <c r="L25" s="678"/>
      <c r="M25" s="678"/>
      <c r="N25" s="678"/>
      <c r="O25" s="678"/>
      <c r="P25" s="678"/>
      <c r="Q25" s="679"/>
      <c r="R25" s="680" t="s">
        <v>138</v>
      </c>
      <c r="S25" s="681"/>
      <c r="T25" s="681"/>
      <c r="U25" s="681"/>
      <c r="V25" s="681"/>
      <c r="W25" s="681"/>
      <c r="X25" s="681"/>
      <c r="Y25" s="682"/>
      <c r="Z25" s="713" t="s">
        <v>138</v>
      </c>
      <c r="AA25" s="713"/>
      <c r="AB25" s="713"/>
      <c r="AC25" s="713"/>
      <c r="AD25" s="714" t="s">
        <v>244</v>
      </c>
      <c r="AE25" s="714"/>
      <c r="AF25" s="714"/>
      <c r="AG25" s="714"/>
      <c r="AH25" s="714"/>
      <c r="AI25" s="714"/>
      <c r="AJ25" s="714"/>
      <c r="AK25" s="714"/>
      <c r="AL25" s="683" t="s">
        <v>244</v>
      </c>
      <c r="AM25" s="684"/>
      <c r="AN25" s="684"/>
      <c r="AO25" s="715"/>
      <c r="AP25" s="774" t="s">
        <v>293</v>
      </c>
      <c r="AQ25" s="782"/>
      <c r="AR25" s="782"/>
      <c r="AS25" s="782"/>
      <c r="AT25" s="782"/>
      <c r="AU25" s="782"/>
      <c r="AV25" s="782"/>
      <c r="AW25" s="782"/>
      <c r="AX25" s="782"/>
      <c r="AY25" s="782"/>
      <c r="AZ25" s="782"/>
      <c r="BA25" s="782"/>
      <c r="BB25" s="782"/>
      <c r="BC25" s="782"/>
      <c r="BD25" s="782"/>
      <c r="BE25" s="782"/>
      <c r="BF25" s="776"/>
      <c r="BG25" s="680" t="s">
        <v>244</v>
      </c>
      <c r="BH25" s="681"/>
      <c r="BI25" s="681"/>
      <c r="BJ25" s="681"/>
      <c r="BK25" s="681"/>
      <c r="BL25" s="681"/>
      <c r="BM25" s="681"/>
      <c r="BN25" s="682"/>
      <c r="BO25" s="713" t="s">
        <v>138</v>
      </c>
      <c r="BP25" s="713"/>
      <c r="BQ25" s="713"/>
      <c r="BR25" s="713"/>
      <c r="BS25" s="686" t="s">
        <v>244</v>
      </c>
      <c r="BT25" s="681"/>
      <c r="BU25" s="681"/>
      <c r="BV25" s="681"/>
      <c r="BW25" s="681"/>
      <c r="BX25" s="681"/>
      <c r="BY25" s="681"/>
      <c r="BZ25" s="681"/>
      <c r="CA25" s="681"/>
      <c r="CB25" s="727"/>
      <c r="CD25" s="719" t="s">
        <v>294</v>
      </c>
      <c r="CE25" s="720"/>
      <c r="CF25" s="720"/>
      <c r="CG25" s="720"/>
      <c r="CH25" s="720"/>
      <c r="CI25" s="720"/>
      <c r="CJ25" s="720"/>
      <c r="CK25" s="720"/>
      <c r="CL25" s="720"/>
      <c r="CM25" s="720"/>
      <c r="CN25" s="720"/>
      <c r="CO25" s="720"/>
      <c r="CP25" s="720"/>
      <c r="CQ25" s="721"/>
      <c r="CR25" s="680">
        <v>1579204</v>
      </c>
      <c r="CS25" s="699"/>
      <c r="CT25" s="699"/>
      <c r="CU25" s="699"/>
      <c r="CV25" s="699"/>
      <c r="CW25" s="699"/>
      <c r="CX25" s="699"/>
      <c r="CY25" s="700"/>
      <c r="CZ25" s="683">
        <v>12.8</v>
      </c>
      <c r="DA25" s="701"/>
      <c r="DB25" s="701"/>
      <c r="DC25" s="702"/>
      <c r="DD25" s="686">
        <v>1442094</v>
      </c>
      <c r="DE25" s="699"/>
      <c r="DF25" s="699"/>
      <c r="DG25" s="699"/>
      <c r="DH25" s="699"/>
      <c r="DI25" s="699"/>
      <c r="DJ25" s="699"/>
      <c r="DK25" s="700"/>
      <c r="DL25" s="686">
        <v>1439384</v>
      </c>
      <c r="DM25" s="699"/>
      <c r="DN25" s="699"/>
      <c r="DO25" s="699"/>
      <c r="DP25" s="699"/>
      <c r="DQ25" s="699"/>
      <c r="DR25" s="699"/>
      <c r="DS25" s="699"/>
      <c r="DT25" s="699"/>
      <c r="DU25" s="699"/>
      <c r="DV25" s="700"/>
      <c r="DW25" s="683">
        <v>24.1</v>
      </c>
      <c r="DX25" s="701"/>
      <c r="DY25" s="701"/>
      <c r="DZ25" s="701"/>
      <c r="EA25" s="701"/>
      <c r="EB25" s="701"/>
      <c r="EC25" s="722"/>
    </row>
    <row r="26" spans="2:133" ht="11.25" customHeight="1">
      <c r="B26" s="677" t="s">
        <v>295</v>
      </c>
      <c r="C26" s="678"/>
      <c r="D26" s="678"/>
      <c r="E26" s="678"/>
      <c r="F26" s="678"/>
      <c r="G26" s="678"/>
      <c r="H26" s="678"/>
      <c r="I26" s="678"/>
      <c r="J26" s="678"/>
      <c r="K26" s="678"/>
      <c r="L26" s="678"/>
      <c r="M26" s="678"/>
      <c r="N26" s="678"/>
      <c r="O26" s="678"/>
      <c r="P26" s="678"/>
      <c r="Q26" s="679"/>
      <c r="R26" s="680">
        <v>5993310</v>
      </c>
      <c r="S26" s="681"/>
      <c r="T26" s="681"/>
      <c r="U26" s="681"/>
      <c r="V26" s="681"/>
      <c r="W26" s="681"/>
      <c r="X26" s="681"/>
      <c r="Y26" s="682"/>
      <c r="Z26" s="713">
        <v>47</v>
      </c>
      <c r="AA26" s="713"/>
      <c r="AB26" s="713"/>
      <c r="AC26" s="713"/>
      <c r="AD26" s="714">
        <v>5698798</v>
      </c>
      <c r="AE26" s="714"/>
      <c r="AF26" s="714"/>
      <c r="AG26" s="714"/>
      <c r="AH26" s="714"/>
      <c r="AI26" s="714"/>
      <c r="AJ26" s="714"/>
      <c r="AK26" s="714"/>
      <c r="AL26" s="683">
        <v>99.9</v>
      </c>
      <c r="AM26" s="684"/>
      <c r="AN26" s="684"/>
      <c r="AO26" s="715"/>
      <c r="AP26" s="774" t="s">
        <v>296</v>
      </c>
      <c r="AQ26" s="775"/>
      <c r="AR26" s="775"/>
      <c r="AS26" s="775"/>
      <c r="AT26" s="775"/>
      <c r="AU26" s="775"/>
      <c r="AV26" s="775"/>
      <c r="AW26" s="775"/>
      <c r="AX26" s="775"/>
      <c r="AY26" s="775"/>
      <c r="AZ26" s="775"/>
      <c r="BA26" s="775"/>
      <c r="BB26" s="775"/>
      <c r="BC26" s="775"/>
      <c r="BD26" s="775"/>
      <c r="BE26" s="775"/>
      <c r="BF26" s="776"/>
      <c r="BG26" s="680" t="s">
        <v>137</v>
      </c>
      <c r="BH26" s="681"/>
      <c r="BI26" s="681"/>
      <c r="BJ26" s="681"/>
      <c r="BK26" s="681"/>
      <c r="BL26" s="681"/>
      <c r="BM26" s="681"/>
      <c r="BN26" s="682"/>
      <c r="BO26" s="713" t="s">
        <v>137</v>
      </c>
      <c r="BP26" s="713"/>
      <c r="BQ26" s="713"/>
      <c r="BR26" s="713"/>
      <c r="BS26" s="686" t="s">
        <v>137</v>
      </c>
      <c r="BT26" s="681"/>
      <c r="BU26" s="681"/>
      <c r="BV26" s="681"/>
      <c r="BW26" s="681"/>
      <c r="BX26" s="681"/>
      <c r="BY26" s="681"/>
      <c r="BZ26" s="681"/>
      <c r="CA26" s="681"/>
      <c r="CB26" s="727"/>
      <c r="CD26" s="719" t="s">
        <v>297</v>
      </c>
      <c r="CE26" s="720"/>
      <c r="CF26" s="720"/>
      <c r="CG26" s="720"/>
      <c r="CH26" s="720"/>
      <c r="CI26" s="720"/>
      <c r="CJ26" s="720"/>
      <c r="CK26" s="720"/>
      <c r="CL26" s="720"/>
      <c r="CM26" s="720"/>
      <c r="CN26" s="720"/>
      <c r="CO26" s="720"/>
      <c r="CP26" s="720"/>
      <c r="CQ26" s="721"/>
      <c r="CR26" s="680">
        <v>887452</v>
      </c>
      <c r="CS26" s="681"/>
      <c r="CT26" s="681"/>
      <c r="CU26" s="681"/>
      <c r="CV26" s="681"/>
      <c r="CW26" s="681"/>
      <c r="CX26" s="681"/>
      <c r="CY26" s="682"/>
      <c r="CZ26" s="683">
        <v>7.2</v>
      </c>
      <c r="DA26" s="701"/>
      <c r="DB26" s="701"/>
      <c r="DC26" s="702"/>
      <c r="DD26" s="686">
        <v>796759</v>
      </c>
      <c r="DE26" s="681"/>
      <c r="DF26" s="681"/>
      <c r="DG26" s="681"/>
      <c r="DH26" s="681"/>
      <c r="DI26" s="681"/>
      <c r="DJ26" s="681"/>
      <c r="DK26" s="682"/>
      <c r="DL26" s="686" t="s">
        <v>244</v>
      </c>
      <c r="DM26" s="681"/>
      <c r="DN26" s="681"/>
      <c r="DO26" s="681"/>
      <c r="DP26" s="681"/>
      <c r="DQ26" s="681"/>
      <c r="DR26" s="681"/>
      <c r="DS26" s="681"/>
      <c r="DT26" s="681"/>
      <c r="DU26" s="681"/>
      <c r="DV26" s="682"/>
      <c r="DW26" s="683" t="s">
        <v>137</v>
      </c>
      <c r="DX26" s="701"/>
      <c r="DY26" s="701"/>
      <c r="DZ26" s="701"/>
      <c r="EA26" s="701"/>
      <c r="EB26" s="701"/>
      <c r="EC26" s="722"/>
    </row>
    <row r="27" spans="2:133" ht="11.25" customHeight="1">
      <c r="B27" s="677" t="s">
        <v>298</v>
      </c>
      <c r="C27" s="678"/>
      <c r="D27" s="678"/>
      <c r="E27" s="678"/>
      <c r="F27" s="678"/>
      <c r="G27" s="678"/>
      <c r="H27" s="678"/>
      <c r="I27" s="678"/>
      <c r="J27" s="678"/>
      <c r="K27" s="678"/>
      <c r="L27" s="678"/>
      <c r="M27" s="678"/>
      <c r="N27" s="678"/>
      <c r="O27" s="678"/>
      <c r="P27" s="678"/>
      <c r="Q27" s="679"/>
      <c r="R27" s="680">
        <v>1857</v>
      </c>
      <c r="S27" s="681"/>
      <c r="T27" s="681"/>
      <c r="U27" s="681"/>
      <c r="V27" s="681"/>
      <c r="W27" s="681"/>
      <c r="X27" s="681"/>
      <c r="Y27" s="682"/>
      <c r="Z27" s="713">
        <v>0</v>
      </c>
      <c r="AA27" s="713"/>
      <c r="AB27" s="713"/>
      <c r="AC27" s="713"/>
      <c r="AD27" s="714">
        <v>1857</v>
      </c>
      <c r="AE27" s="714"/>
      <c r="AF27" s="714"/>
      <c r="AG27" s="714"/>
      <c r="AH27" s="714"/>
      <c r="AI27" s="714"/>
      <c r="AJ27" s="714"/>
      <c r="AK27" s="714"/>
      <c r="AL27" s="683">
        <v>0</v>
      </c>
      <c r="AM27" s="684"/>
      <c r="AN27" s="684"/>
      <c r="AO27" s="715"/>
      <c r="AP27" s="677" t="s">
        <v>299</v>
      </c>
      <c r="AQ27" s="678"/>
      <c r="AR27" s="678"/>
      <c r="AS27" s="678"/>
      <c r="AT27" s="678"/>
      <c r="AU27" s="678"/>
      <c r="AV27" s="678"/>
      <c r="AW27" s="678"/>
      <c r="AX27" s="678"/>
      <c r="AY27" s="678"/>
      <c r="AZ27" s="678"/>
      <c r="BA27" s="678"/>
      <c r="BB27" s="678"/>
      <c r="BC27" s="678"/>
      <c r="BD27" s="678"/>
      <c r="BE27" s="678"/>
      <c r="BF27" s="679"/>
      <c r="BG27" s="680">
        <v>3060035</v>
      </c>
      <c r="BH27" s="681"/>
      <c r="BI27" s="681"/>
      <c r="BJ27" s="681"/>
      <c r="BK27" s="681"/>
      <c r="BL27" s="681"/>
      <c r="BM27" s="681"/>
      <c r="BN27" s="682"/>
      <c r="BO27" s="713">
        <v>100</v>
      </c>
      <c r="BP27" s="713"/>
      <c r="BQ27" s="713"/>
      <c r="BR27" s="713"/>
      <c r="BS27" s="686">
        <v>26665</v>
      </c>
      <c r="BT27" s="681"/>
      <c r="BU27" s="681"/>
      <c r="BV27" s="681"/>
      <c r="BW27" s="681"/>
      <c r="BX27" s="681"/>
      <c r="BY27" s="681"/>
      <c r="BZ27" s="681"/>
      <c r="CA27" s="681"/>
      <c r="CB27" s="727"/>
      <c r="CD27" s="719" t="s">
        <v>300</v>
      </c>
      <c r="CE27" s="720"/>
      <c r="CF27" s="720"/>
      <c r="CG27" s="720"/>
      <c r="CH27" s="720"/>
      <c r="CI27" s="720"/>
      <c r="CJ27" s="720"/>
      <c r="CK27" s="720"/>
      <c r="CL27" s="720"/>
      <c r="CM27" s="720"/>
      <c r="CN27" s="720"/>
      <c r="CO27" s="720"/>
      <c r="CP27" s="720"/>
      <c r="CQ27" s="721"/>
      <c r="CR27" s="680">
        <v>1753944</v>
      </c>
      <c r="CS27" s="699"/>
      <c r="CT27" s="699"/>
      <c r="CU27" s="699"/>
      <c r="CV27" s="699"/>
      <c r="CW27" s="699"/>
      <c r="CX27" s="699"/>
      <c r="CY27" s="700"/>
      <c r="CZ27" s="683">
        <v>14.2</v>
      </c>
      <c r="DA27" s="701"/>
      <c r="DB27" s="701"/>
      <c r="DC27" s="702"/>
      <c r="DD27" s="686">
        <v>485785</v>
      </c>
      <c r="DE27" s="699"/>
      <c r="DF27" s="699"/>
      <c r="DG27" s="699"/>
      <c r="DH27" s="699"/>
      <c r="DI27" s="699"/>
      <c r="DJ27" s="699"/>
      <c r="DK27" s="700"/>
      <c r="DL27" s="686">
        <v>485429</v>
      </c>
      <c r="DM27" s="699"/>
      <c r="DN27" s="699"/>
      <c r="DO27" s="699"/>
      <c r="DP27" s="699"/>
      <c r="DQ27" s="699"/>
      <c r="DR27" s="699"/>
      <c r="DS27" s="699"/>
      <c r="DT27" s="699"/>
      <c r="DU27" s="699"/>
      <c r="DV27" s="700"/>
      <c r="DW27" s="683">
        <v>8.1</v>
      </c>
      <c r="DX27" s="701"/>
      <c r="DY27" s="701"/>
      <c r="DZ27" s="701"/>
      <c r="EA27" s="701"/>
      <c r="EB27" s="701"/>
      <c r="EC27" s="722"/>
    </row>
    <row r="28" spans="2:133" ht="11.25" customHeight="1">
      <c r="B28" s="677" t="s">
        <v>301</v>
      </c>
      <c r="C28" s="678"/>
      <c r="D28" s="678"/>
      <c r="E28" s="678"/>
      <c r="F28" s="678"/>
      <c r="G28" s="678"/>
      <c r="H28" s="678"/>
      <c r="I28" s="678"/>
      <c r="J28" s="678"/>
      <c r="K28" s="678"/>
      <c r="L28" s="678"/>
      <c r="M28" s="678"/>
      <c r="N28" s="678"/>
      <c r="O28" s="678"/>
      <c r="P28" s="678"/>
      <c r="Q28" s="679"/>
      <c r="R28" s="680">
        <v>55874</v>
      </c>
      <c r="S28" s="681"/>
      <c r="T28" s="681"/>
      <c r="U28" s="681"/>
      <c r="V28" s="681"/>
      <c r="W28" s="681"/>
      <c r="X28" s="681"/>
      <c r="Y28" s="682"/>
      <c r="Z28" s="713">
        <v>0.4</v>
      </c>
      <c r="AA28" s="713"/>
      <c r="AB28" s="713"/>
      <c r="AC28" s="713"/>
      <c r="AD28" s="714" t="s">
        <v>138</v>
      </c>
      <c r="AE28" s="714"/>
      <c r="AF28" s="714"/>
      <c r="AG28" s="714"/>
      <c r="AH28" s="714"/>
      <c r="AI28" s="714"/>
      <c r="AJ28" s="714"/>
      <c r="AK28" s="714"/>
      <c r="AL28" s="683" t="s">
        <v>244</v>
      </c>
      <c r="AM28" s="684"/>
      <c r="AN28" s="684"/>
      <c r="AO28" s="715"/>
      <c r="AP28" s="677"/>
      <c r="AQ28" s="678"/>
      <c r="AR28" s="678"/>
      <c r="AS28" s="678"/>
      <c r="AT28" s="678"/>
      <c r="AU28" s="678"/>
      <c r="AV28" s="678"/>
      <c r="AW28" s="678"/>
      <c r="AX28" s="678"/>
      <c r="AY28" s="678"/>
      <c r="AZ28" s="678"/>
      <c r="BA28" s="678"/>
      <c r="BB28" s="678"/>
      <c r="BC28" s="678"/>
      <c r="BD28" s="678"/>
      <c r="BE28" s="678"/>
      <c r="BF28" s="679"/>
      <c r="BG28" s="680"/>
      <c r="BH28" s="681"/>
      <c r="BI28" s="681"/>
      <c r="BJ28" s="681"/>
      <c r="BK28" s="681"/>
      <c r="BL28" s="681"/>
      <c r="BM28" s="681"/>
      <c r="BN28" s="682"/>
      <c r="BO28" s="713"/>
      <c r="BP28" s="713"/>
      <c r="BQ28" s="713"/>
      <c r="BR28" s="713"/>
      <c r="BS28" s="686"/>
      <c r="BT28" s="681"/>
      <c r="BU28" s="681"/>
      <c r="BV28" s="681"/>
      <c r="BW28" s="681"/>
      <c r="BX28" s="681"/>
      <c r="BY28" s="681"/>
      <c r="BZ28" s="681"/>
      <c r="CA28" s="681"/>
      <c r="CB28" s="727"/>
      <c r="CD28" s="719" t="s">
        <v>302</v>
      </c>
      <c r="CE28" s="720"/>
      <c r="CF28" s="720"/>
      <c r="CG28" s="720"/>
      <c r="CH28" s="720"/>
      <c r="CI28" s="720"/>
      <c r="CJ28" s="720"/>
      <c r="CK28" s="720"/>
      <c r="CL28" s="720"/>
      <c r="CM28" s="720"/>
      <c r="CN28" s="720"/>
      <c r="CO28" s="720"/>
      <c r="CP28" s="720"/>
      <c r="CQ28" s="721"/>
      <c r="CR28" s="680">
        <v>830361</v>
      </c>
      <c r="CS28" s="681"/>
      <c r="CT28" s="681"/>
      <c r="CU28" s="681"/>
      <c r="CV28" s="681"/>
      <c r="CW28" s="681"/>
      <c r="CX28" s="681"/>
      <c r="CY28" s="682"/>
      <c r="CZ28" s="683">
        <v>6.7</v>
      </c>
      <c r="DA28" s="701"/>
      <c r="DB28" s="701"/>
      <c r="DC28" s="702"/>
      <c r="DD28" s="686">
        <v>825357</v>
      </c>
      <c r="DE28" s="681"/>
      <c r="DF28" s="681"/>
      <c r="DG28" s="681"/>
      <c r="DH28" s="681"/>
      <c r="DI28" s="681"/>
      <c r="DJ28" s="681"/>
      <c r="DK28" s="682"/>
      <c r="DL28" s="686">
        <v>825357</v>
      </c>
      <c r="DM28" s="681"/>
      <c r="DN28" s="681"/>
      <c r="DO28" s="681"/>
      <c r="DP28" s="681"/>
      <c r="DQ28" s="681"/>
      <c r="DR28" s="681"/>
      <c r="DS28" s="681"/>
      <c r="DT28" s="681"/>
      <c r="DU28" s="681"/>
      <c r="DV28" s="682"/>
      <c r="DW28" s="683">
        <v>13.8</v>
      </c>
      <c r="DX28" s="701"/>
      <c r="DY28" s="701"/>
      <c r="DZ28" s="701"/>
      <c r="EA28" s="701"/>
      <c r="EB28" s="701"/>
      <c r="EC28" s="722"/>
    </row>
    <row r="29" spans="2:133" ht="11.25" customHeight="1">
      <c r="B29" s="677" t="s">
        <v>303</v>
      </c>
      <c r="C29" s="678"/>
      <c r="D29" s="678"/>
      <c r="E29" s="678"/>
      <c r="F29" s="678"/>
      <c r="G29" s="678"/>
      <c r="H29" s="678"/>
      <c r="I29" s="678"/>
      <c r="J29" s="678"/>
      <c r="K29" s="678"/>
      <c r="L29" s="678"/>
      <c r="M29" s="678"/>
      <c r="N29" s="678"/>
      <c r="O29" s="678"/>
      <c r="P29" s="678"/>
      <c r="Q29" s="679"/>
      <c r="R29" s="680">
        <v>29190</v>
      </c>
      <c r="S29" s="681"/>
      <c r="T29" s="681"/>
      <c r="U29" s="681"/>
      <c r="V29" s="681"/>
      <c r="W29" s="681"/>
      <c r="X29" s="681"/>
      <c r="Y29" s="682"/>
      <c r="Z29" s="713">
        <v>0.2</v>
      </c>
      <c r="AA29" s="713"/>
      <c r="AB29" s="713"/>
      <c r="AC29" s="713"/>
      <c r="AD29" s="714">
        <v>3344</v>
      </c>
      <c r="AE29" s="714"/>
      <c r="AF29" s="714"/>
      <c r="AG29" s="714"/>
      <c r="AH29" s="714"/>
      <c r="AI29" s="714"/>
      <c r="AJ29" s="714"/>
      <c r="AK29" s="714"/>
      <c r="AL29" s="683">
        <v>0.1</v>
      </c>
      <c r="AM29" s="684"/>
      <c r="AN29" s="684"/>
      <c r="AO29" s="715"/>
      <c r="AP29" s="661"/>
      <c r="AQ29" s="662"/>
      <c r="AR29" s="662"/>
      <c r="AS29" s="662"/>
      <c r="AT29" s="662"/>
      <c r="AU29" s="662"/>
      <c r="AV29" s="662"/>
      <c r="AW29" s="662"/>
      <c r="AX29" s="662"/>
      <c r="AY29" s="662"/>
      <c r="AZ29" s="662"/>
      <c r="BA29" s="662"/>
      <c r="BB29" s="662"/>
      <c r="BC29" s="662"/>
      <c r="BD29" s="662"/>
      <c r="BE29" s="662"/>
      <c r="BF29" s="663"/>
      <c r="BG29" s="680"/>
      <c r="BH29" s="681"/>
      <c r="BI29" s="681"/>
      <c r="BJ29" s="681"/>
      <c r="BK29" s="681"/>
      <c r="BL29" s="681"/>
      <c r="BM29" s="681"/>
      <c r="BN29" s="682"/>
      <c r="BO29" s="713"/>
      <c r="BP29" s="713"/>
      <c r="BQ29" s="713"/>
      <c r="BR29" s="713"/>
      <c r="BS29" s="714"/>
      <c r="BT29" s="714"/>
      <c r="BU29" s="714"/>
      <c r="BV29" s="714"/>
      <c r="BW29" s="714"/>
      <c r="BX29" s="714"/>
      <c r="BY29" s="714"/>
      <c r="BZ29" s="714"/>
      <c r="CA29" s="714"/>
      <c r="CB29" s="777"/>
      <c r="CD29" s="765" t="s">
        <v>304</v>
      </c>
      <c r="CE29" s="766"/>
      <c r="CF29" s="719" t="s">
        <v>305</v>
      </c>
      <c r="CG29" s="720"/>
      <c r="CH29" s="720"/>
      <c r="CI29" s="720"/>
      <c r="CJ29" s="720"/>
      <c r="CK29" s="720"/>
      <c r="CL29" s="720"/>
      <c r="CM29" s="720"/>
      <c r="CN29" s="720"/>
      <c r="CO29" s="720"/>
      <c r="CP29" s="720"/>
      <c r="CQ29" s="721"/>
      <c r="CR29" s="680">
        <v>830360</v>
      </c>
      <c r="CS29" s="699"/>
      <c r="CT29" s="699"/>
      <c r="CU29" s="699"/>
      <c r="CV29" s="699"/>
      <c r="CW29" s="699"/>
      <c r="CX29" s="699"/>
      <c r="CY29" s="700"/>
      <c r="CZ29" s="683">
        <v>6.7</v>
      </c>
      <c r="DA29" s="701"/>
      <c r="DB29" s="701"/>
      <c r="DC29" s="702"/>
      <c r="DD29" s="686">
        <v>825356</v>
      </c>
      <c r="DE29" s="699"/>
      <c r="DF29" s="699"/>
      <c r="DG29" s="699"/>
      <c r="DH29" s="699"/>
      <c r="DI29" s="699"/>
      <c r="DJ29" s="699"/>
      <c r="DK29" s="700"/>
      <c r="DL29" s="686">
        <v>825356</v>
      </c>
      <c r="DM29" s="699"/>
      <c r="DN29" s="699"/>
      <c r="DO29" s="699"/>
      <c r="DP29" s="699"/>
      <c r="DQ29" s="699"/>
      <c r="DR29" s="699"/>
      <c r="DS29" s="699"/>
      <c r="DT29" s="699"/>
      <c r="DU29" s="699"/>
      <c r="DV29" s="700"/>
      <c r="DW29" s="683">
        <v>13.8</v>
      </c>
      <c r="DX29" s="701"/>
      <c r="DY29" s="701"/>
      <c r="DZ29" s="701"/>
      <c r="EA29" s="701"/>
      <c r="EB29" s="701"/>
      <c r="EC29" s="722"/>
    </row>
    <row r="30" spans="2:133" ht="11.25" customHeight="1">
      <c r="B30" s="677" t="s">
        <v>306</v>
      </c>
      <c r="C30" s="678"/>
      <c r="D30" s="678"/>
      <c r="E30" s="678"/>
      <c r="F30" s="678"/>
      <c r="G30" s="678"/>
      <c r="H30" s="678"/>
      <c r="I30" s="678"/>
      <c r="J30" s="678"/>
      <c r="K30" s="678"/>
      <c r="L30" s="678"/>
      <c r="M30" s="678"/>
      <c r="N30" s="678"/>
      <c r="O30" s="678"/>
      <c r="P30" s="678"/>
      <c r="Q30" s="679"/>
      <c r="R30" s="680">
        <v>12698</v>
      </c>
      <c r="S30" s="681"/>
      <c r="T30" s="681"/>
      <c r="U30" s="681"/>
      <c r="V30" s="681"/>
      <c r="W30" s="681"/>
      <c r="X30" s="681"/>
      <c r="Y30" s="682"/>
      <c r="Z30" s="713">
        <v>0.1</v>
      </c>
      <c r="AA30" s="713"/>
      <c r="AB30" s="713"/>
      <c r="AC30" s="713"/>
      <c r="AD30" s="714" t="s">
        <v>138</v>
      </c>
      <c r="AE30" s="714"/>
      <c r="AF30" s="714"/>
      <c r="AG30" s="714"/>
      <c r="AH30" s="714"/>
      <c r="AI30" s="714"/>
      <c r="AJ30" s="714"/>
      <c r="AK30" s="714"/>
      <c r="AL30" s="683" t="s">
        <v>244</v>
      </c>
      <c r="AM30" s="684"/>
      <c r="AN30" s="684"/>
      <c r="AO30" s="715"/>
      <c r="AP30" s="741" t="s">
        <v>222</v>
      </c>
      <c r="AQ30" s="742"/>
      <c r="AR30" s="742"/>
      <c r="AS30" s="742"/>
      <c r="AT30" s="742"/>
      <c r="AU30" s="742"/>
      <c r="AV30" s="742"/>
      <c r="AW30" s="742"/>
      <c r="AX30" s="742"/>
      <c r="AY30" s="742"/>
      <c r="AZ30" s="742"/>
      <c r="BA30" s="742"/>
      <c r="BB30" s="742"/>
      <c r="BC30" s="742"/>
      <c r="BD30" s="742"/>
      <c r="BE30" s="742"/>
      <c r="BF30" s="743"/>
      <c r="BG30" s="741" t="s">
        <v>307</v>
      </c>
      <c r="BH30" s="754"/>
      <c r="BI30" s="754"/>
      <c r="BJ30" s="754"/>
      <c r="BK30" s="754"/>
      <c r="BL30" s="754"/>
      <c r="BM30" s="754"/>
      <c r="BN30" s="754"/>
      <c r="BO30" s="754"/>
      <c r="BP30" s="754"/>
      <c r="BQ30" s="755"/>
      <c r="BR30" s="741" t="s">
        <v>308</v>
      </c>
      <c r="BS30" s="754"/>
      <c r="BT30" s="754"/>
      <c r="BU30" s="754"/>
      <c r="BV30" s="754"/>
      <c r="BW30" s="754"/>
      <c r="BX30" s="754"/>
      <c r="BY30" s="754"/>
      <c r="BZ30" s="754"/>
      <c r="CA30" s="754"/>
      <c r="CB30" s="755"/>
      <c r="CD30" s="767"/>
      <c r="CE30" s="768"/>
      <c r="CF30" s="719" t="s">
        <v>309</v>
      </c>
      <c r="CG30" s="720"/>
      <c r="CH30" s="720"/>
      <c r="CI30" s="720"/>
      <c r="CJ30" s="720"/>
      <c r="CK30" s="720"/>
      <c r="CL30" s="720"/>
      <c r="CM30" s="720"/>
      <c r="CN30" s="720"/>
      <c r="CO30" s="720"/>
      <c r="CP30" s="720"/>
      <c r="CQ30" s="721"/>
      <c r="CR30" s="680">
        <v>750077</v>
      </c>
      <c r="CS30" s="681"/>
      <c r="CT30" s="681"/>
      <c r="CU30" s="681"/>
      <c r="CV30" s="681"/>
      <c r="CW30" s="681"/>
      <c r="CX30" s="681"/>
      <c r="CY30" s="682"/>
      <c r="CZ30" s="683">
        <v>6.1</v>
      </c>
      <c r="DA30" s="701"/>
      <c r="DB30" s="701"/>
      <c r="DC30" s="702"/>
      <c r="DD30" s="686">
        <v>745073</v>
      </c>
      <c r="DE30" s="681"/>
      <c r="DF30" s="681"/>
      <c r="DG30" s="681"/>
      <c r="DH30" s="681"/>
      <c r="DI30" s="681"/>
      <c r="DJ30" s="681"/>
      <c r="DK30" s="682"/>
      <c r="DL30" s="686">
        <v>745073</v>
      </c>
      <c r="DM30" s="681"/>
      <c r="DN30" s="681"/>
      <c r="DO30" s="681"/>
      <c r="DP30" s="681"/>
      <c r="DQ30" s="681"/>
      <c r="DR30" s="681"/>
      <c r="DS30" s="681"/>
      <c r="DT30" s="681"/>
      <c r="DU30" s="681"/>
      <c r="DV30" s="682"/>
      <c r="DW30" s="683">
        <v>12.5</v>
      </c>
      <c r="DX30" s="701"/>
      <c r="DY30" s="701"/>
      <c r="DZ30" s="701"/>
      <c r="EA30" s="701"/>
      <c r="EB30" s="701"/>
      <c r="EC30" s="722"/>
    </row>
    <row r="31" spans="2:133" ht="11.25" customHeight="1">
      <c r="B31" s="677" t="s">
        <v>310</v>
      </c>
      <c r="C31" s="678"/>
      <c r="D31" s="678"/>
      <c r="E31" s="678"/>
      <c r="F31" s="678"/>
      <c r="G31" s="678"/>
      <c r="H31" s="678"/>
      <c r="I31" s="678"/>
      <c r="J31" s="678"/>
      <c r="K31" s="678"/>
      <c r="L31" s="678"/>
      <c r="M31" s="678"/>
      <c r="N31" s="678"/>
      <c r="O31" s="678"/>
      <c r="P31" s="678"/>
      <c r="Q31" s="679"/>
      <c r="R31" s="680">
        <v>3742711</v>
      </c>
      <c r="S31" s="681"/>
      <c r="T31" s="681"/>
      <c r="U31" s="681"/>
      <c r="V31" s="681"/>
      <c r="W31" s="681"/>
      <c r="X31" s="681"/>
      <c r="Y31" s="682"/>
      <c r="Z31" s="713">
        <v>29.3</v>
      </c>
      <c r="AA31" s="713"/>
      <c r="AB31" s="713"/>
      <c r="AC31" s="713"/>
      <c r="AD31" s="714" t="s">
        <v>244</v>
      </c>
      <c r="AE31" s="714"/>
      <c r="AF31" s="714"/>
      <c r="AG31" s="714"/>
      <c r="AH31" s="714"/>
      <c r="AI31" s="714"/>
      <c r="AJ31" s="714"/>
      <c r="AK31" s="714"/>
      <c r="AL31" s="683" t="s">
        <v>138</v>
      </c>
      <c r="AM31" s="684"/>
      <c r="AN31" s="684"/>
      <c r="AO31" s="715"/>
      <c r="AP31" s="756" t="s">
        <v>311</v>
      </c>
      <c r="AQ31" s="757"/>
      <c r="AR31" s="757"/>
      <c r="AS31" s="757"/>
      <c r="AT31" s="762" t="s">
        <v>312</v>
      </c>
      <c r="AU31" s="231"/>
      <c r="AV31" s="231"/>
      <c r="AW31" s="231"/>
      <c r="AX31" s="746" t="s">
        <v>188</v>
      </c>
      <c r="AY31" s="747"/>
      <c r="AZ31" s="747"/>
      <c r="BA31" s="747"/>
      <c r="BB31" s="747"/>
      <c r="BC31" s="747"/>
      <c r="BD31" s="747"/>
      <c r="BE31" s="747"/>
      <c r="BF31" s="748"/>
      <c r="BG31" s="749">
        <v>99.4</v>
      </c>
      <c r="BH31" s="750"/>
      <c r="BI31" s="750"/>
      <c r="BJ31" s="750"/>
      <c r="BK31" s="750"/>
      <c r="BL31" s="750"/>
      <c r="BM31" s="751">
        <v>97.3</v>
      </c>
      <c r="BN31" s="750"/>
      <c r="BO31" s="750"/>
      <c r="BP31" s="750"/>
      <c r="BQ31" s="752"/>
      <c r="BR31" s="749">
        <v>99.5</v>
      </c>
      <c r="BS31" s="750"/>
      <c r="BT31" s="750"/>
      <c r="BU31" s="750"/>
      <c r="BV31" s="750"/>
      <c r="BW31" s="750"/>
      <c r="BX31" s="751">
        <v>96.7</v>
      </c>
      <c r="BY31" s="750"/>
      <c r="BZ31" s="750"/>
      <c r="CA31" s="750"/>
      <c r="CB31" s="752"/>
      <c r="CD31" s="767"/>
      <c r="CE31" s="768"/>
      <c r="CF31" s="719" t="s">
        <v>313</v>
      </c>
      <c r="CG31" s="720"/>
      <c r="CH31" s="720"/>
      <c r="CI31" s="720"/>
      <c r="CJ31" s="720"/>
      <c r="CK31" s="720"/>
      <c r="CL31" s="720"/>
      <c r="CM31" s="720"/>
      <c r="CN31" s="720"/>
      <c r="CO31" s="720"/>
      <c r="CP31" s="720"/>
      <c r="CQ31" s="721"/>
      <c r="CR31" s="680">
        <v>80283</v>
      </c>
      <c r="CS31" s="699"/>
      <c r="CT31" s="699"/>
      <c r="CU31" s="699"/>
      <c r="CV31" s="699"/>
      <c r="CW31" s="699"/>
      <c r="CX31" s="699"/>
      <c r="CY31" s="700"/>
      <c r="CZ31" s="683">
        <v>0.7</v>
      </c>
      <c r="DA31" s="701"/>
      <c r="DB31" s="701"/>
      <c r="DC31" s="702"/>
      <c r="DD31" s="686">
        <v>80283</v>
      </c>
      <c r="DE31" s="699"/>
      <c r="DF31" s="699"/>
      <c r="DG31" s="699"/>
      <c r="DH31" s="699"/>
      <c r="DI31" s="699"/>
      <c r="DJ31" s="699"/>
      <c r="DK31" s="700"/>
      <c r="DL31" s="686">
        <v>80283</v>
      </c>
      <c r="DM31" s="699"/>
      <c r="DN31" s="699"/>
      <c r="DO31" s="699"/>
      <c r="DP31" s="699"/>
      <c r="DQ31" s="699"/>
      <c r="DR31" s="699"/>
      <c r="DS31" s="699"/>
      <c r="DT31" s="699"/>
      <c r="DU31" s="699"/>
      <c r="DV31" s="700"/>
      <c r="DW31" s="683">
        <v>1.3</v>
      </c>
      <c r="DX31" s="701"/>
      <c r="DY31" s="701"/>
      <c r="DZ31" s="701"/>
      <c r="EA31" s="701"/>
      <c r="EB31" s="701"/>
      <c r="EC31" s="722"/>
    </row>
    <row r="32" spans="2:133" ht="11.25" customHeight="1">
      <c r="B32" s="771" t="s">
        <v>314</v>
      </c>
      <c r="C32" s="772"/>
      <c r="D32" s="772"/>
      <c r="E32" s="772"/>
      <c r="F32" s="772"/>
      <c r="G32" s="772"/>
      <c r="H32" s="772"/>
      <c r="I32" s="772"/>
      <c r="J32" s="772"/>
      <c r="K32" s="772"/>
      <c r="L32" s="772"/>
      <c r="M32" s="772"/>
      <c r="N32" s="772"/>
      <c r="O32" s="772"/>
      <c r="P32" s="772"/>
      <c r="Q32" s="773"/>
      <c r="R32" s="680" t="s">
        <v>138</v>
      </c>
      <c r="S32" s="681"/>
      <c r="T32" s="681"/>
      <c r="U32" s="681"/>
      <c r="V32" s="681"/>
      <c r="W32" s="681"/>
      <c r="X32" s="681"/>
      <c r="Y32" s="682"/>
      <c r="Z32" s="713" t="s">
        <v>137</v>
      </c>
      <c r="AA32" s="713"/>
      <c r="AB32" s="713"/>
      <c r="AC32" s="713"/>
      <c r="AD32" s="714" t="s">
        <v>138</v>
      </c>
      <c r="AE32" s="714"/>
      <c r="AF32" s="714"/>
      <c r="AG32" s="714"/>
      <c r="AH32" s="714"/>
      <c r="AI32" s="714"/>
      <c r="AJ32" s="714"/>
      <c r="AK32" s="714"/>
      <c r="AL32" s="683" t="s">
        <v>138</v>
      </c>
      <c r="AM32" s="684"/>
      <c r="AN32" s="684"/>
      <c r="AO32" s="715"/>
      <c r="AP32" s="758"/>
      <c r="AQ32" s="759"/>
      <c r="AR32" s="759"/>
      <c r="AS32" s="759"/>
      <c r="AT32" s="763"/>
      <c r="AU32" s="230" t="s">
        <v>315</v>
      </c>
      <c r="AV32" s="230"/>
      <c r="AW32" s="230"/>
      <c r="AX32" s="677" t="s">
        <v>316</v>
      </c>
      <c r="AY32" s="678"/>
      <c r="AZ32" s="678"/>
      <c r="BA32" s="678"/>
      <c r="BB32" s="678"/>
      <c r="BC32" s="678"/>
      <c r="BD32" s="678"/>
      <c r="BE32" s="678"/>
      <c r="BF32" s="679"/>
      <c r="BG32" s="753">
        <v>99.5</v>
      </c>
      <c r="BH32" s="699"/>
      <c r="BI32" s="699"/>
      <c r="BJ32" s="699"/>
      <c r="BK32" s="699"/>
      <c r="BL32" s="699"/>
      <c r="BM32" s="684">
        <v>97.6</v>
      </c>
      <c r="BN32" s="745"/>
      <c r="BO32" s="745"/>
      <c r="BP32" s="745"/>
      <c r="BQ32" s="726"/>
      <c r="BR32" s="753">
        <v>99.5</v>
      </c>
      <c r="BS32" s="699"/>
      <c r="BT32" s="699"/>
      <c r="BU32" s="699"/>
      <c r="BV32" s="699"/>
      <c r="BW32" s="699"/>
      <c r="BX32" s="684">
        <v>97.2</v>
      </c>
      <c r="BY32" s="745"/>
      <c r="BZ32" s="745"/>
      <c r="CA32" s="745"/>
      <c r="CB32" s="726"/>
      <c r="CD32" s="769"/>
      <c r="CE32" s="770"/>
      <c r="CF32" s="719" t="s">
        <v>317</v>
      </c>
      <c r="CG32" s="720"/>
      <c r="CH32" s="720"/>
      <c r="CI32" s="720"/>
      <c r="CJ32" s="720"/>
      <c r="CK32" s="720"/>
      <c r="CL32" s="720"/>
      <c r="CM32" s="720"/>
      <c r="CN32" s="720"/>
      <c r="CO32" s="720"/>
      <c r="CP32" s="720"/>
      <c r="CQ32" s="721"/>
      <c r="CR32" s="680">
        <v>1</v>
      </c>
      <c r="CS32" s="681"/>
      <c r="CT32" s="681"/>
      <c r="CU32" s="681"/>
      <c r="CV32" s="681"/>
      <c r="CW32" s="681"/>
      <c r="CX32" s="681"/>
      <c r="CY32" s="682"/>
      <c r="CZ32" s="683">
        <v>0</v>
      </c>
      <c r="DA32" s="701"/>
      <c r="DB32" s="701"/>
      <c r="DC32" s="702"/>
      <c r="DD32" s="686">
        <v>1</v>
      </c>
      <c r="DE32" s="681"/>
      <c r="DF32" s="681"/>
      <c r="DG32" s="681"/>
      <c r="DH32" s="681"/>
      <c r="DI32" s="681"/>
      <c r="DJ32" s="681"/>
      <c r="DK32" s="682"/>
      <c r="DL32" s="686">
        <v>1</v>
      </c>
      <c r="DM32" s="681"/>
      <c r="DN32" s="681"/>
      <c r="DO32" s="681"/>
      <c r="DP32" s="681"/>
      <c r="DQ32" s="681"/>
      <c r="DR32" s="681"/>
      <c r="DS32" s="681"/>
      <c r="DT32" s="681"/>
      <c r="DU32" s="681"/>
      <c r="DV32" s="682"/>
      <c r="DW32" s="683">
        <v>0</v>
      </c>
      <c r="DX32" s="701"/>
      <c r="DY32" s="701"/>
      <c r="DZ32" s="701"/>
      <c r="EA32" s="701"/>
      <c r="EB32" s="701"/>
      <c r="EC32" s="722"/>
    </row>
    <row r="33" spans="2:133" ht="11.25" customHeight="1">
      <c r="B33" s="677" t="s">
        <v>318</v>
      </c>
      <c r="C33" s="678"/>
      <c r="D33" s="678"/>
      <c r="E33" s="678"/>
      <c r="F33" s="678"/>
      <c r="G33" s="678"/>
      <c r="H33" s="678"/>
      <c r="I33" s="678"/>
      <c r="J33" s="678"/>
      <c r="K33" s="678"/>
      <c r="L33" s="678"/>
      <c r="M33" s="678"/>
      <c r="N33" s="678"/>
      <c r="O33" s="678"/>
      <c r="P33" s="678"/>
      <c r="Q33" s="679"/>
      <c r="R33" s="680">
        <v>674438</v>
      </c>
      <c r="S33" s="681"/>
      <c r="T33" s="681"/>
      <c r="U33" s="681"/>
      <c r="V33" s="681"/>
      <c r="W33" s="681"/>
      <c r="X33" s="681"/>
      <c r="Y33" s="682"/>
      <c r="Z33" s="713">
        <v>5.3</v>
      </c>
      <c r="AA33" s="713"/>
      <c r="AB33" s="713"/>
      <c r="AC33" s="713"/>
      <c r="AD33" s="714" t="s">
        <v>137</v>
      </c>
      <c r="AE33" s="714"/>
      <c r="AF33" s="714"/>
      <c r="AG33" s="714"/>
      <c r="AH33" s="714"/>
      <c r="AI33" s="714"/>
      <c r="AJ33" s="714"/>
      <c r="AK33" s="714"/>
      <c r="AL33" s="683" t="s">
        <v>244</v>
      </c>
      <c r="AM33" s="684"/>
      <c r="AN33" s="684"/>
      <c r="AO33" s="715"/>
      <c r="AP33" s="760"/>
      <c r="AQ33" s="761"/>
      <c r="AR33" s="761"/>
      <c r="AS33" s="761"/>
      <c r="AT33" s="764"/>
      <c r="AU33" s="232"/>
      <c r="AV33" s="232"/>
      <c r="AW33" s="232"/>
      <c r="AX33" s="661" t="s">
        <v>319</v>
      </c>
      <c r="AY33" s="662"/>
      <c r="AZ33" s="662"/>
      <c r="BA33" s="662"/>
      <c r="BB33" s="662"/>
      <c r="BC33" s="662"/>
      <c r="BD33" s="662"/>
      <c r="BE33" s="662"/>
      <c r="BF33" s="663"/>
      <c r="BG33" s="744">
        <v>99.3</v>
      </c>
      <c r="BH33" s="665"/>
      <c r="BI33" s="665"/>
      <c r="BJ33" s="665"/>
      <c r="BK33" s="665"/>
      <c r="BL33" s="665"/>
      <c r="BM33" s="707">
        <v>96.8</v>
      </c>
      <c r="BN33" s="665"/>
      <c r="BO33" s="665"/>
      <c r="BP33" s="665"/>
      <c r="BQ33" s="709"/>
      <c r="BR33" s="744">
        <v>99.5</v>
      </c>
      <c r="BS33" s="665"/>
      <c r="BT33" s="665"/>
      <c r="BU33" s="665"/>
      <c r="BV33" s="665"/>
      <c r="BW33" s="665"/>
      <c r="BX33" s="707">
        <v>96</v>
      </c>
      <c r="BY33" s="665"/>
      <c r="BZ33" s="665"/>
      <c r="CA33" s="665"/>
      <c r="CB33" s="709"/>
      <c r="CD33" s="719" t="s">
        <v>320</v>
      </c>
      <c r="CE33" s="720"/>
      <c r="CF33" s="720"/>
      <c r="CG33" s="720"/>
      <c r="CH33" s="720"/>
      <c r="CI33" s="720"/>
      <c r="CJ33" s="720"/>
      <c r="CK33" s="720"/>
      <c r="CL33" s="720"/>
      <c r="CM33" s="720"/>
      <c r="CN33" s="720"/>
      <c r="CO33" s="720"/>
      <c r="CP33" s="720"/>
      <c r="CQ33" s="721"/>
      <c r="CR33" s="680">
        <v>6672891</v>
      </c>
      <c r="CS33" s="699"/>
      <c r="CT33" s="699"/>
      <c r="CU33" s="699"/>
      <c r="CV33" s="699"/>
      <c r="CW33" s="699"/>
      <c r="CX33" s="699"/>
      <c r="CY33" s="700"/>
      <c r="CZ33" s="683">
        <v>54.1</v>
      </c>
      <c r="DA33" s="701"/>
      <c r="DB33" s="701"/>
      <c r="DC33" s="702"/>
      <c r="DD33" s="686">
        <v>3643121</v>
      </c>
      <c r="DE33" s="699"/>
      <c r="DF33" s="699"/>
      <c r="DG33" s="699"/>
      <c r="DH33" s="699"/>
      <c r="DI33" s="699"/>
      <c r="DJ33" s="699"/>
      <c r="DK33" s="700"/>
      <c r="DL33" s="686">
        <v>2747404</v>
      </c>
      <c r="DM33" s="699"/>
      <c r="DN33" s="699"/>
      <c r="DO33" s="699"/>
      <c r="DP33" s="699"/>
      <c r="DQ33" s="699"/>
      <c r="DR33" s="699"/>
      <c r="DS33" s="699"/>
      <c r="DT33" s="699"/>
      <c r="DU33" s="699"/>
      <c r="DV33" s="700"/>
      <c r="DW33" s="683">
        <v>45.9</v>
      </c>
      <c r="DX33" s="701"/>
      <c r="DY33" s="701"/>
      <c r="DZ33" s="701"/>
      <c r="EA33" s="701"/>
      <c r="EB33" s="701"/>
      <c r="EC33" s="722"/>
    </row>
    <row r="34" spans="2:133" ht="11.25" customHeight="1">
      <c r="B34" s="677" t="s">
        <v>321</v>
      </c>
      <c r="C34" s="678"/>
      <c r="D34" s="678"/>
      <c r="E34" s="678"/>
      <c r="F34" s="678"/>
      <c r="G34" s="678"/>
      <c r="H34" s="678"/>
      <c r="I34" s="678"/>
      <c r="J34" s="678"/>
      <c r="K34" s="678"/>
      <c r="L34" s="678"/>
      <c r="M34" s="678"/>
      <c r="N34" s="678"/>
      <c r="O34" s="678"/>
      <c r="P34" s="678"/>
      <c r="Q34" s="679"/>
      <c r="R34" s="680">
        <v>11367</v>
      </c>
      <c r="S34" s="681"/>
      <c r="T34" s="681"/>
      <c r="U34" s="681"/>
      <c r="V34" s="681"/>
      <c r="W34" s="681"/>
      <c r="X34" s="681"/>
      <c r="Y34" s="682"/>
      <c r="Z34" s="713">
        <v>0.1</v>
      </c>
      <c r="AA34" s="713"/>
      <c r="AB34" s="713"/>
      <c r="AC34" s="713"/>
      <c r="AD34" s="714" t="s">
        <v>138</v>
      </c>
      <c r="AE34" s="714"/>
      <c r="AF34" s="714"/>
      <c r="AG34" s="714"/>
      <c r="AH34" s="714"/>
      <c r="AI34" s="714"/>
      <c r="AJ34" s="714"/>
      <c r="AK34" s="714"/>
      <c r="AL34" s="683" t="s">
        <v>244</v>
      </c>
      <c r="AM34" s="684"/>
      <c r="AN34" s="684"/>
      <c r="AO34" s="715"/>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19" t="s">
        <v>322</v>
      </c>
      <c r="CE34" s="720"/>
      <c r="CF34" s="720"/>
      <c r="CG34" s="720"/>
      <c r="CH34" s="720"/>
      <c r="CI34" s="720"/>
      <c r="CJ34" s="720"/>
      <c r="CK34" s="720"/>
      <c r="CL34" s="720"/>
      <c r="CM34" s="720"/>
      <c r="CN34" s="720"/>
      <c r="CO34" s="720"/>
      <c r="CP34" s="720"/>
      <c r="CQ34" s="721"/>
      <c r="CR34" s="680">
        <v>1891299</v>
      </c>
      <c r="CS34" s="681"/>
      <c r="CT34" s="681"/>
      <c r="CU34" s="681"/>
      <c r="CV34" s="681"/>
      <c r="CW34" s="681"/>
      <c r="CX34" s="681"/>
      <c r="CY34" s="682"/>
      <c r="CZ34" s="683">
        <v>15.3</v>
      </c>
      <c r="DA34" s="701"/>
      <c r="DB34" s="701"/>
      <c r="DC34" s="702"/>
      <c r="DD34" s="686">
        <v>1317545</v>
      </c>
      <c r="DE34" s="681"/>
      <c r="DF34" s="681"/>
      <c r="DG34" s="681"/>
      <c r="DH34" s="681"/>
      <c r="DI34" s="681"/>
      <c r="DJ34" s="681"/>
      <c r="DK34" s="682"/>
      <c r="DL34" s="686">
        <v>1069543</v>
      </c>
      <c r="DM34" s="681"/>
      <c r="DN34" s="681"/>
      <c r="DO34" s="681"/>
      <c r="DP34" s="681"/>
      <c r="DQ34" s="681"/>
      <c r="DR34" s="681"/>
      <c r="DS34" s="681"/>
      <c r="DT34" s="681"/>
      <c r="DU34" s="681"/>
      <c r="DV34" s="682"/>
      <c r="DW34" s="683">
        <v>17.899999999999999</v>
      </c>
      <c r="DX34" s="701"/>
      <c r="DY34" s="701"/>
      <c r="DZ34" s="701"/>
      <c r="EA34" s="701"/>
      <c r="EB34" s="701"/>
      <c r="EC34" s="722"/>
    </row>
    <row r="35" spans="2:133" ht="11.25" customHeight="1">
      <c r="B35" s="677" t="s">
        <v>323</v>
      </c>
      <c r="C35" s="678"/>
      <c r="D35" s="678"/>
      <c r="E35" s="678"/>
      <c r="F35" s="678"/>
      <c r="G35" s="678"/>
      <c r="H35" s="678"/>
      <c r="I35" s="678"/>
      <c r="J35" s="678"/>
      <c r="K35" s="678"/>
      <c r="L35" s="678"/>
      <c r="M35" s="678"/>
      <c r="N35" s="678"/>
      <c r="O35" s="678"/>
      <c r="P35" s="678"/>
      <c r="Q35" s="679"/>
      <c r="R35" s="680">
        <v>73404</v>
      </c>
      <c r="S35" s="681"/>
      <c r="T35" s="681"/>
      <c r="U35" s="681"/>
      <c r="V35" s="681"/>
      <c r="W35" s="681"/>
      <c r="X35" s="681"/>
      <c r="Y35" s="682"/>
      <c r="Z35" s="713">
        <v>0.6</v>
      </c>
      <c r="AA35" s="713"/>
      <c r="AB35" s="713"/>
      <c r="AC35" s="713"/>
      <c r="AD35" s="714" t="s">
        <v>138</v>
      </c>
      <c r="AE35" s="714"/>
      <c r="AF35" s="714"/>
      <c r="AG35" s="714"/>
      <c r="AH35" s="714"/>
      <c r="AI35" s="714"/>
      <c r="AJ35" s="714"/>
      <c r="AK35" s="714"/>
      <c r="AL35" s="683" t="s">
        <v>138</v>
      </c>
      <c r="AM35" s="684"/>
      <c r="AN35" s="684"/>
      <c r="AO35" s="715"/>
      <c r="AP35" s="235"/>
      <c r="AQ35" s="741" t="s">
        <v>324</v>
      </c>
      <c r="AR35" s="742"/>
      <c r="AS35" s="742"/>
      <c r="AT35" s="742"/>
      <c r="AU35" s="742"/>
      <c r="AV35" s="742"/>
      <c r="AW35" s="742"/>
      <c r="AX35" s="742"/>
      <c r="AY35" s="742"/>
      <c r="AZ35" s="742"/>
      <c r="BA35" s="742"/>
      <c r="BB35" s="742"/>
      <c r="BC35" s="742"/>
      <c r="BD35" s="742"/>
      <c r="BE35" s="742"/>
      <c r="BF35" s="743"/>
      <c r="BG35" s="741" t="s">
        <v>325</v>
      </c>
      <c r="BH35" s="742"/>
      <c r="BI35" s="742"/>
      <c r="BJ35" s="742"/>
      <c r="BK35" s="742"/>
      <c r="BL35" s="742"/>
      <c r="BM35" s="742"/>
      <c r="BN35" s="742"/>
      <c r="BO35" s="742"/>
      <c r="BP35" s="742"/>
      <c r="BQ35" s="742"/>
      <c r="BR35" s="742"/>
      <c r="BS35" s="742"/>
      <c r="BT35" s="742"/>
      <c r="BU35" s="742"/>
      <c r="BV35" s="742"/>
      <c r="BW35" s="742"/>
      <c r="BX35" s="742"/>
      <c r="BY35" s="742"/>
      <c r="BZ35" s="742"/>
      <c r="CA35" s="742"/>
      <c r="CB35" s="743"/>
      <c r="CD35" s="719" t="s">
        <v>326</v>
      </c>
      <c r="CE35" s="720"/>
      <c r="CF35" s="720"/>
      <c r="CG35" s="720"/>
      <c r="CH35" s="720"/>
      <c r="CI35" s="720"/>
      <c r="CJ35" s="720"/>
      <c r="CK35" s="720"/>
      <c r="CL35" s="720"/>
      <c r="CM35" s="720"/>
      <c r="CN35" s="720"/>
      <c r="CO35" s="720"/>
      <c r="CP35" s="720"/>
      <c r="CQ35" s="721"/>
      <c r="CR35" s="680">
        <v>41304</v>
      </c>
      <c r="CS35" s="699"/>
      <c r="CT35" s="699"/>
      <c r="CU35" s="699"/>
      <c r="CV35" s="699"/>
      <c r="CW35" s="699"/>
      <c r="CX35" s="699"/>
      <c r="CY35" s="700"/>
      <c r="CZ35" s="683">
        <v>0.3</v>
      </c>
      <c r="DA35" s="701"/>
      <c r="DB35" s="701"/>
      <c r="DC35" s="702"/>
      <c r="DD35" s="686">
        <v>39852</v>
      </c>
      <c r="DE35" s="699"/>
      <c r="DF35" s="699"/>
      <c r="DG35" s="699"/>
      <c r="DH35" s="699"/>
      <c r="DI35" s="699"/>
      <c r="DJ35" s="699"/>
      <c r="DK35" s="700"/>
      <c r="DL35" s="686">
        <v>39852</v>
      </c>
      <c r="DM35" s="699"/>
      <c r="DN35" s="699"/>
      <c r="DO35" s="699"/>
      <c r="DP35" s="699"/>
      <c r="DQ35" s="699"/>
      <c r="DR35" s="699"/>
      <c r="DS35" s="699"/>
      <c r="DT35" s="699"/>
      <c r="DU35" s="699"/>
      <c r="DV35" s="700"/>
      <c r="DW35" s="683">
        <v>0.7</v>
      </c>
      <c r="DX35" s="701"/>
      <c r="DY35" s="701"/>
      <c r="DZ35" s="701"/>
      <c r="EA35" s="701"/>
      <c r="EB35" s="701"/>
      <c r="EC35" s="722"/>
    </row>
    <row r="36" spans="2:133" ht="11.25" customHeight="1">
      <c r="B36" s="677" t="s">
        <v>327</v>
      </c>
      <c r="C36" s="678"/>
      <c r="D36" s="678"/>
      <c r="E36" s="678"/>
      <c r="F36" s="678"/>
      <c r="G36" s="678"/>
      <c r="H36" s="678"/>
      <c r="I36" s="678"/>
      <c r="J36" s="678"/>
      <c r="K36" s="678"/>
      <c r="L36" s="678"/>
      <c r="M36" s="678"/>
      <c r="N36" s="678"/>
      <c r="O36" s="678"/>
      <c r="P36" s="678"/>
      <c r="Q36" s="679"/>
      <c r="R36" s="680">
        <v>300574</v>
      </c>
      <c r="S36" s="681"/>
      <c r="T36" s="681"/>
      <c r="U36" s="681"/>
      <c r="V36" s="681"/>
      <c r="W36" s="681"/>
      <c r="X36" s="681"/>
      <c r="Y36" s="682"/>
      <c r="Z36" s="713">
        <v>2.4</v>
      </c>
      <c r="AA36" s="713"/>
      <c r="AB36" s="713"/>
      <c r="AC36" s="713"/>
      <c r="AD36" s="714" t="s">
        <v>244</v>
      </c>
      <c r="AE36" s="714"/>
      <c r="AF36" s="714"/>
      <c r="AG36" s="714"/>
      <c r="AH36" s="714"/>
      <c r="AI36" s="714"/>
      <c r="AJ36" s="714"/>
      <c r="AK36" s="714"/>
      <c r="AL36" s="683" t="s">
        <v>137</v>
      </c>
      <c r="AM36" s="684"/>
      <c r="AN36" s="684"/>
      <c r="AO36" s="715"/>
      <c r="AP36" s="235"/>
      <c r="AQ36" s="732" t="s">
        <v>328</v>
      </c>
      <c r="AR36" s="733"/>
      <c r="AS36" s="733"/>
      <c r="AT36" s="733"/>
      <c r="AU36" s="733"/>
      <c r="AV36" s="733"/>
      <c r="AW36" s="733"/>
      <c r="AX36" s="733"/>
      <c r="AY36" s="734"/>
      <c r="AZ36" s="735">
        <v>1072322</v>
      </c>
      <c r="BA36" s="736"/>
      <c r="BB36" s="736"/>
      <c r="BC36" s="736"/>
      <c r="BD36" s="736"/>
      <c r="BE36" s="736"/>
      <c r="BF36" s="737"/>
      <c r="BG36" s="738" t="s">
        <v>329</v>
      </c>
      <c r="BH36" s="739"/>
      <c r="BI36" s="739"/>
      <c r="BJ36" s="739"/>
      <c r="BK36" s="739"/>
      <c r="BL36" s="739"/>
      <c r="BM36" s="739"/>
      <c r="BN36" s="739"/>
      <c r="BO36" s="739"/>
      <c r="BP36" s="739"/>
      <c r="BQ36" s="739"/>
      <c r="BR36" s="739"/>
      <c r="BS36" s="739"/>
      <c r="BT36" s="739"/>
      <c r="BU36" s="740"/>
      <c r="BV36" s="735">
        <v>25994</v>
      </c>
      <c r="BW36" s="736"/>
      <c r="BX36" s="736"/>
      <c r="BY36" s="736"/>
      <c r="BZ36" s="736"/>
      <c r="CA36" s="736"/>
      <c r="CB36" s="737"/>
      <c r="CD36" s="719" t="s">
        <v>330</v>
      </c>
      <c r="CE36" s="720"/>
      <c r="CF36" s="720"/>
      <c r="CG36" s="720"/>
      <c r="CH36" s="720"/>
      <c r="CI36" s="720"/>
      <c r="CJ36" s="720"/>
      <c r="CK36" s="720"/>
      <c r="CL36" s="720"/>
      <c r="CM36" s="720"/>
      <c r="CN36" s="720"/>
      <c r="CO36" s="720"/>
      <c r="CP36" s="720"/>
      <c r="CQ36" s="721"/>
      <c r="CR36" s="680">
        <v>4038323</v>
      </c>
      <c r="CS36" s="681"/>
      <c r="CT36" s="681"/>
      <c r="CU36" s="681"/>
      <c r="CV36" s="681"/>
      <c r="CW36" s="681"/>
      <c r="CX36" s="681"/>
      <c r="CY36" s="682"/>
      <c r="CZ36" s="683">
        <v>32.700000000000003</v>
      </c>
      <c r="DA36" s="701"/>
      <c r="DB36" s="701"/>
      <c r="DC36" s="702"/>
      <c r="DD36" s="686">
        <v>1770691</v>
      </c>
      <c r="DE36" s="681"/>
      <c r="DF36" s="681"/>
      <c r="DG36" s="681"/>
      <c r="DH36" s="681"/>
      <c r="DI36" s="681"/>
      <c r="DJ36" s="681"/>
      <c r="DK36" s="682"/>
      <c r="DL36" s="686">
        <v>1131857</v>
      </c>
      <c r="DM36" s="681"/>
      <c r="DN36" s="681"/>
      <c r="DO36" s="681"/>
      <c r="DP36" s="681"/>
      <c r="DQ36" s="681"/>
      <c r="DR36" s="681"/>
      <c r="DS36" s="681"/>
      <c r="DT36" s="681"/>
      <c r="DU36" s="681"/>
      <c r="DV36" s="682"/>
      <c r="DW36" s="683">
        <v>18.899999999999999</v>
      </c>
      <c r="DX36" s="701"/>
      <c r="DY36" s="701"/>
      <c r="DZ36" s="701"/>
      <c r="EA36" s="701"/>
      <c r="EB36" s="701"/>
      <c r="EC36" s="722"/>
    </row>
    <row r="37" spans="2:133" ht="11.25" customHeight="1">
      <c r="B37" s="677" t="s">
        <v>331</v>
      </c>
      <c r="C37" s="678"/>
      <c r="D37" s="678"/>
      <c r="E37" s="678"/>
      <c r="F37" s="678"/>
      <c r="G37" s="678"/>
      <c r="H37" s="678"/>
      <c r="I37" s="678"/>
      <c r="J37" s="678"/>
      <c r="K37" s="678"/>
      <c r="L37" s="678"/>
      <c r="M37" s="678"/>
      <c r="N37" s="678"/>
      <c r="O37" s="678"/>
      <c r="P37" s="678"/>
      <c r="Q37" s="679"/>
      <c r="R37" s="680">
        <v>332029</v>
      </c>
      <c r="S37" s="681"/>
      <c r="T37" s="681"/>
      <c r="U37" s="681"/>
      <c r="V37" s="681"/>
      <c r="W37" s="681"/>
      <c r="X37" s="681"/>
      <c r="Y37" s="682"/>
      <c r="Z37" s="713">
        <v>2.6</v>
      </c>
      <c r="AA37" s="713"/>
      <c r="AB37" s="713"/>
      <c r="AC37" s="713"/>
      <c r="AD37" s="714" t="s">
        <v>244</v>
      </c>
      <c r="AE37" s="714"/>
      <c r="AF37" s="714"/>
      <c r="AG37" s="714"/>
      <c r="AH37" s="714"/>
      <c r="AI37" s="714"/>
      <c r="AJ37" s="714"/>
      <c r="AK37" s="714"/>
      <c r="AL37" s="683" t="s">
        <v>138</v>
      </c>
      <c r="AM37" s="684"/>
      <c r="AN37" s="684"/>
      <c r="AO37" s="715"/>
      <c r="AQ37" s="723" t="s">
        <v>332</v>
      </c>
      <c r="AR37" s="724"/>
      <c r="AS37" s="724"/>
      <c r="AT37" s="724"/>
      <c r="AU37" s="724"/>
      <c r="AV37" s="724"/>
      <c r="AW37" s="724"/>
      <c r="AX37" s="724"/>
      <c r="AY37" s="725"/>
      <c r="AZ37" s="680">
        <v>454201</v>
      </c>
      <c r="BA37" s="681"/>
      <c r="BB37" s="681"/>
      <c r="BC37" s="681"/>
      <c r="BD37" s="699"/>
      <c r="BE37" s="699"/>
      <c r="BF37" s="726"/>
      <c r="BG37" s="719" t="s">
        <v>333</v>
      </c>
      <c r="BH37" s="720"/>
      <c r="BI37" s="720"/>
      <c r="BJ37" s="720"/>
      <c r="BK37" s="720"/>
      <c r="BL37" s="720"/>
      <c r="BM37" s="720"/>
      <c r="BN37" s="720"/>
      <c r="BO37" s="720"/>
      <c r="BP37" s="720"/>
      <c r="BQ37" s="720"/>
      <c r="BR37" s="720"/>
      <c r="BS37" s="720"/>
      <c r="BT37" s="720"/>
      <c r="BU37" s="721"/>
      <c r="BV37" s="680">
        <v>25994</v>
      </c>
      <c r="BW37" s="681"/>
      <c r="BX37" s="681"/>
      <c r="BY37" s="681"/>
      <c r="BZ37" s="681"/>
      <c r="CA37" s="681"/>
      <c r="CB37" s="727"/>
      <c r="CD37" s="719" t="s">
        <v>334</v>
      </c>
      <c r="CE37" s="720"/>
      <c r="CF37" s="720"/>
      <c r="CG37" s="720"/>
      <c r="CH37" s="720"/>
      <c r="CI37" s="720"/>
      <c r="CJ37" s="720"/>
      <c r="CK37" s="720"/>
      <c r="CL37" s="720"/>
      <c r="CM37" s="720"/>
      <c r="CN37" s="720"/>
      <c r="CO37" s="720"/>
      <c r="CP37" s="720"/>
      <c r="CQ37" s="721"/>
      <c r="CR37" s="680">
        <v>670386</v>
      </c>
      <c r="CS37" s="699"/>
      <c r="CT37" s="699"/>
      <c r="CU37" s="699"/>
      <c r="CV37" s="699"/>
      <c r="CW37" s="699"/>
      <c r="CX37" s="699"/>
      <c r="CY37" s="700"/>
      <c r="CZ37" s="683">
        <v>5.4</v>
      </c>
      <c r="DA37" s="701"/>
      <c r="DB37" s="701"/>
      <c r="DC37" s="702"/>
      <c r="DD37" s="686">
        <v>668514</v>
      </c>
      <c r="DE37" s="699"/>
      <c r="DF37" s="699"/>
      <c r="DG37" s="699"/>
      <c r="DH37" s="699"/>
      <c r="DI37" s="699"/>
      <c r="DJ37" s="699"/>
      <c r="DK37" s="700"/>
      <c r="DL37" s="686">
        <v>615375</v>
      </c>
      <c r="DM37" s="699"/>
      <c r="DN37" s="699"/>
      <c r="DO37" s="699"/>
      <c r="DP37" s="699"/>
      <c r="DQ37" s="699"/>
      <c r="DR37" s="699"/>
      <c r="DS37" s="699"/>
      <c r="DT37" s="699"/>
      <c r="DU37" s="699"/>
      <c r="DV37" s="700"/>
      <c r="DW37" s="683">
        <v>10.3</v>
      </c>
      <c r="DX37" s="701"/>
      <c r="DY37" s="701"/>
      <c r="DZ37" s="701"/>
      <c r="EA37" s="701"/>
      <c r="EB37" s="701"/>
      <c r="EC37" s="722"/>
    </row>
    <row r="38" spans="2:133" ht="11.25" customHeight="1">
      <c r="B38" s="677" t="s">
        <v>335</v>
      </c>
      <c r="C38" s="678"/>
      <c r="D38" s="678"/>
      <c r="E38" s="678"/>
      <c r="F38" s="678"/>
      <c r="G38" s="678"/>
      <c r="H38" s="678"/>
      <c r="I38" s="678"/>
      <c r="J38" s="678"/>
      <c r="K38" s="678"/>
      <c r="L38" s="678"/>
      <c r="M38" s="678"/>
      <c r="N38" s="678"/>
      <c r="O38" s="678"/>
      <c r="P38" s="678"/>
      <c r="Q38" s="679"/>
      <c r="R38" s="680">
        <v>244519</v>
      </c>
      <c r="S38" s="681"/>
      <c r="T38" s="681"/>
      <c r="U38" s="681"/>
      <c r="V38" s="681"/>
      <c r="W38" s="681"/>
      <c r="X38" s="681"/>
      <c r="Y38" s="682"/>
      <c r="Z38" s="713">
        <v>1.9</v>
      </c>
      <c r="AA38" s="713"/>
      <c r="AB38" s="713"/>
      <c r="AC38" s="713"/>
      <c r="AD38" s="714">
        <v>308</v>
      </c>
      <c r="AE38" s="714"/>
      <c r="AF38" s="714"/>
      <c r="AG38" s="714"/>
      <c r="AH38" s="714"/>
      <c r="AI38" s="714"/>
      <c r="AJ38" s="714"/>
      <c r="AK38" s="714"/>
      <c r="AL38" s="683">
        <v>0</v>
      </c>
      <c r="AM38" s="684"/>
      <c r="AN38" s="684"/>
      <c r="AO38" s="715"/>
      <c r="AQ38" s="723" t="s">
        <v>336</v>
      </c>
      <c r="AR38" s="724"/>
      <c r="AS38" s="724"/>
      <c r="AT38" s="724"/>
      <c r="AU38" s="724"/>
      <c r="AV38" s="724"/>
      <c r="AW38" s="724"/>
      <c r="AX38" s="724"/>
      <c r="AY38" s="725"/>
      <c r="AZ38" s="680">
        <v>2001</v>
      </c>
      <c r="BA38" s="681"/>
      <c r="BB38" s="681"/>
      <c r="BC38" s="681"/>
      <c r="BD38" s="699"/>
      <c r="BE38" s="699"/>
      <c r="BF38" s="726"/>
      <c r="BG38" s="719" t="s">
        <v>337</v>
      </c>
      <c r="BH38" s="720"/>
      <c r="BI38" s="720"/>
      <c r="BJ38" s="720"/>
      <c r="BK38" s="720"/>
      <c r="BL38" s="720"/>
      <c r="BM38" s="720"/>
      <c r="BN38" s="720"/>
      <c r="BO38" s="720"/>
      <c r="BP38" s="720"/>
      <c r="BQ38" s="720"/>
      <c r="BR38" s="720"/>
      <c r="BS38" s="720"/>
      <c r="BT38" s="720"/>
      <c r="BU38" s="721"/>
      <c r="BV38" s="680">
        <v>2298</v>
      </c>
      <c r="BW38" s="681"/>
      <c r="BX38" s="681"/>
      <c r="BY38" s="681"/>
      <c r="BZ38" s="681"/>
      <c r="CA38" s="681"/>
      <c r="CB38" s="727"/>
      <c r="CD38" s="719" t="s">
        <v>338</v>
      </c>
      <c r="CE38" s="720"/>
      <c r="CF38" s="720"/>
      <c r="CG38" s="720"/>
      <c r="CH38" s="720"/>
      <c r="CI38" s="720"/>
      <c r="CJ38" s="720"/>
      <c r="CK38" s="720"/>
      <c r="CL38" s="720"/>
      <c r="CM38" s="720"/>
      <c r="CN38" s="720"/>
      <c r="CO38" s="720"/>
      <c r="CP38" s="720"/>
      <c r="CQ38" s="721"/>
      <c r="CR38" s="680">
        <v>616120</v>
      </c>
      <c r="CS38" s="681"/>
      <c r="CT38" s="681"/>
      <c r="CU38" s="681"/>
      <c r="CV38" s="681"/>
      <c r="CW38" s="681"/>
      <c r="CX38" s="681"/>
      <c r="CY38" s="682"/>
      <c r="CZ38" s="683">
        <v>5</v>
      </c>
      <c r="DA38" s="701"/>
      <c r="DB38" s="701"/>
      <c r="DC38" s="702"/>
      <c r="DD38" s="686">
        <v>509658</v>
      </c>
      <c r="DE38" s="681"/>
      <c r="DF38" s="681"/>
      <c r="DG38" s="681"/>
      <c r="DH38" s="681"/>
      <c r="DI38" s="681"/>
      <c r="DJ38" s="681"/>
      <c r="DK38" s="682"/>
      <c r="DL38" s="686">
        <v>506152</v>
      </c>
      <c r="DM38" s="681"/>
      <c r="DN38" s="681"/>
      <c r="DO38" s="681"/>
      <c r="DP38" s="681"/>
      <c r="DQ38" s="681"/>
      <c r="DR38" s="681"/>
      <c r="DS38" s="681"/>
      <c r="DT38" s="681"/>
      <c r="DU38" s="681"/>
      <c r="DV38" s="682"/>
      <c r="DW38" s="683">
        <v>8.5</v>
      </c>
      <c r="DX38" s="701"/>
      <c r="DY38" s="701"/>
      <c r="DZ38" s="701"/>
      <c r="EA38" s="701"/>
      <c r="EB38" s="701"/>
      <c r="EC38" s="722"/>
    </row>
    <row r="39" spans="2:133" ht="11.25" customHeight="1">
      <c r="B39" s="677" t="s">
        <v>339</v>
      </c>
      <c r="C39" s="678"/>
      <c r="D39" s="678"/>
      <c r="E39" s="678"/>
      <c r="F39" s="678"/>
      <c r="G39" s="678"/>
      <c r="H39" s="678"/>
      <c r="I39" s="678"/>
      <c r="J39" s="678"/>
      <c r="K39" s="678"/>
      <c r="L39" s="678"/>
      <c r="M39" s="678"/>
      <c r="N39" s="678"/>
      <c r="O39" s="678"/>
      <c r="P39" s="678"/>
      <c r="Q39" s="679"/>
      <c r="R39" s="680">
        <v>1291698</v>
      </c>
      <c r="S39" s="681"/>
      <c r="T39" s="681"/>
      <c r="U39" s="681"/>
      <c r="V39" s="681"/>
      <c r="W39" s="681"/>
      <c r="X39" s="681"/>
      <c r="Y39" s="682"/>
      <c r="Z39" s="713">
        <v>10.1</v>
      </c>
      <c r="AA39" s="713"/>
      <c r="AB39" s="713"/>
      <c r="AC39" s="713"/>
      <c r="AD39" s="714" t="s">
        <v>244</v>
      </c>
      <c r="AE39" s="714"/>
      <c r="AF39" s="714"/>
      <c r="AG39" s="714"/>
      <c r="AH39" s="714"/>
      <c r="AI39" s="714"/>
      <c r="AJ39" s="714"/>
      <c r="AK39" s="714"/>
      <c r="AL39" s="683" t="s">
        <v>138</v>
      </c>
      <c r="AM39" s="684"/>
      <c r="AN39" s="684"/>
      <c r="AO39" s="715"/>
      <c r="AQ39" s="723" t="s">
        <v>340</v>
      </c>
      <c r="AR39" s="724"/>
      <c r="AS39" s="724"/>
      <c r="AT39" s="724"/>
      <c r="AU39" s="724"/>
      <c r="AV39" s="724"/>
      <c r="AW39" s="724"/>
      <c r="AX39" s="724"/>
      <c r="AY39" s="725"/>
      <c r="AZ39" s="680" t="s">
        <v>137</v>
      </c>
      <c r="BA39" s="681"/>
      <c r="BB39" s="681"/>
      <c r="BC39" s="681"/>
      <c r="BD39" s="699"/>
      <c r="BE39" s="699"/>
      <c r="BF39" s="726"/>
      <c r="BG39" s="719" t="s">
        <v>341</v>
      </c>
      <c r="BH39" s="720"/>
      <c r="BI39" s="720"/>
      <c r="BJ39" s="720"/>
      <c r="BK39" s="720"/>
      <c r="BL39" s="720"/>
      <c r="BM39" s="720"/>
      <c r="BN39" s="720"/>
      <c r="BO39" s="720"/>
      <c r="BP39" s="720"/>
      <c r="BQ39" s="720"/>
      <c r="BR39" s="720"/>
      <c r="BS39" s="720"/>
      <c r="BT39" s="720"/>
      <c r="BU39" s="721"/>
      <c r="BV39" s="680">
        <v>3764</v>
      </c>
      <c r="BW39" s="681"/>
      <c r="BX39" s="681"/>
      <c r="BY39" s="681"/>
      <c r="BZ39" s="681"/>
      <c r="CA39" s="681"/>
      <c r="CB39" s="727"/>
      <c r="CD39" s="719" t="s">
        <v>342</v>
      </c>
      <c r="CE39" s="720"/>
      <c r="CF39" s="720"/>
      <c r="CG39" s="720"/>
      <c r="CH39" s="720"/>
      <c r="CI39" s="720"/>
      <c r="CJ39" s="720"/>
      <c r="CK39" s="720"/>
      <c r="CL39" s="720"/>
      <c r="CM39" s="720"/>
      <c r="CN39" s="720"/>
      <c r="CO39" s="720"/>
      <c r="CP39" s="720"/>
      <c r="CQ39" s="721"/>
      <c r="CR39" s="680">
        <v>84648</v>
      </c>
      <c r="CS39" s="699"/>
      <c r="CT39" s="699"/>
      <c r="CU39" s="699"/>
      <c r="CV39" s="699"/>
      <c r="CW39" s="699"/>
      <c r="CX39" s="699"/>
      <c r="CY39" s="700"/>
      <c r="CZ39" s="683">
        <v>0.7</v>
      </c>
      <c r="DA39" s="701"/>
      <c r="DB39" s="701"/>
      <c r="DC39" s="702"/>
      <c r="DD39" s="686">
        <v>5375</v>
      </c>
      <c r="DE39" s="699"/>
      <c r="DF39" s="699"/>
      <c r="DG39" s="699"/>
      <c r="DH39" s="699"/>
      <c r="DI39" s="699"/>
      <c r="DJ39" s="699"/>
      <c r="DK39" s="700"/>
      <c r="DL39" s="686" t="s">
        <v>244</v>
      </c>
      <c r="DM39" s="699"/>
      <c r="DN39" s="699"/>
      <c r="DO39" s="699"/>
      <c r="DP39" s="699"/>
      <c r="DQ39" s="699"/>
      <c r="DR39" s="699"/>
      <c r="DS39" s="699"/>
      <c r="DT39" s="699"/>
      <c r="DU39" s="699"/>
      <c r="DV39" s="700"/>
      <c r="DW39" s="683" t="s">
        <v>138</v>
      </c>
      <c r="DX39" s="701"/>
      <c r="DY39" s="701"/>
      <c r="DZ39" s="701"/>
      <c r="EA39" s="701"/>
      <c r="EB39" s="701"/>
      <c r="EC39" s="722"/>
    </row>
    <row r="40" spans="2:133" ht="11.25" customHeight="1">
      <c r="B40" s="677" t="s">
        <v>343</v>
      </c>
      <c r="C40" s="678"/>
      <c r="D40" s="678"/>
      <c r="E40" s="678"/>
      <c r="F40" s="678"/>
      <c r="G40" s="678"/>
      <c r="H40" s="678"/>
      <c r="I40" s="678"/>
      <c r="J40" s="678"/>
      <c r="K40" s="678"/>
      <c r="L40" s="678"/>
      <c r="M40" s="678"/>
      <c r="N40" s="678"/>
      <c r="O40" s="678"/>
      <c r="P40" s="678"/>
      <c r="Q40" s="679"/>
      <c r="R40" s="680" t="s">
        <v>244</v>
      </c>
      <c r="S40" s="681"/>
      <c r="T40" s="681"/>
      <c r="U40" s="681"/>
      <c r="V40" s="681"/>
      <c r="W40" s="681"/>
      <c r="X40" s="681"/>
      <c r="Y40" s="682"/>
      <c r="Z40" s="713" t="s">
        <v>138</v>
      </c>
      <c r="AA40" s="713"/>
      <c r="AB40" s="713"/>
      <c r="AC40" s="713"/>
      <c r="AD40" s="714" t="s">
        <v>138</v>
      </c>
      <c r="AE40" s="714"/>
      <c r="AF40" s="714"/>
      <c r="AG40" s="714"/>
      <c r="AH40" s="714"/>
      <c r="AI40" s="714"/>
      <c r="AJ40" s="714"/>
      <c r="AK40" s="714"/>
      <c r="AL40" s="683" t="s">
        <v>244</v>
      </c>
      <c r="AM40" s="684"/>
      <c r="AN40" s="684"/>
      <c r="AO40" s="715"/>
      <c r="AQ40" s="723" t="s">
        <v>344</v>
      </c>
      <c r="AR40" s="724"/>
      <c r="AS40" s="724"/>
      <c r="AT40" s="724"/>
      <c r="AU40" s="724"/>
      <c r="AV40" s="724"/>
      <c r="AW40" s="724"/>
      <c r="AX40" s="724"/>
      <c r="AY40" s="725"/>
      <c r="AZ40" s="680" t="s">
        <v>138</v>
      </c>
      <c r="BA40" s="681"/>
      <c r="BB40" s="681"/>
      <c r="BC40" s="681"/>
      <c r="BD40" s="699"/>
      <c r="BE40" s="699"/>
      <c r="BF40" s="726"/>
      <c r="BG40" s="728" t="s">
        <v>345</v>
      </c>
      <c r="BH40" s="729"/>
      <c r="BI40" s="729"/>
      <c r="BJ40" s="729"/>
      <c r="BK40" s="729"/>
      <c r="BL40" s="236"/>
      <c r="BM40" s="720" t="s">
        <v>346</v>
      </c>
      <c r="BN40" s="720"/>
      <c r="BO40" s="720"/>
      <c r="BP40" s="720"/>
      <c r="BQ40" s="720"/>
      <c r="BR40" s="720"/>
      <c r="BS40" s="720"/>
      <c r="BT40" s="720"/>
      <c r="BU40" s="721"/>
      <c r="BV40" s="680">
        <v>99</v>
      </c>
      <c r="BW40" s="681"/>
      <c r="BX40" s="681"/>
      <c r="BY40" s="681"/>
      <c r="BZ40" s="681"/>
      <c r="CA40" s="681"/>
      <c r="CB40" s="727"/>
      <c r="CD40" s="719" t="s">
        <v>347</v>
      </c>
      <c r="CE40" s="720"/>
      <c r="CF40" s="720"/>
      <c r="CG40" s="720"/>
      <c r="CH40" s="720"/>
      <c r="CI40" s="720"/>
      <c r="CJ40" s="720"/>
      <c r="CK40" s="720"/>
      <c r="CL40" s="720"/>
      <c r="CM40" s="720"/>
      <c r="CN40" s="720"/>
      <c r="CO40" s="720"/>
      <c r="CP40" s="720"/>
      <c r="CQ40" s="721"/>
      <c r="CR40" s="680">
        <v>1197</v>
      </c>
      <c r="CS40" s="681"/>
      <c r="CT40" s="681"/>
      <c r="CU40" s="681"/>
      <c r="CV40" s="681"/>
      <c r="CW40" s="681"/>
      <c r="CX40" s="681"/>
      <c r="CY40" s="682"/>
      <c r="CZ40" s="683">
        <v>0</v>
      </c>
      <c r="DA40" s="701"/>
      <c r="DB40" s="701"/>
      <c r="DC40" s="702"/>
      <c r="DD40" s="686" t="s">
        <v>244</v>
      </c>
      <c r="DE40" s="681"/>
      <c r="DF40" s="681"/>
      <c r="DG40" s="681"/>
      <c r="DH40" s="681"/>
      <c r="DI40" s="681"/>
      <c r="DJ40" s="681"/>
      <c r="DK40" s="682"/>
      <c r="DL40" s="686" t="s">
        <v>244</v>
      </c>
      <c r="DM40" s="681"/>
      <c r="DN40" s="681"/>
      <c r="DO40" s="681"/>
      <c r="DP40" s="681"/>
      <c r="DQ40" s="681"/>
      <c r="DR40" s="681"/>
      <c r="DS40" s="681"/>
      <c r="DT40" s="681"/>
      <c r="DU40" s="681"/>
      <c r="DV40" s="682"/>
      <c r="DW40" s="683" t="s">
        <v>138</v>
      </c>
      <c r="DX40" s="701"/>
      <c r="DY40" s="701"/>
      <c r="DZ40" s="701"/>
      <c r="EA40" s="701"/>
      <c r="EB40" s="701"/>
      <c r="EC40" s="722"/>
    </row>
    <row r="41" spans="2:133" ht="11.25" customHeight="1">
      <c r="B41" s="677" t="s">
        <v>348</v>
      </c>
      <c r="C41" s="678"/>
      <c r="D41" s="678"/>
      <c r="E41" s="678"/>
      <c r="F41" s="678"/>
      <c r="G41" s="678"/>
      <c r="H41" s="678"/>
      <c r="I41" s="678"/>
      <c r="J41" s="678"/>
      <c r="K41" s="678"/>
      <c r="L41" s="678"/>
      <c r="M41" s="678"/>
      <c r="N41" s="678"/>
      <c r="O41" s="678"/>
      <c r="P41" s="678"/>
      <c r="Q41" s="679"/>
      <c r="R41" s="680" t="s">
        <v>137</v>
      </c>
      <c r="S41" s="681"/>
      <c r="T41" s="681"/>
      <c r="U41" s="681"/>
      <c r="V41" s="681"/>
      <c r="W41" s="681"/>
      <c r="X41" s="681"/>
      <c r="Y41" s="682"/>
      <c r="Z41" s="713" t="s">
        <v>137</v>
      </c>
      <c r="AA41" s="713"/>
      <c r="AB41" s="713"/>
      <c r="AC41" s="713"/>
      <c r="AD41" s="714" t="s">
        <v>137</v>
      </c>
      <c r="AE41" s="714"/>
      <c r="AF41" s="714"/>
      <c r="AG41" s="714"/>
      <c r="AH41" s="714"/>
      <c r="AI41" s="714"/>
      <c r="AJ41" s="714"/>
      <c r="AK41" s="714"/>
      <c r="AL41" s="683" t="s">
        <v>137</v>
      </c>
      <c r="AM41" s="684"/>
      <c r="AN41" s="684"/>
      <c r="AO41" s="715"/>
      <c r="AQ41" s="723" t="s">
        <v>349</v>
      </c>
      <c r="AR41" s="724"/>
      <c r="AS41" s="724"/>
      <c r="AT41" s="724"/>
      <c r="AU41" s="724"/>
      <c r="AV41" s="724"/>
      <c r="AW41" s="724"/>
      <c r="AX41" s="724"/>
      <c r="AY41" s="725"/>
      <c r="AZ41" s="680">
        <v>149242</v>
      </c>
      <c r="BA41" s="681"/>
      <c r="BB41" s="681"/>
      <c r="BC41" s="681"/>
      <c r="BD41" s="699"/>
      <c r="BE41" s="699"/>
      <c r="BF41" s="726"/>
      <c r="BG41" s="728"/>
      <c r="BH41" s="729"/>
      <c r="BI41" s="729"/>
      <c r="BJ41" s="729"/>
      <c r="BK41" s="729"/>
      <c r="BL41" s="236"/>
      <c r="BM41" s="720" t="s">
        <v>350</v>
      </c>
      <c r="BN41" s="720"/>
      <c r="BO41" s="720"/>
      <c r="BP41" s="720"/>
      <c r="BQ41" s="720"/>
      <c r="BR41" s="720"/>
      <c r="BS41" s="720"/>
      <c r="BT41" s="720"/>
      <c r="BU41" s="721"/>
      <c r="BV41" s="680">
        <v>2</v>
      </c>
      <c r="BW41" s="681"/>
      <c r="BX41" s="681"/>
      <c r="BY41" s="681"/>
      <c r="BZ41" s="681"/>
      <c r="CA41" s="681"/>
      <c r="CB41" s="727"/>
      <c r="CD41" s="719" t="s">
        <v>351</v>
      </c>
      <c r="CE41" s="720"/>
      <c r="CF41" s="720"/>
      <c r="CG41" s="720"/>
      <c r="CH41" s="720"/>
      <c r="CI41" s="720"/>
      <c r="CJ41" s="720"/>
      <c r="CK41" s="720"/>
      <c r="CL41" s="720"/>
      <c r="CM41" s="720"/>
      <c r="CN41" s="720"/>
      <c r="CO41" s="720"/>
      <c r="CP41" s="720"/>
      <c r="CQ41" s="721"/>
      <c r="CR41" s="680" t="s">
        <v>244</v>
      </c>
      <c r="CS41" s="699"/>
      <c r="CT41" s="699"/>
      <c r="CU41" s="699"/>
      <c r="CV41" s="699"/>
      <c r="CW41" s="699"/>
      <c r="CX41" s="699"/>
      <c r="CY41" s="700"/>
      <c r="CZ41" s="683" t="s">
        <v>244</v>
      </c>
      <c r="DA41" s="701"/>
      <c r="DB41" s="701"/>
      <c r="DC41" s="702"/>
      <c r="DD41" s="686" t="s">
        <v>137</v>
      </c>
      <c r="DE41" s="699"/>
      <c r="DF41" s="699"/>
      <c r="DG41" s="699"/>
      <c r="DH41" s="699"/>
      <c r="DI41" s="699"/>
      <c r="DJ41" s="699"/>
      <c r="DK41" s="700"/>
      <c r="DL41" s="687"/>
      <c r="DM41" s="688"/>
      <c r="DN41" s="688"/>
      <c r="DO41" s="688"/>
      <c r="DP41" s="688"/>
      <c r="DQ41" s="688"/>
      <c r="DR41" s="688"/>
      <c r="DS41" s="688"/>
      <c r="DT41" s="688"/>
      <c r="DU41" s="688"/>
      <c r="DV41" s="689"/>
      <c r="DW41" s="690"/>
      <c r="DX41" s="691"/>
      <c r="DY41" s="691"/>
      <c r="DZ41" s="691"/>
      <c r="EA41" s="691"/>
      <c r="EB41" s="691"/>
      <c r="EC41" s="692"/>
    </row>
    <row r="42" spans="2:133" ht="11.25" customHeight="1">
      <c r="B42" s="677" t="s">
        <v>352</v>
      </c>
      <c r="C42" s="678"/>
      <c r="D42" s="678"/>
      <c r="E42" s="678"/>
      <c r="F42" s="678"/>
      <c r="G42" s="678"/>
      <c r="H42" s="678"/>
      <c r="I42" s="678"/>
      <c r="J42" s="678"/>
      <c r="K42" s="678"/>
      <c r="L42" s="678"/>
      <c r="M42" s="678"/>
      <c r="N42" s="678"/>
      <c r="O42" s="678"/>
      <c r="P42" s="678"/>
      <c r="Q42" s="679"/>
      <c r="R42" s="680">
        <v>278791</v>
      </c>
      <c r="S42" s="681"/>
      <c r="T42" s="681"/>
      <c r="U42" s="681"/>
      <c r="V42" s="681"/>
      <c r="W42" s="681"/>
      <c r="X42" s="681"/>
      <c r="Y42" s="682"/>
      <c r="Z42" s="713">
        <v>2.2000000000000002</v>
      </c>
      <c r="AA42" s="713"/>
      <c r="AB42" s="713"/>
      <c r="AC42" s="713"/>
      <c r="AD42" s="714" t="s">
        <v>137</v>
      </c>
      <c r="AE42" s="714"/>
      <c r="AF42" s="714"/>
      <c r="AG42" s="714"/>
      <c r="AH42" s="714"/>
      <c r="AI42" s="714"/>
      <c r="AJ42" s="714"/>
      <c r="AK42" s="714"/>
      <c r="AL42" s="683" t="s">
        <v>244</v>
      </c>
      <c r="AM42" s="684"/>
      <c r="AN42" s="684"/>
      <c r="AO42" s="715"/>
      <c r="AQ42" s="716" t="s">
        <v>353</v>
      </c>
      <c r="AR42" s="717"/>
      <c r="AS42" s="717"/>
      <c r="AT42" s="717"/>
      <c r="AU42" s="717"/>
      <c r="AV42" s="717"/>
      <c r="AW42" s="717"/>
      <c r="AX42" s="717"/>
      <c r="AY42" s="718"/>
      <c r="AZ42" s="664">
        <v>466878</v>
      </c>
      <c r="BA42" s="703"/>
      <c r="BB42" s="703"/>
      <c r="BC42" s="703"/>
      <c r="BD42" s="665"/>
      <c r="BE42" s="665"/>
      <c r="BF42" s="709"/>
      <c r="BG42" s="730"/>
      <c r="BH42" s="731"/>
      <c r="BI42" s="731"/>
      <c r="BJ42" s="731"/>
      <c r="BK42" s="731"/>
      <c r="BL42" s="237"/>
      <c r="BM42" s="710" t="s">
        <v>354</v>
      </c>
      <c r="BN42" s="710"/>
      <c r="BO42" s="710"/>
      <c r="BP42" s="710"/>
      <c r="BQ42" s="710"/>
      <c r="BR42" s="710"/>
      <c r="BS42" s="710"/>
      <c r="BT42" s="710"/>
      <c r="BU42" s="711"/>
      <c r="BV42" s="664">
        <v>313</v>
      </c>
      <c r="BW42" s="703"/>
      <c r="BX42" s="703"/>
      <c r="BY42" s="703"/>
      <c r="BZ42" s="703"/>
      <c r="CA42" s="703"/>
      <c r="CB42" s="712"/>
      <c r="CD42" s="677" t="s">
        <v>355</v>
      </c>
      <c r="CE42" s="678"/>
      <c r="CF42" s="678"/>
      <c r="CG42" s="678"/>
      <c r="CH42" s="678"/>
      <c r="CI42" s="678"/>
      <c r="CJ42" s="678"/>
      <c r="CK42" s="678"/>
      <c r="CL42" s="678"/>
      <c r="CM42" s="678"/>
      <c r="CN42" s="678"/>
      <c r="CO42" s="678"/>
      <c r="CP42" s="678"/>
      <c r="CQ42" s="679"/>
      <c r="CR42" s="680">
        <v>1504035</v>
      </c>
      <c r="CS42" s="681"/>
      <c r="CT42" s="681"/>
      <c r="CU42" s="681"/>
      <c r="CV42" s="681"/>
      <c r="CW42" s="681"/>
      <c r="CX42" s="681"/>
      <c r="CY42" s="682"/>
      <c r="CZ42" s="683">
        <v>12.2</v>
      </c>
      <c r="DA42" s="684"/>
      <c r="DB42" s="684"/>
      <c r="DC42" s="685"/>
      <c r="DD42" s="686">
        <v>242296</v>
      </c>
      <c r="DE42" s="681"/>
      <c r="DF42" s="681"/>
      <c r="DG42" s="681"/>
      <c r="DH42" s="681"/>
      <c r="DI42" s="681"/>
      <c r="DJ42" s="681"/>
      <c r="DK42" s="682"/>
      <c r="DL42" s="687"/>
      <c r="DM42" s="688"/>
      <c r="DN42" s="688"/>
      <c r="DO42" s="688"/>
      <c r="DP42" s="688"/>
      <c r="DQ42" s="688"/>
      <c r="DR42" s="688"/>
      <c r="DS42" s="688"/>
      <c r="DT42" s="688"/>
      <c r="DU42" s="688"/>
      <c r="DV42" s="689"/>
      <c r="DW42" s="690"/>
      <c r="DX42" s="691"/>
      <c r="DY42" s="691"/>
      <c r="DZ42" s="691"/>
      <c r="EA42" s="691"/>
      <c r="EB42" s="691"/>
      <c r="EC42" s="692"/>
    </row>
    <row r="43" spans="2:133" ht="11.25" customHeight="1">
      <c r="B43" s="661" t="s">
        <v>356</v>
      </c>
      <c r="C43" s="662"/>
      <c r="D43" s="662"/>
      <c r="E43" s="662"/>
      <c r="F43" s="662"/>
      <c r="G43" s="662"/>
      <c r="H43" s="662"/>
      <c r="I43" s="662"/>
      <c r="J43" s="662"/>
      <c r="K43" s="662"/>
      <c r="L43" s="662"/>
      <c r="M43" s="662"/>
      <c r="N43" s="662"/>
      <c r="O43" s="662"/>
      <c r="P43" s="662"/>
      <c r="Q43" s="663"/>
      <c r="R43" s="664">
        <v>12763669</v>
      </c>
      <c r="S43" s="703"/>
      <c r="T43" s="703"/>
      <c r="U43" s="703"/>
      <c r="V43" s="703"/>
      <c r="W43" s="703"/>
      <c r="X43" s="703"/>
      <c r="Y43" s="704"/>
      <c r="Z43" s="705">
        <v>100</v>
      </c>
      <c r="AA43" s="705"/>
      <c r="AB43" s="705"/>
      <c r="AC43" s="705"/>
      <c r="AD43" s="706">
        <v>5704307</v>
      </c>
      <c r="AE43" s="706"/>
      <c r="AF43" s="706"/>
      <c r="AG43" s="706"/>
      <c r="AH43" s="706"/>
      <c r="AI43" s="706"/>
      <c r="AJ43" s="706"/>
      <c r="AK43" s="706"/>
      <c r="AL43" s="667">
        <v>100</v>
      </c>
      <c r="AM43" s="707"/>
      <c r="AN43" s="707"/>
      <c r="AO43" s="708"/>
      <c r="BV43" s="238"/>
      <c r="BW43" s="238"/>
      <c r="BX43" s="238"/>
      <c r="BY43" s="238"/>
      <c r="BZ43" s="238"/>
      <c r="CA43" s="238"/>
      <c r="CB43" s="238"/>
      <c r="CD43" s="677" t="s">
        <v>357</v>
      </c>
      <c r="CE43" s="678"/>
      <c r="CF43" s="678"/>
      <c r="CG43" s="678"/>
      <c r="CH43" s="678"/>
      <c r="CI43" s="678"/>
      <c r="CJ43" s="678"/>
      <c r="CK43" s="678"/>
      <c r="CL43" s="678"/>
      <c r="CM43" s="678"/>
      <c r="CN43" s="678"/>
      <c r="CO43" s="678"/>
      <c r="CP43" s="678"/>
      <c r="CQ43" s="679"/>
      <c r="CR43" s="680">
        <v>6553</v>
      </c>
      <c r="CS43" s="699"/>
      <c r="CT43" s="699"/>
      <c r="CU43" s="699"/>
      <c r="CV43" s="699"/>
      <c r="CW43" s="699"/>
      <c r="CX43" s="699"/>
      <c r="CY43" s="700"/>
      <c r="CZ43" s="683">
        <v>0.1</v>
      </c>
      <c r="DA43" s="701"/>
      <c r="DB43" s="701"/>
      <c r="DC43" s="702"/>
      <c r="DD43" s="686">
        <v>6553</v>
      </c>
      <c r="DE43" s="699"/>
      <c r="DF43" s="699"/>
      <c r="DG43" s="699"/>
      <c r="DH43" s="699"/>
      <c r="DI43" s="699"/>
      <c r="DJ43" s="699"/>
      <c r="DK43" s="700"/>
      <c r="DL43" s="687"/>
      <c r="DM43" s="688"/>
      <c r="DN43" s="688"/>
      <c r="DO43" s="688"/>
      <c r="DP43" s="688"/>
      <c r="DQ43" s="688"/>
      <c r="DR43" s="688"/>
      <c r="DS43" s="688"/>
      <c r="DT43" s="688"/>
      <c r="DU43" s="688"/>
      <c r="DV43" s="689"/>
      <c r="DW43" s="690"/>
      <c r="DX43" s="691"/>
      <c r="DY43" s="691"/>
      <c r="DZ43" s="691"/>
      <c r="EA43" s="691"/>
      <c r="EB43" s="691"/>
      <c r="EC43" s="692"/>
    </row>
    <row r="44" spans="2:133" ht="11.25" customHeight="1">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693" t="s">
        <v>304</v>
      </c>
      <c r="CE44" s="694"/>
      <c r="CF44" s="677" t="s">
        <v>358</v>
      </c>
      <c r="CG44" s="678"/>
      <c r="CH44" s="678"/>
      <c r="CI44" s="678"/>
      <c r="CJ44" s="678"/>
      <c r="CK44" s="678"/>
      <c r="CL44" s="678"/>
      <c r="CM44" s="678"/>
      <c r="CN44" s="678"/>
      <c r="CO44" s="678"/>
      <c r="CP44" s="678"/>
      <c r="CQ44" s="679"/>
      <c r="CR44" s="680">
        <v>1504035</v>
      </c>
      <c r="CS44" s="681"/>
      <c r="CT44" s="681"/>
      <c r="CU44" s="681"/>
      <c r="CV44" s="681"/>
      <c r="CW44" s="681"/>
      <c r="CX44" s="681"/>
      <c r="CY44" s="682"/>
      <c r="CZ44" s="683">
        <v>12.2</v>
      </c>
      <c r="DA44" s="684"/>
      <c r="DB44" s="684"/>
      <c r="DC44" s="685"/>
      <c r="DD44" s="686">
        <v>242296</v>
      </c>
      <c r="DE44" s="681"/>
      <c r="DF44" s="681"/>
      <c r="DG44" s="681"/>
      <c r="DH44" s="681"/>
      <c r="DI44" s="681"/>
      <c r="DJ44" s="681"/>
      <c r="DK44" s="682"/>
      <c r="DL44" s="687"/>
      <c r="DM44" s="688"/>
      <c r="DN44" s="688"/>
      <c r="DO44" s="688"/>
      <c r="DP44" s="688"/>
      <c r="DQ44" s="688"/>
      <c r="DR44" s="688"/>
      <c r="DS44" s="688"/>
      <c r="DT44" s="688"/>
      <c r="DU44" s="688"/>
      <c r="DV44" s="689"/>
      <c r="DW44" s="690"/>
      <c r="DX44" s="691"/>
      <c r="DY44" s="691"/>
      <c r="DZ44" s="691"/>
      <c r="EA44" s="691"/>
      <c r="EB44" s="691"/>
      <c r="EC44" s="692"/>
    </row>
    <row r="45" spans="2:133" ht="11.25" customHeight="1">
      <c r="B45" s="240" t="s">
        <v>359</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695"/>
      <c r="CE45" s="696"/>
      <c r="CF45" s="677" t="s">
        <v>360</v>
      </c>
      <c r="CG45" s="678"/>
      <c r="CH45" s="678"/>
      <c r="CI45" s="678"/>
      <c r="CJ45" s="678"/>
      <c r="CK45" s="678"/>
      <c r="CL45" s="678"/>
      <c r="CM45" s="678"/>
      <c r="CN45" s="678"/>
      <c r="CO45" s="678"/>
      <c r="CP45" s="678"/>
      <c r="CQ45" s="679"/>
      <c r="CR45" s="680">
        <v>578825</v>
      </c>
      <c r="CS45" s="699"/>
      <c r="CT45" s="699"/>
      <c r="CU45" s="699"/>
      <c r="CV45" s="699"/>
      <c r="CW45" s="699"/>
      <c r="CX45" s="699"/>
      <c r="CY45" s="700"/>
      <c r="CZ45" s="683">
        <v>4.7</v>
      </c>
      <c r="DA45" s="701"/>
      <c r="DB45" s="701"/>
      <c r="DC45" s="702"/>
      <c r="DD45" s="686">
        <v>34376</v>
      </c>
      <c r="DE45" s="699"/>
      <c r="DF45" s="699"/>
      <c r="DG45" s="699"/>
      <c r="DH45" s="699"/>
      <c r="DI45" s="699"/>
      <c r="DJ45" s="699"/>
      <c r="DK45" s="700"/>
      <c r="DL45" s="687"/>
      <c r="DM45" s="688"/>
      <c r="DN45" s="688"/>
      <c r="DO45" s="688"/>
      <c r="DP45" s="688"/>
      <c r="DQ45" s="688"/>
      <c r="DR45" s="688"/>
      <c r="DS45" s="688"/>
      <c r="DT45" s="688"/>
      <c r="DU45" s="688"/>
      <c r="DV45" s="689"/>
      <c r="DW45" s="690"/>
      <c r="DX45" s="691"/>
      <c r="DY45" s="691"/>
      <c r="DZ45" s="691"/>
      <c r="EA45" s="691"/>
      <c r="EB45" s="691"/>
      <c r="EC45" s="692"/>
    </row>
    <row r="46" spans="2:133" ht="11.25" customHeight="1">
      <c r="B46" s="241" t="s">
        <v>361</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695"/>
      <c r="CE46" s="696"/>
      <c r="CF46" s="677" t="s">
        <v>362</v>
      </c>
      <c r="CG46" s="678"/>
      <c r="CH46" s="678"/>
      <c r="CI46" s="678"/>
      <c r="CJ46" s="678"/>
      <c r="CK46" s="678"/>
      <c r="CL46" s="678"/>
      <c r="CM46" s="678"/>
      <c r="CN46" s="678"/>
      <c r="CO46" s="678"/>
      <c r="CP46" s="678"/>
      <c r="CQ46" s="679"/>
      <c r="CR46" s="680">
        <v>901591</v>
      </c>
      <c r="CS46" s="681"/>
      <c r="CT46" s="681"/>
      <c r="CU46" s="681"/>
      <c r="CV46" s="681"/>
      <c r="CW46" s="681"/>
      <c r="CX46" s="681"/>
      <c r="CY46" s="682"/>
      <c r="CZ46" s="683">
        <v>7.3</v>
      </c>
      <c r="DA46" s="684"/>
      <c r="DB46" s="684"/>
      <c r="DC46" s="685"/>
      <c r="DD46" s="686">
        <v>197801</v>
      </c>
      <c r="DE46" s="681"/>
      <c r="DF46" s="681"/>
      <c r="DG46" s="681"/>
      <c r="DH46" s="681"/>
      <c r="DI46" s="681"/>
      <c r="DJ46" s="681"/>
      <c r="DK46" s="682"/>
      <c r="DL46" s="687"/>
      <c r="DM46" s="688"/>
      <c r="DN46" s="688"/>
      <c r="DO46" s="688"/>
      <c r="DP46" s="688"/>
      <c r="DQ46" s="688"/>
      <c r="DR46" s="688"/>
      <c r="DS46" s="688"/>
      <c r="DT46" s="688"/>
      <c r="DU46" s="688"/>
      <c r="DV46" s="689"/>
      <c r="DW46" s="690"/>
      <c r="DX46" s="691"/>
      <c r="DY46" s="691"/>
      <c r="DZ46" s="691"/>
      <c r="EA46" s="691"/>
      <c r="EB46" s="691"/>
      <c r="EC46" s="692"/>
    </row>
    <row r="47" spans="2:133" ht="11.25" customHeight="1">
      <c r="B47" s="242" t="s">
        <v>363</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95"/>
      <c r="CE47" s="696"/>
      <c r="CF47" s="677" t="s">
        <v>364</v>
      </c>
      <c r="CG47" s="678"/>
      <c r="CH47" s="678"/>
      <c r="CI47" s="678"/>
      <c r="CJ47" s="678"/>
      <c r="CK47" s="678"/>
      <c r="CL47" s="678"/>
      <c r="CM47" s="678"/>
      <c r="CN47" s="678"/>
      <c r="CO47" s="678"/>
      <c r="CP47" s="678"/>
      <c r="CQ47" s="679"/>
      <c r="CR47" s="680" t="s">
        <v>138</v>
      </c>
      <c r="CS47" s="699"/>
      <c r="CT47" s="699"/>
      <c r="CU47" s="699"/>
      <c r="CV47" s="699"/>
      <c r="CW47" s="699"/>
      <c r="CX47" s="699"/>
      <c r="CY47" s="700"/>
      <c r="CZ47" s="683" t="s">
        <v>138</v>
      </c>
      <c r="DA47" s="701"/>
      <c r="DB47" s="701"/>
      <c r="DC47" s="702"/>
      <c r="DD47" s="686" t="s">
        <v>138</v>
      </c>
      <c r="DE47" s="699"/>
      <c r="DF47" s="699"/>
      <c r="DG47" s="699"/>
      <c r="DH47" s="699"/>
      <c r="DI47" s="699"/>
      <c r="DJ47" s="699"/>
      <c r="DK47" s="700"/>
      <c r="DL47" s="687"/>
      <c r="DM47" s="688"/>
      <c r="DN47" s="688"/>
      <c r="DO47" s="688"/>
      <c r="DP47" s="688"/>
      <c r="DQ47" s="688"/>
      <c r="DR47" s="688"/>
      <c r="DS47" s="688"/>
      <c r="DT47" s="688"/>
      <c r="DU47" s="688"/>
      <c r="DV47" s="689"/>
      <c r="DW47" s="690"/>
      <c r="DX47" s="691"/>
      <c r="DY47" s="691"/>
      <c r="DZ47" s="691"/>
      <c r="EA47" s="691"/>
      <c r="EB47" s="691"/>
      <c r="EC47" s="692"/>
    </row>
    <row r="48" spans="2:133">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697"/>
      <c r="CE48" s="698"/>
      <c r="CF48" s="677" t="s">
        <v>365</v>
      </c>
      <c r="CG48" s="678"/>
      <c r="CH48" s="678"/>
      <c r="CI48" s="678"/>
      <c r="CJ48" s="678"/>
      <c r="CK48" s="678"/>
      <c r="CL48" s="678"/>
      <c r="CM48" s="678"/>
      <c r="CN48" s="678"/>
      <c r="CO48" s="678"/>
      <c r="CP48" s="678"/>
      <c r="CQ48" s="679"/>
      <c r="CR48" s="680" t="s">
        <v>138</v>
      </c>
      <c r="CS48" s="681"/>
      <c r="CT48" s="681"/>
      <c r="CU48" s="681"/>
      <c r="CV48" s="681"/>
      <c r="CW48" s="681"/>
      <c r="CX48" s="681"/>
      <c r="CY48" s="682"/>
      <c r="CZ48" s="683" t="s">
        <v>244</v>
      </c>
      <c r="DA48" s="684"/>
      <c r="DB48" s="684"/>
      <c r="DC48" s="685"/>
      <c r="DD48" s="686" t="s">
        <v>138</v>
      </c>
      <c r="DE48" s="681"/>
      <c r="DF48" s="681"/>
      <c r="DG48" s="681"/>
      <c r="DH48" s="681"/>
      <c r="DI48" s="681"/>
      <c r="DJ48" s="681"/>
      <c r="DK48" s="682"/>
      <c r="DL48" s="687"/>
      <c r="DM48" s="688"/>
      <c r="DN48" s="688"/>
      <c r="DO48" s="688"/>
      <c r="DP48" s="688"/>
      <c r="DQ48" s="688"/>
      <c r="DR48" s="688"/>
      <c r="DS48" s="688"/>
      <c r="DT48" s="688"/>
      <c r="DU48" s="688"/>
      <c r="DV48" s="689"/>
      <c r="DW48" s="690"/>
      <c r="DX48" s="691"/>
      <c r="DY48" s="691"/>
      <c r="DZ48" s="691"/>
      <c r="EA48" s="691"/>
      <c r="EB48" s="691"/>
      <c r="EC48" s="692"/>
    </row>
    <row r="49" spans="2:133" ht="11.25" customHeight="1">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61" t="s">
        <v>366</v>
      </c>
      <c r="CE49" s="662"/>
      <c r="CF49" s="662"/>
      <c r="CG49" s="662"/>
      <c r="CH49" s="662"/>
      <c r="CI49" s="662"/>
      <c r="CJ49" s="662"/>
      <c r="CK49" s="662"/>
      <c r="CL49" s="662"/>
      <c r="CM49" s="662"/>
      <c r="CN49" s="662"/>
      <c r="CO49" s="662"/>
      <c r="CP49" s="662"/>
      <c r="CQ49" s="663"/>
      <c r="CR49" s="664">
        <v>12340435</v>
      </c>
      <c r="CS49" s="665"/>
      <c r="CT49" s="665"/>
      <c r="CU49" s="665"/>
      <c r="CV49" s="665"/>
      <c r="CW49" s="665"/>
      <c r="CX49" s="665"/>
      <c r="CY49" s="666"/>
      <c r="CZ49" s="667">
        <v>100</v>
      </c>
      <c r="DA49" s="668"/>
      <c r="DB49" s="668"/>
      <c r="DC49" s="669"/>
      <c r="DD49" s="670">
        <v>6638653</v>
      </c>
      <c r="DE49" s="665"/>
      <c r="DF49" s="665"/>
      <c r="DG49" s="665"/>
      <c r="DH49" s="665"/>
      <c r="DI49" s="665"/>
      <c r="DJ49" s="665"/>
      <c r="DK49" s="666"/>
      <c r="DL49" s="671"/>
      <c r="DM49" s="672"/>
      <c r="DN49" s="672"/>
      <c r="DO49" s="672"/>
      <c r="DP49" s="672"/>
      <c r="DQ49" s="672"/>
      <c r="DR49" s="672"/>
      <c r="DS49" s="672"/>
      <c r="DT49" s="672"/>
      <c r="DU49" s="672"/>
      <c r="DV49" s="673"/>
      <c r="DW49" s="674"/>
      <c r="DX49" s="675"/>
      <c r="DY49" s="675"/>
      <c r="DZ49" s="675"/>
      <c r="EA49" s="675"/>
      <c r="EB49" s="675"/>
      <c r="EC49" s="676"/>
    </row>
  </sheetData>
  <sheetProtection algorithmName="SHA-512" hashValue="p5WS4pK46JDNILi8i37eAuE7Sb5x62BQaEd49S9510QA44QdFpbe81L7XahE1hST8XhvLX2+6NU0yTLGA24ZJQ==" saltValue="inVZG1e+VLi0/qXeF1C6Lw==" spinCount="100000" sheet="1" objects="1" scenarios="1"/>
  <mergeCells count="611">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5" zeroHeight="1"/>
  <cols>
    <col min="1" max="130" width="2.75" style="291" customWidth="1"/>
    <col min="131" max="131" width="1.625" style="291" customWidth="1"/>
    <col min="132" max="16384" width="9" style="291" hidden="1"/>
  </cols>
  <sheetData>
    <row r="1" spans="1:131" s="249" customFormat="1" ht="11.25" customHeight="1" thickBot="1">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c r="A2" s="250" t="s">
        <v>367</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1205" t="s">
        <v>368</v>
      </c>
      <c r="DK2" s="1206"/>
      <c r="DL2" s="1206"/>
      <c r="DM2" s="1206"/>
      <c r="DN2" s="1206"/>
      <c r="DO2" s="1207"/>
      <c r="DP2" s="251"/>
      <c r="DQ2" s="1205" t="s">
        <v>369</v>
      </c>
      <c r="DR2" s="1206"/>
      <c r="DS2" s="1206"/>
      <c r="DT2" s="1206"/>
      <c r="DU2" s="1206"/>
      <c r="DV2" s="1206"/>
      <c r="DW2" s="1206"/>
      <c r="DX2" s="1206"/>
      <c r="DY2" s="1206"/>
      <c r="DZ2" s="1207"/>
      <c r="EA2" s="252"/>
    </row>
    <row r="3" spans="1:131" s="249" customFormat="1" ht="11.25" customHeight="1">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c r="A4" s="1158" t="s">
        <v>370</v>
      </c>
      <c r="B4" s="1158"/>
      <c r="C4" s="1158"/>
      <c r="D4" s="1158"/>
      <c r="E4" s="1158"/>
      <c r="F4" s="1158"/>
      <c r="G4" s="1158"/>
      <c r="H4" s="1158"/>
      <c r="I4" s="1158"/>
      <c r="J4" s="1158"/>
      <c r="K4" s="1158"/>
      <c r="L4" s="1158"/>
      <c r="M4" s="1158"/>
      <c r="N4" s="1158"/>
      <c r="O4" s="1158"/>
      <c r="P4" s="1158"/>
      <c r="Q4" s="1158"/>
      <c r="R4" s="1158"/>
      <c r="S4" s="1158"/>
      <c r="T4" s="1158"/>
      <c r="U4" s="1158"/>
      <c r="V4" s="1158"/>
      <c r="W4" s="1158"/>
      <c r="X4" s="1158"/>
      <c r="Y4" s="1158"/>
      <c r="Z4" s="1158"/>
      <c r="AA4" s="1158"/>
      <c r="AB4" s="1158"/>
      <c r="AC4" s="1158"/>
      <c r="AD4" s="1158"/>
      <c r="AE4" s="1158"/>
      <c r="AF4" s="1158"/>
      <c r="AG4" s="1158"/>
      <c r="AH4" s="1158"/>
      <c r="AI4" s="1158"/>
      <c r="AJ4" s="1158"/>
      <c r="AK4" s="1158"/>
      <c r="AL4" s="1158"/>
      <c r="AM4" s="1158"/>
      <c r="AN4" s="1158"/>
      <c r="AO4" s="1158"/>
      <c r="AP4" s="1158"/>
      <c r="AQ4" s="1158"/>
      <c r="AR4" s="1158"/>
      <c r="AS4" s="1158"/>
      <c r="AT4" s="1158"/>
      <c r="AU4" s="1158"/>
      <c r="AV4" s="1158"/>
      <c r="AW4" s="1158"/>
      <c r="AX4" s="1158"/>
      <c r="AY4" s="1158"/>
      <c r="AZ4" s="254"/>
      <c r="BA4" s="254"/>
      <c r="BB4" s="254"/>
      <c r="BC4" s="254"/>
      <c r="BD4" s="254"/>
      <c r="BE4" s="255"/>
      <c r="BF4" s="255"/>
      <c r="BG4" s="255"/>
      <c r="BH4" s="255"/>
      <c r="BI4" s="255"/>
      <c r="BJ4" s="255"/>
      <c r="BK4" s="255"/>
      <c r="BL4" s="255"/>
      <c r="BM4" s="255"/>
      <c r="BN4" s="255"/>
      <c r="BO4" s="255"/>
      <c r="BP4" s="255"/>
      <c r="BQ4" s="254" t="s">
        <v>371</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c r="A5" s="1090" t="s">
        <v>372</v>
      </c>
      <c r="B5" s="1091"/>
      <c r="C5" s="1091"/>
      <c r="D5" s="1091"/>
      <c r="E5" s="1091"/>
      <c r="F5" s="1091"/>
      <c r="G5" s="1091"/>
      <c r="H5" s="1091"/>
      <c r="I5" s="1091"/>
      <c r="J5" s="1091"/>
      <c r="K5" s="1091"/>
      <c r="L5" s="1091"/>
      <c r="M5" s="1091"/>
      <c r="N5" s="1091"/>
      <c r="O5" s="1091"/>
      <c r="P5" s="1092"/>
      <c r="Q5" s="1096" t="s">
        <v>373</v>
      </c>
      <c r="R5" s="1097"/>
      <c r="S5" s="1097"/>
      <c r="T5" s="1097"/>
      <c r="U5" s="1098"/>
      <c r="V5" s="1096" t="s">
        <v>374</v>
      </c>
      <c r="W5" s="1097"/>
      <c r="X5" s="1097"/>
      <c r="Y5" s="1097"/>
      <c r="Z5" s="1098"/>
      <c r="AA5" s="1096" t="s">
        <v>375</v>
      </c>
      <c r="AB5" s="1097"/>
      <c r="AC5" s="1097"/>
      <c r="AD5" s="1097"/>
      <c r="AE5" s="1097"/>
      <c r="AF5" s="1208" t="s">
        <v>376</v>
      </c>
      <c r="AG5" s="1097"/>
      <c r="AH5" s="1097"/>
      <c r="AI5" s="1097"/>
      <c r="AJ5" s="1112"/>
      <c r="AK5" s="1097" t="s">
        <v>377</v>
      </c>
      <c r="AL5" s="1097"/>
      <c r="AM5" s="1097"/>
      <c r="AN5" s="1097"/>
      <c r="AO5" s="1098"/>
      <c r="AP5" s="1096" t="s">
        <v>378</v>
      </c>
      <c r="AQ5" s="1097"/>
      <c r="AR5" s="1097"/>
      <c r="AS5" s="1097"/>
      <c r="AT5" s="1098"/>
      <c r="AU5" s="1096" t="s">
        <v>379</v>
      </c>
      <c r="AV5" s="1097"/>
      <c r="AW5" s="1097"/>
      <c r="AX5" s="1097"/>
      <c r="AY5" s="1112"/>
      <c r="AZ5" s="258"/>
      <c r="BA5" s="258"/>
      <c r="BB5" s="258"/>
      <c r="BC5" s="258"/>
      <c r="BD5" s="258"/>
      <c r="BE5" s="259"/>
      <c r="BF5" s="259"/>
      <c r="BG5" s="259"/>
      <c r="BH5" s="259"/>
      <c r="BI5" s="259"/>
      <c r="BJ5" s="259"/>
      <c r="BK5" s="259"/>
      <c r="BL5" s="259"/>
      <c r="BM5" s="259"/>
      <c r="BN5" s="259"/>
      <c r="BO5" s="259"/>
      <c r="BP5" s="259"/>
      <c r="BQ5" s="1090" t="s">
        <v>380</v>
      </c>
      <c r="BR5" s="1091"/>
      <c r="BS5" s="1091"/>
      <c r="BT5" s="1091"/>
      <c r="BU5" s="1091"/>
      <c r="BV5" s="1091"/>
      <c r="BW5" s="1091"/>
      <c r="BX5" s="1091"/>
      <c r="BY5" s="1091"/>
      <c r="BZ5" s="1091"/>
      <c r="CA5" s="1091"/>
      <c r="CB5" s="1091"/>
      <c r="CC5" s="1091"/>
      <c r="CD5" s="1091"/>
      <c r="CE5" s="1091"/>
      <c r="CF5" s="1091"/>
      <c r="CG5" s="1092"/>
      <c r="CH5" s="1096" t="s">
        <v>381</v>
      </c>
      <c r="CI5" s="1097"/>
      <c r="CJ5" s="1097"/>
      <c r="CK5" s="1097"/>
      <c r="CL5" s="1098"/>
      <c r="CM5" s="1096" t="s">
        <v>382</v>
      </c>
      <c r="CN5" s="1097"/>
      <c r="CO5" s="1097"/>
      <c r="CP5" s="1097"/>
      <c r="CQ5" s="1098"/>
      <c r="CR5" s="1096" t="s">
        <v>383</v>
      </c>
      <c r="CS5" s="1097"/>
      <c r="CT5" s="1097"/>
      <c r="CU5" s="1097"/>
      <c r="CV5" s="1098"/>
      <c r="CW5" s="1096" t="s">
        <v>384</v>
      </c>
      <c r="CX5" s="1097"/>
      <c r="CY5" s="1097"/>
      <c r="CZ5" s="1097"/>
      <c r="DA5" s="1098"/>
      <c r="DB5" s="1096" t="s">
        <v>385</v>
      </c>
      <c r="DC5" s="1097"/>
      <c r="DD5" s="1097"/>
      <c r="DE5" s="1097"/>
      <c r="DF5" s="1098"/>
      <c r="DG5" s="1193" t="s">
        <v>386</v>
      </c>
      <c r="DH5" s="1194"/>
      <c r="DI5" s="1194"/>
      <c r="DJ5" s="1194"/>
      <c r="DK5" s="1195"/>
      <c r="DL5" s="1193" t="s">
        <v>387</v>
      </c>
      <c r="DM5" s="1194"/>
      <c r="DN5" s="1194"/>
      <c r="DO5" s="1194"/>
      <c r="DP5" s="1195"/>
      <c r="DQ5" s="1096" t="s">
        <v>388</v>
      </c>
      <c r="DR5" s="1097"/>
      <c r="DS5" s="1097"/>
      <c r="DT5" s="1097"/>
      <c r="DU5" s="1098"/>
      <c r="DV5" s="1096" t="s">
        <v>379</v>
      </c>
      <c r="DW5" s="1097"/>
      <c r="DX5" s="1097"/>
      <c r="DY5" s="1097"/>
      <c r="DZ5" s="1112"/>
      <c r="EA5" s="256"/>
    </row>
    <row r="6" spans="1:131" s="257" customFormat="1" ht="26.25" customHeight="1" thickBot="1">
      <c r="A6" s="1093"/>
      <c r="B6" s="1094"/>
      <c r="C6" s="1094"/>
      <c r="D6" s="1094"/>
      <c r="E6" s="1094"/>
      <c r="F6" s="1094"/>
      <c r="G6" s="1094"/>
      <c r="H6" s="1094"/>
      <c r="I6" s="1094"/>
      <c r="J6" s="1094"/>
      <c r="K6" s="1094"/>
      <c r="L6" s="1094"/>
      <c r="M6" s="1094"/>
      <c r="N6" s="1094"/>
      <c r="O6" s="1094"/>
      <c r="P6" s="1095"/>
      <c r="Q6" s="1099"/>
      <c r="R6" s="1100"/>
      <c r="S6" s="1100"/>
      <c r="T6" s="1100"/>
      <c r="U6" s="1101"/>
      <c r="V6" s="1099"/>
      <c r="W6" s="1100"/>
      <c r="X6" s="1100"/>
      <c r="Y6" s="1100"/>
      <c r="Z6" s="1101"/>
      <c r="AA6" s="1099"/>
      <c r="AB6" s="1100"/>
      <c r="AC6" s="1100"/>
      <c r="AD6" s="1100"/>
      <c r="AE6" s="1100"/>
      <c r="AF6" s="1209"/>
      <c r="AG6" s="1100"/>
      <c r="AH6" s="1100"/>
      <c r="AI6" s="1100"/>
      <c r="AJ6" s="1113"/>
      <c r="AK6" s="1100"/>
      <c r="AL6" s="1100"/>
      <c r="AM6" s="1100"/>
      <c r="AN6" s="1100"/>
      <c r="AO6" s="1101"/>
      <c r="AP6" s="1099"/>
      <c r="AQ6" s="1100"/>
      <c r="AR6" s="1100"/>
      <c r="AS6" s="1100"/>
      <c r="AT6" s="1101"/>
      <c r="AU6" s="1099"/>
      <c r="AV6" s="1100"/>
      <c r="AW6" s="1100"/>
      <c r="AX6" s="1100"/>
      <c r="AY6" s="1113"/>
      <c r="AZ6" s="254"/>
      <c r="BA6" s="254"/>
      <c r="BB6" s="254"/>
      <c r="BC6" s="254"/>
      <c r="BD6" s="254"/>
      <c r="BE6" s="255"/>
      <c r="BF6" s="255"/>
      <c r="BG6" s="255"/>
      <c r="BH6" s="255"/>
      <c r="BI6" s="255"/>
      <c r="BJ6" s="255"/>
      <c r="BK6" s="255"/>
      <c r="BL6" s="255"/>
      <c r="BM6" s="255"/>
      <c r="BN6" s="255"/>
      <c r="BO6" s="255"/>
      <c r="BP6" s="255"/>
      <c r="BQ6" s="1093"/>
      <c r="BR6" s="1094"/>
      <c r="BS6" s="1094"/>
      <c r="BT6" s="1094"/>
      <c r="BU6" s="1094"/>
      <c r="BV6" s="1094"/>
      <c r="BW6" s="1094"/>
      <c r="BX6" s="1094"/>
      <c r="BY6" s="1094"/>
      <c r="BZ6" s="1094"/>
      <c r="CA6" s="1094"/>
      <c r="CB6" s="1094"/>
      <c r="CC6" s="1094"/>
      <c r="CD6" s="1094"/>
      <c r="CE6" s="1094"/>
      <c r="CF6" s="1094"/>
      <c r="CG6" s="1095"/>
      <c r="CH6" s="1099"/>
      <c r="CI6" s="1100"/>
      <c r="CJ6" s="1100"/>
      <c r="CK6" s="1100"/>
      <c r="CL6" s="1101"/>
      <c r="CM6" s="1099"/>
      <c r="CN6" s="1100"/>
      <c r="CO6" s="1100"/>
      <c r="CP6" s="1100"/>
      <c r="CQ6" s="1101"/>
      <c r="CR6" s="1099"/>
      <c r="CS6" s="1100"/>
      <c r="CT6" s="1100"/>
      <c r="CU6" s="1100"/>
      <c r="CV6" s="1101"/>
      <c r="CW6" s="1099"/>
      <c r="CX6" s="1100"/>
      <c r="CY6" s="1100"/>
      <c r="CZ6" s="1100"/>
      <c r="DA6" s="1101"/>
      <c r="DB6" s="1099"/>
      <c r="DC6" s="1100"/>
      <c r="DD6" s="1100"/>
      <c r="DE6" s="1100"/>
      <c r="DF6" s="1101"/>
      <c r="DG6" s="1196"/>
      <c r="DH6" s="1197"/>
      <c r="DI6" s="1197"/>
      <c r="DJ6" s="1197"/>
      <c r="DK6" s="1198"/>
      <c r="DL6" s="1196"/>
      <c r="DM6" s="1197"/>
      <c r="DN6" s="1197"/>
      <c r="DO6" s="1197"/>
      <c r="DP6" s="1198"/>
      <c r="DQ6" s="1099"/>
      <c r="DR6" s="1100"/>
      <c r="DS6" s="1100"/>
      <c r="DT6" s="1100"/>
      <c r="DU6" s="1101"/>
      <c r="DV6" s="1099"/>
      <c r="DW6" s="1100"/>
      <c r="DX6" s="1100"/>
      <c r="DY6" s="1100"/>
      <c r="DZ6" s="1113"/>
      <c r="EA6" s="256"/>
    </row>
    <row r="7" spans="1:131" s="257" customFormat="1" ht="26.25" customHeight="1" thickTop="1">
      <c r="A7" s="260">
        <v>1</v>
      </c>
      <c r="B7" s="1145" t="s">
        <v>389</v>
      </c>
      <c r="C7" s="1146"/>
      <c r="D7" s="1146"/>
      <c r="E7" s="1146"/>
      <c r="F7" s="1146"/>
      <c r="G7" s="1146"/>
      <c r="H7" s="1146"/>
      <c r="I7" s="1146"/>
      <c r="J7" s="1146"/>
      <c r="K7" s="1146"/>
      <c r="L7" s="1146"/>
      <c r="M7" s="1146"/>
      <c r="N7" s="1146"/>
      <c r="O7" s="1146"/>
      <c r="P7" s="1147"/>
      <c r="Q7" s="1199">
        <v>12766</v>
      </c>
      <c r="R7" s="1200"/>
      <c r="S7" s="1200"/>
      <c r="T7" s="1200"/>
      <c r="U7" s="1200"/>
      <c r="V7" s="1200">
        <v>12342</v>
      </c>
      <c r="W7" s="1200"/>
      <c r="X7" s="1200"/>
      <c r="Y7" s="1200"/>
      <c r="Z7" s="1200"/>
      <c r="AA7" s="1200">
        <v>424</v>
      </c>
      <c r="AB7" s="1200"/>
      <c r="AC7" s="1200"/>
      <c r="AD7" s="1200"/>
      <c r="AE7" s="1201"/>
      <c r="AF7" s="1202">
        <v>373</v>
      </c>
      <c r="AG7" s="1203"/>
      <c r="AH7" s="1203"/>
      <c r="AI7" s="1203"/>
      <c r="AJ7" s="1204"/>
      <c r="AK7" s="1186">
        <v>304</v>
      </c>
      <c r="AL7" s="1187"/>
      <c r="AM7" s="1187"/>
      <c r="AN7" s="1187"/>
      <c r="AO7" s="1187"/>
      <c r="AP7" s="1187">
        <v>12093</v>
      </c>
      <c r="AQ7" s="1187"/>
      <c r="AR7" s="1187"/>
      <c r="AS7" s="1187"/>
      <c r="AT7" s="1187"/>
      <c r="AU7" s="1188"/>
      <c r="AV7" s="1188"/>
      <c r="AW7" s="1188"/>
      <c r="AX7" s="1188"/>
      <c r="AY7" s="1189"/>
      <c r="AZ7" s="254"/>
      <c r="BA7" s="254"/>
      <c r="BB7" s="254"/>
      <c r="BC7" s="254"/>
      <c r="BD7" s="254"/>
      <c r="BE7" s="255"/>
      <c r="BF7" s="255"/>
      <c r="BG7" s="255"/>
      <c r="BH7" s="255"/>
      <c r="BI7" s="255"/>
      <c r="BJ7" s="255"/>
      <c r="BK7" s="255"/>
      <c r="BL7" s="255"/>
      <c r="BM7" s="255"/>
      <c r="BN7" s="255"/>
      <c r="BO7" s="255"/>
      <c r="BP7" s="255"/>
      <c r="BQ7" s="261">
        <v>1</v>
      </c>
      <c r="BR7" s="262"/>
      <c r="BS7" s="1190"/>
      <c r="BT7" s="1191"/>
      <c r="BU7" s="1191"/>
      <c r="BV7" s="1191"/>
      <c r="BW7" s="1191"/>
      <c r="BX7" s="1191"/>
      <c r="BY7" s="1191"/>
      <c r="BZ7" s="1191"/>
      <c r="CA7" s="1191"/>
      <c r="CB7" s="1191"/>
      <c r="CC7" s="1191"/>
      <c r="CD7" s="1191"/>
      <c r="CE7" s="1191"/>
      <c r="CF7" s="1191"/>
      <c r="CG7" s="1192"/>
      <c r="CH7" s="1183"/>
      <c r="CI7" s="1184"/>
      <c r="CJ7" s="1184"/>
      <c r="CK7" s="1184"/>
      <c r="CL7" s="1185"/>
      <c r="CM7" s="1183"/>
      <c r="CN7" s="1184"/>
      <c r="CO7" s="1184"/>
      <c r="CP7" s="1184"/>
      <c r="CQ7" s="1185"/>
      <c r="CR7" s="1183"/>
      <c r="CS7" s="1184"/>
      <c r="CT7" s="1184"/>
      <c r="CU7" s="1184"/>
      <c r="CV7" s="1185"/>
      <c r="CW7" s="1183"/>
      <c r="CX7" s="1184"/>
      <c r="CY7" s="1184"/>
      <c r="CZ7" s="1184"/>
      <c r="DA7" s="1185"/>
      <c r="DB7" s="1183"/>
      <c r="DC7" s="1184"/>
      <c r="DD7" s="1184"/>
      <c r="DE7" s="1184"/>
      <c r="DF7" s="1185"/>
      <c r="DG7" s="1183"/>
      <c r="DH7" s="1184"/>
      <c r="DI7" s="1184"/>
      <c r="DJ7" s="1184"/>
      <c r="DK7" s="1185"/>
      <c r="DL7" s="1183"/>
      <c r="DM7" s="1184"/>
      <c r="DN7" s="1184"/>
      <c r="DO7" s="1184"/>
      <c r="DP7" s="1185"/>
      <c r="DQ7" s="1183"/>
      <c r="DR7" s="1184"/>
      <c r="DS7" s="1184"/>
      <c r="DT7" s="1184"/>
      <c r="DU7" s="1185"/>
      <c r="DV7" s="1210"/>
      <c r="DW7" s="1211"/>
      <c r="DX7" s="1211"/>
      <c r="DY7" s="1211"/>
      <c r="DZ7" s="1212"/>
      <c r="EA7" s="256"/>
    </row>
    <row r="8" spans="1:131" s="257" customFormat="1" ht="26.25" customHeight="1">
      <c r="A8" s="263">
        <v>2</v>
      </c>
      <c r="B8" s="1132" t="s">
        <v>390</v>
      </c>
      <c r="C8" s="1133"/>
      <c r="D8" s="1133"/>
      <c r="E8" s="1133"/>
      <c r="F8" s="1133"/>
      <c r="G8" s="1133"/>
      <c r="H8" s="1133"/>
      <c r="I8" s="1133"/>
      <c r="J8" s="1133"/>
      <c r="K8" s="1133"/>
      <c r="L8" s="1133"/>
      <c r="M8" s="1133"/>
      <c r="N8" s="1133"/>
      <c r="O8" s="1133"/>
      <c r="P8" s="1134"/>
      <c r="Q8" s="1138">
        <v>4</v>
      </c>
      <c r="R8" s="1139"/>
      <c r="S8" s="1139"/>
      <c r="T8" s="1139"/>
      <c r="U8" s="1139"/>
      <c r="V8" s="1139">
        <v>4</v>
      </c>
      <c r="W8" s="1139"/>
      <c r="X8" s="1139"/>
      <c r="Y8" s="1139"/>
      <c r="Z8" s="1139"/>
      <c r="AA8" s="1139">
        <v>0</v>
      </c>
      <c r="AB8" s="1139"/>
      <c r="AC8" s="1139"/>
      <c r="AD8" s="1139"/>
      <c r="AE8" s="1140"/>
      <c r="AF8" s="1114" t="s">
        <v>138</v>
      </c>
      <c r="AG8" s="1115"/>
      <c r="AH8" s="1115"/>
      <c r="AI8" s="1115"/>
      <c r="AJ8" s="1116"/>
      <c r="AK8" s="1181" t="s">
        <v>581</v>
      </c>
      <c r="AL8" s="1182"/>
      <c r="AM8" s="1182"/>
      <c r="AN8" s="1182"/>
      <c r="AO8" s="1182"/>
      <c r="AP8" s="1182" t="s">
        <v>581</v>
      </c>
      <c r="AQ8" s="1182"/>
      <c r="AR8" s="1182"/>
      <c r="AS8" s="1182"/>
      <c r="AT8" s="1182"/>
      <c r="AU8" s="1179"/>
      <c r="AV8" s="1179"/>
      <c r="AW8" s="1179"/>
      <c r="AX8" s="1179"/>
      <c r="AY8" s="1180"/>
      <c r="AZ8" s="254"/>
      <c r="BA8" s="254"/>
      <c r="BB8" s="254"/>
      <c r="BC8" s="254"/>
      <c r="BD8" s="254"/>
      <c r="BE8" s="255"/>
      <c r="BF8" s="255"/>
      <c r="BG8" s="255"/>
      <c r="BH8" s="255"/>
      <c r="BI8" s="255"/>
      <c r="BJ8" s="255"/>
      <c r="BK8" s="255"/>
      <c r="BL8" s="255"/>
      <c r="BM8" s="255"/>
      <c r="BN8" s="255"/>
      <c r="BO8" s="255"/>
      <c r="BP8" s="255"/>
      <c r="BQ8" s="264">
        <v>2</v>
      </c>
      <c r="BR8" s="265"/>
      <c r="BS8" s="1109"/>
      <c r="BT8" s="1110"/>
      <c r="BU8" s="1110"/>
      <c r="BV8" s="1110"/>
      <c r="BW8" s="1110"/>
      <c r="BX8" s="1110"/>
      <c r="BY8" s="1110"/>
      <c r="BZ8" s="1110"/>
      <c r="CA8" s="1110"/>
      <c r="CB8" s="1110"/>
      <c r="CC8" s="1110"/>
      <c r="CD8" s="1110"/>
      <c r="CE8" s="1110"/>
      <c r="CF8" s="1110"/>
      <c r="CG8" s="1111"/>
      <c r="CH8" s="1084"/>
      <c r="CI8" s="1085"/>
      <c r="CJ8" s="1085"/>
      <c r="CK8" s="1085"/>
      <c r="CL8" s="1086"/>
      <c r="CM8" s="1084"/>
      <c r="CN8" s="1085"/>
      <c r="CO8" s="1085"/>
      <c r="CP8" s="1085"/>
      <c r="CQ8" s="1086"/>
      <c r="CR8" s="1084"/>
      <c r="CS8" s="1085"/>
      <c r="CT8" s="1085"/>
      <c r="CU8" s="1085"/>
      <c r="CV8" s="1086"/>
      <c r="CW8" s="1084"/>
      <c r="CX8" s="1085"/>
      <c r="CY8" s="1085"/>
      <c r="CZ8" s="1085"/>
      <c r="DA8" s="1086"/>
      <c r="DB8" s="1084"/>
      <c r="DC8" s="1085"/>
      <c r="DD8" s="1085"/>
      <c r="DE8" s="1085"/>
      <c r="DF8" s="1086"/>
      <c r="DG8" s="1084"/>
      <c r="DH8" s="1085"/>
      <c r="DI8" s="1085"/>
      <c r="DJ8" s="1085"/>
      <c r="DK8" s="1086"/>
      <c r="DL8" s="1084"/>
      <c r="DM8" s="1085"/>
      <c r="DN8" s="1085"/>
      <c r="DO8" s="1085"/>
      <c r="DP8" s="1086"/>
      <c r="DQ8" s="1084"/>
      <c r="DR8" s="1085"/>
      <c r="DS8" s="1085"/>
      <c r="DT8" s="1085"/>
      <c r="DU8" s="1086"/>
      <c r="DV8" s="1087"/>
      <c r="DW8" s="1088"/>
      <c r="DX8" s="1088"/>
      <c r="DY8" s="1088"/>
      <c r="DZ8" s="1089"/>
      <c r="EA8" s="256"/>
    </row>
    <row r="9" spans="1:131" s="257" customFormat="1" ht="26.25" customHeight="1">
      <c r="A9" s="263">
        <v>3</v>
      </c>
      <c r="B9" s="1132"/>
      <c r="C9" s="1133"/>
      <c r="D9" s="1133"/>
      <c r="E9" s="1133"/>
      <c r="F9" s="1133"/>
      <c r="G9" s="1133"/>
      <c r="H9" s="1133"/>
      <c r="I9" s="1133"/>
      <c r="J9" s="1133"/>
      <c r="K9" s="1133"/>
      <c r="L9" s="1133"/>
      <c r="M9" s="1133"/>
      <c r="N9" s="1133"/>
      <c r="O9" s="1133"/>
      <c r="P9" s="1134"/>
      <c r="Q9" s="1138"/>
      <c r="R9" s="1139"/>
      <c r="S9" s="1139"/>
      <c r="T9" s="1139"/>
      <c r="U9" s="1139"/>
      <c r="V9" s="1139"/>
      <c r="W9" s="1139"/>
      <c r="X9" s="1139"/>
      <c r="Y9" s="1139"/>
      <c r="Z9" s="1139"/>
      <c r="AA9" s="1139"/>
      <c r="AB9" s="1139"/>
      <c r="AC9" s="1139"/>
      <c r="AD9" s="1139"/>
      <c r="AE9" s="1140"/>
      <c r="AF9" s="1114"/>
      <c r="AG9" s="1115"/>
      <c r="AH9" s="1115"/>
      <c r="AI9" s="1115"/>
      <c r="AJ9" s="1116"/>
      <c r="AK9" s="1181"/>
      <c r="AL9" s="1182"/>
      <c r="AM9" s="1182"/>
      <c r="AN9" s="1182"/>
      <c r="AO9" s="1182"/>
      <c r="AP9" s="1182"/>
      <c r="AQ9" s="1182"/>
      <c r="AR9" s="1182"/>
      <c r="AS9" s="1182"/>
      <c r="AT9" s="1182"/>
      <c r="AU9" s="1179"/>
      <c r="AV9" s="1179"/>
      <c r="AW9" s="1179"/>
      <c r="AX9" s="1179"/>
      <c r="AY9" s="1180"/>
      <c r="AZ9" s="254"/>
      <c r="BA9" s="254"/>
      <c r="BB9" s="254"/>
      <c r="BC9" s="254"/>
      <c r="BD9" s="254"/>
      <c r="BE9" s="255"/>
      <c r="BF9" s="255"/>
      <c r="BG9" s="255"/>
      <c r="BH9" s="255"/>
      <c r="BI9" s="255"/>
      <c r="BJ9" s="255"/>
      <c r="BK9" s="255"/>
      <c r="BL9" s="255"/>
      <c r="BM9" s="255"/>
      <c r="BN9" s="255"/>
      <c r="BO9" s="255"/>
      <c r="BP9" s="255"/>
      <c r="BQ9" s="264">
        <v>3</v>
      </c>
      <c r="BR9" s="265"/>
      <c r="BS9" s="1109"/>
      <c r="BT9" s="1110"/>
      <c r="BU9" s="1110"/>
      <c r="BV9" s="1110"/>
      <c r="BW9" s="1110"/>
      <c r="BX9" s="1110"/>
      <c r="BY9" s="1110"/>
      <c r="BZ9" s="1110"/>
      <c r="CA9" s="1110"/>
      <c r="CB9" s="1110"/>
      <c r="CC9" s="1110"/>
      <c r="CD9" s="1110"/>
      <c r="CE9" s="1110"/>
      <c r="CF9" s="1110"/>
      <c r="CG9" s="1111"/>
      <c r="CH9" s="1084"/>
      <c r="CI9" s="1085"/>
      <c r="CJ9" s="1085"/>
      <c r="CK9" s="1085"/>
      <c r="CL9" s="1086"/>
      <c r="CM9" s="1084"/>
      <c r="CN9" s="1085"/>
      <c r="CO9" s="1085"/>
      <c r="CP9" s="1085"/>
      <c r="CQ9" s="1086"/>
      <c r="CR9" s="1084"/>
      <c r="CS9" s="1085"/>
      <c r="CT9" s="1085"/>
      <c r="CU9" s="1085"/>
      <c r="CV9" s="1086"/>
      <c r="CW9" s="1084"/>
      <c r="CX9" s="1085"/>
      <c r="CY9" s="1085"/>
      <c r="CZ9" s="1085"/>
      <c r="DA9" s="1086"/>
      <c r="DB9" s="1084"/>
      <c r="DC9" s="1085"/>
      <c r="DD9" s="1085"/>
      <c r="DE9" s="1085"/>
      <c r="DF9" s="1086"/>
      <c r="DG9" s="1084"/>
      <c r="DH9" s="1085"/>
      <c r="DI9" s="1085"/>
      <c r="DJ9" s="1085"/>
      <c r="DK9" s="1086"/>
      <c r="DL9" s="1084"/>
      <c r="DM9" s="1085"/>
      <c r="DN9" s="1085"/>
      <c r="DO9" s="1085"/>
      <c r="DP9" s="1086"/>
      <c r="DQ9" s="1084"/>
      <c r="DR9" s="1085"/>
      <c r="DS9" s="1085"/>
      <c r="DT9" s="1085"/>
      <c r="DU9" s="1086"/>
      <c r="DV9" s="1087"/>
      <c r="DW9" s="1088"/>
      <c r="DX9" s="1088"/>
      <c r="DY9" s="1088"/>
      <c r="DZ9" s="1089"/>
      <c r="EA9" s="256"/>
    </row>
    <row r="10" spans="1:131" s="257" customFormat="1" ht="26.25" customHeight="1">
      <c r="A10" s="263">
        <v>4</v>
      </c>
      <c r="B10" s="1132"/>
      <c r="C10" s="1133"/>
      <c r="D10" s="1133"/>
      <c r="E10" s="1133"/>
      <c r="F10" s="1133"/>
      <c r="G10" s="1133"/>
      <c r="H10" s="1133"/>
      <c r="I10" s="1133"/>
      <c r="J10" s="1133"/>
      <c r="K10" s="1133"/>
      <c r="L10" s="1133"/>
      <c r="M10" s="1133"/>
      <c r="N10" s="1133"/>
      <c r="O10" s="1133"/>
      <c r="P10" s="1134"/>
      <c r="Q10" s="1138"/>
      <c r="R10" s="1139"/>
      <c r="S10" s="1139"/>
      <c r="T10" s="1139"/>
      <c r="U10" s="1139"/>
      <c r="V10" s="1139"/>
      <c r="W10" s="1139"/>
      <c r="X10" s="1139"/>
      <c r="Y10" s="1139"/>
      <c r="Z10" s="1139"/>
      <c r="AA10" s="1139"/>
      <c r="AB10" s="1139"/>
      <c r="AC10" s="1139"/>
      <c r="AD10" s="1139"/>
      <c r="AE10" s="1140"/>
      <c r="AF10" s="1114"/>
      <c r="AG10" s="1115"/>
      <c r="AH10" s="1115"/>
      <c r="AI10" s="1115"/>
      <c r="AJ10" s="1116"/>
      <c r="AK10" s="1181"/>
      <c r="AL10" s="1182"/>
      <c r="AM10" s="1182"/>
      <c r="AN10" s="1182"/>
      <c r="AO10" s="1182"/>
      <c r="AP10" s="1182"/>
      <c r="AQ10" s="1182"/>
      <c r="AR10" s="1182"/>
      <c r="AS10" s="1182"/>
      <c r="AT10" s="1182"/>
      <c r="AU10" s="1179"/>
      <c r="AV10" s="1179"/>
      <c r="AW10" s="1179"/>
      <c r="AX10" s="1179"/>
      <c r="AY10" s="1180"/>
      <c r="AZ10" s="254"/>
      <c r="BA10" s="254"/>
      <c r="BB10" s="254"/>
      <c r="BC10" s="254"/>
      <c r="BD10" s="254"/>
      <c r="BE10" s="255"/>
      <c r="BF10" s="255"/>
      <c r="BG10" s="255"/>
      <c r="BH10" s="255"/>
      <c r="BI10" s="255"/>
      <c r="BJ10" s="255"/>
      <c r="BK10" s="255"/>
      <c r="BL10" s="255"/>
      <c r="BM10" s="255"/>
      <c r="BN10" s="255"/>
      <c r="BO10" s="255"/>
      <c r="BP10" s="255"/>
      <c r="BQ10" s="264">
        <v>4</v>
      </c>
      <c r="BR10" s="265"/>
      <c r="BS10" s="1109"/>
      <c r="BT10" s="1110"/>
      <c r="BU10" s="1110"/>
      <c r="BV10" s="1110"/>
      <c r="BW10" s="1110"/>
      <c r="BX10" s="1110"/>
      <c r="BY10" s="1110"/>
      <c r="BZ10" s="1110"/>
      <c r="CA10" s="1110"/>
      <c r="CB10" s="1110"/>
      <c r="CC10" s="1110"/>
      <c r="CD10" s="1110"/>
      <c r="CE10" s="1110"/>
      <c r="CF10" s="1110"/>
      <c r="CG10" s="1111"/>
      <c r="CH10" s="1084"/>
      <c r="CI10" s="1085"/>
      <c r="CJ10" s="1085"/>
      <c r="CK10" s="1085"/>
      <c r="CL10" s="1086"/>
      <c r="CM10" s="1084"/>
      <c r="CN10" s="1085"/>
      <c r="CO10" s="1085"/>
      <c r="CP10" s="1085"/>
      <c r="CQ10" s="1086"/>
      <c r="CR10" s="1084"/>
      <c r="CS10" s="1085"/>
      <c r="CT10" s="1085"/>
      <c r="CU10" s="1085"/>
      <c r="CV10" s="1086"/>
      <c r="CW10" s="1084"/>
      <c r="CX10" s="1085"/>
      <c r="CY10" s="1085"/>
      <c r="CZ10" s="1085"/>
      <c r="DA10" s="1086"/>
      <c r="DB10" s="1084"/>
      <c r="DC10" s="1085"/>
      <c r="DD10" s="1085"/>
      <c r="DE10" s="1085"/>
      <c r="DF10" s="1086"/>
      <c r="DG10" s="1084"/>
      <c r="DH10" s="1085"/>
      <c r="DI10" s="1085"/>
      <c r="DJ10" s="1085"/>
      <c r="DK10" s="1086"/>
      <c r="DL10" s="1084"/>
      <c r="DM10" s="1085"/>
      <c r="DN10" s="1085"/>
      <c r="DO10" s="1085"/>
      <c r="DP10" s="1086"/>
      <c r="DQ10" s="1084"/>
      <c r="DR10" s="1085"/>
      <c r="DS10" s="1085"/>
      <c r="DT10" s="1085"/>
      <c r="DU10" s="1086"/>
      <c r="DV10" s="1087"/>
      <c r="DW10" s="1088"/>
      <c r="DX10" s="1088"/>
      <c r="DY10" s="1088"/>
      <c r="DZ10" s="1089"/>
      <c r="EA10" s="256"/>
    </row>
    <row r="11" spans="1:131" s="257" customFormat="1" ht="26.25" customHeight="1">
      <c r="A11" s="263">
        <v>5</v>
      </c>
      <c r="B11" s="1132"/>
      <c r="C11" s="1133"/>
      <c r="D11" s="1133"/>
      <c r="E11" s="1133"/>
      <c r="F11" s="1133"/>
      <c r="G11" s="1133"/>
      <c r="H11" s="1133"/>
      <c r="I11" s="1133"/>
      <c r="J11" s="1133"/>
      <c r="K11" s="1133"/>
      <c r="L11" s="1133"/>
      <c r="M11" s="1133"/>
      <c r="N11" s="1133"/>
      <c r="O11" s="1133"/>
      <c r="P11" s="1134"/>
      <c r="Q11" s="1138"/>
      <c r="R11" s="1139"/>
      <c r="S11" s="1139"/>
      <c r="T11" s="1139"/>
      <c r="U11" s="1139"/>
      <c r="V11" s="1139"/>
      <c r="W11" s="1139"/>
      <c r="X11" s="1139"/>
      <c r="Y11" s="1139"/>
      <c r="Z11" s="1139"/>
      <c r="AA11" s="1139"/>
      <c r="AB11" s="1139"/>
      <c r="AC11" s="1139"/>
      <c r="AD11" s="1139"/>
      <c r="AE11" s="1140"/>
      <c r="AF11" s="1114"/>
      <c r="AG11" s="1115"/>
      <c r="AH11" s="1115"/>
      <c r="AI11" s="1115"/>
      <c r="AJ11" s="1116"/>
      <c r="AK11" s="1181"/>
      <c r="AL11" s="1182"/>
      <c r="AM11" s="1182"/>
      <c r="AN11" s="1182"/>
      <c r="AO11" s="1182"/>
      <c r="AP11" s="1182"/>
      <c r="AQ11" s="1182"/>
      <c r="AR11" s="1182"/>
      <c r="AS11" s="1182"/>
      <c r="AT11" s="1182"/>
      <c r="AU11" s="1179"/>
      <c r="AV11" s="1179"/>
      <c r="AW11" s="1179"/>
      <c r="AX11" s="1179"/>
      <c r="AY11" s="1180"/>
      <c r="AZ11" s="254"/>
      <c r="BA11" s="254"/>
      <c r="BB11" s="254"/>
      <c r="BC11" s="254"/>
      <c r="BD11" s="254"/>
      <c r="BE11" s="255"/>
      <c r="BF11" s="255"/>
      <c r="BG11" s="255"/>
      <c r="BH11" s="255"/>
      <c r="BI11" s="255"/>
      <c r="BJ11" s="255"/>
      <c r="BK11" s="255"/>
      <c r="BL11" s="255"/>
      <c r="BM11" s="255"/>
      <c r="BN11" s="255"/>
      <c r="BO11" s="255"/>
      <c r="BP11" s="255"/>
      <c r="BQ11" s="264">
        <v>5</v>
      </c>
      <c r="BR11" s="265"/>
      <c r="BS11" s="1109"/>
      <c r="BT11" s="1110"/>
      <c r="BU11" s="1110"/>
      <c r="BV11" s="1110"/>
      <c r="BW11" s="1110"/>
      <c r="BX11" s="1110"/>
      <c r="BY11" s="1110"/>
      <c r="BZ11" s="1110"/>
      <c r="CA11" s="1110"/>
      <c r="CB11" s="1110"/>
      <c r="CC11" s="1110"/>
      <c r="CD11" s="1110"/>
      <c r="CE11" s="1110"/>
      <c r="CF11" s="1110"/>
      <c r="CG11" s="1111"/>
      <c r="CH11" s="1084"/>
      <c r="CI11" s="1085"/>
      <c r="CJ11" s="1085"/>
      <c r="CK11" s="1085"/>
      <c r="CL11" s="1086"/>
      <c r="CM11" s="1084"/>
      <c r="CN11" s="1085"/>
      <c r="CO11" s="1085"/>
      <c r="CP11" s="1085"/>
      <c r="CQ11" s="1086"/>
      <c r="CR11" s="1084"/>
      <c r="CS11" s="1085"/>
      <c r="CT11" s="1085"/>
      <c r="CU11" s="1085"/>
      <c r="CV11" s="1086"/>
      <c r="CW11" s="1084"/>
      <c r="CX11" s="1085"/>
      <c r="CY11" s="1085"/>
      <c r="CZ11" s="1085"/>
      <c r="DA11" s="1086"/>
      <c r="DB11" s="1084"/>
      <c r="DC11" s="1085"/>
      <c r="DD11" s="1085"/>
      <c r="DE11" s="1085"/>
      <c r="DF11" s="1086"/>
      <c r="DG11" s="1084"/>
      <c r="DH11" s="1085"/>
      <c r="DI11" s="1085"/>
      <c r="DJ11" s="1085"/>
      <c r="DK11" s="1086"/>
      <c r="DL11" s="1084"/>
      <c r="DM11" s="1085"/>
      <c r="DN11" s="1085"/>
      <c r="DO11" s="1085"/>
      <c r="DP11" s="1086"/>
      <c r="DQ11" s="1084"/>
      <c r="DR11" s="1085"/>
      <c r="DS11" s="1085"/>
      <c r="DT11" s="1085"/>
      <c r="DU11" s="1086"/>
      <c r="DV11" s="1087"/>
      <c r="DW11" s="1088"/>
      <c r="DX11" s="1088"/>
      <c r="DY11" s="1088"/>
      <c r="DZ11" s="1089"/>
      <c r="EA11" s="256"/>
    </row>
    <row r="12" spans="1:131" s="257" customFormat="1" ht="26.25" customHeight="1">
      <c r="A12" s="263">
        <v>6</v>
      </c>
      <c r="B12" s="1132"/>
      <c r="C12" s="1133"/>
      <c r="D12" s="1133"/>
      <c r="E12" s="1133"/>
      <c r="F12" s="1133"/>
      <c r="G12" s="1133"/>
      <c r="H12" s="1133"/>
      <c r="I12" s="1133"/>
      <c r="J12" s="1133"/>
      <c r="K12" s="1133"/>
      <c r="L12" s="1133"/>
      <c r="M12" s="1133"/>
      <c r="N12" s="1133"/>
      <c r="O12" s="1133"/>
      <c r="P12" s="1134"/>
      <c r="Q12" s="1138"/>
      <c r="R12" s="1139"/>
      <c r="S12" s="1139"/>
      <c r="T12" s="1139"/>
      <c r="U12" s="1139"/>
      <c r="V12" s="1139"/>
      <c r="W12" s="1139"/>
      <c r="X12" s="1139"/>
      <c r="Y12" s="1139"/>
      <c r="Z12" s="1139"/>
      <c r="AA12" s="1139"/>
      <c r="AB12" s="1139"/>
      <c r="AC12" s="1139"/>
      <c r="AD12" s="1139"/>
      <c r="AE12" s="1140"/>
      <c r="AF12" s="1114"/>
      <c r="AG12" s="1115"/>
      <c r="AH12" s="1115"/>
      <c r="AI12" s="1115"/>
      <c r="AJ12" s="1116"/>
      <c r="AK12" s="1181"/>
      <c r="AL12" s="1182"/>
      <c r="AM12" s="1182"/>
      <c r="AN12" s="1182"/>
      <c r="AO12" s="1182"/>
      <c r="AP12" s="1182"/>
      <c r="AQ12" s="1182"/>
      <c r="AR12" s="1182"/>
      <c r="AS12" s="1182"/>
      <c r="AT12" s="1182"/>
      <c r="AU12" s="1179"/>
      <c r="AV12" s="1179"/>
      <c r="AW12" s="1179"/>
      <c r="AX12" s="1179"/>
      <c r="AY12" s="1180"/>
      <c r="AZ12" s="254"/>
      <c r="BA12" s="254"/>
      <c r="BB12" s="254"/>
      <c r="BC12" s="254"/>
      <c r="BD12" s="254"/>
      <c r="BE12" s="255"/>
      <c r="BF12" s="255"/>
      <c r="BG12" s="255"/>
      <c r="BH12" s="255"/>
      <c r="BI12" s="255"/>
      <c r="BJ12" s="255"/>
      <c r="BK12" s="255"/>
      <c r="BL12" s="255"/>
      <c r="BM12" s="255"/>
      <c r="BN12" s="255"/>
      <c r="BO12" s="255"/>
      <c r="BP12" s="255"/>
      <c r="BQ12" s="264">
        <v>6</v>
      </c>
      <c r="BR12" s="265"/>
      <c r="BS12" s="1109"/>
      <c r="BT12" s="1110"/>
      <c r="BU12" s="1110"/>
      <c r="BV12" s="1110"/>
      <c r="BW12" s="1110"/>
      <c r="BX12" s="1110"/>
      <c r="BY12" s="1110"/>
      <c r="BZ12" s="1110"/>
      <c r="CA12" s="1110"/>
      <c r="CB12" s="1110"/>
      <c r="CC12" s="1110"/>
      <c r="CD12" s="1110"/>
      <c r="CE12" s="1110"/>
      <c r="CF12" s="1110"/>
      <c r="CG12" s="1111"/>
      <c r="CH12" s="1084"/>
      <c r="CI12" s="1085"/>
      <c r="CJ12" s="1085"/>
      <c r="CK12" s="1085"/>
      <c r="CL12" s="1086"/>
      <c r="CM12" s="1084"/>
      <c r="CN12" s="1085"/>
      <c r="CO12" s="1085"/>
      <c r="CP12" s="1085"/>
      <c r="CQ12" s="1086"/>
      <c r="CR12" s="1084"/>
      <c r="CS12" s="1085"/>
      <c r="CT12" s="1085"/>
      <c r="CU12" s="1085"/>
      <c r="CV12" s="1086"/>
      <c r="CW12" s="1084"/>
      <c r="CX12" s="1085"/>
      <c r="CY12" s="1085"/>
      <c r="CZ12" s="1085"/>
      <c r="DA12" s="1086"/>
      <c r="DB12" s="1084"/>
      <c r="DC12" s="1085"/>
      <c r="DD12" s="1085"/>
      <c r="DE12" s="1085"/>
      <c r="DF12" s="1086"/>
      <c r="DG12" s="1084"/>
      <c r="DH12" s="1085"/>
      <c r="DI12" s="1085"/>
      <c r="DJ12" s="1085"/>
      <c r="DK12" s="1086"/>
      <c r="DL12" s="1084"/>
      <c r="DM12" s="1085"/>
      <c r="DN12" s="1085"/>
      <c r="DO12" s="1085"/>
      <c r="DP12" s="1086"/>
      <c r="DQ12" s="1084"/>
      <c r="DR12" s="1085"/>
      <c r="DS12" s="1085"/>
      <c r="DT12" s="1085"/>
      <c r="DU12" s="1086"/>
      <c r="DV12" s="1087"/>
      <c r="DW12" s="1088"/>
      <c r="DX12" s="1088"/>
      <c r="DY12" s="1088"/>
      <c r="DZ12" s="1089"/>
      <c r="EA12" s="256"/>
    </row>
    <row r="13" spans="1:131" s="257" customFormat="1" ht="26.25" customHeight="1">
      <c r="A13" s="263">
        <v>7</v>
      </c>
      <c r="B13" s="1132"/>
      <c r="C13" s="1133"/>
      <c r="D13" s="1133"/>
      <c r="E13" s="1133"/>
      <c r="F13" s="1133"/>
      <c r="G13" s="1133"/>
      <c r="H13" s="1133"/>
      <c r="I13" s="1133"/>
      <c r="J13" s="1133"/>
      <c r="K13" s="1133"/>
      <c r="L13" s="1133"/>
      <c r="M13" s="1133"/>
      <c r="N13" s="1133"/>
      <c r="O13" s="1133"/>
      <c r="P13" s="1134"/>
      <c r="Q13" s="1138"/>
      <c r="R13" s="1139"/>
      <c r="S13" s="1139"/>
      <c r="T13" s="1139"/>
      <c r="U13" s="1139"/>
      <c r="V13" s="1139"/>
      <c r="W13" s="1139"/>
      <c r="X13" s="1139"/>
      <c r="Y13" s="1139"/>
      <c r="Z13" s="1139"/>
      <c r="AA13" s="1139"/>
      <c r="AB13" s="1139"/>
      <c r="AC13" s="1139"/>
      <c r="AD13" s="1139"/>
      <c r="AE13" s="1140"/>
      <c r="AF13" s="1114"/>
      <c r="AG13" s="1115"/>
      <c r="AH13" s="1115"/>
      <c r="AI13" s="1115"/>
      <c r="AJ13" s="1116"/>
      <c r="AK13" s="1181"/>
      <c r="AL13" s="1182"/>
      <c r="AM13" s="1182"/>
      <c r="AN13" s="1182"/>
      <c r="AO13" s="1182"/>
      <c r="AP13" s="1182"/>
      <c r="AQ13" s="1182"/>
      <c r="AR13" s="1182"/>
      <c r="AS13" s="1182"/>
      <c r="AT13" s="1182"/>
      <c r="AU13" s="1179"/>
      <c r="AV13" s="1179"/>
      <c r="AW13" s="1179"/>
      <c r="AX13" s="1179"/>
      <c r="AY13" s="1180"/>
      <c r="AZ13" s="254"/>
      <c r="BA13" s="254"/>
      <c r="BB13" s="254"/>
      <c r="BC13" s="254"/>
      <c r="BD13" s="254"/>
      <c r="BE13" s="255"/>
      <c r="BF13" s="255"/>
      <c r="BG13" s="255"/>
      <c r="BH13" s="255"/>
      <c r="BI13" s="255"/>
      <c r="BJ13" s="255"/>
      <c r="BK13" s="255"/>
      <c r="BL13" s="255"/>
      <c r="BM13" s="255"/>
      <c r="BN13" s="255"/>
      <c r="BO13" s="255"/>
      <c r="BP13" s="255"/>
      <c r="BQ13" s="264">
        <v>7</v>
      </c>
      <c r="BR13" s="265"/>
      <c r="BS13" s="1109"/>
      <c r="BT13" s="1110"/>
      <c r="BU13" s="1110"/>
      <c r="BV13" s="1110"/>
      <c r="BW13" s="1110"/>
      <c r="BX13" s="1110"/>
      <c r="BY13" s="1110"/>
      <c r="BZ13" s="1110"/>
      <c r="CA13" s="1110"/>
      <c r="CB13" s="1110"/>
      <c r="CC13" s="1110"/>
      <c r="CD13" s="1110"/>
      <c r="CE13" s="1110"/>
      <c r="CF13" s="1110"/>
      <c r="CG13" s="1111"/>
      <c r="CH13" s="1084"/>
      <c r="CI13" s="1085"/>
      <c r="CJ13" s="1085"/>
      <c r="CK13" s="1085"/>
      <c r="CL13" s="1086"/>
      <c r="CM13" s="1084"/>
      <c r="CN13" s="1085"/>
      <c r="CO13" s="1085"/>
      <c r="CP13" s="1085"/>
      <c r="CQ13" s="1086"/>
      <c r="CR13" s="1084"/>
      <c r="CS13" s="1085"/>
      <c r="CT13" s="1085"/>
      <c r="CU13" s="1085"/>
      <c r="CV13" s="1086"/>
      <c r="CW13" s="1084"/>
      <c r="CX13" s="1085"/>
      <c r="CY13" s="1085"/>
      <c r="CZ13" s="1085"/>
      <c r="DA13" s="1086"/>
      <c r="DB13" s="1084"/>
      <c r="DC13" s="1085"/>
      <c r="DD13" s="1085"/>
      <c r="DE13" s="1085"/>
      <c r="DF13" s="1086"/>
      <c r="DG13" s="1084"/>
      <c r="DH13" s="1085"/>
      <c r="DI13" s="1085"/>
      <c r="DJ13" s="1085"/>
      <c r="DK13" s="1086"/>
      <c r="DL13" s="1084"/>
      <c r="DM13" s="1085"/>
      <c r="DN13" s="1085"/>
      <c r="DO13" s="1085"/>
      <c r="DP13" s="1086"/>
      <c r="DQ13" s="1084"/>
      <c r="DR13" s="1085"/>
      <c r="DS13" s="1085"/>
      <c r="DT13" s="1085"/>
      <c r="DU13" s="1086"/>
      <c r="DV13" s="1087"/>
      <c r="DW13" s="1088"/>
      <c r="DX13" s="1088"/>
      <c r="DY13" s="1088"/>
      <c r="DZ13" s="1089"/>
      <c r="EA13" s="256"/>
    </row>
    <row r="14" spans="1:131" s="257" customFormat="1" ht="26.25" customHeight="1">
      <c r="A14" s="263">
        <v>8</v>
      </c>
      <c r="B14" s="1132"/>
      <c r="C14" s="1133"/>
      <c r="D14" s="1133"/>
      <c r="E14" s="1133"/>
      <c r="F14" s="1133"/>
      <c r="G14" s="1133"/>
      <c r="H14" s="1133"/>
      <c r="I14" s="1133"/>
      <c r="J14" s="1133"/>
      <c r="K14" s="1133"/>
      <c r="L14" s="1133"/>
      <c r="M14" s="1133"/>
      <c r="N14" s="1133"/>
      <c r="O14" s="1133"/>
      <c r="P14" s="1134"/>
      <c r="Q14" s="1138"/>
      <c r="R14" s="1139"/>
      <c r="S14" s="1139"/>
      <c r="T14" s="1139"/>
      <c r="U14" s="1139"/>
      <c r="V14" s="1139"/>
      <c r="W14" s="1139"/>
      <c r="X14" s="1139"/>
      <c r="Y14" s="1139"/>
      <c r="Z14" s="1139"/>
      <c r="AA14" s="1139"/>
      <c r="AB14" s="1139"/>
      <c r="AC14" s="1139"/>
      <c r="AD14" s="1139"/>
      <c r="AE14" s="1140"/>
      <c r="AF14" s="1114"/>
      <c r="AG14" s="1115"/>
      <c r="AH14" s="1115"/>
      <c r="AI14" s="1115"/>
      <c r="AJ14" s="1116"/>
      <c r="AK14" s="1181"/>
      <c r="AL14" s="1182"/>
      <c r="AM14" s="1182"/>
      <c r="AN14" s="1182"/>
      <c r="AO14" s="1182"/>
      <c r="AP14" s="1182"/>
      <c r="AQ14" s="1182"/>
      <c r="AR14" s="1182"/>
      <c r="AS14" s="1182"/>
      <c r="AT14" s="1182"/>
      <c r="AU14" s="1179"/>
      <c r="AV14" s="1179"/>
      <c r="AW14" s="1179"/>
      <c r="AX14" s="1179"/>
      <c r="AY14" s="1180"/>
      <c r="AZ14" s="254"/>
      <c r="BA14" s="254"/>
      <c r="BB14" s="254"/>
      <c r="BC14" s="254"/>
      <c r="BD14" s="254"/>
      <c r="BE14" s="255"/>
      <c r="BF14" s="255"/>
      <c r="BG14" s="255"/>
      <c r="BH14" s="255"/>
      <c r="BI14" s="255"/>
      <c r="BJ14" s="255"/>
      <c r="BK14" s="255"/>
      <c r="BL14" s="255"/>
      <c r="BM14" s="255"/>
      <c r="BN14" s="255"/>
      <c r="BO14" s="255"/>
      <c r="BP14" s="255"/>
      <c r="BQ14" s="264">
        <v>8</v>
      </c>
      <c r="BR14" s="265"/>
      <c r="BS14" s="1109"/>
      <c r="BT14" s="1110"/>
      <c r="BU14" s="1110"/>
      <c r="BV14" s="1110"/>
      <c r="BW14" s="1110"/>
      <c r="BX14" s="1110"/>
      <c r="BY14" s="1110"/>
      <c r="BZ14" s="1110"/>
      <c r="CA14" s="1110"/>
      <c r="CB14" s="1110"/>
      <c r="CC14" s="1110"/>
      <c r="CD14" s="1110"/>
      <c r="CE14" s="1110"/>
      <c r="CF14" s="1110"/>
      <c r="CG14" s="1111"/>
      <c r="CH14" s="1084"/>
      <c r="CI14" s="1085"/>
      <c r="CJ14" s="1085"/>
      <c r="CK14" s="1085"/>
      <c r="CL14" s="1086"/>
      <c r="CM14" s="1084"/>
      <c r="CN14" s="1085"/>
      <c r="CO14" s="1085"/>
      <c r="CP14" s="1085"/>
      <c r="CQ14" s="1086"/>
      <c r="CR14" s="1084"/>
      <c r="CS14" s="1085"/>
      <c r="CT14" s="1085"/>
      <c r="CU14" s="1085"/>
      <c r="CV14" s="1086"/>
      <c r="CW14" s="1084"/>
      <c r="CX14" s="1085"/>
      <c r="CY14" s="1085"/>
      <c r="CZ14" s="1085"/>
      <c r="DA14" s="1086"/>
      <c r="DB14" s="1084"/>
      <c r="DC14" s="1085"/>
      <c r="DD14" s="1085"/>
      <c r="DE14" s="1085"/>
      <c r="DF14" s="1086"/>
      <c r="DG14" s="1084"/>
      <c r="DH14" s="1085"/>
      <c r="DI14" s="1085"/>
      <c r="DJ14" s="1085"/>
      <c r="DK14" s="1086"/>
      <c r="DL14" s="1084"/>
      <c r="DM14" s="1085"/>
      <c r="DN14" s="1085"/>
      <c r="DO14" s="1085"/>
      <c r="DP14" s="1086"/>
      <c r="DQ14" s="1084"/>
      <c r="DR14" s="1085"/>
      <c r="DS14" s="1085"/>
      <c r="DT14" s="1085"/>
      <c r="DU14" s="1086"/>
      <c r="DV14" s="1087"/>
      <c r="DW14" s="1088"/>
      <c r="DX14" s="1088"/>
      <c r="DY14" s="1088"/>
      <c r="DZ14" s="1089"/>
      <c r="EA14" s="256"/>
    </row>
    <row r="15" spans="1:131" s="257" customFormat="1" ht="26.25" customHeight="1">
      <c r="A15" s="263">
        <v>9</v>
      </c>
      <c r="B15" s="1132"/>
      <c r="C15" s="1133"/>
      <c r="D15" s="1133"/>
      <c r="E15" s="1133"/>
      <c r="F15" s="1133"/>
      <c r="G15" s="1133"/>
      <c r="H15" s="1133"/>
      <c r="I15" s="1133"/>
      <c r="J15" s="1133"/>
      <c r="K15" s="1133"/>
      <c r="L15" s="1133"/>
      <c r="M15" s="1133"/>
      <c r="N15" s="1133"/>
      <c r="O15" s="1133"/>
      <c r="P15" s="1134"/>
      <c r="Q15" s="1138"/>
      <c r="R15" s="1139"/>
      <c r="S15" s="1139"/>
      <c r="T15" s="1139"/>
      <c r="U15" s="1139"/>
      <c r="V15" s="1139"/>
      <c r="W15" s="1139"/>
      <c r="X15" s="1139"/>
      <c r="Y15" s="1139"/>
      <c r="Z15" s="1139"/>
      <c r="AA15" s="1139"/>
      <c r="AB15" s="1139"/>
      <c r="AC15" s="1139"/>
      <c r="AD15" s="1139"/>
      <c r="AE15" s="1140"/>
      <c r="AF15" s="1114"/>
      <c r="AG15" s="1115"/>
      <c r="AH15" s="1115"/>
      <c r="AI15" s="1115"/>
      <c r="AJ15" s="1116"/>
      <c r="AK15" s="1181"/>
      <c r="AL15" s="1182"/>
      <c r="AM15" s="1182"/>
      <c r="AN15" s="1182"/>
      <c r="AO15" s="1182"/>
      <c r="AP15" s="1182"/>
      <c r="AQ15" s="1182"/>
      <c r="AR15" s="1182"/>
      <c r="AS15" s="1182"/>
      <c r="AT15" s="1182"/>
      <c r="AU15" s="1179"/>
      <c r="AV15" s="1179"/>
      <c r="AW15" s="1179"/>
      <c r="AX15" s="1179"/>
      <c r="AY15" s="1180"/>
      <c r="AZ15" s="254"/>
      <c r="BA15" s="254"/>
      <c r="BB15" s="254"/>
      <c r="BC15" s="254"/>
      <c r="BD15" s="254"/>
      <c r="BE15" s="255"/>
      <c r="BF15" s="255"/>
      <c r="BG15" s="255"/>
      <c r="BH15" s="255"/>
      <c r="BI15" s="255"/>
      <c r="BJ15" s="255"/>
      <c r="BK15" s="255"/>
      <c r="BL15" s="255"/>
      <c r="BM15" s="255"/>
      <c r="BN15" s="255"/>
      <c r="BO15" s="255"/>
      <c r="BP15" s="255"/>
      <c r="BQ15" s="264">
        <v>9</v>
      </c>
      <c r="BR15" s="265"/>
      <c r="BS15" s="1109"/>
      <c r="BT15" s="1110"/>
      <c r="BU15" s="1110"/>
      <c r="BV15" s="1110"/>
      <c r="BW15" s="1110"/>
      <c r="BX15" s="1110"/>
      <c r="BY15" s="1110"/>
      <c r="BZ15" s="1110"/>
      <c r="CA15" s="1110"/>
      <c r="CB15" s="1110"/>
      <c r="CC15" s="1110"/>
      <c r="CD15" s="1110"/>
      <c r="CE15" s="1110"/>
      <c r="CF15" s="1110"/>
      <c r="CG15" s="1111"/>
      <c r="CH15" s="1084"/>
      <c r="CI15" s="1085"/>
      <c r="CJ15" s="1085"/>
      <c r="CK15" s="1085"/>
      <c r="CL15" s="1086"/>
      <c r="CM15" s="1084"/>
      <c r="CN15" s="1085"/>
      <c r="CO15" s="1085"/>
      <c r="CP15" s="1085"/>
      <c r="CQ15" s="1086"/>
      <c r="CR15" s="1084"/>
      <c r="CS15" s="1085"/>
      <c r="CT15" s="1085"/>
      <c r="CU15" s="1085"/>
      <c r="CV15" s="1086"/>
      <c r="CW15" s="1084"/>
      <c r="CX15" s="1085"/>
      <c r="CY15" s="1085"/>
      <c r="CZ15" s="1085"/>
      <c r="DA15" s="1086"/>
      <c r="DB15" s="1084"/>
      <c r="DC15" s="1085"/>
      <c r="DD15" s="1085"/>
      <c r="DE15" s="1085"/>
      <c r="DF15" s="1086"/>
      <c r="DG15" s="1084"/>
      <c r="DH15" s="1085"/>
      <c r="DI15" s="1085"/>
      <c r="DJ15" s="1085"/>
      <c r="DK15" s="1086"/>
      <c r="DL15" s="1084"/>
      <c r="DM15" s="1085"/>
      <c r="DN15" s="1085"/>
      <c r="DO15" s="1085"/>
      <c r="DP15" s="1086"/>
      <c r="DQ15" s="1084"/>
      <c r="DR15" s="1085"/>
      <c r="DS15" s="1085"/>
      <c r="DT15" s="1085"/>
      <c r="DU15" s="1086"/>
      <c r="DV15" s="1087"/>
      <c r="DW15" s="1088"/>
      <c r="DX15" s="1088"/>
      <c r="DY15" s="1088"/>
      <c r="DZ15" s="1089"/>
      <c r="EA15" s="256"/>
    </row>
    <row r="16" spans="1:131" s="257" customFormat="1" ht="26.25" customHeight="1">
      <c r="A16" s="263">
        <v>10</v>
      </c>
      <c r="B16" s="1132"/>
      <c r="C16" s="1133"/>
      <c r="D16" s="1133"/>
      <c r="E16" s="1133"/>
      <c r="F16" s="1133"/>
      <c r="G16" s="1133"/>
      <c r="H16" s="1133"/>
      <c r="I16" s="1133"/>
      <c r="J16" s="1133"/>
      <c r="K16" s="1133"/>
      <c r="L16" s="1133"/>
      <c r="M16" s="1133"/>
      <c r="N16" s="1133"/>
      <c r="O16" s="1133"/>
      <c r="P16" s="1134"/>
      <c r="Q16" s="1138"/>
      <c r="R16" s="1139"/>
      <c r="S16" s="1139"/>
      <c r="T16" s="1139"/>
      <c r="U16" s="1139"/>
      <c r="V16" s="1139"/>
      <c r="W16" s="1139"/>
      <c r="X16" s="1139"/>
      <c r="Y16" s="1139"/>
      <c r="Z16" s="1139"/>
      <c r="AA16" s="1139"/>
      <c r="AB16" s="1139"/>
      <c r="AC16" s="1139"/>
      <c r="AD16" s="1139"/>
      <c r="AE16" s="1140"/>
      <c r="AF16" s="1114"/>
      <c r="AG16" s="1115"/>
      <c r="AH16" s="1115"/>
      <c r="AI16" s="1115"/>
      <c r="AJ16" s="1116"/>
      <c r="AK16" s="1181"/>
      <c r="AL16" s="1182"/>
      <c r="AM16" s="1182"/>
      <c r="AN16" s="1182"/>
      <c r="AO16" s="1182"/>
      <c r="AP16" s="1182"/>
      <c r="AQ16" s="1182"/>
      <c r="AR16" s="1182"/>
      <c r="AS16" s="1182"/>
      <c r="AT16" s="1182"/>
      <c r="AU16" s="1179"/>
      <c r="AV16" s="1179"/>
      <c r="AW16" s="1179"/>
      <c r="AX16" s="1179"/>
      <c r="AY16" s="1180"/>
      <c r="AZ16" s="254"/>
      <c r="BA16" s="254"/>
      <c r="BB16" s="254"/>
      <c r="BC16" s="254"/>
      <c r="BD16" s="254"/>
      <c r="BE16" s="255"/>
      <c r="BF16" s="255"/>
      <c r="BG16" s="255"/>
      <c r="BH16" s="255"/>
      <c r="BI16" s="255"/>
      <c r="BJ16" s="255"/>
      <c r="BK16" s="255"/>
      <c r="BL16" s="255"/>
      <c r="BM16" s="255"/>
      <c r="BN16" s="255"/>
      <c r="BO16" s="255"/>
      <c r="BP16" s="255"/>
      <c r="BQ16" s="264">
        <v>10</v>
      </c>
      <c r="BR16" s="265"/>
      <c r="BS16" s="1109"/>
      <c r="BT16" s="1110"/>
      <c r="BU16" s="1110"/>
      <c r="BV16" s="1110"/>
      <c r="BW16" s="1110"/>
      <c r="BX16" s="1110"/>
      <c r="BY16" s="1110"/>
      <c r="BZ16" s="1110"/>
      <c r="CA16" s="1110"/>
      <c r="CB16" s="1110"/>
      <c r="CC16" s="1110"/>
      <c r="CD16" s="1110"/>
      <c r="CE16" s="1110"/>
      <c r="CF16" s="1110"/>
      <c r="CG16" s="1111"/>
      <c r="CH16" s="1084"/>
      <c r="CI16" s="1085"/>
      <c r="CJ16" s="1085"/>
      <c r="CK16" s="1085"/>
      <c r="CL16" s="1086"/>
      <c r="CM16" s="1084"/>
      <c r="CN16" s="1085"/>
      <c r="CO16" s="1085"/>
      <c r="CP16" s="1085"/>
      <c r="CQ16" s="1086"/>
      <c r="CR16" s="1084"/>
      <c r="CS16" s="1085"/>
      <c r="CT16" s="1085"/>
      <c r="CU16" s="1085"/>
      <c r="CV16" s="1086"/>
      <c r="CW16" s="1084"/>
      <c r="CX16" s="1085"/>
      <c r="CY16" s="1085"/>
      <c r="CZ16" s="1085"/>
      <c r="DA16" s="1086"/>
      <c r="DB16" s="1084"/>
      <c r="DC16" s="1085"/>
      <c r="DD16" s="1085"/>
      <c r="DE16" s="1085"/>
      <c r="DF16" s="1086"/>
      <c r="DG16" s="1084"/>
      <c r="DH16" s="1085"/>
      <c r="DI16" s="1085"/>
      <c r="DJ16" s="1085"/>
      <c r="DK16" s="1086"/>
      <c r="DL16" s="1084"/>
      <c r="DM16" s="1085"/>
      <c r="DN16" s="1085"/>
      <c r="DO16" s="1085"/>
      <c r="DP16" s="1086"/>
      <c r="DQ16" s="1084"/>
      <c r="DR16" s="1085"/>
      <c r="DS16" s="1085"/>
      <c r="DT16" s="1085"/>
      <c r="DU16" s="1086"/>
      <c r="DV16" s="1087"/>
      <c r="DW16" s="1088"/>
      <c r="DX16" s="1088"/>
      <c r="DY16" s="1088"/>
      <c r="DZ16" s="1089"/>
      <c r="EA16" s="256"/>
    </row>
    <row r="17" spans="1:131" s="257" customFormat="1" ht="26.25" customHeight="1">
      <c r="A17" s="263">
        <v>11</v>
      </c>
      <c r="B17" s="1132"/>
      <c r="C17" s="1133"/>
      <c r="D17" s="1133"/>
      <c r="E17" s="1133"/>
      <c r="F17" s="1133"/>
      <c r="G17" s="1133"/>
      <c r="H17" s="1133"/>
      <c r="I17" s="1133"/>
      <c r="J17" s="1133"/>
      <c r="K17" s="1133"/>
      <c r="L17" s="1133"/>
      <c r="M17" s="1133"/>
      <c r="N17" s="1133"/>
      <c r="O17" s="1133"/>
      <c r="P17" s="1134"/>
      <c r="Q17" s="1138"/>
      <c r="R17" s="1139"/>
      <c r="S17" s="1139"/>
      <c r="T17" s="1139"/>
      <c r="U17" s="1139"/>
      <c r="V17" s="1139"/>
      <c r="W17" s="1139"/>
      <c r="X17" s="1139"/>
      <c r="Y17" s="1139"/>
      <c r="Z17" s="1139"/>
      <c r="AA17" s="1139"/>
      <c r="AB17" s="1139"/>
      <c r="AC17" s="1139"/>
      <c r="AD17" s="1139"/>
      <c r="AE17" s="1140"/>
      <c r="AF17" s="1114"/>
      <c r="AG17" s="1115"/>
      <c r="AH17" s="1115"/>
      <c r="AI17" s="1115"/>
      <c r="AJ17" s="1116"/>
      <c r="AK17" s="1181"/>
      <c r="AL17" s="1182"/>
      <c r="AM17" s="1182"/>
      <c r="AN17" s="1182"/>
      <c r="AO17" s="1182"/>
      <c r="AP17" s="1182"/>
      <c r="AQ17" s="1182"/>
      <c r="AR17" s="1182"/>
      <c r="AS17" s="1182"/>
      <c r="AT17" s="1182"/>
      <c r="AU17" s="1179"/>
      <c r="AV17" s="1179"/>
      <c r="AW17" s="1179"/>
      <c r="AX17" s="1179"/>
      <c r="AY17" s="1180"/>
      <c r="AZ17" s="254"/>
      <c r="BA17" s="254"/>
      <c r="BB17" s="254"/>
      <c r="BC17" s="254"/>
      <c r="BD17" s="254"/>
      <c r="BE17" s="255"/>
      <c r="BF17" s="255"/>
      <c r="BG17" s="255"/>
      <c r="BH17" s="255"/>
      <c r="BI17" s="255"/>
      <c r="BJ17" s="255"/>
      <c r="BK17" s="255"/>
      <c r="BL17" s="255"/>
      <c r="BM17" s="255"/>
      <c r="BN17" s="255"/>
      <c r="BO17" s="255"/>
      <c r="BP17" s="255"/>
      <c r="BQ17" s="264">
        <v>11</v>
      </c>
      <c r="BR17" s="265"/>
      <c r="BS17" s="1109"/>
      <c r="BT17" s="1110"/>
      <c r="BU17" s="1110"/>
      <c r="BV17" s="1110"/>
      <c r="BW17" s="1110"/>
      <c r="BX17" s="1110"/>
      <c r="BY17" s="1110"/>
      <c r="BZ17" s="1110"/>
      <c r="CA17" s="1110"/>
      <c r="CB17" s="1110"/>
      <c r="CC17" s="1110"/>
      <c r="CD17" s="1110"/>
      <c r="CE17" s="1110"/>
      <c r="CF17" s="1110"/>
      <c r="CG17" s="1111"/>
      <c r="CH17" s="1084"/>
      <c r="CI17" s="1085"/>
      <c r="CJ17" s="1085"/>
      <c r="CK17" s="1085"/>
      <c r="CL17" s="1086"/>
      <c r="CM17" s="1084"/>
      <c r="CN17" s="1085"/>
      <c r="CO17" s="1085"/>
      <c r="CP17" s="1085"/>
      <c r="CQ17" s="1086"/>
      <c r="CR17" s="1084"/>
      <c r="CS17" s="1085"/>
      <c r="CT17" s="1085"/>
      <c r="CU17" s="1085"/>
      <c r="CV17" s="1086"/>
      <c r="CW17" s="1084"/>
      <c r="CX17" s="1085"/>
      <c r="CY17" s="1085"/>
      <c r="CZ17" s="1085"/>
      <c r="DA17" s="1086"/>
      <c r="DB17" s="1084"/>
      <c r="DC17" s="1085"/>
      <c r="DD17" s="1085"/>
      <c r="DE17" s="1085"/>
      <c r="DF17" s="1086"/>
      <c r="DG17" s="1084"/>
      <c r="DH17" s="1085"/>
      <c r="DI17" s="1085"/>
      <c r="DJ17" s="1085"/>
      <c r="DK17" s="1086"/>
      <c r="DL17" s="1084"/>
      <c r="DM17" s="1085"/>
      <c r="DN17" s="1085"/>
      <c r="DO17" s="1085"/>
      <c r="DP17" s="1086"/>
      <c r="DQ17" s="1084"/>
      <c r="DR17" s="1085"/>
      <c r="DS17" s="1085"/>
      <c r="DT17" s="1085"/>
      <c r="DU17" s="1086"/>
      <c r="DV17" s="1087"/>
      <c r="DW17" s="1088"/>
      <c r="DX17" s="1088"/>
      <c r="DY17" s="1088"/>
      <c r="DZ17" s="1089"/>
      <c r="EA17" s="256"/>
    </row>
    <row r="18" spans="1:131" s="257" customFormat="1" ht="26.25" customHeight="1">
      <c r="A18" s="263">
        <v>12</v>
      </c>
      <c r="B18" s="1132"/>
      <c r="C18" s="1133"/>
      <c r="D18" s="1133"/>
      <c r="E18" s="1133"/>
      <c r="F18" s="1133"/>
      <c r="G18" s="1133"/>
      <c r="H18" s="1133"/>
      <c r="I18" s="1133"/>
      <c r="J18" s="1133"/>
      <c r="K18" s="1133"/>
      <c r="L18" s="1133"/>
      <c r="M18" s="1133"/>
      <c r="N18" s="1133"/>
      <c r="O18" s="1133"/>
      <c r="P18" s="1134"/>
      <c r="Q18" s="1138"/>
      <c r="R18" s="1139"/>
      <c r="S18" s="1139"/>
      <c r="T18" s="1139"/>
      <c r="U18" s="1139"/>
      <c r="V18" s="1139"/>
      <c r="W18" s="1139"/>
      <c r="X18" s="1139"/>
      <c r="Y18" s="1139"/>
      <c r="Z18" s="1139"/>
      <c r="AA18" s="1139"/>
      <c r="AB18" s="1139"/>
      <c r="AC18" s="1139"/>
      <c r="AD18" s="1139"/>
      <c r="AE18" s="1140"/>
      <c r="AF18" s="1114"/>
      <c r="AG18" s="1115"/>
      <c r="AH18" s="1115"/>
      <c r="AI18" s="1115"/>
      <c r="AJ18" s="1116"/>
      <c r="AK18" s="1181"/>
      <c r="AL18" s="1182"/>
      <c r="AM18" s="1182"/>
      <c r="AN18" s="1182"/>
      <c r="AO18" s="1182"/>
      <c r="AP18" s="1182"/>
      <c r="AQ18" s="1182"/>
      <c r="AR18" s="1182"/>
      <c r="AS18" s="1182"/>
      <c r="AT18" s="1182"/>
      <c r="AU18" s="1179"/>
      <c r="AV18" s="1179"/>
      <c r="AW18" s="1179"/>
      <c r="AX18" s="1179"/>
      <c r="AY18" s="1180"/>
      <c r="AZ18" s="254"/>
      <c r="BA18" s="254"/>
      <c r="BB18" s="254"/>
      <c r="BC18" s="254"/>
      <c r="BD18" s="254"/>
      <c r="BE18" s="255"/>
      <c r="BF18" s="255"/>
      <c r="BG18" s="255"/>
      <c r="BH18" s="255"/>
      <c r="BI18" s="255"/>
      <c r="BJ18" s="255"/>
      <c r="BK18" s="255"/>
      <c r="BL18" s="255"/>
      <c r="BM18" s="255"/>
      <c r="BN18" s="255"/>
      <c r="BO18" s="255"/>
      <c r="BP18" s="255"/>
      <c r="BQ18" s="264">
        <v>12</v>
      </c>
      <c r="BR18" s="265"/>
      <c r="BS18" s="1109"/>
      <c r="BT18" s="1110"/>
      <c r="BU18" s="1110"/>
      <c r="BV18" s="1110"/>
      <c r="BW18" s="1110"/>
      <c r="BX18" s="1110"/>
      <c r="BY18" s="1110"/>
      <c r="BZ18" s="1110"/>
      <c r="CA18" s="1110"/>
      <c r="CB18" s="1110"/>
      <c r="CC18" s="1110"/>
      <c r="CD18" s="1110"/>
      <c r="CE18" s="1110"/>
      <c r="CF18" s="1110"/>
      <c r="CG18" s="1111"/>
      <c r="CH18" s="1084"/>
      <c r="CI18" s="1085"/>
      <c r="CJ18" s="1085"/>
      <c r="CK18" s="1085"/>
      <c r="CL18" s="1086"/>
      <c r="CM18" s="1084"/>
      <c r="CN18" s="1085"/>
      <c r="CO18" s="1085"/>
      <c r="CP18" s="1085"/>
      <c r="CQ18" s="1086"/>
      <c r="CR18" s="1084"/>
      <c r="CS18" s="1085"/>
      <c r="CT18" s="1085"/>
      <c r="CU18" s="1085"/>
      <c r="CV18" s="1086"/>
      <c r="CW18" s="1084"/>
      <c r="CX18" s="1085"/>
      <c r="CY18" s="1085"/>
      <c r="CZ18" s="1085"/>
      <c r="DA18" s="1086"/>
      <c r="DB18" s="1084"/>
      <c r="DC18" s="1085"/>
      <c r="DD18" s="1085"/>
      <c r="DE18" s="1085"/>
      <c r="DF18" s="1086"/>
      <c r="DG18" s="1084"/>
      <c r="DH18" s="1085"/>
      <c r="DI18" s="1085"/>
      <c r="DJ18" s="1085"/>
      <c r="DK18" s="1086"/>
      <c r="DL18" s="1084"/>
      <c r="DM18" s="1085"/>
      <c r="DN18" s="1085"/>
      <c r="DO18" s="1085"/>
      <c r="DP18" s="1086"/>
      <c r="DQ18" s="1084"/>
      <c r="DR18" s="1085"/>
      <c r="DS18" s="1085"/>
      <c r="DT18" s="1085"/>
      <c r="DU18" s="1086"/>
      <c r="DV18" s="1087"/>
      <c r="DW18" s="1088"/>
      <c r="DX18" s="1088"/>
      <c r="DY18" s="1088"/>
      <c r="DZ18" s="1089"/>
      <c r="EA18" s="256"/>
    </row>
    <row r="19" spans="1:131" s="257" customFormat="1" ht="26.25" customHeight="1">
      <c r="A19" s="263">
        <v>13</v>
      </c>
      <c r="B19" s="1132"/>
      <c r="C19" s="1133"/>
      <c r="D19" s="1133"/>
      <c r="E19" s="1133"/>
      <c r="F19" s="1133"/>
      <c r="G19" s="1133"/>
      <c r="H19" s="1133"/>
      <c r="I19" s="1133"/>
      <c r="J19" s="1133"/>
      <c r="K19" s="1133"/>
      <c r="L19" s="1133"/>
      <c r="M19" s="1133"/>
      <c r="N19" s="1133"/>
      <c r="O19" s="1133"/>
      <c r="P19" s="1134"/>
      <c r="Q19" s="1138"/>
      <c r="R19" s="1139"/>
      <c r="S19" s="1139"/>
      <c r="T19" s="1139"/>
      <c r="U19" s="1139"/>
      <c r="V19" s="1139"/>
      <c r="W19" s="1139"/>
      <c r="X19" s="1139"/>
      <c r="Y19" s="1139"/>
      <c r="Z19" s="1139"/>
      <c r="AA19" s="1139"/>
      <c r="AB19" s="1139"/>
      <c r="AC19" s="1139"/>
      <c r="AD19" s="1139"/>
      <c r="AE19" s="1140"/>
      <c r="AF19" s="1114"/>
      <c r="AG19" s="1115"/>
      <c r="AH19" s="1115"/>
      <c r="AI19" s="1115"/>
      <c r="AJ19" s="1116"/>
      <c r="AK19" s="1181"/>
      <c r="AL19" s="1182"/>
      <c r="AM19" s="1182"/>
      <c r="AN19" s="1182"/>
      <c r="AO19" s="1182"/>
      <c r="AP19" s="1182"/>
      <c r="AQ19" s="1182"/>
      <c r="AR19" s="1182"/>
      <c r="AS19" s="1182"/>
      <c r="AT19" s="1182"/>
      <c r="AU19" s="1179"/>
      <c r="AV19" s="1179"/>
      <c r="AW19" s="1179"/>
      <c r="AX19" s="1179"/>
      <c r="AY19" s="1180"/>
      <c r="AZ19" s="254"/>
      <c r="BA19" s="254"/>
      <c r="BB19" s="254"/>
      <c r="BC19" s="254"/>
      <c r="BD19" s="254"/>
      <c r="BE19" s="255"/>
      <c r="BF19" s="255"/>
      <c r="BG19" s="255"/>
      <c r="BH19" s="255"/>
      <c r="BI19" s="255"/>
      <c r="BJ19" s="255"/>
      <c r="BK19" s="255"/>
      <c r="BL19" s="255"/>
      <c r="BM19" s="255"/>
      <c r="BN19" s="255"/>
      <c r="BO19" s="255"/>
      <c r="BP19" s="255"/>
      <c r="BQ19" s="264">
        <v>13</v>
      </c>
      <c r="BR19" s="265"/>
      <c r="BS19" s="1109"/>
      <c r="BT19" s="1110"/>
      <c r="BU19" s="1110"/>
      <c r="BV19" s="1110"/>
      <c r="BW19" s="1110"/>
      <c r="BX19" s="1110"/>
      <c r="BY19" s="1110"/>
      <c r="BZ19" s="1110"/>
      <c r="CA19" s="1110"/>
      <c r="CB19" s="1110"/>
      <c r="CC19" s="1110"/>
      <c r="CD19" s="1110"/>
      <c r="CE19" s="1110"/>
      <c r="CF19" s="1110"/>
      <c r="CG19" s="1111"/>
      <c r="CH19" s="1084"/>
      <c r="CI19" s="1085"/>
      <c r="CJ19" s="1085"/>
      <c r="CK19" s="1085"/>
      <c r="CL19" s="1086"/>
      <c r="CM19" s="1084"/>
      <c r="CN19" s="1085"/>
      <c r="CO19" s="1085"/>
      <c r="CP19" s="1085"/>
      <c r="CQ19" s="1086"/>
      <c r="CR19" s="1084"/>
      <c r="CS19" s="1085"/>
      <c r="CT19" s="1085"/>
      <c r="CU19" s="1085"/>
      <c r="CV19" s="1086"/>
      <c r="CW19" s="1084"/>
      <c r="CX19" s="1085"/>
      <c r="CY19" s="1085"/>
      <c r="CZ19" s="1085"/>
      <c r="DA19" s="1086"/>
      <c r="DB19" s="1084"/>
      <c r="DC19" s="1085"/>
      <c r="DD19" s="1085"/>
      <c r="DE19" s="1085"/>
      <c r="DF19" s="1086"/>
      <c r="DG19" s="1084"/>
      <c r="DH19" s="1085"/>
      <c r="DI19" s="1085"/>
      <c r="DJ19" s="1085"/>
      <c r="DK19" s="1086"/>
      <c r="DL19" s="1084"/>
      <c r="DM19" s="1085"/>
      <c r="DN19" s="1085"/>
      <c r="DO19" s="1085"/>
      <c r="DP19" s="1086"/>
      <c r="DQ19" s="1084"/>
      <c r="DR19" s="1085"/>
      <c r="DS19" s="1085"/>
      <c r="DT19" s="1085"/>
      <c r="DU19" s="1086"/>
      <c r="DV19" s="1087"/>
      <c r="DW19" s="1088"/>
      <c r="DX19" s="1088"/>
      <c r="DY19" s="1088"/>
      <c r="DZ19" s="1089"/>
      <c r="EA19" s="256"/>
    </row>
    <row r="20" spans="1:131" s="257" customFormat="1" ht="26.25" customHeight="1">
      <c r="A20" s="263">
        <v>14</v>
      </c>
      <c r="B20" s="1132"/>
      <c r="C20" s="1133"/>
      <c r="D20" s="1133"/>
      <c r="E20" s="1133"/>
      <c r="F20" s="1133"/>
      <c r="G20" s="1133"/>
      <c r="H20" s="1133"/>
      <c r="I20" s="1133"/>
      <c r="J20" s="1133"/>
      <c r="K20" s="1133"/>
      <c r="L20" s="1133"/>
      <c r="M20" s="1133"/>
      <c r="N20" s="1133"/>
      <c r="O20" s="1133"/>
      <c r="P20" s="1134"/>
      <c r="Q20" s="1138"/>
      <c r="R20" s="1139"/>
      <c r="S20" s="1139"/>
      <c r="T20" s="1139"/>
      <c r="U20" s="1139"/>
      <c r="V20" s="1139"/>
      <c r="W20" s="1139"/>
      <c r="X20" s="1139"/>
      <c r="Y20" s="1139"/>
      <c r="Z20" s="1139"/>
      <c r="AA20" s="1139"/>
      <c r="AB20" s="1139"/>
      <c r="AC20" s="1139"/>
      <c r="AD20" s="1139"/>
      <c r="AE20" s="1140"/>
      <c r="AF20" s="1114"/>
      <c r="AG20" s="1115"/>
      <c r="AH20" s="1115"/>
      <c r="AI20" s="1115"/>
      <c r="AJ20" s="1116"/>
      <c r="AK20" s="1181"/>
      <c r="AL20" s="1182"/>
      <c r="AM20" s="1182"/>
      <c r="AN20" s="1182"/>
      <c r="AO20" s="1182"/>
      <c r="AP20" s="1182"/>
      <c r="AQ20" s="1182"/>
      <c r="AR20" s="1182"/>
      <c r="AS20" s="1182"/>
      <c r="AT20" s="1182"/>
      <c r="AU20" s="1179"/>
      <c r="AV20" s="1179"/>
      <c r="AW20" s="1179"/>
      <c r="AX20" s="1179"/>
      <c r="AY20" s="1180"/>
      <c r="AZ20" s="254"/>
      <c r="BA20" s="254"/>
      <c r="BB20" s="254"/>
      <c r="BC20" s="254"/>
      <c r="BD20" s="254"/>
      <c r="BE20" s="255"/>
      <c r="BF20" s="255"/>
      <c r="BG20" s="255"/>
      <c r="BH20" s="255"/>
      <c r="BI20" s="255"/>
      <c r="BJ20" s="255"/>
      <c r="BK20" s="255"/>
      <c r="BL20" s="255"/>
      <c r="BM20" s="255"/>
      <c r="BN20" s="255"/>
      <c r="BO20" s="255"/>
      <c r="BP20" s="255"/>
      <c r="BQ20" s="264">
        <v>14</v>
      </c>
      <c r="BR20" s="265"/>
      <c r="BS20" s="1109"/>
      <c r="BT20" s="1110"/>
      <c r="BU20" s="1110"/>
      <c r="BV20" s="1110"/>
      <c r="BW20" s="1110"/>
      <c r="BX20" s="1110"/>
      <c r="BY20" s="1110"/>
      <c r="BZ20" s="1110"/>
      <c r="CA20" s="1110"/>
      <c r="CB20" s="1110"/>
      <c r="CC20" s="1110"/>
      <c r="CD20" s="1110"/>
      <c r="CE20" s="1110"/>
      <c r="CF20" s="1110"/>
      <c r="CG20" s="1111"/>
      <c r="CH20" s="1084"/>
      <c r="CI20" s="1085"/>
      <c r="CJ20" s="1085"/>
      <c r="CK20" s="1085"/>
      <c r="CL20" s="1086"/>
      <c r="CM20" s="1084"/>
      <c r="CN20" s="1085"/>
      <c r="CO20" s="1085"/>
      <c r="CP20" s="1085"/>
      <c r="CQ20" s="1086"/>
      <c r="CR20" s="1084"/>
      <c r="CS20" s="1085"/>
      <c r="CT20" s="1085"/>
      <c r="CU20" s="1085"/>
      <c r="CV20" s="1086"/>
      <c r="CW20" s="1084"/>
      <c r="CX20" s="1085"/>
      <c r="CY20" s="1085"/>
      <c r="CZ20" s="1085"/>
      <c r="DA20" s="1086"/>
      <c r="DB20" s="1084"/>
      <c r="DC20" s="1085"/>
      <c r="DD20" s="1085"/>
      <c r="DE20" s="1085"/>
      <c r="DF20" s="1086"/>
      <c r="DG20" s="1084"/>
      <c r="DH20" s="1085"/>
      <c r="DI20" s="1085"/>
      <c r="DJ20" s="1085"/>
      <c r="DK20" s="1086"/>
      <c r="DL20" s="1084"/>
      <c r="DM20" s="1085"/>
      <c r="DN20" s="1085"/>
      <c r="DO20" s="1085"/>
      <c r="DP20" s="1086"/>
      <c r="DQ20" s="1084"/>
      <c r="DR20" s="1085"/>
      <c r="DS20" s="1085"/>
      <c r="DT20" s="1085"/>
      <c r="DU20" s="1086"/>
      <c r="DV20" s="1087"/>
      <c r="DW20" s="1088"/>
      <c r="DX20" s="1088"/>
      <c r="DY20" s="1088"/>
      <c r="DZ20" s="1089"/>
      <c r="EA20" s="256"/>
    </row>
    <row r="21" spans="1:131" s="257" customFormat="1" ht="26.25" customHeight="1" thickBot="1">
      <c r="A21" s="263">
        <v>15</v>
      </c>
      <c r="B21" s="1132"/>
      <c r="C21" s="1133"/>
      <c r="D21" s="1133"/>
      <c r="E21" s="1133"/>
      <c r="F21" s="1133"/>
      <c r="G21" s="1133"/>
      <c r="H21" s="1133"/>
      <c r="I21" s="1133"/>
      <c r="J21" s="1133"/>
      <c r="K21" s="1133"/>
      <c r="L21" s="1133"/>
      <c r="M21" s="1133"/>
      <c r="N21" s="1133"/>
      <c r="O21" s="1133"/>
      <c r="P21" s="1134"/>
      <c r="Q21" s="1138"/>
      <c r="R21" s="1139"/>
      <c r="S21" s="1139"/>
      <c r="T21" s="1139"/>
      <c r="U21" s="1139"/>
      <c r="V21" s="1139"/>
      <c r="W21" s="1139"/>
      <c r="X21" s="1139"/>
      <c r="Y21" s="1139"/>
      <c r="Z21" s="1139"/>
      <c r="AA21" s="1139"/>
      <c r="AB21" s="1139"/>
      <c r="AC21" s="1139"/>
      <c r="AD21" s="1139"/>
      <c r="AE21" s="1140"/>
      <c r="AF21" s="1114"/>
      <c r="AG21" s="1115"/>
      <c r="AH21" s="1115"/>
      <c r="AI21" s="1115"/>
      <c r="AJ21" s="1116"/>
      <c r="AK21" s="1181"/>
      <c r="AL21" s="1182"/>
      <c r="AM21" s="1182"/>
      <c r="AN21" s="1182"/>
      <c r="AO21" s="1182"/>
      <c r="AP21" s="1182"/>
      <c r="AQ21" s="1182"/>
      <c r="AR21" s="1182"/>
      <c r="AS21" s="1182"/>
      <c r="AT21" s="1182"/>
      <c r="AU21" s="1179"/>
      <c r="AV21" s="1179"/>
      <c r="AW21" s="1179"/>
      <c r="AX21" s="1179"/>
      <c r="AY21" s="1180"/>
      <c r="AZ21" s="254"/>
      <c r="BA21" s="254"/>
      <c r="BB21" s="254"/>
      <c r="BC21" s="254"/>
      <c r="BD21" s="254"/>
      <c r="BE21" s="255"/>
      <c r="BF21" s="255"/>
      <c r="BG21" s="255"/>
      <c r="BH21" s="255"/>
      <c r="BI21" s="255"/>
      <c r="BJ21" s="255"/>
      <c r="BK21" s="255"/>
      <c r="BL21" s="255"/>
      <c r="BM21" s="255"/>
      <c r="BN21" s="255"/>
      <c r="BO21" s="255"/>
      <c r="BP21" s="255"/>
      <c r="BQ21" s="264">
        <v>15</v>
      </c>
      <c r="BR21" s="265"/>
      <c r="BS21" s="1109"/>
      <c r="BT21" s="1110"/>
      <c r="BU21" s="1110"/>
      <c r="BV21" s="1110"/>
      <c r="BW21" s="1110"/>
      <c r="BX21" s="1110"/>
      <c r="BY21" s="1110"/>
      <c r="BZ21" s="1110"/>
      <c r="CA21" s="1110"/>
      <c r="CB21" s="1110"/>
      <c r="CC21" s="1110"/>
      <c r="CD21" s="1110"/>
      <c r="CE21" s="1110"/>
      <c r="CF21" s="1110"/>
      <c r="CG21" s="1111"/>
      <c r="CH21" s="1084"/>
      <c r="CI21" s="1085"/>
      <c r="CJ21" s="1085"/>
      <c r="CK21" s="1085"/>
      <c r="CL21" s="1086"/>
      <c r="CM21" s="1084"/>
      <c r="CN21" s="1085"/>
      <c r="CO21" s="1085"/>
      <c r="CP21" s="1085"/>
      <c r="CQ21" s="1086"/>
      <c r="CR21" s="1084"/>
      <c r="CS21" s="1085"/>
      <c r="CT21" s="1085"/>
      <c r="CU21" s="1085"/>
      <c r="CV21" s="1086"/>
      <c r="CW21" s="1084"/>
      <c r="CX21" s="1085"/>
      <c r="CY21" s="1085"/>
      <c r="CZ21" s="1085"/>
      <c r="DA21" s="1086"/>
      <c r="DB21" s="1084"/>
      <c r="DC21" s="1085"/>
      <c r="DD21" s="1085"/>
      <c r="DE21" s="1085"/>
      <c r="DF21" s="1086"/>
      <c r="DG21" s="1084"/>
      <c r="DH21" s="1085"/>
      <c r="DI21" s="1085"/>
      <c r="DJ21" s="1085"/>
      <c r="DK21" s="1086"/>
      <c r="DL21" s="1084"/>
      <c r="DM21" s="1085"/>
      <c r="DN21" s="1085"/>
      <c r="DO21" s="1085"/>
      <c r="DP21" s="1086"/>
      <c r="DQ21" s="1084"/>
      <c r="DR21" s="1085"/>
      <c r="DS21" s="1085"/>
      <c r="DT21" s="1085"/>
      <c r="DU21" s="1086"/>
      <c r="DV21" s="1087"/>
      <c r="DW21" s="1088"/>
      <c r="DX21" s="1088"/>
      <c r="DY21" s="1088"/>
      <c r="DZ21" s="1089"/>
      <c r="EA21" s="256"/>
    </row>
    <row r="22" spans="1:131" s="257" customFormat="1" ht="26.25" customHeight="1">
      <c r="A22" s="263">
        <v>16</v>
      </c>
      <c r="B22" s="1132"/>
      <c r="C22" s="1133"/>
      <c r="D22" s="1133"/>
      <c r="E22" s="1133"/>
      <c r="F22" s="1133"/>
      <c r="G22" s="1133"/>
      <c r="H22" s="1133"/>
      <c r="I22" s="1133"/>
      <c r="J22" s="1133"/>
      <c r="K22" s="1133"/>
      <c r="L22" s="1133"/>
      <c r="M22" s="1133"/>
      <c r="N22" s="1133"/>
      <c r="O22" s="1133"/>
      <c r="P22" s="1134"/>
      <c r="Q22" s="1176"/>
      <c r="R22" s="1177"/>
      <c r="S22" s="1177"/>
      <c r="T22" s="1177"/>
      <c r="U22" s="1177"/>
      <c r="V22" s="1177"/>
      <c r="W22" s="1177"/>
      <c r="X22" s="1177"/>
      <c r="Y22" s="1177"/>
      <c r="Z22" s="1177"/>
      <c r="AA22" s="1177"/>
      <c r="AB22" s="1177"/>
      <c r="AC22" s="1177"/>
      <c r="AD22" s="1177"/>
      <c r="AE22" s="1178"/>
      <c r="AF22" s="1114"/>
      <c r="AG22" s="1115"/>
      <c r="AH22" s="1115"/>
      <c r="AI22" s="1115"/>
      <c r="AJ22" s="1116"/>
      <c r="AK22" s="1172"/>
      <c r="AL22" s="1173"/>
      <c r="AM22" s="1173"/>
      <c r="AN22" s="1173"/>
      <c r="AO22" s="1173"/>
      <c r="AP22" s="1173"/>
      <c r="AQ22" s="1173"/>
      <c r="AR22" s="1173"/>
      <c r="AS22" s="1173"/>
      <c r="AT22" s="1173"/>
      <c r="AU22" s="1174"/>
      <c r="AV22" s="1174"/>
      <c r="AW22" s="1174"/>
      <c r="AX22" s="1174"/>
      <c r="AY22" s="1175"/>
      <c r="AZ22" s="1130" t="s">
        <v>391</v>
      </c>
      <c r="BA22" s="1130"/>
      <c r="BB22" s="1130"/>
      <c r="BC22" s="1130"/>
      <c r="BD22" s="1131"/>
      <c r="BE22" s="255"/>
      <c r="BF22" s="255"/>
      <c r="BG22" s="255"/>
      <c r="BH22" s="255"/>
      <c r="BI22" s="255"/>
      <c r="BJ22" s="255"/>
      <c r="BK22" s="255"/>
      <c r="BL22" s="255"/>
      <c r="BM22" s="255"/>
      <c r="BN22" s="255"/>
      <c r="BO22" s="255"/>
      <c r="BP22" s="255"/>
      <c r="BQ22" s="264">
        <v>16</v>
      </c>
      <c r="BR22" s="265"/>
      <c r="BS22" s="1109"/>
      <c r="BT22" s="1110"/>
      <c r="BU22" s="1110"/>
      <c r="BV22" s="1110"/>
      <c r="BW22" s="1110"/>
      <c r="BX22" s="1110"/>
      <c r="BY22" s="1110"/>
      <c r="BZ22" s="1110"/>
      <c r="CA22" s="1110"/>
      <c r="CB22" s="1110"/>
      <c r="CC22" s="1110"/>
      <c r="CD22" s="1110"/>
      <c r="CE22" s="1110"/>
      <c r="CF22" s="1110"/>
      <c r="CG22" s="1111"/>
      <c r="CH22" s="1084"/>
      <c r="CI22" s="1085"/>
      <c r="CJ22" s="1085"/>
      <c r="CK22" s="1085"/>
      <c r="CL22" s="1086"/>
      <c r="CM22" s="1084"/>
      <c r="CN22" s="1085"/>
      <c r="CO22" s="1085"/>
      <c r="CP22" s="1085"/>
      <c r="CQ22" s="1086"/>
      <c r="CR22" s="1084"/>
      <c r="CS22" s="1085"/>
      <c r="CT22" s="1085"/>
      <c r="CU22" s="1085"/>
      <c r="CV22" s="1086"/>
      <c r="CW22" s="1084"/>
      <c r="CX22" s="1085"/>
      <c r="CY22" s="1085"/>
      <c r="CZ22" s="1085"/>
      <c r="DA22" s="1086"/>
      <c r="DB22" s="1084"/>
      <c r="DC22" s="1085"/>
      <c r="DD22" s="1085"/>
      <c r="DE22" s="1085"/>
      <c r="DF22" s="1086"/>
      <c r="DG22" s="1084"/>
      <c r="DH22" s="1085"/>
      <c r="DI22" s="1085"/>
      <c r="DJ22" s="1085"/>
      <c r="DK22" s="1086"/>
      <c r="DL22" s="1084"/>
      <c r="DM22" s="1085"/>
      <c r="DN22" s="1085"/>
      <c r="DO22" s="1085"/>
      <c r="DP22" s="1086"/>
      <c r="DQ22" s="1084"/>
      <c r="DR22" s="1085"/>
      <c r="DS22" s="1085"/>
      <c r="DT22" s="1085"/>
      <c r="DU22" s="1086"/>
      <c r="DV22" s="1087"/>
      <c r="DW22" s="1088"/>
      <c r="DX22" s="1088"/>
      <c r="DY22" s="1088"/>
      <c r="DZ22" s="1089"/>
      <c r="EA22" s="256"/>
    </row>
    <row r="23" spans="1:131" s="257" customFormat="1" ht="26.25" customHeight="1" thickBot="1">
      <c r="A23" s="266" t="s">
        <v>392</v>
      </c>
      <c r="B23" s="1039" t="s">
        <v>393</v>
      </c>
      <c r="C23" s="1040"/>
      <c r="D23" s="1040"/>
      <c r="E23" s="1040"/>
      <c r="F23" s="1040"/>
      <c r="G23" s="1040"/>
      <c r="H23" s="1040"/>
      <c r="I23" s="1040"/>
      <c r="J23" s="1040"/>
      <c r="K23" s="1040"/>
      <c r="L23" s="1040"/>
      <c r="M23" s="1040"/>
      <c r="N23" s="1040"/>
      <c r="O23" s="1040"/>
      <c r="P23" s="1041"/>
      <c r="Q23" s="1163">
        <v>12764</v>
      </c>
      <c r="R23" s="1164"/>
      <c r="S23" s="1164"/>
      <c r="T23" s="1164"/>
      <c r="U23" s="1164"/>
      <c r="V23" s="1164">
        <v>12340</v>
      </c>
      <c r="W23" s="1164"/>
      <c r="X23" s="1164"/>
      <c r="Y23" s="1164"/>
      <c r="Z23" s="1164"/>
      <c r="AA23" s="1164">
        <v>424</v>
      </c>
      <c r="AB23" s="1164"/>
      <c r="AC23" s="1164"/>
      <c r="AD23" s="1164"/>
      <c r="AE23" s="1165"/>
      <c r="AF23" s="1166">
        <v>373</v>
      </c>
      <c r="AG23" s="1164"/>
      <c r="AH23" s="1164"/>
      <c r="AI23" s="1164"/>
      <c r="AJ23" s="1167"/>
      <c r="AK23" s="1168"/>
      <c r="AL23" s="1169"/>
      <c r="AM23" s="1169"/>
      <c r="AN23" s="1169"/>
      <c r="AO23" s="1169"/>
      <c r="AP23" s="1164">
        <v>12093</v>
      </c>
      <c r="AQ23" s="1164"/>
      <c r="AR23" s="1164"/>
      <c r="AS23" s="1164"/>
      <c r="AT23" s="1164"/>
      <c r="AU23" s="1170"/>
      <c r="AV23" s="1170"/>
      <c r="AW23" s="1170"/>
      <c r="AX23" s="1170"/>
      <c r="AY23" s="1171"/>
      <c r="AZ23" s="1160" t="s">
        <v>138</v>
      </c>
      <c r="BA23" s="1161"/>
      <c r="BB23" s="1161"/>
      <c r="BC23" s="1161"/>
      <c r="BD23" s="1162"/>
      <c r="BE23" s="255"/>
      <c r="BF23" s="255"/>
      <c r="BG23" s="255"/>
      <c r="BH23" s="255"/>
      <c r="BI23" s="255"/>
      <c r="BJ23" s="255"/>
      <c r="BK23" s="255"/>
      <c r="BL23" s="255"/>
      <c r="BM23" s="255"/>
      <c r="BN23" s="255"/>
      <c r="BO23" s="255"/>
      <c r="BP23" s="255"/>
      <c r="BQ23" s="264">
        <v>17</v>
      </c>
      <c r="BR23" s="265"/>
      <c r="BS23" s="1109"/>
      <c r="BT23" s="1110"/>
      <c r="BU23" s="1110"/>
      <c r="BV23" s="1110"/>
      <c r="BW23" s="1110"/>
      <c r="BX23" s="1110"/>
      <c r="BY23" s="1110"/>
      <c r="BZ23" s="1110"/>
      <c r="CA23" s="1110"/>
      <c r="CB23" s="1110"/>
      <c r="CC23" s="1110"/>
      <c r="CD23" s="1110"/>
      <c r="CE23" s="1110"/>
      <c r="CF23" s="1110"/>
      <c r="CG23" s="1111"/>
      <c r="CH23" s="1084"/>
      <c r="CI23" s="1085"/>
      <c r="CJ23" s="1085"/>
      <c r="CK23" s="1085"/>
      <c r="CL23" s="1086"/>
      <c r="CM23" s="1084"/>
      <c r="CN23" s="1085"/>
      <c r="CO23" s="1085"/>
      <c r="CP23" s="1085"/>
      <c r="CQ23" s="1086"/>
      <c r="CR23" s="1084"/>
      <c r="CS23" s="1085"/>
      <c r="CT23" s="1085"/>
      <c r="CU23" s="1085"/>
      <c r="CV23" s="1086"/>
      <c r="CW23" s="1084"/>
      <c r="CX23" s="1085"/>
      <c r="CY23" s="1085"/>
      <c r="CZ23" s="1085"/>
      <c r="DA23" s="1086"/>
      <c r="DB23" s="1084"/>
      <c r="DC23" s="1085"/>
      <c r="DD23" s="1085"/>
      <c r="DE23" s="1085"/>
      <c r="DF23" s="1086"/>
      <c r="DG23" s="1084"/>
      <c r="DH23" s="1085"/>
      <c r="DI23" s="1085"/>
      <c r="DJ23" s="1085"/>
      <c r="DK23" s="1086"/>
      <c r="DL23" s="1084"/>
      <c r="DM23" s="1085"/>
      <c r="DN23" s="1085"/>
      <c r="DO23" s="1085"/>
      <c r="DP23" s="1086"/>
      <c r="DQ23" s="1084"/>
      <c r="DR23" s="1085"/>
      <c r="DS23" s="1085"/>
      <c r="DT23" s="1085"/>
      <c r="DU23" s="1086"/>
      <c r="DV23" s="1087"/>
      <c r="DW23" s="1088"/>
      <c r="DX23" s="1088"/>
      <c r="DY23" s="1088"/>
      <c r="DZ23" s="1089"/>
      <c r="EA23" s="256"/>
    </row>
    <row r="24" spans="1:131" s="257" customFormat="1" ht="26.25" customHeight="1">
      <c r="A24" s="1159" t="s">
        <v>394</v>
      </c>
      <c r="B24" s="1159"/>
      <c r="C24" s="1159"/>
      <c r="D24" s="1159"/>
      <c r="E24" s="1159"/>
      <c r="F24" s="1159"/>
      <c r="G24" s="1159"/>
      <c r="H24" s="1159"/>
      <c r="I24" s="1159"/>
      <c r="J24" s="1159"/>
      <c r="K24" s="1159"/>
      <c r="L24" s="1159"/>
      <c r="M24" s="1159"/>
      <c r="N24" s="1159"/>
      <c r="O24" s="1159"/>
      <c r="P24" s="1159"/>
      <c r="Q24" s="1159"/>
      <c r="R24" s="1159"/>
      <c r="S24" s="1159"/>
      <c r="T24" s="1159"/>
      <c r="U24" s="1159"/>
      <c r="V24" s="1159"/>
      <c r="W24" s="1159"/>
      <c r="X24" s="1159"/>
      <c r="Y24" s="1159"/>
      <c r="Z24" s="1159"/>
      <c r="AA24" s="1159"/>
      <c r="AB24" s="1159"/>
      <c r="AC24" s="1159"/>
      <c r="AD24" s="1159"/>
      <c r="AE24" s="1159"/>
      <c r="AF24" s="1159"/>
      <c r="AG24" s="1159"/>
      <c r="AH24" s="1159"/>
      <c r="AI24" s="1159"/>
      <c r="AJ24" s="1159"/>
      <c r="AK24" s="1159"/>
      <c r="AL24" s="1159"/>
      <c r="AM24" s="1159"/>
      <c r="AN24" s="1159"/>
      <c r="AO24" s="1159"/>
      <c r="AP24" s="1159"/>
      <c r="AQ24" s="1159"/>
      <c r="AR24" s="1159"/>
      <c r="AS24" s="1159"/>
      <c r="AT24" s="1159"/>
      <c r="AU24" s="1159"/>
      <c r="AV24" s="1159"/>
      <c r="AW24" s="1159"/>
      <c r="AX24" s="1159"/>
      <c r="AY24" s="1159"/>
      <c r="AZ24" s="254"/>
      <c r="BA24" s="254"/>
      <c r="BB24" s="254"/>
      <c r="BC24" s="254"/>
      <c r="BD24" s="254"/>
      <c r="BE24" s="255"/>
      <c r="BF24" s="255"/>
      <c r="BG24" s="255"/>
      <c r="BH24" s="255"/>
      <c r="BI24" s="255"/>
      <c r="BJ24" s="255"/>
      <c r="BK24" s="255"/>
      <c r="BL24" s="255"/>
      <c r="BM24" s="255"/>
      <c r="BN24" s="255"/>
      <c r="BO24" s="255"/>
      <c r="BP24" s="255"/>
      <c r="BQ24" s="264">
        <v>18</v>
      </c>
      <c r="BR24" s="265"/>
      <c r="BS24" s="1109"/>
      <c r="BT24" s="1110"/>
      <c r="BU24" s="1110"/>
      <c r="BV24" s="1110"/>
      <c r="BW24" s="1110"/>
      <c r="BX24" s="1110"/>
      <c r="BY24" s="1110"/>
      <c r="BZ24" s="1110"/>
      <c r="CA24" s="1110"/>
      <c r="CB24" s="1110"/>
      <c r="CC24" s="1110"/>
      <c r="CD24" s="1110"/>
      <c r="CE24" s="1110"/>
      <c r="CF24" s="1110"/>
      <c r="CG24" s="1111"/>
      <c r="CH24" s="1084"/>
      <c r="CI24" s="1085"/>
      <c r="CJ24" s="1085"/>
      <c r="CK24" s="1085"/>
      <c r="CL24" s="1086"/>
      <c r="CM24" s="1084"/>
      <c r="CN24" s="1085"/>
      <c r="CO24" s="1085"/>
      <c r="CP24" s="1085"/>
      <c r="CQ24" s="1086"/>
      <c r="CR24" s="1084"/>
      <c r="CS24" s="1085"/>
      <c r="CT24" s="1085"/>
      <c r="CU24" s="1085"/>
      <c r="CV24" s="1086"/>
      <c r="CW24" s="1084"/>
      <c r="CX24" s="1085"/>
      <c r="CY24" s="1085"/>
      <c r="CZ24" s="1085"/>
      <c r="DA24" s="1086"/>
      <c r="DB24" s="1084"/>
      <c r="DC24" s="1085"/>
      <c r="DD24" s="1085"/>
      <c r="DE24" s="1085"/>
      <c r="DF24" s="1086"/>
      <c r="DG24" s="1084"/>
      <c r="DH24" s="1085"/>
      <c r="DI24" s="1085"/>
      <c r="DJ24" s="1085"/>
      <c r="DK24" s="1086"/>
      <c r="DL24" s="1084"/>
      <c r="DM24" s="1085"/>
      <c r="DN24" s="1085"/>
      <c r="DO24" s="1085"/>
      <c r="DP24" s="1086"/>
      <c r="DQ24" s="1084"/>
      <c r="DR24" s="1085"/>
      <c r="DS24" s="1085"/>
      <c r="DT24" s="1085"/>
      <c r="DU24" s="1086"/>
      <c r="DV24" s="1087"/>
      <c r="DW24" s="1088"/>
      <c r="DX24" s="1088"/>
      <c r="DY24" s="1088"/>
      <c r="DZ24" s="1089"/>
      <c r="EA24" s="256"/>
    </row>
    <row r="25" spans="1:131" s="249" customFormat="1" ht="26.25" customHeight="1" thickBot="1">
      <c r="A25" s="1158" t="s">
        <v>395</v>
      </c>
      <c r="B25" s="1158"/>
      <c r="C25" s="1158"/>
      <c r="D25" s="1158"/>
      <c r="E25" s="1158"/>
      <c r="F25" s="1158"/>
      <c r="G25" s="1158"/>
      <c r="H25" s="1158"/>
      <c r="I25" s="1158"/>
      <c r="J25" s="1158"/>
      <c r="K25" s="1158"/>
      <c r="L25" s="1158"/>
      <c r="M25" s="1158"/>
      <c r="N25" s="1158"/>
      <c r="O25" s="1158"/>
      <c r="P25" s="1158"/>
      <c r="Q25" s="1158"/>
      <c r="R25" s="1158"/>
      <c r="S25" s="1158"/>
      <c r="T25" s="1158"/>
      <c r="U25" s="1158"/>
      <c r="V25" s="1158"/>
      <c r="W25" s="1158"/>
      <c r="X25" s="1158"/>
      <c r="Y25" s="1158"/>
      <c r="Z25" s="1158"/>
      <c r="AA25" s="1158"/>
      <c r="AB25" s="1158"/>
      <c r="AC25" s="1158"/>
      <c r="AD25" s="1158"/>
      <c r="AE25" s="1158"/>
      <c r="AF25" s="1158"/>
      <c r="AG25" s="1158"/>
      <c r="AH25" s="1158"/>
      <c r="AI25" s="1158"/>
      <c r="AJ25" s="1158"/>
      <c r="AK25" s="1158"/>
      <c r="AL25" s="1158"/>
      <c r="AM25" s="1158"/>
      <c r="AN25" s="1158"/>
      <c r="AO25" s="1158"/>
      <c r="AP25" s="1158"/>
      <c r="AQ25" s="1158"/>
      <c r="AR25" s="1158"/>
      <c r="AS25" s="1158"/>
      <c r="AT25" s="1158"/>
      <c r="AU25" s="1158"/>
      <c r="AV25" s="1158"/>
      <c r="AW25" s="1158"/>
      <c r="AX25" s="1158"/>
      <c r="AY25" s="1158"/>
      <c r="AZ25" s="1158"/>
      <c r="BA25" s="1158"/>
      <c r="BB25" s="1158"/>
      <c r="BC25" s="1158"/>
      <c r="BD25" s="1158"/>
      <c r="BE25" s="1158"/>
      <c r="BF25" s="1158"/>
      <c r="BG25" s="1158"/>
      <c r="BH25" s="1158"/>
      <c r="BI25" s="1158"/>
      <c r="BJ25" s="254"/>
      <c r="BK25" s="254"/>
      <c r="BL25" s="254"/>
      <c r="BM25" s="254"/>
      <c r="BN25" s="254"/>
      <c r="BO25" s="267"/>
      <c r="BP25" s="267"/>
      <c r="BQ25" s="264">
        <v>19</v>
      </c>
      <c r="BR25" s="265"/>
      <c r="BS25" s="1109"/>
      <c r="BT25" s="1110"/>
      <c r="BU25" s="1110"/>
      <c r="BV25" s="1110"/>
      <c r="BW25" s="1110"/>
      <c r="BX25" s="1110"/>
      <c r="BY25" s="1110"/>
      <c r="BZ25" s="1110"/>
      <c r="CA25" s="1110"/>
      <c r="CB25" s="1110"/>
      <c r="CC25" s="1110"/>
      <c r="CD25" s="1110"/>
      <c r="CE25" s="1110"/>
      <c r="CF25" s="1110"/>
      <c r="CG25" s="1111"/>
      <c r="CH25" s="1084"/>
      <c r="CI25" s="1085"/>
      <c r="CJ25" s="1085"/>
      <c r="CK25" s="1085"/>
      <c r="CL25" s="1086"/>
      <c r="CM25" s="1084"/>
      <c r="CN25" s="1085"/>
      <c r="CO25" s="1085"/>
      <c r="CP25" s="1085"/>
      <c r="CQ25" s="1086"/>
      <c r="CR25" s="1084"/>
      <c r="CS25" s="1085"/>
      <c r="CT25" s="1085"/>
      <c r="CU25" s="1085"/>
      <c r="CV25" s="1086"/>
      <c r="CW25" s="1084"/>
      <c r="CX25" s="1085"/>
      <c r="CY25" s="1085"/>
      <c r="CZ25" s="1085"/>
      <c r="DA25" s="1086"/>
      <c r="DB25" s="1084"/>
      <c r="DC25" s="1085"/>
      <c r="DD25" s="1085"/>
      <c r="DE25" s="1085"/>
      <c r="DF25" s="1086"/>
      <c r="DG25" s="1084"/>
      <c r="DH25" s="1085"/>
      <c r="DI25" s="1085"/>
      <c r="DJ25" s="1085"/>
      <c r="DK25" s="1086"/>
      <c r="DL25" s="1084"/>
      <c r="DM25" s="1085"/>
      <c r="DN25" s="1085"/>
      <c r="DO25" s="1085"/>
      <c r="DP25" s="1086"/>
      <c r="DQ25" s="1084"/>
      <c r="DR25" s="1085"/>
      <c r="DS25" s="1085"/>
      <c r="DT25" s="1085"/>
      <c r="DU25" s="1086"/>
      <c r="DV25" s="1087"/>
      <c r="DW25" s="1088"/>
      <c r="DX25" s="1088"/>
      <c r="DY25" s="1088"/>
      <c r="DZ25" s="1089"/>
      <c r="EA25" s="248"/>
    </row>
    <row r="26" spans="1:131" s="249" customFormat="1" ht="26.25" customHeight="1">
      <c r="A26" s="1090" t="s">
        <v>372</v>
      </c>
      <c r="B26" s="1091"/>
      <c r="C26" s="1091"/>
      <c r="D26" s="1091"/>
      <c r="E26" s="1091"/>
      <c r="F26" s="1091"/>
      <c r="G26" s="1091"/>
      <c r="H26" s="1091"/>
      <c r="I26" s="1091"/>
      <c r="J26" s="1091"/>
      <c r="K26" s="1091"/>
      <c r="L26" s="1091"/>
      <c r="M26" s="1091"/>
      <c r="N26" s="1091"/>
      <c r="O26" s="1091"/>
      <c r="P26" s="1092"/>
      <c r="Q26" s="1096" t="s">
        <v>396</v>
      </c>
      <c r="R26" s="1097"/>
      <c r="S26" s="1097"/>
      <c r="T26" s="1097"/>
      <c r="U26" s="1098"/>
      <c r="V26" s="1096" t="s">
        <v>397</v>
      </c>
      <c r="W26" s="1097"/>
      <c r="X26" s="1097"/>
      <c r="Y26" s="1097"/>
      <c r="Z26" s="1098"/>
      <c r="AA26" s="1096" t="s">
        <v>398</v>
      </c>
      <c r="AB26" s="1097"/>
      <c r="AC26" s="1097"/>
      <c r="AD26" s="1097"/>
      <c r="AE26" s="1097"/>
      <c r="AF26" s="1154" t="s">
        <v>399</v>
      </c>
      <c r="AG26" s="1103"/>
      <c r="AH26" s="1103"/>
      <c r="AI26" s="1103"/>
      <c r="AJ26" s="1155"/>
      <c r="AK26" s="1097" t="s">
        <v>400</v>
      </c>
      <c r="AL26" s="1097"/>
      <c r="AM26" s="1097"/>
      <c r="AN26" s="1097"/>
      <c r="AO26" s="1098"/>
      <c r="AP26" s="1096" t="s">
        <v>401</v>
      </c>
      <c r="AQ26" s="1097"/>
      <c r="AR26" s="1097"/>
      <c r="AS26" s="1097"/>
      <c r="AT26" s="1098"/>
      <c r="AU26" s="1096" t="s">
        <v>402</v>
      </c>
      <c r="AV26" s="1097"/>
      <c r="AW26" s="1097"/>
      <c r="AX26" s="1097"/>
      <c r="AY26" s="1098"/>
      <c r="AZ26" s="1096" t="s">
        <v>403</v>
      </c>
      <c r="BA26" s="1097"/>
      <c r="BB26" s="1097"/>
      <c r="BC26" s="1097"/>
      <c r="BD26" s="1098"/>
      <c r="BE26" s="1096" t="s">
        <v>379</v>
      </c>
      <c r="BF26" s="1097"/>
      <c r="BG26" s="1097"/>
      <c r="BH26" s="1097"/>
      <c r="BI26" s="1112"/>
      <c r="BJ26" s="254"/>
      <c r="BK26" s="254"/>
      <c r="BL26" s="254"/>
      <c r="BM26" s="254"/>
      <c r="BN26" s="254"/>
      <c r="BO26" s="267"/>
      <c r="BP26" s="267"/>
      <c r="BQ26" s="264">
        <v>20</v>
      </c>
      <c r="BR26" s="265"/>
      <c r="BS26" s="1109"/>
      <c r="BT26" s="1110"/>
      <c r="BU26" s="1110"/>
      <c r="BV26" s="1110"/>
      <c r="BW26" s="1110"/>
      <c r="BX26" s="1110"/>
      <c r="BY26" s="1110"/>
      <c r="BZ26" s="1110"/>
      <c r="CA26" s="1110"/>
      <c r="CB26" s="1110"/>
      <c r="CC26" s="1110"/>
      <c r="CD26" s="1110"/>
      <c r="CE26" s="1110"/>
      <c r="CF26" s="1110"/>
      <c r="CG26" s="1111"/>
      <c r="CH26" s="1084"/>
      <c r="CI26" s="1085"/>
      <c r="CJ26" s="1085"/>
      <c r="CK26" s="1085"/>
      <c r="CL26" s="1086"/>
      <c r="CM26" s="1084"/>
      <c r="CN26" s="1085"/>
      <c r="CO26" s="1085"/>
      <c r="CP26" s="1085"/>
      <c r="CQ26" s="1086"/>
      <c r="CR26" s="1084"/>
      <c r="CS26" s="1085"/>
      <c r="CT26" s="1085"/>
      <c r="CU26" s="1085"/>
      <c r="CV26" s="1086"/>
      <c r="CW26" s="1084"/>
      <c r="CX26" s="1085"/>
      <c r="CY26" s="1085"/>
      <c r="CZ26" s="1085"/>
      <c r="DA26" s="1086"/>
      <c r="DB26" s="1084"/>
      <c r="DC26" s="1085"/>
      <c r="DD26" s="1085"/>
      <c r="DE26" s="1085"/>
      <c r="DF26" s="1086"/>
      <c r="DG26" s="1084"/>
      <c r="DH26" s="1085"/>
      <c r="DI26" s="1085"/>
      <c r="DJ26" s="1085"/>
      <c r="DK26" s="1086"/>
      <c r="DL26" s="1084"/>
      <c r="DM26" s="1085"/>
      <c r="DN26" s="1085"/>
      <c r="DO26" s="1085"/>
      <c r="DP26" s="1086"/>
      <c r="DQ26" s="1084"/>
      <c r="DR26" s="1085"/>
      <c r="DS26" s="1085"/>
      <c r="DT26" s="1085"/>
      <c r="DU26" s="1086"/>
      <c r="DV26" s="1087"/>
      <c r="DW26" s="1088"/>
      <c r="DX26" s="1088"/>
      <c r="DY26" s="1088"/>
      <c r="DZ26" s="1089"/>
      <c r="EA26" s="248"/>
    </row>
    <row r="27" spans="1:131" s="249" customFormat="1" ht="26.25" customHeight="1" thickBot="1">
      <c r="A27" s="1093"/>
      <c r="B27" s="1094"/>
      <c r="C27" s="1094"/>
      <c r="D27" s="1094"/>
      <c r="E27" s="1094"/>
      <c r="F27" s="1094"/>
      <c r="G27" s="1094"/>
      <c r="H27" s="1094"/>
      <c r="I27" s="1094"/>
      <c r="J27" s="1094"/>
      <c r="K27" s="1094"/>
      <c r="L27" s="1094"/>
      <c r="M27" s="1094"/>
      <c r="N27" s="1094"/>
      <c r="O27" s="1094"/>
      <c r="P27" s="1095"/>
      <c r="Q27" s="1099"/>
      <c r="R27" s="1100"/>
      <c r="S27" s="1100"/>
      <c r="T27" s="1100"/>
      <c r="U27" s="1101"/>
      <c r="V27" s="1099"/>
      <c r="W27" s="1100"/>
      <c r="X27" s="1100"/>
      <c r="Y27" s="1100"/>
      <c r="Z27" s="1101"/>
      <c r="AA27" s="1099"/>
      <c r="AB27" s="1100"/>
      <c r="AC27" s="1100"/>
      <c r="AD27" s="1100"/>
      <c r="AE27" s="1100"/>
      <c r="AF27" s="1156"/>
      <c r="AG27" s="1106"/>
      <c r="AH27" s="1106"/>
      <c r="AI27" s="1106"/>
      <c r="AJ27" s="1157"/>
      <c r="AK27" s="1100"/>
      <c r="AL27" s="1100"/>
      <c r="AM27" s="1100"/>
      <c r="AN27" s="1100"/>
      <c r="AO27" s="1101"/>
      <c r="AP27" s="1099"/>
      <c r="AQ27" s="1100"/>
      <c r="AR27" s="1100"/>
      <c r="AS27" s="1100"/>
      <c r="AT27" s="1101"/>
      <c r="AU27" s="1099"/>
      <c r="AV27" s="1100"/>
      <c r="AW27" s="1100"/>
      <c r="AX27" s="1100"/>
      <c r="AY27" s="1101"/>
      <c r="AZ27" s="1099"/>
      <c r="BA27" s="1100"/>
      <c r="BB27" s="1100"/>
      <c r="BC27" s="1100"/>
      <c r="BD27" s="1101"/>
      <c r="BE27" s="1099"/>
      <c r="BF27" s="1100"/>
      <c r="BG27" s="1100"/>
      <c r="BH27" s="1100"/>
      <c r="BI27" s="1113"/>
      <c r="BJ27" s="254"/>
      <c r="BK27" s="254"/>
      <c r="BL27" s="254"/>
      <c r="BM27" s="254"/>
      <c r="BN27" s="254"/>
      <c r="BO27" s="267"/>
      <c r="BP27" s="267"/>
      <c r="BQ27" s="264">
        <v>21</v>
      </c>
      <c r="BR27" s="265"/>
      <c r="BS27" s="1109"/>
      <c r="BT27" s="1110"/>
      <c r="BU27" s="1110"/>
      <c r="BV27" s="1110"/>
      <c r="BW27" s="1110"/>
      <c r="BX27" s="1110"/>
      <c r="BY27" s="1110"/>
      <c r="BZ27" s="1110"/>
      <c r="CA27" s="1110"/>
      <c r="CB27" s="1110"/>
      <c r="CC27" s="1110"/>
      <c r="CD27" s="1110"/>
      <c r="CE27" s="1110"/>
      <c r="CF27" s="1110"/>
      <c r="CG27" s="1111"/>
      <c r="CH27" s="1084"/>
      <c r="CI27" s="1085"/>
      <c r="CJ27" s="1085"/>
      <c r="CK27" s="1085"/>
      <c r="CL27" s="1086"/>
      <c r="CM27" s="1084"/>
      <c r="CN27" s="1085"/>
      <c r="CO27" s="1085"/>
      <c r="CP27" s="1085"/>
      <c r="CQ27" s="1086"/>
      <c r="CR27" s="1084"/>
      <c r="CS27" s="1085"/>
      <c r="CT27" s="1085"/>
      <c r="CU27" s="1085"/>
      <c r="CV27" s="1086"/>
      <c r="CW27" s="1084"/>
      <c r="CX27" s="1085"/>
      <c r="CY27" s="1085"/>
      <c r="CZ27" s="1085"/>
      <c r="DA27" s="1086"/>
      <c r="DB27" s="1084"/>
      <c r="DC27" s="1085"/>
      <c r="DD27" s="1085"/>
      <c r="DE27" s="1085"/>
      <c r="DF27" s="1086"/>
      <c r="DG27" s="1084"/>
      <c r="DH27" s="1085"/>
      <c r="DI27" s="1085"/>
      <c r="DJ27" s="1085"/>
      <c r="DK27" s="1086"/>
      <c r="DL27" s="1084"/>
      <c r="DM27" s="1085"/>
      <c r="DN27" s="1085"/>
      <c r="DO27" s="1085"/>
      <c r="DP27" s="1086"/>
      <c r="DQ27" s="1084"/>
      <c r="DR27" s="1085"/>
      <c r="DS27" s="1085"/>
      <c r="DT27" s="1085"/>
      <c r="DU27" s="1086"/>
      <c r="DV27" s="1087"/>
      <c r="DW27" s="1088"/>
      <c r="DX27" s="1088"/>
      <c r="DY27" s="1088"/>
      <c r="DZ27" s="1089"/>
      <c r="EA27" s="248"/>
    </row>
    <row r="28" spans="1:131" s="249" customFormat="1" ht="26.25" customHeight="1" thickTop="1">
      <c r="A28" s="268">
        <v>1</v>
      </c>
      <c r="B28" s="1145" t="s">
        <v>404</v>
      </c>
      <c r="C28" s="1146"/>
      <c r="D28" s="1146"/>
      <c r="E28" s="1146"/>
      <c r="F28" s="1146"/>
      <c r="G28" s="1146"/>
      <c r="H28" s="1146"/>
      <c r="I28" s="1146"/>
      <c r="J28" s="1146"/>
      <c r="K28" s="1146"/>
      <c r="L28" s="1146"/>
      <c r="M28" s="1146"/>
      <c r="N28" s="1146"/>
      <c r="O28" s="1146"/>
      <c r="P28" s="1147"/>
      <c r="Q28" s="1148">
        <v>1774</v>
      </c>
      <c r="R28" s="1149"/>
      <c r="S28" s="1149"/>
      <c r="T28" s="1149"/>
      <c r="U28" s="1149"/>
      <c r="V28" s="1149">
        <v>1748</v>
      </c>
      <c r="W28" s="1149"/>
      <c r="X28" s="1149"/>
      <c r="Y28" s="1149"/>
      <c r="Z28" s="1149"/>
      <c r="AA28" s="1149">
        <v>26</v>
      </c>
      <c r="AB28" s="1149"/>
      <c r="AC28" s="1149"/>
      <c r="AD28" s="1149"/>
      <c r="AE28" s="1150"/>
      <c r="AF28" s="1151">
        <v>26</v>
      </c>
      <c r="AG28" s="1149"/>
      <c r="AH28" s="1149"/>
      <c r="AI28" s="1149"/>
      <c r="AJ28" s="1152"/>
      <c r="AK28" s="1153">
        <v>149</v>
      </c>
      <c r="AL28" s="1141"/>
      <c r="AM28" s="1141"/>
      <c r="AN28" s="1141"/>
      <c r="AO28" s="1141"/>
      <c r="AP28" s="1141" t="s">
        <v>593</v>
      </c>
      <c r="AQ28" s="1141"/>
      <c r="AR28" s="1141"/>
      <c r="AS28" s="1141"/>
      <c r="AT28" s="1141"/>
      <c r="AU28" s="1141" t="s">
        <v>593</v>
      </c>
      <c r="AV28" s="1141"/>
      <c r="AW28" s="1141"/>
      <c r="AX28" s="1141"/>
      <c r="AY28" s="1141"/>
      <c r="AZ28" s="1142" t="s">
        <v>593</v>
      </c>
      <c r="BA28" s="1142"/>
      <c r="BB28" s="1142"/>
      <c r="BC28" s="1142"/>
      <c r="BD28" s="1142"/>
      <c r="BE28" s="1143"/>
      <c r="BF28" s="1143"/>
      <c r="BG28" s="1143"/>
      <c r="BH28" s="1143"/>
      <c r="BI28" s="1144"/>
      <c r="BJ28" s="254"/>
      <c r="BK28" s="254"/>
      <c r="BL28" s="254"/>
      <c r="BM28" s="254"/>
      <c r="BN28" s="254"/>
      <c r="BO28" s="267"/>
      <c r="BP28" s="267"/>
      <c r="BQ28" s="264">
        <v>22</v>
      </c>
      <c r="BR28" s="265"/>
      <c r="BS28" s="1109"/>
      <c r="BT28" s="1110"/>
      <c r="BU28" s="1110"/>
      <c r="BV28" s="1110"/>
      <c r="BW28" s="1110"/>
      <c r="BX28" s="1110"/>
      <c r="BY28" s="1110"/>
      <c r="BZ28" s="1110"/>
      <c r="CA28" s="1110"/>
      <c r="CB28" s="1110"/>
      <c r="CC28" s="1110"/>
      <c r="CD28" s="1110"/>
      <c r="CE28" s="1110"/>
      <c r="CF28" s="1110"/>
      <c r="CG28" s="1111"/>
      <c r="CH28" s="1084"/>
      <c r="CI28" s="1085"/>
      <c r="CJ28" s="1085"/>
      <c r="CK28" s="1085"/>
      <c r="CL28" s="1086"/>
      <c r="CM28" s="1084"/>
      <c r="CN28" s="1085"/>
      <c r="CO28" s="1085"/>
      <c r="CP28" s="1085"/>
      <c r="CQ28" s="1086"/>
      <c r="CR28" s="1084"/>
      <c r="CS28" s="1085"/>
      <c r="CT28" s="1085"/>
      <c r="CU28" s="1085"/>
      <c r="CV28" s="1086"/>
      <c r="CW28" s="1084"/>
      <c r="CX28" s="1085"/>
      <c r="CY28" s="1085"/>
      <c r="CZ28" s="1085"/>
      <c r="DA28" s="1086"/>
      <c r="DB28" s="1084"/>
      <c r="DC28" s="1085"/>
      <c r="DD28" s="1085"/>
      <c r="DE28" s="1085"/>
      <c r="DF28" s="1086"/>
      <c r="DG28" s="1084"/>
      <c r="DH28" s="1085"/>
      <c r="DI28" s="1085"/>
      <c r="DJ28" s="1085"/>
      <c r="DK28" s="1086"/>
      <c r="DL28" s="1084"/>
      <c r="DM28" s="1085"/>
      <c r="DN28" s="1085"/>
      <c r="DO28" s="1085"/>
      <c r="DP28" s="1086"/>
      <c r="DQ28" s="1084"/>
      <c r="DR28" s="1085"/>
      <c r="DS28" s="1085"/>
      <c r="DT28" s="1085"/>
      <c r="DU28" s="1086"/>
      <c r="DV28" s="1087"/>
      <c r="DW28" s="1088"/>
      <c r="DX28" s="1088"/>
      <c r="DY28" s="1088"/>
      <c r="DZ28" s="1089"/>
      <c r="EA28" s="248"/>
    </row>
    <row r="29" spans="1:131" s="249" customFormat="1" ht="26.25" customHeight="1">
      <c r="A29" s="268">
        <v>2</v>
      </c>
      <c r="B29" s="1132" t="s">
        <v>405</v>
      </c>
      <c r="C29" s="1133"/>
      <c r="D29" s="1133"/>
      <c r="E29" s="1133"/>
      <c r="F29" s="1133"/>
      <c r="G29" s="1133"/>
      <c r="H29" s="1133"/>
      <c r="I29" s="1133"/>
      <c r="J29" s="1133"/>
      <c r="K29" s="1133"/>
      <c r="L29" s="1133"/>
      <c r="M29" s="1133"/>
      <c r="N29" s="1133"/>
      <c r="O29" s="1133"/>
      <c r="P29" s="1134"/>
      <c r="Q29" s="1138">
        <v>1528</v>
      </c>
      <c r="R29" s="1139"/>
      <c r="S29" s="1139"/>
      <c r="T29" s="1139"/>
      <c r="U29" s="1139"/>
      <c r="V29" s="1139">
        <v>1513</v>
      </c>
      <c r="W29" s="1139"/>
      <c r="X29" s="1139"/>
      <c r="Y29" s="1139"/>
      <c r="Z29" s="1139"/>
      <c r="AA29" s="1139">
        <v>15</v>
      </c>
      <c r="AB29" s="1139"/>
      <c r="AC29" s="1139"/>
      <c r="AD29" s="1139"/>
      <c r="AE29" s="1140"/>
      <c r="AF29" s="1114">
        <v>15</v>
      </c>
      <c r="AG29" s="1115"/>
      <c r="AH29" s="1115"/>
      <c r="AI29" s="1115"/>
      <c r="AJ29" s="1116"/>
      <c r="AK29" s="1075">
        <v>257</v>
      </c>
      <c r="AL29" s="1066"/>
      <c r="AM29" s="1066"/>
      <c r="AN29" s="1066"/>
      <c r="AO29" s="1066"/>
      <c r="AP29" s="1066" t="s">
        <v>593</v>
      </c>
      <c r="AQ29" s="1066"/>
      <c r="AR29" s="1066"/>
      <c r="AS29" s="1066"/>
      <c r="AT29" s="1066"/>
      <c r="AU29" s="1066" t="s">
        <v>593</v>
      </c>
      <c r="AV29" s="1066"/>
      <c r="AW29" s="1066"/>
      <c r="AX29" s="1066"/>
      <c r="AY29" s="1066"/>
      <c r="AZ29" s="1137" t="s">
        <v>593</v>
      </c>
      <c r="BA29" s="1137"/>
      <c r="BB29" s="1137"/>
      <c r="BC29" s="1137"/>
      <c r="BD29" s="1137"/>
      <c r="BE29" s="1127"/>
      <c r="BF29" s="1127"/>
      <c r="BG29" s="1127"/>
      <c r="BH29" s="1127"/>
      <c r="BI29" s="1128"/>
      <c r="BJ29" s="254"/>
      <c r="BK29" s="254"/>
      <c r="BL29" s="254"/>
      <c r="BM29" s="254"/>
      <c r="BN29" s="254"/>
      <c r="BO29" s="267"/>
      <c r="BP29" s="267"/>
      <c r="BQ29" s="264">
        <v>23</v>
      </c>
      <c r="BR29" s="265"/>
      <c r="BS29" s="1109"/>
      <c r="BT29" s="1110"/>
      <c r="BU29" s="1110"/>
      <c r="BV29" s="1110"/>
      <c r="BW29" s="1110"/>
      <c r="BX29" s="1110"/>
      <c r="BY29" s="1110"/>
      <c r="BZ29" s="1110"/>
      <c r="CA29" s="1110"/>
      <c r="CB29" s="1110"/>
      <c r="CC29" s="1110"/>
      <c r="CD29" s="1110"/>
      <c r="CE29" s="1110"/>
      <c r="CF29" s="1110"/>
      <c r="CG29" s="1111"/>
      <c r="CH29" s="1084"/>
      <c r="CI29" s="1085"/>
      <c r="CJ29" s="1085"/>
      <c r="CK29" s="1085"/>
      <c r="CL29" s="1086"/>
      <c r="CM29" s="1084"/>
      <c r="CN29" s="1085"/>
      <c r="CO29" s="1085"/>
      <c r="CP29" s="1085"/>
      <c r="CQ29" s="1086"/>
      <c r="CR29" s="1084"/>
      <c r="CS29" s="1085"/>
      <c r="CT29" s="1085"/>
      <c r="CU29" s="1085"/>
      <c r="CV29" s="1086"/>
      <c r="CW29" s="1084"/>
      <c r="CX29" s="1085"/>
      <c r="CY29" s="1085"/>
      <c r="CZ29" s="1085"/>
      <c r="DA29" s="1086"/>
      <c r="DB29" s="1084"/>
      <c r="DC29" s="1085"/>
      <c r="DD29" s="1085"/>
      <c r="DE29" s="1085"/>
      <c r="DF29" s="1086"/>
      <c r="DG29" s="1084"/>
      <c r="DH29" s="1085"/>
      <c r="DI29" s="1085"/>
      <c r="DJ29" s="1085"/>
      <c r="DK29" s="1086"/>
      <c r="DL29" s="1084"/>
      <c r="DM29" s="1085"/>
      <c r="DN29" s="1085"/>
      <c r="DO29" s="1085"/>
      <c r="DP29" s="1086"/>
      <c r="DQ29" s="1084"/>
      <c r="DR29" s="1085"/>
      <c r="DS29" s="1085"/>
      <c r="DT29" s="1085"/>
      <c r="DU29" s="1086"/>
      <c r="DV29" s="1087"/>
      <c r="DW29" s="1088"/>
      <c r="DX29" s="1088"/>
      <c r="DY29" s="1088"/>
      <c r="DZ29" s="1089"/>
      <c r="EA29" s="248"/>
    </row>
    <row r="30" spans="1:131" s="249" customFormat="1" ht="26.25" customHeight="1">
      <c r="A30" s="268">
        <v>3</v>
      </c>
      <c r="B30" s="1132" t="s">
        <v>406</v>
      </c>
      <c r="C30" s="1133"/>
      <c r="D30" s="1133"/>
      <c r="E30" s="1133"/>
      <c r="F30" s="1133"/>
      <c r="G30" s="1133"/>
      <c r="H30" s="1133"/>
      <c r="I30" s="1133"/>
      <c r="J30" s="1133"/>
      <c r="K30" s="1133"/>
      <c r="L30" s="1133"/>
      <c r="M30" s="1133"/>
      <c r="N30" s="1133"/>
      <c r="O30" s="1133"/>
      <c r="P30" s="1134"/>
      <c r="Q30" s="1138">
        <v>199</v>
      </c>
      <c r="R30" s="1139"/>
      <c r="S30" s="1139"/>
      <c r="T30" s="1139"/>
      <c r="U30" s="1139"/>
      <c r="V30" s="1139">
        <v>198</v>
      </c>
      <c r="W30" s="1139"/>
      <c r="X30" s="1139"/>
      <c r="Y30" s="1139"/>
      <c r="Z30" s="1139"/>
      <c r="AA30" s="1139">
        <v>1</v>
      </c>
      <c r="AB30" s="1139"/>
      <c r="AC30" s="1139"/>
      <c r="AD30" s="1139"/>
      <c r="AE30" s="1140"/>
      <c r="AF30" s="1114">
        <v>1</v>
      </c>
      <c r="AG30" s="1115"/>
      <c r="AH30" s="1115"/>
      <c r="AI30" s="1115"/>
      <c r="AJ30" s="1116"/>
      <c r="AK30" s="1075">
        <v>45</v>
      </c>
      <c r="AL30" s="1066"/>
      <c r="AM30" s="1066"/>
      <c r="AN30" s="1066"/>
      <c r="AO30" s="1066"/>
      <c r="AP30" s="1066" t="s">
        <v>593</v>
      </c>
      <c r="AQ30" s="1066"/>
      <c r="AR30" s="1066"/>
      <c r="AS30" s="1066"/>
      <c r="AT30" s="1066"/>
      <c r="AU30" s="1066" t="s">
        <v>593</v>
      </c>
      <c r="AV30" s="1066"/>
      <c r="AW30" s="1066"/>
      <c r="AX30" s="1066"/>
      <c r="AY30" s="1066"/>
      <c r="AZ30" s="1137" t="s">
        <v>593</v>
      </c>
      <c r="BA30" s="1137"/>
      <c r="BB30" s="1137"/>
      <c r="BC30" s="1137"/>
      <c r="BD30" s="1137"/>
      <c r="BE30" s="1127"/>
      <c r="BF30" s="1127"/>
      <c r="BG30" s="1127"/>
      <c r="BH30" s="1127"/>
      <c r="BI30" s="1128"/>
      <c r="BJ30" s="254"/>
      <c r="BK30" s="254"/>
      <c r="BL30" s="254"/>
      <c r="BM30" s="254"/>
      <c r="BN30" s="254"/>
      <c r="BO30" s="267"/>
      <c r="BP30" s="267"/>
      <c r="BQ30" s="264">
        <v>24</v>
      </c>
      <c r="BR30" s="265"/>
      <c r="BS30" s="1109"/>
      <c r="BT30" s="1110"/>
      <c r="BU30" s="1110"/>
      <c r="BV30" s="1110"/>
      <c r="BW30" s="1110"/>
      <c r="BX30" s="1110"/>
      <c r="BY30" s="1110"/>
      <c r="BZ30" s="1110"/>
      <c r="CA30" s="1110"/>
      <c r="CB30" s="1110"/>
      <c r="CC30" s="1110"/>
      <c r="CD30" s="1110"/>
      <c r="CE30" s="1110"/>
      <c r="CF30" s="1110"/>
      <c r="CG30" s="1111"/>
      <c r="CH30" s="1084"/>
      <c r="CI30" s="1085"/>
      <c r="CJ30" s="1085"/>
      <c r="CK30" s="1085"/>
      <c r="CL30" s="1086"/>
      <c r="CM30" s="1084"/>
      <c r="CN30" s="1085"/>
      <c r="CO30" s="1085"/>
      <c r="CP30" s="1085"/>
      <c r="CQ30" s="1086"/>
      <c r="CR30" s="1084"/>
      <c r="CS30" s="1085"/>
      <c r="CT30" s="1085"/>
      <c r="CU30" s="1085"/>
      <c r="CV30" s="1086"/>
      <c r="CW30" s="1084"/>
      <c r="CX30" s="1085"/>
      <c r="CY30" s="1085"/>
      <c r="CZ30" s="1085"/>
      <c r="DA30" s="1086"/>
      <c r="DB30" s="1084"/>
      <c r="DC30" s="1085"/>
      <c r="DD30" s="1085"/>
      <c r="DE30" s="1085"/>
      <c r="DF30" s="1086"/>
      <c r="DG30" s="1084"/>
      <c r="DH30" s="1085"/>
      <c r="DI30" s="1085"/>
      <c r="DJ30" s="1085"/>
      <c r="DK30" s="1086"/>
      <c r="DL30" s="1084"/>
      <c r="DM30" s="1085"/>
      <c r="DN30" s="1085"/>
      <c r="DO30" s="1085"/>
      <c r="DP30" s="1086"/>
      <c r="DQ30" s="1084"/>
      <c r="DR30" s="1085"/>
      <c r="DS30" s="1085"/>
      <c r="DT30" s="1085"/>
      <c r="DU30" s="1086"/>
      <c r="DV30" s="1087"/>
      <c r="DW30" s="1088"/>
      <c r="DX30" s="1088"/>
      <c r="DY30" s="1088"/>
      <c r="DZ30" s="1089"/>
      <c r="EA30" s="248"/>
    </row>
    <row r="31" spans="1:131" s="249" customFormat="1" ht="26.25" customHeight="1">
      <c r="A31" s="268">
        <v>4</v>
      </c>
      <c r="B31" s="1132" t="s">
        <v>407</v>
      </c>
      <c r="C31" s="1133"/>
      <c r="D31" s="1133"/>
      <c r="E31" s="1133"/>
      <c r="F31" s="1133"/>
      <c r="G31" s="1133"/>
      <c r="H31" s="1133"/>
      <c r="I31" s="1133"/>
      <c r="J31" s="1133"/>
      <c r="K31" s="1133"/>
      <c r="L31" s="1133"/>
      <c r="M31" s="1133"/>
      <c r="N31" s="1133"/>
      <c r="O31" s="1133"/>
      <c r="P31" s="1134"/>
      <c r="Q31" s="1138">
        <v>1121</v>
      </c>
      <c r="R31" s="1139"/>
      <c r="S31" s="1139"/>
      <c r="T31" s="1139"/>
      <c r="U31" s="1139"/>
      <c r="V31" s="1139">
        <v>1020</v>
      </c>
      <c r="W31" s="1139"/>
      <c r="X31" s="1139"/>
      <c r="Y31" s="1139"/>
      <c r="Z31" s="1139"/>
      <c r="AA31" s="1139">
        <v>101</v>
      </c>
      <c r="AB31" s="1139"/>
      <c r="AC31" s="1139"/>
      <c r="AD31" s="1139"/>
      <c r="AE31" s="1140"/>
      <c r="AF31" s="1114">
        <v>72</v>
      </c>
      <c r="AG31" s="1115"/>
      <c r="AH31" s="1115"/>
      <c r="AI31" s="1115"/>
      <c r="AJ31" s="1116"/>
      <c r="AK31" s="1075">
        <v>454</v>
      </c>
      <c r="AL31" s="1066"/>
      <c r="AM31" s="1066"/>
      <c r="AN31" s="1066"/>
      <c r="AO31" s="1066"/>
      <c r="AP31" s="1066">
        <v>8179</v>
      </c>
      <c r="AQ31" s="1066"/>
      <c r="AR31" s="1066"/>
      <c r="AS31" s="1066"/>
      <c r="AT31" s="1066"/>
      <c r="AU31" s="1066">
        <v>4867</v>
      </c>
      <c r="AV31" s="1066"/>
      <c r="AW31" s="1066"/>
      <c r="AX31" s="1066"/>
      <c r="AY31" s="1066"/>
      <c r="AZ31" s="1137" t="s">
        <v>581</v>
      </c>
      <c r="BA31" s="1137"/>
      <c r="BB31" s="1137"/>
      <c r="BC31" s="1137"/>
      <c r="BD31" s="1137"/>
      <c r="BE31" s="1127" t="s">
        <v>408</v>
      </c>
      <c r="BF31" s="1127"/>
      <c r="BG31" s="1127"/>
      <c r="BH31" s="1127"/>
      <c r="BI31" s="1128"/>
      <c r="BJ31" s="254"/>
      <c r="BK31" s="254"/>
      <c r="BL31" s="254"/>
      <c r="BM31" s="254"/>
      <c r="BN31" s="254"/>
      <c r="BO31" s="267"/>
      <c r="BP31" s="267"/>
      <c r="BQ31" s="264">
        <v>25</v>
      </c>
      <c r="BR31" s="265"/>
      <c r="BS31" s="1109"/>
      <c r="BT31" s="1110"/>
      <c r="BU31" s="1110"/>
      <c r="BV31" s="1110"/>
      <c r="BW31" s="1110"/>
      <c r="BX31" s="1110"/>
      <c r="BY31" s="1110"/>
      <c r="BZ31" s="1110"/>
      <c r="CA31" s="1110"/>
      <c r="CB31" s="1110"/>
      <c r="CC31" s="1110"/>
      <c r="CD31" s="1110"/>
      <c r="CE31" s="1110"/>
      <c r="CF31" s="1110"/>
      <c r="CG31" s="1111"/>
      <c r="CH31" s="1084"/>
      <c r="CI31" s="1085"/>
      <c r="CJ31" s="1085"/>
      <c r="CK31" s="1085"/>
      <c r="CL31" s="1086"/>
      <c r="CM31" s="1084"/>
      <c r="CN31" s="1085"/>
      <c r="CO31" s="1085"/>
      <c r="CP31" s="1085"/>
      <c r="CQ31" s="1086"/>
      <c r="CR31" s="1084"/>
      <c r="CS31" s="1085"/>
      <c r="CT31" s="1085"/>
      <c r="CU31" s="1085"/>
      <c r="CV31" s="1086"/>
      <c r="CW31" s="1084"/>
      <c r="CX31" s="1085"/>
      <c r="CY31" s="1085"/>
      <c r="CZ31" s="1085"/>
      <c r="DA31" s="1086"/>
      <c r="DB31" s="1084"/>
      <c r="DC31" s="1085"/>
      <c r="DD31" s="1085"/>
      <c r="DE31" s="1085"/>
      <c r="DF31" s="1086"/>
      <c r="DG31" s="1084"/>
      <c r="DH31" s="1085"/>
      <c r="DI31" s="1085"/>
      <c r="DJ31" s="1085"/>
      <c r="DK31" s="1086"/>
      <c r="DL31" s="1084"/>
      <c r="DM31" s="1085"/>
      <c r="DN31" s="1085"/>
      <c r="DO31" s="1085"/>
      <c r="DP31" s="1086"/>
      <c r="DQ31" s="1084"/>
      <c r="DR31" s="1085"/>
      <c r="DS31" s="1085"/>
      <c r="DT31" s="1085"/>
      <c r="DU31" s="1086"/>
      <c r="DV31" s="1087"/>
      <c r="DW31" s="1088"/>
      <c r="DX31" s="1088"/>
      <c r="DY31" s="1088"/>
      <c r="DZ31" s="1089"/>
      <c r="EA31" s="248"/>
    </row>
    <row r="32" spans="1:131" s="249" customFormat="1" ht="26.25" customHeight="1">
      <c r="A32" s="268">
        <v>5</v>
      </c>
      <c r="B32" s="1132"/>
      <c r="C32" s="1133"/>
      <c r="D32" s="1133"/>
      <c r="E32" s="1133"/>
      <c r="F32" s="1133"/>
      <c r="G32" s="1133"/>
      <c r="H32" s="1133"/>
      <c r="I32" s="1133"/>
      <c r="J32" s="1133"/>
      <c r="K32" s="1133"/>
      <c r="L32" s="1133"/>
      <c r="M32" s="1133"/>
      <c r="N32" s="1133"/>
      <c r="O32" s="1133"/>
      <c r="P32" s="1134"/>
      <c r="Q32" s="1138"/>
      <c r="R32" s="1139"/>
      <c r="S32" s="1139"/>
      <c r="T32" s="1139"/>
      <c r="U32" s="1139"/>
      <c r="V32" s="1139"/>
      <c r="W32" s="1139"/>
      <c r="X32" s="1139"/>
      <c r="Y32" s="1139"/>
      <c r="Z32" s="1139"/>
      <c r="AA32" s="1139"/>
      <c r="AB32" s="1139"/>
      <c r="AC32" s="1139"/>
      <c r="AD32" s="1139"/>
      <c r="AE32" s="1140"/>
      <c r="AF32" s="1114"/>
      <c r="AG32" s="1115"/>
      <c r="AH32" s="1115"/>
      <c r="AI32" s="1115"/>
      <c r="AJ32" s="1116"/>
      <c r="AK32" s="1075"/>
      <c r="AL32" s="1066"/>
      <c r="AM32" s="1066"/>
      <c r="AN32" s="1066"/>
      <c r="AO32" s="1066"/>
      <c r="AP32" s="1066"/>
      <c r="AQ32" s="1066"/>
      <c r="AR32" s="1066"/>
      <c r="AS32" s="1066"/>
      <c r="AT32" s="1066"/>
      <c r="AU32" s="1066"/>
      <c r="AV32" s="1066"/>
      <c r="AW32" s="1066"/>
      <c r="AX32" s="1066"/>
      <c r="AY32" s="1066"/>
      <c r="AZ32" s="1137"/>
      <c r="BA32" s="1137"/>
      <c r="BB32" s="1137"/>
      <c r="BC32" s="1137"/>
      <c r="BD32" s="1137"/>
      <c r="BE32" s="1127"/>
      <c r="BF32" s="1127"/>
      <c r="BG32" s="1127"/>
      <c r="BH32" s="1127"/>
      <c r="BI32" s="1128"/>
      <c r="BJ32" s="254"/>
      <c r="BK32" s="254"/>
      <c r="BL32" s="254"/>
      <c r="BM32" s="254"/>
      <c r="BN32" s="254"/>
      <c r="BO32" s="267"/>
      <c r="BP32" s="267"/>
      <c r="BQ32" s="264">
        <v>26</v>
      </c>
      <c r="BR32" s="265"/>
      <c r="BS32" s="1109"/>
      <c r="BT32" s="1110"/>
      <c r="BU32" s="1110"/>
      <c r="BV32" s="1110"/>
      <c r="BW32" s="1110"/>
      <c r="BX32" s="1110"/>
      <c r="BY32" s="1110"/>
      <c r="BZ32" s="1110"/>
      <c r="CA32" s="1110"/>
      <c r="CB32" s="1110"/>
      <c r="CC32" s="1110"/>
      <c r="CD32" s="1110"/>
      <c r="CE32" s="1110"/>
      <c r="CF32" s="1110"/>
      <c r="CG32" s="1111"/>
      <c r="CH32" s="1084"/>
      <c r="CI32" s="1085"/>
      <c r="CJ32" s="1085"/>
      <c r="CK32" s="1085"/>
      <c r="CL32" s="1086"/>
      <c r="CM32" s="1084"/>
      <c r="CN32" s="1085"/>
      <c r="CO32" s="1085"/>
      <c r="CP32" s="1085"/>
      <c r="CQ32" s="1086"/>
      <c r="CR32" s="1084"/>
      <c r="CS32" s="1085"/>
      <c r="CT32" s="1085"/>
      <c r="CU32" s="1085"/>
      <c r="CV32" s="1086"/>
      <c r="CW32" s="1084"/>
      <c r="CX32" s="1085"/>
      <c r="CY32" s="1085"/>
      <c r="CZ32" s="1085"/>
      <c r="DA32" s="1086"/>
      <c r="DB32" s="1084"/>
      <c r="DC32" s="1085"/>
      <c r="DD32" s="1085"/>
      <c r="DE32" s="1085"/>
      <c r="DF32" s="1086"/>
      <c r="DG32" s="1084"/>
      <c r="DH32" s="1085"/>
      <c r="DI32" s="1085"/>
      <c r="DJ32" s="1085"/>
      <c r="DK32" s="1086"/>
      <c r="DL32" s="1084"/>
      <c r="DM32" s="1085"/>
      <c r="DN32" s="1085"/>
      <c r="DO32" s="1085"/>
      <c r="DP32" s="1086"/>
      <c r="DQ32" s="1084"/>
      <c r="DR32" s="1085"/>
      <c r="DS32" s="1085"/>
      <c r="DT32" s="1085"/>
      <c r="DU32" s="1086"/>
      <c r="DV32" s="1087"/>
      <c r="DW32" s="1088"/>
      <c r="DX32" s="1088"/>
      <c r="DY32" s="1088"/>
      <c r="DZ32" s="1089"/>
      <c r="EA32" s="248"/>
    </row>
    <row r="33" spans="1:131" s="249" customFormat="1" ht="26.25" customHeight="1">
      <c r="A33" s="268">
        <v>6</v>
      </c>
      <c r="B33" s="1132"/>
      <c r="C33" s="1133"/>
      <c r="D33" s="1133"/>
      <c r="E33" s="1133"/>
      <c r="F33" s="1133"/>
      <c r="G33" s="1133"/>
      <c r="H33" s="1133"/>
      <c r="I33" s="1133"/>
      <c r="J33" s="1133"/>
      <c r="K33" s="1133"/>
      <c r="L33" s="1133"/>
      <c r="M33" s="1133"/>
      <c r="N33" s="1133"/>
      <c r="O33" s="1133"/>
      <c r="P33" s="1134"/>
      <c r="Q33" s="1138"/>
      <c r="R33" s="1139"/>
      <c r="S33" s="1139"/>
      <c r="T33" s="1139"/>
      <c r="U33" s="1139"/>
      <c r="V33" s="1139"/>
      <c r="W33" s="1139"/>
      <c r="X33" s="1139"/>
      <c r="Y33" s="1139"/>
      <c r="Z33" s="1139"/>
      <c r="AA33" s="1139"/>
      <c r="AB33" s="1139"/>
      <c r="AC33" s="1139"/>
      <c r="AD33" s="1139"/>
      <c r="AE33" s="1140"/>
      <c r="AF33" s="1114"/>
      <c r="AG33" s="1115"/>
      <c r="AH33" s="1115"/>
      <c r="AI33" s="1115"/>
      <c r="AJ33" s="1116"/>
      <c r="AK33" s="1075"/>
      <c r="AL33" s="1066"/>
      <c r="AM33" s="1066"/>
      <c r="AN33" s="1066"/>
      <c r="AO33" s="1066"/>
      <c r="AP33" s="1066"/>
      <c r="AQ33" s="1066"/>
      <c r="AR33" s="1066"/>
      <c r="AS33" s="1066"/>
      <c r="AT33" s="1066"/>
      <c r="AU33" s="1066"/>
      <c r="AV33" s="1066"/>
      <c r="AW33" s="1066"/>
      <c r="AX33" s="1066"/>
      <c r="AY33" s="1066"/>
      <c r="AZ33" s="1137"/>
      <c r="BA33" s="1137"/>
      <c r="BB33" s="1137"/>
      <c r="BC33" s="1137"/>
      <c r="BD33" s="1137"/>
      <c r="BE33" s="1127"/>
      <c r="BF33" s="1127"/>
      <c r="BG33" s="1127"/>
      <c r="BH33" s="1127"/>
      <c r="BI33" s="1128"/>
      <c r="BJ33" s="254"/>
      <c r="BK33" s="254"/>
      <c r="BL33" s="254"/>
      <c r="BM33" s="254"/>
      <c r="BN33" s="254"/>
      <c r="BO33" s="267"/>
      <c r="BP33" s="267"/>
      <c r="BQ33" s="264">
        <v>27</v>
      </c>
      <c r="BR33" s="265"/>
      <c r="BS33" s="1109"/>
      <c r="BT33" s="1110"/>
      <c r="BU33" s="1110"/>
      <c r="BV33" s="1110"/>
      <c r="BW33" s="1110"/>
      <c r="BX33" s="1110"/>
      <c r="BY33" s="1110"/>
      <c r="BZ33" s="1110"/>
      <c r="CA33" s="1110"/>
      <c r="CB33" s="1110"/>
      <c r="CC33" s="1110"/>
      <c r="CD33" s="1110"/>
      <c r="CE33" s="1110"/>
      <c r="CF33" s="1110"/>
      <c r="CG33" s="1111"/>
      <c r="CH33" s="1084"/>
      <c r="CI33" s="1085"/>
      <c r="CJ33" s="1085"/>
      <c r="CK33" s="1085"/>
      <c r="CL33" s="1086"/>
      <c r="CM33" s="1084"/>
      <c r="CN33" s="1085"/>
      <c r="CO33" s="1085"/>
      <c r="CP33" s="1085"/>
      <c r="CQ33" s="1086"/>
      <c r="CR33" s="1084"/>
      <c r="CS33" s="1085"/>
      <c r="CT33" s="1085"/>
      <c r="CU33" s="1085"/>
      <c r="CV33" s="1086"/>
      <c r="CW33" s="1084"/>
      <c r="CX33" s="1085"/>
      <c r="CY33" s="1085"/>
      <c r="CZ33" s="1085"/>
      <c r="DA33" s="1086"/>
      <c r="DB33" s="1084"/>
      <c r="DC33" s="1085"/>
      <c r="DD33" s="1085"/>
      <c r="DE33" s="1085"/>
      <c r="DF33" s="1086"/>
      <c r="DG33" s="1084"/>
      <c r="DH33" s="1085"/>
      <c r="DI33" s="1085"/>
      <c r="DJ33" s="1085"/>
      <c r="DK33" s="1086"/>
      <c r="DL33" s="1084"/>
      <c r="DM33" s="1085"/>
      <c r="DN33" s="1085"/>
      <c r="DO33" s="1085"/>
      <c r="DP33" s="1086"/>
      <c r="DQ33" s="1084"/>
      <c r="DR33" s="1085"/>
      <c r="DS33" s="1085"/>
      <c r="DT33" s="1085"/>
      <c r="DU33" s="1086"/>
      <c r="DV33" s="1087"/>
      <c r="DW33" s="1088"/>
      <c r="DX33" s="1088"/>
      <c r="DY33" s="1088"/>
      <c r="DZ33" s="1089"/>
      <c r="EA33" s="248"/>
    </row>
    <row r="34" spans="1:131" s="249" customFormat="1" ht="26.25" customHeight="1">
      <c r="A34" s="268">
        <v>7</v>
      </c>
      <c r="B34" s="1132"/>
      <c r="C34" s="1133"/>
      <c r="D34" s="1133"/>
      <c r="E34" s="1133"/>
      <c r="F34" s="1133"/>
      <c r="G34" s="1133"/>
      <c r="H34" s="1133"/>
      <c r="I34" s="1133"/>
      <c r="J34" s="1133"/>
      <c r="K34" s="1133"/>
      <c r="L34" s="1133"/>
      <c r="M34" s="1133"/>
      <c r="N34" s="1133"/>
      <c r="O34" s="1133"/>
      <c r="P34" s="1134"/>
      <c r="Q34" s="1138"/>
      <c r="R34" s="1139"/>
      <c r="S34" s="1139"/>
      <c r="T34" s="1139"/>
      <c r="U34" s="1139"/>
      <c r="V34" s="1139"/>
      <c r="W34" s="1139"/>
      <c r="X34" s="1139"/>
      <c r="Y34" s="1139"/>
      <c r="Z34" s="1139"/>
      <c r="AA34" s="1139"/>
      <c r="AB34" s="1139"/>
      <c r="AC34" s="1139"/>
      <c r="AD34" s="1139"/>
      <c r="AE34" s="1140"/>
      <c r="AF34" s="1114"/>
      <c r="AG34" s="1115"/>
      <c r="AH34" s="1115"/>
      <c r="AI34" s="1115"/>
      <c r="AJ34" s="1116"/>
      <c r="AK34" s="1075"/>
      <c r="AL34" s="1066"/>
      <c r="AM34" s="1066"/>
      <c r="AN34" s="1066"/>
      <c r="AO34" s="1066"/>
      <c r="AP34" s="1066"/>
      <c r="AQ34" s="1066"/>
      <c r="AR34" s="1066"/>
      <c r="AS34" s="1066"/>
      <c r="AT34" s="1066"/>
      <c r="AU34" s="1066"/>
      <c r="AV34" s="1066"/>
      <c r="AW34" s="1066"/>
      <c r="AX34" s="1066"/>
      <c r="AY34" s="1066"/>
      <c r="AZ34" s="1137"/>
      <c r="BA34" s="1137"/>
      <c r="BB34" s="1137"/>
      <c r="BC34" s="1137"/>
      <c r="BD34" s="1137"/>
      <c r="BE34" s="1127"/>
      <c r="BF34" s="1127"/>
      <c r="BG34" s="1127"/>
      <c r="BH34" s="1127"/>
      <c r="BI34" s="1128"/>
      <c r="BJ34" s="254"/>
      <c r="BK34" s="254"/>
      <c r="BL34" s="254"/>
      <c r="BM34" s="254"/>
      <c r="BN34" s="254"/>
      <c r="BO34" s="267"/>
      <c r="BP34" s="267"/>
      <c r="BQ34" s="264">
        <v>28</v>
      </c>
      <c r="BR34" s="265"/>
      <c r="BS34" s="1109"/>
      <c r="BT34" s="1110"/>
      <c r="BU34" s="1110"/>
      <c r="BV34" s="1110"/>
      <c r="BW34" s="1110"/>
      <c r="BX34" s="1110"/>
      <c r="BY34" s="1110"/>
      <c r="BZ34" s="1110"/>
      <c r="CA34" s="1110"/>
      <c r="CB34" s="1110"/>
      <c r="CC34" s="1110"/>
      <c r="CD34" s="1110"/>
      <c r="CE34" s="1110"/>
      <c r="CF34" s="1110"/>
      <c r="CG34" s="1111"/>
      <c r="CH34" s="1084"/>
      <c r="CI34" s="1085"/>
      <c r="CJ34" s="1085"/>
      <c r="CK34" s="1085"/>
      <c r="CL34" s="1086"/>
      <c r="CM34" s="1084"/>
      <c r="CN34" s="1085"/>
      <c r="CO34" s="1085"/>
      <c r="CP34" s="1085"/>
      <c r="CQ34" s="1086"/>
      <c r="CR34" s="1084"/>
      <c r="CS34" s="1085"/>
      <c r="CT34" s="1085"/>
      <c r="CU34" s="1085"/>
      <c r="CV34" s="1086"/>
      <c r="CW34" s="1084"/>
      <c r="CX34" s="1085"/>
      <c r="CY34" s="1085"/>
      <c r="CZ34" s="1085"/>
      <c r="DA34" s="1086"/>
      <c r="DB34" s="1084"/>
      <c r="DC34" s="1085"/>
      <c r="DD34" s="1085"/>
      <c r="DE34" s="1085"/>
      <c r="DF34" s="1086"/>
      <c r="DG34" s="1084"/>
      <c r="DH34" s="1085"/>
      <c r="DI34" s="1085"/>
      <c r="DJ34" s="1085"/>
      <c r="DK34" s="1086"/>
      <c r="DL34" s="1084"/>
      <c r="DM34" s="1085"/>
      <c r="DN34" s="1085"/>
      <c r="DO34" s="1085"/>
      <c r="DP34" s="1086"/>
      <c r="DQ34" s="1084"/>
      <c r="DR34" s="1085"/>
      <c r="DS34" s="1085"/>
      <c r="DT34" s="1085"/>
      <c r="DU34" s="1086"/>
      <c r="DV34" s="1087"/>
      <c r="DW34" s="1088"/>
      <c r="DX34" s="1088"/>
      <c r="DY34" s="1088"/>
      <c r="DZ34" s="1089"/>
      <c r="EA34" s="248"/>
    </row>
    <row r="35" spans="1:131" s="249" customFormat="1" ht="26.25" customHeight="1">
      <c r="A35" s="268">
        <v>8</v>
      </c>
      <c r="B35" s="1132"/>
      <c r="C35" s="1133"/>
      <c r="D35" s="1133"/>
      <c r="E35" s="1133"/>
      <c r="F35" s="1133"/>
      <c r="G35" s="1133"/>
      <c r="H35" s="1133"/>
      <c r="I35" s="1133"/>
      <c r="J35" s="1133"/>
      <c r="K35" s="1133"/>
      <c r="L35" s="1133"/>
      <c r="M35" s="1133"/>
      <c r="N35" s="1133"/>
      <c r="O35" s="1133"/>
      <c r="P35" s="1134"/>
      <c r="Q35" s="1138"/>
      <c r="R35" s="1139"/>
      <c r="S35" s="1139"/>
      <c r="T35" s="1139"/>
      <c r="U35" s="1139"/>
      <c r="V35" s="1139"/>
      <c r="W35" s="1139"/>
      <c r="X35" s="1139"/>
      <c r="Y35" s="1139"/>
      <c r="Z35" s="1139"/>
      <c r="AA35" s="1139"/>
      <c r="AB35" s="1139"/>
      <c r="AC35" s="1139"/>
      <c r="AD35" s="1139"/>
      <c r="AE35" s="1140"/>
      <c r="AF35" s="1114"/>
      <c r="AG35" s="1115"/>
      <c r="AH35" s="1115"/>
      <c r="AI35" s="1115"/>
      <c r="AJ35" s="1116"/>
      <c r="AK35" s="1075"/>
      <c r="AL35" s="1066"/>
      <c r="AM35" s="1066"/>
      <c r="AN35" s="1066"/>
      <c r="AO35" s="1066"/>
      <c r="AP35" s="1066"/>
      <c r="AQ35" s="1066"/>
      <c r="AR35" s="1066"/>
      <c r="AS35" s="1066"/>
      <c r="AT35" s="1066"/>
      <c r="AU35" s="1066"/>
      <c r="AV35" s="1066"/>
      <c r="AW35" s="1066"/>
      <c r="AX35" s="1066"/>
      <c r="AY35" s="1066"/>
      <c r="AZ35" s="1137"/>
      <c r="BA35" s="1137"/>
      <c r="BB35" s="1137"/>
      <c r="BC35" s="1137"/>
      <c r="BD35" s="1137"/>
      <c r="BE35" s="1127"/>
      <c r="BF35" s="1127"/>
      <c r="BG35" s="1127"/>
      <c r="BH35" s="1127"/>
      <c r="BI35" s="1128"/>
      <c r="BJ35" s="254"/>
      <c r="BK35" s="254"/>
      <c r="BL35" s="254"/>
      <c r="BM35" s="254"/>
      <c r="BN35" s="254"/>
      <c r="BO35" s="267"/>
      <c r="BP35" s="267"/>
      <c r="BQ35" s="264">
        <v>29</v>
      </c>
      <c r="BR35" s="265"/>
      <c r="BS35" s="1109"/>
      <c r="BT35" s="1110"/>
      <c r="BU35" s="1110"/>
      <c r="BV35" s="1110"/>
      <c r="BW35" s="1110"/>
      <c r="BX35" s="1110"/>
      <c r="BY35" s="1110"/>
      <c r="BZ35" s="1110"/>
      <c r="CA35" s="1110"/>
      <c r="CB35" s="1110"/>
      <c r="CC35" s="1110"/>
      <c r="CD35" s="1110"/>
      <c r="CE35" s="1110"/>
      <c r="CF35" s="1110"/>
      <c r="CG35" s="1111"/>
      <c r="CH35" s="1084"/>
      <c r="CI35" s="1085"/>
      <c r="CJ35" s="1085"/>
      <c r="CK35" s="1085"/>
      <c r="CL35" s="1086"/>
      <c r="CM35" s="1084"/>
      <c r="CN35" s="1085"/>
      <c r="CO35" s="1085"/>
      <c r="CP35" s="1085"/>
      <c r="CQ35" s="1086"/>
      <c r="CR35" s="1084"/>
      <c r="CS35" s="1085"/>
      <c r="CT35" s="1085"/>
      <c r="CU35" s="1085"/>
      <c r="CV35" s="1086"/>
      <c r="CW35" s="1084"/>
      <c r="CX35" s="1085"/>
      <c r="CY35" s="1085"/>
      <c r="CZ35" s="1085"/>
      <c r="DA35" s="1086"/>
      <c r="DB35" s="1084"/>
      <c r="DC35" s="1085"/>
      <c r="DD35" s="1085"/>
      <c r="DE35" s="1085"/>
      <c r="DF35" s="1086"/>
      <c r="DG35" s="1084"/>
      <c r="DH35" s="1085"/>
      <c r="DI35" s="1085"/>
      <c r="DJ35" s="1085"/>
      <c r="DK35" s="1086"/>
      <c r="DL35" s="1084"/>
      <c r="DM35" s="1085"/>
      <c r="DN35" s="1085"/>
      <c r="DO35" s="1085"/>
      <c r="DP35" s="1086"/>
      <c r="DQ35" s="1084"/>
      <c r="DR35" s="1085"/>
      <c r="DS35" s="1085"/>
      <c r="DT35" s="1085"/>
      <c r="DU35" s="1086"/>
      <c r="DV35" s="1087"/>
      <c r="DW35" s="1088"/>
      <c r="DX35" s="1088"/>
      <c r="DY35" s="1088"/>
      <c r="DZ35" s="1089"/>
      <c r="EA35" s="248"/>
    </row>
    <row r="36" spans="1:131" s="249" customFormat="1" ht="26.25" customHeight="1">
      <c r="A36" s="268">
        <v>9</v>
      </c>
      <c r="B36" s="1132"/>
      <c r="C36" s="1133"/>
      <c r="D36" s="1133"/>
      <c r="E36" s="1133"/>
      <c r="F36" s="1133"/>
      <c r="G36" s="1133"/>
      <c r="H36" s="1133"/>
      <c r="I36" s="1133"/>
      <c r="J36" s="1133"/>
      <c r="K36" s="1133"/>
      <c r="L36" s="1133"/>
      <c r="M36" s="1133"/>
      <c r="N36" s="1133"/>
      <c r="O36" s="1133"/>
      <c r="P36" s="1134"/>
      <c r="Q36" s="1138"/>
      <c r="R36" s="1139"/>
      <c r="S36" s="1139"/>
      <c r="T36" s="1139"/>
      <c r="U36" s="1139"/>
      <c r="V36" s="1139"/>
      <c r="W36" s="1139"/>
      <c r="X36" s="1139"/>
      <c r="Y36" s="1139"/>
      <c r="Z36" s="1139"/>
      <c r="AA36" s="1139"/>
      <c r="AB36" s="1139"/>
      <c r="AC36" s="1139"/>
      <c r="AD36" s="1139"/>
      <c r="AE36" s="1140"/>
      <c r="AF36" s="1114"/>
      <c r="AG36" s="1115"/>
      <c r="AH36" s="1115"/>
      <c r="AI36" s="1115"/>
      <c r="AJ36" s="1116"/>
      <c r="AK36" s="1075"/>
      <c r="AL36" s="1066"/>
      <c r="AM36" s="1066"/>
      <c r="AN36" s="1066"/>
      <c r="AO36" s="1066"/>
      <c r="AP36" s="1066"/>
      <c r="AQ36" s="1066"/>
      <c r="AR36" s="1066"/>
      <c r="AS36" s="1066"/>
      <c r="AT36" s="1066"/>
      <c r="AU36" s="1066"/>
      <c r="AV36" s="1066"/>
      <c r="AW36" s="1066"/>
      <c r="AX36" s="1066"/>
      <c r="AY36" s="1066"/>
      <c r="AZ36" s="1137"/>
      <c r="BA36" s="1137"/>
      <c r="BB36" s="1137"/>
      <c r="BC36" s="1137"/>
      <c r="BD36" s="1137"/>
      <c r="BE36" s="1127"/>
      <c r="BF36" s="1127"/>
      <c r="BG36" s="1127"/>
      <c r="BH36" s="1127"/>
      <c r="BI36" s="1128"/>
      <c r="BJ36" s="254"/>
      <c r="BK36" s="254"/>
      <c r="BL36" s="254"/>
      <c r="BM36" s="254"/>
      <c r="BN36" s="254"/>
      <c r="BO36" s="267"/>
      <c r="BP36" s="267"/>
      <c r="BQ36" s="264">
        <v>30</v>
      </c>
      <c r="BR36" s="265"/>
      <c r="BS36" s="1109"/>
      <c r="BT36" s="1110"/>
      <c r="BU36" s="1110"/>
      <c r="BV36" s="1110"/>
      <c r="BW36" s="1110"/>
      <c r="BX36" s="1110"/>
      <c r="BY36" s="1110"/>
      <c r="BZ36" s="1110"/>
      <c r="CA36" s="1110"/>
      <c r="CB36" s="1110"/>
      <c r="CC36" s="1110"/>
      <c r="CD36" s="1110"/>
      <c r="CE36" s="1110"/>
      <c r="CF36" s="1110"/>
      <c r="CG36" s="1111"/>
      <c r="CH36" s="1084"/>
      <c r="CI36" s="1085"/>
      <c r="CJ36" s="1085"/>
      <c r="CK36" s="1085"/>
      <c r="CL36" s="1086"/>
      <c r="CM36" s="1084"/>
      <c r="CN36" s="1085"/>
      <c r="CO36" s="1085"/>
      <c r="CP36" s="1085"/>
      <c r="CQ36" s="1086"/>
      <c r="CR36" s="1084"/>
      <c r="CS36" s="1085"/>
      <c r="CT36" s="1085"/>
      <c r="CU36" s="1085"/>
      <c r="CV36" s="1086"/>
      <c r="CW36" s="1084"/>
      <c r="CX36" s="1085"/>
      <c r="CY36" s="1085"/>
      <c r="CZ36" s="1085"/>
      <c r="DA36" s="1086"/>
      <c r="DB36" s="1084"/>
      <c r="DC36" s="1085"/>
      <c r="DD36" s="1085"/>
      <c r="DE36" s="1085"/>
      <c r="DF36" s="1086"/>
      <c r="DG36" s="1084"/>
      <c r="DH36" s="1085"/>
      <c r="DI36" s="1085"/>
      <c r="DJ36" s="1085"/>
      <c r="DK36" s="1086"/>
      <c r="DL36" s="1084"/>
      <c r="DM36" s="1085"/>
      <c r="DN36" s="1085"/>
      <c r="DO36" s="1085"/>
      <c r="DP36" s="1086"/>
      <c r="DQ36" s="1084"/>
      <c r="DR36" s="1085"/>
      <c r="DS36" s="1085"/>
      <c r="DT36" s="1085"/>
      <c r="DU36" s="1086"/>
      <c r="DV36" s="1087"/>
      <c r="DW36" s="1088"/>
      <c r="DX36" s="1088"/>
      <c r="DY36" s="1088"/>
      <c r="DZ36" s="1089"/>
      <c r="EA36" s="248"/>
    </row>
    <row r="37" spans="1:131" s="249" customFormat="1" ht="26.25" customHeight="1">
      <c r="A37" s="268">
        <v>10</v>
      </c>
      <c r="B37" s="1132"/>
      <c r="C37" s="1133"/>
      <c r="D37" s="1133"/>
      <c r="E37" s="1133"/>
      <c r="F37" s="1133"/>
      <c r="G37" s="1133"/>
      <c r="H37" s="1133"/>
      <c r="I37" s="1133"/>
      <c r="J37" s="1133"/>
      <c r="K37" s="1133"/>
      <c r="L37" s="1133"/>
      <c r="M37" s="1133"/>
      <c r="N37" s="1133"/>
      <c r="O37" s="1133"/>
      <c r="P37" s="1134"/>
      <c r="Q37" s="1138"/>
      <c r="R37" s="1139"/>
      <c r="S37" s="1139"/>
      <c r="T37" s="1139"/>
      <c r="U37" s="1139"/>
      <c r="V37" s="1139"/>
      <c r="W37" s="1139"/>
      <c r="X37" s="1139"/>
      <c r="Y37" s="1139"/>
      <c r="Z37" s="1139"/>
      <c r="AA37" s="1139"/>
      <c r="AB37" s="1139"/>
      <c r="AC37" s="1139"/>
      <c r="AD37" s="1139"/>
      <c r="AE37" s="1140"/>
      <c r="AF37" s="1114"/>
      <c r="AG37" s="1115"/>
      <c r="AH37" s="1115"/>
      <c r="AI37" s="1115"/>
      <c r="AJ37" s="1116"/>
      <c r="AK37" s="1075"/>
      <c r="AL37" s="1066"/>
      <c r="AM37" s="1066"/>
      <c r="AN37" s="1066"/>
      <c r="AO37" s="1066"/>
      <c r="AP37" s="1066"/>
      <c r="AQ37" s="1066"/>
      <c r="AR37" s="1066"/>
      <c r="AS37" s="1066"/>
      <c r="AT37" s="1066"/>
      <c r="AU37" s="1066"/>
      <c r="AV37" s="1066"/>
      <c r="AW37" s="1066"/>
      <c r="AX37" s="1066"/>
      <c r="AY37" s="1066"/>
      <c r="AZ37" s="1137"/>
      <c r="BA37" s="1137"/>
      <c r="BB37" s="1137"/>
      <c r="BC37" s="1137"/>
      <c r="BD37" s="1137"/>
      <c r="BE37" s="1127"/>
      <c r="BF37" s="1127"/>
      <c r="BG37" s="1127"/>
      <c r="BH37" s="1127"/>
      <c r="BI37" s="1128"/>
      <c r="BJ37" s="254"/>
      <c r="BK37" s="254"/>
      <c r="BL37" s="254"/>
      <c r="BM37" s="254"/>
      <c r="BN37" s="254"/>
      <c r="BO37" s="267"/>
      <c r="BP37" s="267"/>
      <c r="BQ37" s="264">
        <v>31</v>
      </c>
      <c r="BR37" s="265"/>
      <c r="BS37" s="1109"/>
      <c r="BT37" s="1110"/>
      <c r="BU37" s="1110"/>
      <c r="BV37" s="1110"/>
      <c r="BW37" s="1110"/>
      <c r="BX37" s="1110"/>
      <c r="BY37" s="1110"/>
      <c r="BZ37" s="1110"/>
      <c r="CA37" s="1110"/>
      <c r="CB37" s="1110"/>
      <c r="CC37" s="1110"/>
      <c r="CD37" s="1110"/>
      <c r="CE37" s="1110"/>
      <c r="CF37" s="1110"/>
      <c r="CG37" s="1111"/>
      <c r="CH37" s="1084"/>
      <c r="CI37" s="1085"/>
      <c r="CJ37" s="1085"/>
      <c r="CK37" s="1085"/>
      <c r="CL37" s="1086"/>
      <c r="CM37" s="1084"/>
      <c r="CN37" s="1085"/>
      <c r="CO37" s="1085"/>
      <c r="CP37" s="1085"/>
      <c r="CQ37" s="1086"/>
      <c r="CR37" s="1084"/>
      <c r="CS37" s="1085"/>
      <c r="CT37" s="1085"/>
      <c r="CU37" s="1085"/>
      <c r="CV37" s="1086"/>
      <c r="CW37" s="1084"/>
      <c r="CX37" s="1085"/>
      <c r="CY37" s="1085"/>
      <c r="CZ37" s="1085"/>
      <c r="DA37" s="1086"/>
      <c r="DB37" s="1084"/>
      <c r="DC37" s="1085"/>
      <c r="DD37" s="1085"/>
      <c r="DE37" s="1085"/>
      <c r="DF37" s="1086"/>
      <c r="DG37" s="1084"/>
      <c r="DH37" s="1085"/>
      <c r="DI37" s="1085"/>
      <c r="DJ37" s="1085"/>
      <c r="DK37" s="1086"/>
      <c r="DL37" s="1084"/>
      <c r="DM37" s="1085"/>
      <c r="DN37" s="1085"/>
      <c r="DO37" s="1085"/>
      <c r="DP37" s="1086"/>
      <c r="DQ37" s="1084"/>
      <c r="DR37" s="1085"/>
      <c r="DS37" s="1085"/>
      <c r="DT37" s="1085"/>
      <c r="DU37" s="1086"/>
      <c r="DV37" s="1087"/>
      <c r="DW37" s="1088"/>
      <c r="DX37" s="1088"/>
      <c r="DY37" s="1088"/>
      <c r="DZ37" s="1089"/>
      <c r="EA37" s="248"/>
    </row>
    <row r="38" spans="1:131" s="249" customFormat="1" ht="26.25" customHeight="1">
      <c r="A38" s="268">
        <v>11</v>
      </c>
      <c r="B38" s="1132"/>
      <c r="C38" s="1133"/>
      <c r="D38" s="1133"/>
      <c r="E38" s="1133"/>
      <c r="F38" s="1133"/>
      <c r="G38" s="1133"/>
      <c r="H38" s="1133"/>
      <c r="I38" s="1133"/>
      <c r="J38" s="1133"/>
      <c r="K38" s="1133"/>
      <c r="L38" s="1133"/>
      <c r="M38" s="1133"/>
      <c r="N38" s="1133"/>
      <c r="O38" s="1133"/>
      <c r="P38" s="1134"/>
      <c r="Q38" s="1138"/>
      <c r="R38" s="1139"/>
      <c r="S38" s="1139"/>
      <c r="T38" s="1139"/>
      <c r="U38" s="1139"/>
      <c r="V38" s="1139"/>
      <c r="W38" s="1139"/>
      <c r="X38" s="1139"/>
      <c r="Y38" s="1139"/>
      <c r="Z38" s="1139"/>
      <c r="AA38" s="1139"/>
      <c r="AB38" s="1139"/>
      <c r="AC38" s="1139"/>
      <c r="AD38" s="1139"/>
      <c r="AE38" s="1140"/>
      <c r="AF38" s="1114"/>
      <c r="AG38" s="1115"/>
      <c r="AH38" s="1115"/>
      <c r="AI38" s="1115"/>
      <c r="AJ38" s="1116"/>
      <c r="AK38" s="1075"/>
      <c r="AL38" s="1066"/>
      <c r="AM38" s="1066"/>
      <c r="AN38" s="1066"/>
      <c r="AO38" s="1066"/>
      <c r="AP38" s="1066"/>
      <c r="AQ38" s="1066"/>
      <c r="AR38" s="1066"/>
      <c r="AS38" s="1066"/>
      <c r="AT38" s="1066"/>
      <c r="AU38" s="1066"/>
      <c r="AV38" s="1066"/>
      <c r="AW38" s="1066"/>
      <c r="AX38" s="1066"/>
      <c r="AY38" s="1066"/>
      <c r="AZ38" s="1137"/>
      <c r="BA38" s="1137"/>
      <c r="BB38" s="1137"/>
      <c r="BC38" s="1137"/>
      <c r="BD38" s="1137"/>
      <c r="BE38" s="1127"/>
      <c r="BF38" s="1127"/>
      <c r="BG38" s="1127"/>
      <c r="BH38" s="1127"/>
      <c r="BI38" s="1128"/>
      <c r="BJ38" s="254"/>
      <c r="BK38" s="254"/>
      <c r="BL38" s="254"/>
      <c r="BM38" s="254"/>
      <c r="BN38" s="254"/>
      <c r="BO38" s="267"/>
      <c r="BP38" s="267"/>
      <c r="BQ38" s="264">
        <v>32</v>
      </c>
      <c r="BR38" s="265"/>
      <c r="BS38" s="1109"/>
      <c r="BT38" s="1110"/>
      <c r="BU38" s="1110"/>
      <c r="BV38" s="1110"/>
      <c r="BW38" s="1110"/>
      <c r="BX38" s="1110"/>
      <c r="BY38" s="1110"/>
      <c r="BZ38" s="1110"/>
      <c r="CA38" s="1110"/>
      <c r="CB38" s="1110"/>
      <c r="CC38" s="1110"/>
      <c r="CD38" s="1110"/>
      <c r="CE38" s="1110"/>
      <c r="CF38" s="1110"/>
      <c r="CG38" s="1111"/>
      <c r="CH38" s="1084"/>
      <c r="CI38" s="1085"/>
      <c r="CJ38" s="1085"/>
      <c r="CK38" s="1085"/>
      <c r="CL38" s="1086"/>
      <c r="CM38" s="1084"/>
      <c r="CN38" s="1085"/>
      <c r="CO38" s="1085"/>
      <c r="CP38" s="1085"/>
      <c r="CQ38" s="1086"/>
      <c r="CR38" s="1084"/>
      <c r="CS38" s="1085"/>
      <c r="CT38" s="1085"/>
      <c r="CU38" s="1085"/>
      <c r="CV38" s="1086"/>
      <c r="CW38" s="1084"/>
      <c r="CX38" s="1085"/>
      <c r="CY38" s="1085"/>
      <c r="CZ38" s="1085"/>
      <c r="DA38" s="1086"/>
      <c r="DB38" s="1084"/>
      <c r="DC38" s="1085"/>
      <c r="DD38" s="1085"/>
      <c r="DE38" s="1085"/>
      <c r="DF38" s="1086"/>
      <c r="DG38" s="1084"/>
      <c r="DH38" s="1085"/>
      <c r="DI38" s="1085"/>
      <c r="DJ38" s="1085"/>
      <c r="DK38" s="1086"/>
      <c r="DL38" s="1084"/>
      <c r="DM38" s="1085"/>
      <c r="DN38" s="1085"/>
      <c r="DO38" s="1085"/>
      <c r="DP38" s="1086"/>
      <c r="DQ38" s="1084"/>
      <c r="DR38" s="1085"/>
      <c r="DS38" s="1085"/>
      <c r="DT38" s="1085"/>
      <c r="DU38" s="1086"/>
      <c r="DV38" s="1087"/>
      <c r="DW38" s="1088"/>
      <c r="DX38" s="1088"/>
      <c r="DY38" s="1088"/>
      <c r="DZ38" s="1089"/>
      <c r="EA38" s="248"/>
    </row>
    <row r="39" spans="1:131" s="249" customFormat="1" ht="26.25" customHeight="1">
      <c r="A39" s="268">
        <v>12</v>
      </c>
      <c r="B39" s="1132"/>
      <c r="C39" s="1133"/>
      <c r="D39" s="1133"/>
      <c r="E39" s="1133"/>
      <c r="F39" s="1133"/>
      <c r="G39" s="1133"/>
      <c r="H39" s="1133"/>
      <c r="I39" s="1133"/>
      <c r="J39" s="1133"/>
      <c r="K39" s="1133"/>
      <c r="L39" s="1133"/>
      <c r="M39" s="1133"/>
      <c r="N39" s="1133"/>
      <c r="O39" s="1133"/>
      <c r="P39" s="1134"/>
      <c r="Q39" s="1138"/>
      <c r="R39" s="1139"/>
      <c r="S39" s="1139"/>
      <c r="T39" s="1139"/>
      <c r="U39" s="1139"/>
      <c r="V39" s="1139"/>
      <c r="W39" s="1139"/>
      <c r="X39" s="1139"/>
      <c r="Y39" s="1139"/>
      <c r="Z39" s="1139"/>
      <c r="AA39" s="1139"/>
      <c r="AB39" s="1139"/>
      <c r="AC39" s="1139"/>
      <c r="AD39" s="1139"/>
      <c r="AE39" s="1140"/>
      <c r="AF39" s="1114"/>
      <c r="AG39" s="1115"/>
      <c r="AH39" s="1115"/>
      <c r="AI39" s="1115"/>
      <c r="AJ39" s="1116"/>
      <c r="AK39" s="1075"/>
      <c r="AL39" s="1066"/>
      <c r="AM39" s="1066"/>
      <c r="AN39" s="1066"/>
      <c r="AO39" s="1066"/>
      <c r="AP39" s="1066"/>
      <c r="AQ39" s="1066"/>
      <c r="AR39" s="1066"/>
      <c r="AS39" s="1066"/>
      <c r="AT39" s="1066"/>
      <c r="AU39" s="1066"/>
      <c r="AV39" s="1066"/>
      <c r="AW39" s="1066"/>
      <c r="AX39" s="1066"/>
      <c r="AY39" s="1066"/>
      <c r="AZ39" s="1137"/>
      <c r="BA39" s="1137"/>
      <c r="BB39" s="1137"/>
      <c r="BC39" s="1137"/>
      <c r="BD39" s="1137"/>
      <c r="BE39" s="1127"/>
      <c r="BF39" s="1127"/>
      <c r="BG39" s="1127"/>
      <c r="BH39" s="1127"/>
      <c r="BI39" s="1128"/>
      <c r="BJ39" s="254"/>
      <c r="BK39" s="254"/>
      <c r="BL39" s="254"/>
      <c r="BM39" s="254"/>
      <c r="BN39" s="254"/>
      <c r="BO39" s="267"/>
      <c r="BP39" s="267"/>
      <c r="BQ39" s="264">
        <v>33</v>
      </c>
      <c r="BR39" s="265"/>
      <c r="BS39" s="1109"/>
      <c r="BT39" s="1110"/>
      <c r="BU39" s="1110"/>
      <c r="BV39" s="1110"/>
      <c r="BW39" s="1110"/>
      <c r="BX39" s="1110"/>
      <c r="BY39" s="1110"/>
      <c r="BZ39" s="1110"/>
      <c r="CA39" s="1110"/>
      <c r="CB39" s="1110"/>
      <c r="CC39" s="1110"/>
      <c r="CD39" s="1110"/>
      <c r="CE39" s="1110"/>
      <c r="CF39" s="1110"/>
      <c r="CG39" s="1111"/>
      <c r="CH39" s="1084"/>
      <c r="CI39" s="1085"/>
      <c r="CJ39" s="1085"/>
      <c r="CK39" s="1085"/>
      <c r="CL39" s="1086"/>
      <c r="CM39" s="1084"/>
      <c r="CN39" s="1085"/>
      <c r="CO39" s="1085"/>
      <c r="CP39" s="1085"/>
      <c r="CQ39" s="1086"/>
      <c r="CR39" s="1084"/>
      <c r="CS39" s="1085"/>
      <c r="CT39" s="1085"/>
      <c r="CU39" s="1085"/>
      <c r="CV39" s="1086"/>
      <c r="CW39" s="1084"/>
      <c r="CX39" s="1085"/>
      <c r="CY39" s="1085"/>
      <c r="CZ39" s="1085"/>
      <c r="DA39" s="1086"/>
      <c r="DB39" s="1084"/>
      <c r="DC39" s="1085"/>
      <c r="DD39" s="1085"/>
      <c r="DE39" s="1085"/>
      <c r="DF39" s="1086"/>
      <c r="DG39" s="1084"/>
      <c r="DH39" s="1085"/>
      <c r="DI39" s="1085"/>
      <c r="DJ39" s="1085"/>
      <c r="DK39" s="1086"/>
      <c r="DL39" s="1084"/>
      <c r="DM39" s="1085"/>
      <c r="DN39" s="1085"/>
      <c r="DO39" s="1085"/>
      <c r="DP39" s="1086"/>
      <c r="DQ39" s="1084"/>
      <c r="DR39" s="1085"/>
      <c r="DS39" s="1085"/>
      <c r="DT39" s="1085"/>
      <c r="DU39" s="1086"/>
      <c r="DV39" s="1087"/>
      <c r="DW39" s="1088"/>
      <c r="DX39" s="1088"/>
      <c r="DY39" s="1088"/>
      <c r="DZ39" s="1089"/>
      <c r="EA39" s="248"/>
    </row>
    <row r="40" spans="1:131" s="249" customFormat="1" ht="26.25" customHeight="1">
      <c r="A40" s="263">
        <v>13</v>
      </c>
      <c r="B40" s="1132"/>
      <c r="C40" s="1133"/>
      <c r="D40" s="1133"/>
      <c r="E40" s="1133"/>
      <c r="F40" s="1133"/>
      <c r="G40" s="1133"/>
      <c r="H40" s="1133"/>
      <c r="I40" s="1133"/>
      <c r="J40" s="1133"/>
      <c r="K40" s="1133"/>
      <c r="L40" s="1133"/>
      <c r="M40" s="1133"/>
      <c r="N40" s="1133"/>
      <c r="O40" s="1133"/>
      <c r="P40" s="1134"/>
      <c r="Q40" s="1138"/>
      <c r="R40" s="1139"/>
      <c r="S40" s="1139"/>
      <c r="T40" s="1139"/>
      <c r="U40" s="1139"/>
      <c r="V40" s="1139"/>
      <c r="W40" s="1139"/>
      <c r="X40" s="1139"/>
      <c r="Y40" s="1139"/>
      <c r="Z40" s="1139"/>
      <c r="AA40" s="1139"/>
      <c r="AB40" s="1139"/>
      <c r="AC40" s="1139"/>
      <c r="AD40" s="1139"/>
      <c r="AE40" s="1140"/>
      <c r="AF40" s="1114"/>
      <c r="AG40" s="1115"/>
      <c r="AH40" s="1115"/>
      <c r="AI40" s="1115"/>
      <c r="AJ40" s="1116"/>
      <c r="AK40" s="1075"/>
      <c r="AL40" s="1066"/>
      <c r="AM40" s="1066"/>
      <c r="AN40" s="1066"/>
      <c r="AO40" s="1066"/>
      <c r="AP40" s="1066"/>
      <c r="AQ40" s="1066"/>
      <c r="AR40" s="1066"/>
      <c r="AS40" s="1066"/>
      <c r="AT40" s="1066"/>
      <c r="AU40" s="1066"/>
      <c r="AV40" s="1066"/>
      <c r="AW40" s="1066"/>
      <c r="AX40" s="1066"/>
      <c r="AY40" s="1066"/>
      <c r="AZ40" s="1137"/>
      <c r="BA40" s="1137"/>
      <c r="BB40" s="1137"/>
      <c r="BC40" s="1137"/>
      <c r="BD40" s="1137"/>
      <c r="BE40" s="1127"/>
      <c r="BF40" s="1127"/>
      <c r="BG40" s="1127"/>
      <c r="BH40" s="1127"/>
      <c r="BI40" s="1128"/>
      <c r="BJ40" s="254"/>
      <c r="BK40" s="254"/>
      <c r="BL40" s="254"/>
      <c r="BM40" s="254"/>
      <c r="BN40" s="254"/>
      <c r="BO40" s="267"/>
      <c r="BP40" s="267"/>
      <c r="BQ40" s="264">
        <v>34</v>
      </c>
      <c r="BR40" s="265"/>
      <c r="BS40" s="1109"/>
      <c r="BT40" s="1110"/>
      <c r="BU40" s="1110"/>
      <c r="BV40" s="1110"/>
      <c r="BW40" s="1110"/>
      <c r="BX40" s="1110"/>
      <c r="BY40" s="1110"/>
      <c r="BZ40" s="1110"/>
      <c r="CA40" s="1110"/>
      <c r="CB40" s="1110"/>
      <c r="CC40" s="1110"/>
      <c r="CD40" s="1110"/>
      <c r="CE40" s="1110"/>
      <c r="CF40" s="1110"/>
      <c r="CG40" s="1111"/>
      <c r="CH40" s="1084"/>
      <c r="CI40" s="1085"/>
      <c r="CJ40" s="1085"/>
      <c r="CK40" s="1085"/>
      <c r="CL40" s="1086"/>
      <c r="CM40" s="1084"/>
      <c r="CN40" s="1085"/>
      <c r="CO40" s="1085"/>
      <c r="CP40" s="1085"/>
      <c r="CQ40" s="1086"/>
      <c r="CR40" s="1084"/>
      <c r="CS40" s="1085"/>
      <c r="CT40" s="1085"/>
      <c r="CU40" s="1085"/>
      <c r="CV40" s="1086"/>
      <c r="CW40" s="1084"/>
      <c r="CX40" s="1085"/>
      <c r="CY40" s="1085"/>
      <c r="CZ40" s="1085"/>
      <c r="DA40" s="1086"/>
      <c r="DB40" s="1084"/>
      <c r="DC40" s="1085"/>
      <c r="DD40" s="1085"/>
      <c r="DE40" s="1085"/>
      <c r="DF40" s="1086"/>
      <c r="DG40" s="1084"/>
      <c r="DH40" s="1085"/>
      <c r="DI40" s="1085"/>
      <c r="DJ40" s="1085"/>
      <c r="DK40" s="1086"/>
      <c r="DL40" s="1084"/>
      <c r="DM40" s="1085"/>
      <c r="DN40" s="1085"/>
      <c r="DO40" s="1085"/>
      <c r="DP40" s="1086"/>
      <c r="DQ40" s="1084"/>
      <c r="DR40" s="1085"/>
      <c r="DS40" s="1085"/>
      <c r="DT40" s="1085"/>
      <c r="DU40" s="1086"/>
      <c r="DV40" s="1087"/>
      <c r="DW40" s="1088"/>
      <c r="DX40" s="1088"/>
      <c r="DY40" s="1088"/>
      <c r="DZ40" s="1089"/>
      <c r="EA40" s="248"/>
    </row>
    <row r="41" spans="1:131" s="249" customFormat="1" ht="26.25" customHeight="1">
      <c r="A41" s="263">
        <v>14</v>
      </c>
      <c r="B41" s="1132"/>
      <c r="C41" s="1133"/>
      <c r="D41" s="1133"/>
      <c r="E41" s="1133"/>
      <c r="F41" s="1133"/>
      <c r="G41" s="1133"/>
      <c r="H41" s="1133"/>
      <c r="I41" s="1133"/>
      <c r="J41" s="1133"/>
      <c r="K41" s="1133"/>
      <c r="L41" s="1133"/>
      <c r="M41" s="1133"/>
      <c r="N41" s="1133"/>
      <c r="O41" s="1133"/>
      <c r="P41" s="1134"/>
      <c r="Q41" s="1138"/>
      <c r="R41" s="1139"/>
      <c r="S41" s="1139"/>
      <c r="T41" s="1139"/>
      <c r="U41" s="1139"/>
      <c r="V41" s="1139"/>
      <c r="W41" s="1139"/>
      <c r="X41" s="1139"/>
      <c r="Y41" s="1139"/>
      <c r="Z41" s="1139"/>
      <c r="AA41" s="1139"/>
      <c r="AB41" s="1139"/>
      <c r="AC41" s="1139"/>
      <c r="AD41" s="1139"/>
      <c r="AE41" s="1140"/>
      <c r="AF41" s="1114"/>
      <c r="AG41" s="1115"/>
      <c r="AH41" s="1115"/>
      <c r="AI41" s="1115"/>
      <c r="AJ41" s="1116"/>
      <c r="AK41" s="1075"/>
      <c r="AL41" s="1066"/>
      <c r="AM41" s="1066"/>
      <c r="AN41" s="1066"/>
      <c r="AO41" s="1066"/>
      <c r="AP41" s="1066"/>
      <c r="AQ41" s="1066"/>
      <c r="AR41" s="1066"/>
      <c r="AS41" s="1066"/>
      <c r="AT41" s="1066"/>
      <c r="AU41" s="1066"/>
      <c r="AV41" s="1066"/>
      <c r="AW41" s="1066"/>
      <c r="AX41" s="1066"/>
      <c r="AY41" s="1066"/>
      <c r="AZ41" s="1137"/>
      <c r="BA41" s="1137"/>
      <c r="BB41" s="1137"/>
      <c r="BC41" s="1137"/>
      <c r="BD41" s="1137"/>
      <c r="BE41" s="1127"/>
      <c r="BF41" s="1127"/>
      <c r="BG41" s="1127"/>
      <c r="BH41" s="1127"/>
      <c r="BI41" s="1128"/>
      <c r="BJ41" s="254"/>
      <c r="BK41" s="254"/>
      <c r="BL41" s="254"/>
      <c r="BM41" s="254"/>
      <c r="BN41" s="254"/>
      <c r="BO41" s="267"/>
      <c r="BP41" s="267"/>
      <c r="BQ41" s="264">
        <v>35</v>
      </c>
      <c r="BR41" s="265"/>
      <c r="BS41" s="1109"/>
      <c r="BT41" s="1110"/>
      <c r="BU41" s="1110"/>
      <c r="BV41" s="1110"/>
      <c r="BW41" s="1110"/>
      <c r="BX41" s="1110"/>
      <c r="BY41" s="1110"/>
      <c r="BZ41" s="1110"/>
      <c r="CA41" s="1110"/>
      <c r="CB41" s="1110"/>
      <c r="CC41" s="1110"/>
      <c r="CD41" s="1110"/>
      <c r="CE41" s="1110"/>
      <c r="CF41" s="1110"/>
      <c r="CG41" s="1111"/>
      <c r="CH41" s="1084"/>
      <c r="CI41" s="1085"/>
      <c r="CJ41" s="1085"/>
      <c r="CK41" s="1085"/>
      <c r="CL41" s="1086"/>
      <c r="CM41" s="1084"/>
      <c r="CN41" s="1085"/>
      <c r="CO41" s="1085"/>
      <c r="CP41" s="1085"/>
      <c r="CQ41" s="1086"/>
      <c r="CR41" s="1084"/>
      <c r="CS41" s="1085"/>
      <c r="CT41" s="1085"/>
      <c r="CU41" s="1085"/>
      <c r="CV41" s="1086"/>
      <c r="CW41" s="1084"/>
      <c r="CX41" s="1085"/>
      <c r="CY41" s="1085"/>
      <c r="CZ41" s="1085"/>
      <c r="DA41" s="1086"/>
      <c r="DB41" s="1084"/>
      <c r="DC41" s="1085"/>
      <c r="DD41" s="1085"/>
      <c r="DE41" s="1085"/>
      <c r="DF41" s="1086"/>
      <c r="DG41" s="1084"/>
      <c r="DH41" s="1085"/>
      <c r="DI41" s="1085"/>
      <c r="DJ41" s="1085"/>
      <c r="DK41" s="1086"/>
      <c r="DL41" s="1084"/>
      <c r="DM41" s="1085"/>
      <c r="DN41" s="1085"/>
      <c r="DO41" s="1085"/>
      <c r="DP41" s="1086"/>
      <c r="DQ41" s="1084"/>
      <c r="DR41" s="1085"/>
      <c r="DS41" s="1085"/>
      <c r="DT41" s="1085"/>
      <c r="DU41" s="1086"/>
      <c r="DV41" s="1087"/>
      <c r="DW41" s="1088"/>
      <c r="DX41" s="1088"/>
      <c r="DY41" s="1088"/>
      <c r="DZ41" s="1089"/>
      <c r="EA41" s="248"/>
    </row>
    <row r="42" spans="1:131" s="249" customFormat="1" ht="26.25" customHeight="1">
      <c r="A42" s="263">
        <v>15</v>
      </c>
      <c r="B42" s="1132"/>
      <c r="C42" s="1133"/>
      <c r="D42" s="1133"/>
      <c r="E42" s="1133"/>
      <c r="F42" s="1133"/>
      <c r="G42" s="1133"/>
      <c r="H42" s="1133"/>
      <c r="I42" s="1133"/>
      <c r="J42" s="1133"/>
      <c r="K42" s="1133"/>
      <c r="L42" s="1133"/>
      <c r="M42" s="1133"/>
      <c r="N42" s="1133"/>
      <c r="O42" s="1133"/>
      <c r="P42" s="1134"/>
      <c r="Q42" s="1138"/>
      <c r="R42" s="1139"/>
      <c r="S42" s="1139"/>
      <c r="T42" s="1139"/>
      <c r="U42" s="1139"/>
      <c r="V42" s="1139"/>
      <c r="W42" s="1139"/>
      <c r="X42" s="1139"/>
      <c r="Y42" s="1139"/>
      <c r="Z42" s="1139"/>
      <c r="AA42" s="1139"/>
      <c r="AB42" s="1139"/>
      <c r="AC42" s="1139"/>
      <c r="AD42" s="1139"/>
      <c r="AE42" s="1140"/>
      <c r="AF42" s="1114"/>
      <c r="AG42" s="1115"/>
      <c r="AH42" s="1115"/>
      <c r="AI42" s="1115"/>
      <c r="AJ42" s="1116"/>
      <c r="AK42" s="1075"/>
      <c r="AL42" s="1066"/>
      <c r="AM42" s="1066"/>
      <c r="AN42" s="1066"/>
      <c r="AO42" s="1066"/>
      <c r="AP42" s="1066"/>
      <c r="AQ42" s="1066"/>
      <c r="AR42" s="1066"/>
      <c r="AS42" s="1066"/>
      <c r="AT42" s="1066"/>
      <c r="AU42" s="1066"/>
      <c r="AV42" s="1066"/>
      <c r="AW42" s="1066"/>
      <c r="AX42" s="1066"/>
      <c r="AY42" s="1066"/>
      <c r="AZ42" s="1137"/>
      <c r="BA42" s="1137"/>
      <c r="BB42" s="1137"/>
      <c r="BC42" s="1137"/>
      <c r="BD42" s="1137"/>
      <c r="BE42" s="1127"/>
      <c r="BF42" s="1127"/>
      <c r="BG42" s="1127"/>
      <c r="BH42" s="1127"/>
      <c r="BI42" s="1128"/>
      <c r="BJ42" s="254"/>
      <c r="BK42" s="254"/>
      <c r="BL42" s="254"/>
      <c r="BM42" s="254"/>
      <c r="BN42" s="254"/>
      <c r="BO42" s="267"/>
      <c r="BP42" s="267"/>
      <c r="BQ42" s="264">
        <v>36</v>
      </c>
      <c r="BR42" s="265"/>
      <c r="BS42" s="1109"/>
      <c r="BT42" s="1110"/>
      <c r="BU42" s="1110"/>
      <c r="BV42" s="1110"/>
      <c r="BW42" s="1110"/>
      <c r="BX42" s="1110"/>
      <c r="BY42" s="1110"/>
      <c r="BZ42" s="1110"/>
      <c r="CA42" s="1110"/>
      <c r="CB42" s="1110"/>
      <c r="CC42" s="1110"/>
      <c r="CD42" s="1110"/>
      <c r="CE42" s="1110"/>
      <c r="CF42" s="1110"/>
      <c r="CG42" s="1111"/>
      <c r="CH42" s="1084"/>
      <c r="CI42" s="1085"/>
      <c r="CJ42" s="1085"/>
      <c r="CK42" s="1085"/>
      <c r="CL42" s="1086"/>
      <c r="CM42" s="1084"/>
      <c r="CN42" s="1085"/>
      <c r="CO42" s="1085"/>
      <c r="CP42" s="1085"/>
      <c r="CQ42" s="1086"/>
      <c r="CR42" s="1084"/>
      <c r="CS42" s="1085"/>
      <c r="CT42" s="1085"/>
      <c r="CU42" s="1085"/>
      <c r="CV42" s="1086"/>
      <c r="CW42" s="1084"/>
      <c r="CX42" s="1085"/>
      <c r="CY42" s="1085"/>
      <c r="CZ42" s="1085"/>
      <c r="DA42" s="1086"/>
      <c r="DB42" s="1084"/>
      <c r="DC42" s="1085"/>
      <c r="DD42" s="1085"/>
      <c r="DE42" s="1085"/>
      <c r="DF42" s="1086"/>
      <c r="DG42" s="1084"/>
      <c r="DH42" s="1085"/>
      <c r="DI42" s="1085"/>
      <c r="DJ42" s="1085"/>
      <c r="DK42" s="1086"/>
      <c r="DL42" s="1084"/>
      <c r="DM42" s="1085"/>
      <c r="DN42" s="1085"/>
      <c r="DO42" s="1085"/>
      <c r="DP42" s="1086"/>
      <c r="DQ42" s="1084"/>
      <c r="DR42" s="1085"/>
      <c r="DS42" s="1085"/>
      <c r="DT42" s="1085"/>
      <c r="DU42" s="1086"/>
      <c r="DV42" s="1087"/>
      <c r="DW42" s="1088"/>
      <c r="DX42" s="1088"/>
      <c r="DY42" s="1088"/>
      <c r="DZ42" s="1089"/>
      <c r="EA42" s="248"/>
    </row>
    <row r="43" spans="1:131" s="249" customFormat="1" ht="26.25" customHeight="1">
      <c r="A43" s="263">
        <v>16</v>
      </c>
      <c r="B43" s="1132"/>
      <c r="C43" s="1133"/>
      <c r="D43" s="1133"/>
      <c r="E43" s="1133"/>
      <c r="F43" s="1133"/>
      <c r="G43" s="1133"/>
      <c r="H43" s="1133"/>
      <c r="I43" s="1133"/>
      <c r="J43" s="1133"/>
      <c r="K43" s="1133"/>
      <c r="L43" s="1133"/>
      <c r="M43" s="1133"/>
      <c r="N43" s="1133"/>
      <c r="O43" s="1133"/>
      <c r="P43" s="1134"/>
      <c r="Q43" s="1138"/>
      <c r="R43" s="1139"/>
      <c r="S43" s="1139"/>
      <c r="T43" s="1139"/>
      <c r="U43" s="1139"/>
      <c r="V43" s="1139"/>
      <c r="W43" s="1139"/>
      <c r="X43" s="1139"/>
      <c r="Y43" s="1139"/>
      <c r="Z43" s="1139"/>
      <c r="AA43" s="1139"/>
      <c r="AB43" s="1139"/>
      <c r="AC43" s="1139"/>
      <c r="AD43" s="1139"/>
      <c r="AE43" s="1140"/>
      <c r="AF43" s="1114"/>
      <c r="AG43" s="1115"/>
      <c r="AH43" s="1115"/>
      <c r="AI43" s="1115"/>
      <c r="AJ43" s="1116"/>
      <c r="AK43" s="1075"/>
      <c r="AL43" s="1066"/>
      <c r="AM43" s="1066"/>
      <c r="AN43" s="1066"/>
      <c r="AO43" s="1066"/>
      <c r="AP43" s="1066"/>
      <c r="AQ43" s="1066"/>
      <c r="AR43" s="1066"/>
      <c r="AS43" s="1066"/>
      <c r="AT43" s="1066"/>
      <c r="AU43" s="1066"/>
      <c r="AV43" s="1066"/>
      <c r="AW43" s="1066"/>
      <c r="AX43" s="1066"/>
      <c r="AY43" s="1066"/>
      <c r="AZ43" s="1137"/>
      <c r="BA43" s="1137"/>
      <c r="BB43" s="1137"/>
      <c r="BC43" s="1137"/>
      <c r="BD43" s="1137"/>
      <c r="BE43" s="1127"/>
      <c r="BF43" s="1127"/>
      <c r="BG43" s="1127"/>
      <c r="BH43" s="1127"/>
      <c r="BI43" s="1128"/>
      <c r="BJ43" s="254"/>
      <c r="BK43" s="254"/>
      <c r="BL43" s="254"/>
      <c r="BM43" s="254"/>
      <c r="BN43" s="254"/>
      <c r="BO43" s="267"/>
      <c r="BP43" s="267"/>
      <c r="BQ43" s="264">
        <v>37</v>
      </c>
      <c r="BR43" s="265"/>
      <c r="BS43" s="1109"/>
      <c r="BT43" s="1110"/>
      <c r="BU43" s="1110"/>
      <c r="BV43" s="1110"/>
      <c r="BW43" s="1110"/>
      <c r="BX43" s="1110"/>
      <c r="BY43" s="1110"/>
      <c r="BZ43" s="1110"/>
      <c r="CA43" s="1110"/>
      <c r="CB43" s="1110"/>
      <c r="CC43" s="1110"/>
      <c r="CD43" s="1110"/>
      <c r="CE43" s="1110"/>
      <c r="CF43" s="1110"/>
      <c r="CG43" s="1111"/>
      <c r="CH43" s="1084"/>
      <c r="CI43" s="1085"/>
      <c r="CJ43" s="1085"/>
      <c r="CK43" s="1085"/>
      <c r="CL43" s="1086"/>
      <c r="CM43" s="1084"/>
      <c r="CN43" s="1085"/>
      <c r="CO43" s="1085"/>
      <c r="CP43" s="1085"/>
      <c r="CQ43" s="1086"/>
      <c r="CR43" s="1084"/>
      <c r="CS43" s="1085"/>
      <c r="CT43" s="1085"/>
      <c r="CU43" s="1085"/>
      <c r="CV43" s="1086"/>
      <c r="CW43" s="1084"/>
      <c r="CX43" s="1085"/>
      <c r="CY43" s="1085"/>
      <c r="CZ43" s="1085"/>
      <c r="DA43" s="1086"/>
      <c r="DB43" s="1084"/>
      <c r="DC43" s="1085"/>
      <c r="DD43" s="1085"/>
      <c r="DE43" s="1085"/>
      <c r="DF43" s="1086"/>
      <c r="DG43" s="1084"/>
      <c r="DH43" s="1085"/>
      <c r="DI43" s="1085"/>
      <c r="DJ43" s="1085"/>
      <c r="DK43" s="1086"/>
      <c r="DL43" s="1084"/>
      <c r="DM43" s="1085"/>
      <c r="DN43" s="1085"/>
      <c r="DO43" s="1085"/>
      <c r="DP43" s="1086"/>
      <c r="DQ43" s="1084"/>
      <c r="DR43" s="1085"/>
      <c r="DS43" s="1085"/>
      <c r="DT43" s="1085"/>
      <c r="DU43" s="1086"/>
      <c r="DV43" s="1087"/>
      <c r="DW43" s="1088"/>
      <c r="DX43" s="1088"/>
      <c r="DY43" s="1088"/>
      <c r="DZ43" s="1089"/>
      <c r="EA43" s="248"/>
    </row>
    <row r="44" spans="1:131" s="249" customFormat="1" ht="26.25" customHeight="1">
      <c r="A44" s="263">
        <v>17</v>
      </c>
      <c r="B44" s="1132"/>
      <c r="C44" s="1133"/>
      <c r="D44" s="1133"/>
      <c r="E44" s="1133"/>
      <c r="F44" s="1133"/>
      <c r="G44" s="1133"/>
      <c r="H44" s="1133"/>
      <c r="I44" s="1133"/>
      <c r="J44" s="1133"/>
      <c r="K44" s="1133"/>
      <c r="L44" s="1133"/>
      <c r="M44" s="1133"/>
      <c r="N44" s="1133"/>
      <c r="O44" s="1133"/>
      <c r="P44" s="1134"/>
      <c r="Q44" s="1138"/>
      <c r="R44" s="1139"/>
      <c r="S44" s="1139"/>
      <c r="T44" s="1139"/>
      <c r="U44" s="1139"/>
      <c r="V44" s="1139"/>
      <c r="W44" s="1139"/>
      <c r="X44" s="1139"/>
      <c r="Y44" s="1139"/>
      <c r="Z44" s="1139"/>
      <c r="AA44" s="1139"/>
      <c r="AB44" s="1139"/>
      <c r="AC44" s="1139"/>
      <c r="AD44" s="1139"/>
      <c r="AE44" s="1140"/>
      <c r="AF44" s="1114"/>
      <c r="AG44" s="1115"/>
      <c r="AH44" s="1115"/>
      <c r="AI44" s="1115"/>
      <c r="AJ44" s="1116"/>
      <c r="AK44" s="1075"/>
      <c r="AL44" s="1066"/>
      <c r="AM44" s="1066"/>
      <c r="AN44" s="1066"/>
      <c r="AO44" s="1066"/>
      <c r="AP44" s="1066"/>
      <c r="AQ44" s="1066"/>
      <c r="AR44" s="1066"/>
      <c r="AS44" s="1066"/>
      <c r="AT44" s="1066"/>
      <c r="AU44" s="1066"/>
      <c r="AV44" s="1066"/>
      <c r="AW44" s="1066"/>
      <c r="AX44" s="1066"/>
      <c r="AY44" s="1066"/>
      <c r="AZ44" s="1137"/>
      <c r="BA44" s="1137"/>
      <c r="BB44" s="1137"/>
      <c r="BC44" s="1137"/>
      <c r="BD44" s="1137"/>
      <c r="BE44" s="1127"/>
      <c r="BF44" s="1127"/>
      <c r="BG44" s="1127"/>
      <c r="BH44" s="1127"/>
      <c r="BI44" s="1128"/>
      <c r="BJ44" s="254"/>
      <c r="BK44" s="254"/>
      <c r="BL44" s="254"/>
      <c r="BM44" s="254"/>
      <c r="BN44" s="254"/>
      <c r="BO44" s="267"/>
      <c r="BP44" s="267"/>
      <c r="BQ44" s="264">
        <v>38</v>
      </c>
      <c r="BR44" s="265"/>
      <c r="BS44" s="1109"/>
      <c r="BT44" s="1110"/>
      <c r="BU44" s="1110"/>
      <c r="BV44" s="1110"/>
      <c r="BW44" s="1110"/>
      <c r="BX44" s="1110"/>
      <c r="BY44" s="1110"/>
      <c r="BZ44" s="1110"/>
      <c r="CA44" s="1110"/>
      <c r="CB44" s="1110"/>
      <c r="CC44" s="1110"/>
      <c r="CD44" s="1110"/>
      <c r="CE44" s="1110"/>
      <c r="CF44" s="1110"/>
      <c r="CG44" s="1111"/>
      <c r="CH44" s="1084"/>
      <c r="CI44" s="1085"/>
      <c r="CJ44" s="1085"/>
      <c r="CK44" s="1085"/>
      <c r="CL44" s="1086"/>
      <c r="CM44" s="1084"/>
      <c r="CN44" s="1085"/>
      <c r="CO44" s="1085"/>
      <c r="CP44" s="1085"/>
      <c r="CQ44" s="1086"/>
      <c r="CR44" s="1084"/>
      <c r="CS44" s="1085"/>
      <c r="CT44" s="1085"/>
      <c r="CU44" s="1085"/>
      <c r="CV44" s="1086"/>
      <c r="CW44" s="1084"/>
      <c r="CX44" s="1085"/>
      <c r="CY44" s="1085"/>
      <c r="CZ44" s="1085"/>
      <c r="DA44" s="1086"/>
      <c r="DB44" s="1084"/>
      <c r="DC44" s="1085"/>
      <c r="DD44" s="1085"/>
      <c r="DE44" s="1085"/>
      <c r="DF44" s="1086"/>
      <c r="DG44" s="1084"/>
      <c r="DH44" s="1085"/>
      <c r="DI44" s="1085"/>
      <c r="DJ44" s="1085"/>
      <c r="DK44" s="1086"/>
      <c r="DL44" s="1084"/>
      <c r="DM44" s="1085"/>
      <c r="DN44" s="1085"/>
      <c r="DO44" s="1085"/>
      <c r="DP44" s="1086"/>
      <c r="DQ44" s="1084"/>
      <c r="DR44" s="1085"/>
      <c r="DS44" s="1085"/>
      <c r="DT44" s="1085"/>
      <c r="DU44" s="1086"/>
      <c r="DV44" s="1087"/>
      <c r="DW44" s="1088"/>
      <c r="DX44" s="1088"/>
      <c r="DY44" s="1088"/>
      <c r="DZ44" s="1089"/>
      <c r="EA44" s="248"/>
    </row>
    <row r="45" spans="1:131" s="249" customFormat="1" ht="26.25" customHeight="1">
      <c r="A45" s="263">
        <v>18</v>
      </c>
      <c r="B45" s="1132"/>
      <c r="C45" s="1133"/>
      <c r="D45" s="1133"/>
      <c r="E45" s="1133"/>
      <c r="F45" s="1133"/>
      <c r="G45" s="1133"/>
      <c r="H45" s="1133"/>
      <c r="I45" s="1133"/>
      <c r="J45" s="1133"/>
      <c r="K45" s="1133"/>
      <c r="L45" s="1133"/>
      <c r="M45" s="1133"/>
      <c r="N45" s="1133"/>
      <c r="O45" s="1133"/>
      <c r="P45" s="1134"/>
      <c r="Q45" s="1138"/>
      <c r="R45" s="1139"/>
      <c r="S45" s="1139"/>
      <c r="T45" s="1139"/>
      <c r="U45" s="1139"/>
      <c r="V45" s="1139"/>
      <c r="W45" s="1139"/>
      <c r="X45" s="1139"/>
      <c r="Y45" s="1139"/>
      <c r="Z45" s="1139"/>
      <c r="AA45" s="1139"/>
      <c r="AB45" s="1139"/>
      <c r="AC45" s="1139"/>
      <c r="AD45" s="1139"/>
      <c r="AE45" s="1140"/>
      <c r="AF45" s="1114"/>
      <c r="AG45" s="1115"/>
      <c r="AH45" s="1115"/>
      <c r="AI45" s="1115"/>
      <c r="AJ45" s="1116"/>
      <c r="AK45" s="1075"/>
      <c r="AL45" s="1066"/>
      <c r="AM45" s="1066"/>
      <c r="AN45" s="1066"/>
      <c r="AO45" s="1066"/>
      <c r="AP45" s="1066"/>
      <c r="AQ45" s="1066"/>
      <c r="AR45" s="1066"/>
      <c r="AS45" s="1066"/>
      <c r="AT45" s="1066"/>
      <c r="AU45" s="1066"/>
      <c r="AV45" s="1066"/>
      <c r="AW45" s="1066"/>
      <c r="AX45" s="1066"/>
      <c r="AY45" s="1066"/>
      <c r="AZ45" s="1137"/>
      <c r="BA45" s="1137"/>
      <c r="BB45" s="1137"/>
      <c r="BC45" s="1137"/>
      <c r="BD45" s="1137"/>
      <c r="BE45" s="1127"/>
      <c r="BF45" s="1127"/>
      <c r="BG45" s="1127"/>
      <c r="BH45" s="1127"/>
      <c r="BI45" s="1128"/>
      <c r="BJ45" s="254"/>
      <c r="BK45" s="254"/>
      <c r="BL45" s="254"/>
      <c r="BM45" s="254"/>
      <c r="BN45" s="254"/>
      <c r="BO45" s="267"/>
      <c r="BP45" s="267"/>
      <c r="BQ45" s="264">
        <v>39</v>
      </c>
      <c r="BR45" s="265"/>
      <c r="BS45" s="1109"/>
      <c r="BT45" s="1110"/>
      <c r="BU45" s="1110"/>
      <c r="BV45" s="1110"/>
      <c r="BW45" s="1110"/>
      <c r="BX45" s="1110"/>
      <c r="BY45" s="1110"/>
      <c r="BZ45" s="1110"/>
      <c r="CA45" s="1110"/>
      <c r="CB45" s="1110"/>
      <c r="CC45" s="1110"/>
      <c r="CD45" s="1110"/>
      <c r="CE45" s="1110"/>
      <c r="CF45" s="1110"/>
      <c r="CG45" s="1111"/>
      <c r="CH45" s="1084"/>
      <c r="CI45" s="1085"/>
      <c r="CJ45" s="1085"/>
      <c r="CK45" s="1085"/>
      <c r="CL45" s="1086"/>
      <c r="CM45" s="1084"/>
      <c r="CN45" s="1085"/>
      <c r="CO45" s="1085"/>
      <c r="CP45" s="1085"/>
      <c r="CQ45" s="1086"/>
      <c r="CR45" s="1084"/>
      <c r="CS45" s="1085"/>
      <c r="CT45" s="1085"/>
      <c r="CU45" s="1085"/>
      <c r="CV45" s="1086"/>
      <c r="CW45" s="1084"/>
      <c r="CX45" s="1085"/>
      <c r="CY45" s="1085"/>
      <c r="CZ45" s="1085"/>
      <c r="DA45" s="1086"/>
      <c r="DB45" s="1084"/>
      <c r="DC45" s="1085"/>
      <c r="DD45" s="1085"/>
      <c r="DE45" s="1085"/>
      <c r="DF45" s="1086"/>
      <c r="DG45" s="1084"/>
      <c r="DH45" s="1085"/>
      <c r="DI45" s="1085"/>
      <c r="DJ45" s="1085"/>
      <c r="DK45" s="1086"/>
      <c r="DL45" s="1084"/>
      <c r="DM45" s="1085"/>
      <c r="DN45" s="1085"/>
      <c r="DO45" s="1085"/>
      <c r="DP45" s="1086"/>
      <c r="DQ45" s="1084"/>
      <c r="DR45" s="1085"/>
      <c r="DS45" s="1085"/>
      <c r="DT45" s="1085"/>
      <c r="DU45" s="1086"/>
      <c r="DV45" s="1087"/>
      <c r="DW45" s="1088"/>
      <c r="DX45" s="1088"/>
      <c r="DY45" s="1088"/>
      <c r="DZ45" s="1089"/>
      <c r="EA45" s="248"/>
    </row>
    <row r="46" spans="1:131" s="249" customFormat="1" ht="26.25" customHeight="1">
      <c r="A46" s="263">
        <v>19</v>
      </c>
      <c r="B46" s="1132"/>
      <c r="C46" s="1133"/>
      <c r="D46" s="1133"/>
      <c r="E46" s="1133"/>
      <c r="F46" s="1133"/>
      <c r="G46" s="1133"/>
      <c r="H46" s="1133"/>
      <c r="I46" s="1133"/>
      <c r="J46" s="1133"/>
      <c r="K46" s="1133"/>
      <c r="L46" s="1133"/>
      <c r="M46" s="1133"/>
      <c r="N46" s="1133"/>
      <c r="O46" s="1133"/>
      <c r="P46" s="1134"/>
      <c r="Q46" s="1138"/>
      <c r="R46" s="1139"/>
      <c r="S46" s="1139"/>
      <c r="T46" s="1139"/>
      <c r="U46" s="1139"/>
      <c r="V46" s="1139"/>
      <c r="W46" s="1139"/>
      <c r="X46" s="1139"/>
      <c r="Y46" s="1139"/>
      <c r="Z46" s="1139"/>
      <c r="AA46" s="1139"/>
      <c r="AB46" s="1139"/>
      <c r="AC46" s="1139"/>
      <c r="AD46" s="1139"/>
      <c r="AE46" s="1140"/>
      <c r="AF46" s="1114"/>
      <c r="AG46" s="1115"/>
      <c r="AH46" s="1115"/>
      <c r="AI46" s="1115"/>
      <c r="AJ46" s="1116"/>
      <c r="AK46" s="1075"/>
      <c r="AL46" s="1066"/>
      <c r="AM46" s="1066"/>
      <c r="AN46" s="1066"/>
      <c r="AO46" s="1066"/>
      <c r="AP46" s="1066"/>
      <c r="AQ46" s="1066"/>
      <c r="AR46" s="1066"/>
      <c r="AS46" s="1066"/>
      <c r="AT46" s="1066"/>
      <c r="AU46" s="1066"/>
      <c r="AV46" s="1066"/>
      <c r="AW46" s="1066"/>
      <c r="AX46" s="1066"/>
      <c r="AY46" s="1066"/>
      <c r="AZ46" s="1137"/>
      <c r="BA46" s="1137"/>
      <c r="BB46" s="1137"/>
      <c r="BC46" s="1137"/>
      <c r="BD46" s="1137"/>
      <c r="BE46" s="1127"/>
      <c r="BF46" s="1127"/>
      <c r="BG46" s="1127"/>
      <c r="BH46" s="1127"/>
      <c r="BI46" s="1128"/>
      <c r="BJ46" s="254"/>
      <c r="BK46" s="254"/>
      <c r="BL46" s="254"/>
      <c r="BM46" s="254"/>
      <c r="BN46" s="254"/>
      <c r="BO46" s="267"/>
      <c r="BP46" s="267"/>
      <c r="BQ46" s="264">
        <v>40</v>
      </c>
      <c r="BR46" s="265"/>
      <c r="BS46" s="1109"/>
      <c r="BT46" s="1110"/>
      <c r="BU46" s="1110"/>
      <c r="BV46" s="1110"/>
      <c r="BW46" s="1110"/>
      <c r="BX46" s="1110"/>
      <c r="BY46" s="1110"/>
      <c r="BZ46" s="1110"/>
      <c r="CA46" s="1110"/>
      <c r="CB46" s="1110"/>
      <c r="CC46" s="1110"/>
      <c r="CD46" s="1110"/>
      <c r="CE46" s="1110"/>
      <c r="CF46" s="1110"/>
      <c r="CG46" s="1111"/>
      <c r="CH46" s="1084"/>
      <c r="CI46" s="1085"/>
      <c r="CJ46" s="1085"/>
      <c r="CK46" s="1085"/>
      <c r="CL46" s="1086"/>
      <c r="CM46" s="1084"/>
      <c r="CN46" s="1085"/>
      <c r="CO46" s="1085"/>
      <c r="CP46" s="1085"/>
      <c r="CQ46" s="1086"/>
      <c r="CR46" s="1084"/>
      <c r="CS46" s="1085"/>
      <c r="CT46" s="1085"/>
      <c r="CU46" s="1085"/>
      <c r="CV46" s="1086"/>
      <c r="CW46" s="1084"/>
      <c r="CX46" s="1085"/>
      <c r="CY46" s="1085"/>
      <c r="CZ46" s="1085"/>
      <c r="DA46" s="1086"/>
      <c r="DB46" s="1084"/>
      <c r="DC46" s="1085"/>
      <c r="DD46" s="1085"/>
      <c r="DE46" s="1085"/>
      <c r="DF46" s="1086"/>
      <c r="DG46" s="1084"/>
      <c r="DH46" s="1085"/>
      <c r="DI46" s="1085"/>
      <c r="DJ46" s="1085"/>
      <c r="DK46" s="1086"/>
      <c r="DL46" s="1084"/>
      <c r="DM46" s="1085"/>
      <c r="DN46" s="1085"/>
      <c r="DO46" s="1085"/>
      <c r="DP46" s="1086"/>
      <c r="DQ46" s="1084"/>
      <c r="DR46" s="1085"/>
      <c r="DS46" s="1085"/>
      <c r="DT46" s="1085"/>
      <c r="DU46" s="1086"/>
      <c r="DV46" s="1087"/>
      <c r="DW46" s="1088"/>
      <c r="DX46" s="1088"/>
      <c r="DY46" s="1088"/>
      <c r="DZ46" s="1089"/>
      <c r="EA46" s="248"/>
    </row>
    <row r="47" spans="1:131" s="249" customFormat="1" ht="26.25" customHeight="1">
      <c r="A47" s="263">
        <v>20</v>
      </c>
      <c r="B47" s="1132"/>
      <c r="C47" s="1133"/>
      <c r="D47" s="1133"/>
      <c r="E47" s="1133"/>
      <c r="F47" s="1133"/>
      <c r="G47" s="1133"/>
      <c r="H47" s="1133"/>
      <c r="I47" s="1133"/>
      <c r="J47" s="1133"/>
      <c r="K47" s="1133"/>
      <c r="L47" s="1133"/>
      <c r="M47" s="1133"/>
      <c r="N47" s="1133"/>
      <c r="O47" s="1133"/>
      <c r="P47" s="1134"/>
      <c r="Q47" s="1138"/>
      <c r="R47" s="1139"/>
      <c r="S47" s="1139"/>
      <c r="T47" s="1139"/>
      <c r="U47" s="1139"/>
      <c r="V47" s="1139"/>
      <c r="W47" s="1139"/>
      <c r="X47" s="1139"/>
      <c r="Y47" s="1139"/>
      <c r="Z47" s="1139"/>
      <c r="AA47" s="1139"/>
      <c r="AB47" s="1139"/>
      <c r="AC47" s="1139"/>
      <c r="AD47" s="1139"/>
      <c r="AE47" s="1140"/>
      <c r="AF47" s="1114"/>
      <c r="AG47" s="1115"/>
      <c r="AH47" s="1115"/>
      <c r="AI47" s="1115"/>
      <c r="AJ47" s="1116"/>
      <c r="AK47" s="1075"/>
      <c r="AL47" s="1066"/>
      <c r="AM47" s="1066"/>
      <c r="AN47" s="1066"/>
      <c r="AO47" s="1066"/>
      <c r="AP47" s="1066"/>
      <c r="AQ47" s="1066"/>
      <c r="AR47" s="1066"/>
      <c r="AS47" s="1066"/>
      <c r="AT47" s="1066"/>
      <c r="AU47" s="1066"/>
      <c r="AV47" s="1066"/>
      <c r="AW47" s="1066"/>
      <c r="AX47" s="1066"/>
      <c r="AY47" s="1066"/>
      <c r="AZ47" s="1137"/>
      <c r="BA47" s="1137"/>
      <c r="BB47" s="1137"/>
      <c r="BC47" s="1137"/>
      <c r="BD47" s="1137"/>
      <c r="BE47" s="1127"/>
      <c r="BF47" s="1127"/>
      <c r="BG47" s="1127"/>
      <c r="BH47" s="1127"/>
      <c r="BI47" s="1128"/>
      <c r="BJ47" s="254"/>
      <c r="BK47" s="254"/>
      <c r="BL47" s="254"/>
      <c r="BM47" s="254"/>
      <c r="BN47" s="254"/>
      <c r="BO47" s="267"/>
      <c r="BP47" s="267"/>
      <c r="BQ47" s="264">
        <v>41</v>
      </c>
      <c r="BR47" s="265"/>
      <c r="BS47" s="1109"/>
      <c r="BT47" s="1110"/>
      <c r="BU47" s="1110"/>
      <c r="BV47" s="1110"/>
      <c r="BW47" s="1110"/>
      <c r="BX47" s="1110"/>
      <c r="BY47" s="1110"/>
      <c r="BZ47" s="1110"/>
      <c r="CA47" s="1110"/>
      <c r="CB47" s="1110"/>
      <c r="CC47" s="1110"/>
      <c r="CD47" s="1110"/>
      <c r="CE47" s="1110"/>
      <c r="CF47" s="1110"/>
      <c r="CG47" s="1111"/>
      <c r="CH47" s="1084"/>
      <c r="CI47" s="1085"/>
      <c r="CJ47" s="1085"/>
      <c r="CK47" s="1085"/>
      <c r="CL47" s="1086"/>
      <c r="CM47" s="1084"/>
      <c r="CN47" s="1085"/>
      <c r="CO47" s="1085"/>
      <c r="CP47" s="1085"/>
      <c r="CQ47" s="1086"/>
      <c r="CR47" s="1084"/>
      <c r="CS47" s="1085"/>
      <c r="CT47" s="1085"/>
      <c r="CU47" s="1085"/>
      <c r="CV47" s="1086"/>
      <c r="CW47" s="1084"/>
      <c r="CX47" s="1085"/>
      <c r="CY47" s="1085"/>
      <c r="CZ47" s="1085"/>
      <c r="DA47" s="1086"/>
      <c r="DB47" s="1084"/>
      <c r="DC47" s="1085"/>
      <c r="DD47" s="1085"/>
      <c r="DE47" s="1085"/>
      <c r="DF47" s="1086"/>
      <c r="DG47" s="1084"/>
      <c r="DH47" s="1085"/>
      <c r="DI47" s="1085"/>
      <c r="DJ47" s="1085"/>
      <c r="DK47" s="1086"/>
      <c r="DL47" s="1084"/>
      <c r="DM47" s="1085"/>
      <c r="DN47" s="1085"/>
      <c r="DO47" s="1085"/>
      <c r="DP47" s="1086"/>
      <c r="DQ47" s="1084"/>
      <c r="DR47" s="1085"/>
      <c r="DS47" s="1085"/>
      <c r="DT47" s="1085"/>
      <c r="DU47" s="1086"/>
      <c r="DV47" s="1087"/>
      <c r="DW47" s="1088"/>
      <c r="DX47" s="1088"/>
      <c r="DY47" s="1088"/>
      <c r="DZ47" s="1089"/>
      <c r="EA47" s="248"/>
    </row>
    <row r="48" spans="1:131" s="249" customFormat="1" ht="26.25" customHeight="1">
      <c r="A48" s="263">
        <v>21</v>
      </c>
      <c r="B48" s="1132"/>
      <c r="C48" s="1133"/>
      <c r="D48" s="1133"/>
      <c r="E48" s="1133"/>
      <c r="F48" s="1133"/>
      <c r="G48" s="1133"/>
      <c r="H48" s="1133"/>
      <c r="I48" s="1133"/>
      <c r="J48" s="1133"/>
      <c r="K48" s="1133"/>
      <c r="L48" s="1133"/>
      <c r="M48" s="1133"/>
      <c r="N48" s="1133"/>
      <c r="O48" s="1133"/>
      <c r="P48" s="1134"/>
      <c r="Q48" s="1138"/>
      <c r="R48" s="1139"/>
      <c r="S48" s="1139"/>
      <c r="T48" s="1139"/>
      <c r="U48" s="1139"/>
      <c r="V48" s="1139"/>
      <c r="W48" s="1139"/>
      <c r="X48" s="1139"/>
      <c r="Y48" s="1139"/>
      <c r="Z48" s="1139"/>
      <c r="AA48" s="1139"/>
      <c r="AB48" s="1139"/>
      <c r="AC48" s="1139"/>
      <c r="AD48" s="1139"/>
      <c r="AE48" s="1140"/>
      <c r="AF48" s="1114"/>
      <c r="AG48" s="1115"/>
      <c r="AH48" s="1115"/>
      <c r="AI48" s="1115"/>
      <c r="AJ48" s="1116"/>
      <c r="AK48" s="1075"/>
      <c r="AL48" s="1066"/>
      <c r="AM48" s="1066"/>
      <c r="AN48" s="1066"/>
      <c r="AO48" s="1066"/>
      <c r="AP48" s="1066"/>
      <c r="AQ48" s="1066"/>
      <c r="AR48" s="1066"/>
      <c r="AS48" s="1066"/>
      <c r="AT48" s="1066"/>
      <c r="AU48" s="1066"/>
      <c r="AV48" s="1066"/>
      <c r="AW48" s="1066"/>
      <c r="AX48" s="1066"/>
      <c r="AY48" s="1066"/>
      <c r="AZ48" s="1137"/>
      <c r="BA48" s="1137"/>
      <c r="BB48" s="1137"/>
      <c r="BC48" s="1137"/>
      <c r="BD48" s="1137"/>
      <c r="BE48" s="1127"/>
      <c r="BF48" s="1127"/>
      <c r="BG48" s="1127"/>
      <c r="BH48" s="1127"/>
      <c r="BI48" s="1128"/>
      <c r="BJ48" s="254"/>
      <c r="BK48" s="254"/>
      <c r="BL48" s="254"/>
      <c r="BM48" s="254"/>
      <c r="BN48" s="254"/>
      <c r="BO48" s="267"/>
      <c r="BP48" s="267"/>
      <c r="BQ48" s="264">
        <v>42</v>
      </c>
      <c r="BR48" s="265"/>
      <c r="BS48" s="1109"/>
      <c r="BT48" s="1110"/>
      <c r="BU48" s="1110"/>
      <c r="BV48" s="1110"/>
      <c r="BW48" s="1110"/>
      <c r="BX48" s="1110"/>
      <c r="BY48" s="1110"/>
      <c r="BZ48" s="1110"/>
      <c r="CA48" s="1110"/>
      <c r="CB48" s="1110"/>
      <c r="CC48" s="1110"/>
      <c r="CD48" s="1110"/>
      <c r="CE48" s="1110"/>
      <c r="CF48" s="1110"/>
      <c r="CG48" s="1111"/>
      <c r="CH48" s="1084"/>
      <c r="CI48" s="1085"/>
      <c r="CJ48" s="1085"/>
      <c r="CK48" s="1085"/>
      <c r="CL48" s="1086"/>
      <c r="CM48" s="1084"/>
      <c r="CN48" s="1085"/>
      <c r="CO48" s="1085"/>
      <c r="CP48" s="1085"/>
      <c r="CQ48" s="1086"/>
      <c r="CR48" s="1084"/>
      <c r="CS48" s="1085"/>
      <c r="CT48" s="1085"/>
      <c r="CU48" s="1085"/>
      <c r="CV48" s="1086"/>
      <c r="CW48" s="1084"/>
      <c r="CX48" s="1085"/>
      <c r="CY48" s="1085"/>
      <c r="CZ48" s="1085"/>
      <c r="DA48" s="1086"/>
      <c r="DB48" s="1084"/>
      <c r="DC48" s="1085"/>
      <c r="DD48" s="1085"/>
      <c r="DE48" s="1085"/>
      <c r="DF48" s="1086"/>
      <c r="DG48" s="1084"/>
      <c r="DH48" s="1085"/>
      <c r="DI48" s="1085"/>
      <c r="DJ48" s="1085"/>
      <c r="DK48" s="1086"/>
      <c r="DL48" s="1084"/>
      <c r="DM48" s="1085"/>
      <c r="DN48" s="1085"/>
      <c r="DO48" s="1085"/>
      <c r="DP48" s="1086"/>
      <c r="DQ48" s="1084"/>
      <c r="DR48" s="1085"/>
      <c r="DS48" s="1085"/>
      <c r="DT48" s="1085"/>
      <c r="DU48" s="1086"/>
      <c r="DV48" s="1087"/>
      <c r="DW48" s="1088"/>
      <c r="DX48" s="1088"/>
      <c r="DY48" s="1088"/>
      <c r="DZ48" s="1089"/>
      <c r="EA48" s="248"/>
    </row>
    <row r="49" spans="1:131" s="249" customFormat="1" ht="26.25" customHeight="1">
      <c r="A49" s="263">
        <v>22</v>
      </c>
      <c r="B49" s="1132"/>
      <c r="C49" s="1133"/>
      <c r="D49" s="1133"/>
      <c r="E49" s="1133"/>
      <c r="F49" s="1133"/>
      <c r="G49" s="1133"/>
      <c r="H49" s="1133"/>
      <c r="I49" s="1133"/>
      <c r="J49" s="1133"/>
      <c r="K49" s="1133"/>
      <c r="L49" s="1133"/>
      <c r="M49" s="1133"/>
      <c r="N49" s="1133"/>
      <c r="O49" s="1133"/>
      <c r="P49" s="1134"/>
      <c r="Q49" s="1138"/>
      <c r="R49" s="1139"/>
      <c r="S49" s="1139"/>
      <c r="T49" s="1139"/>
      <c r="U49" s="1139"/>
      <c r="V49" s="1139"/>
      <c r="W49" s="1139"/>
      <c r="X49" s="1139"/>
      <c r="Y49" s="1139"/>
      <c r="Z49" s="1139"/>
      <c r="AA49" s="1139"/>
      <c r="AB49" s="1139"/>
      <c r="AC49" s="1139"/>
      <c r="AD49" s="1139"/>
      <c r="AE49" s="1140"/>
      <c r="AF49" s="1114"/>
      <c r="AG49" s="1115"/>
      <c r="AH49" s="1115"/>
      <c r="AI49" s="1115"/>
      <c r="AJ49" s="1116"/>
      <c r="AK49" s="1075"/>
      <c r="AL49" s="1066"/>
      <c r="AM49" s="1066"/>
      <c r="AN49" s="1066"/>
      <c r="AO49" s="1066"/>
      <c r="AP49" s="1066"/>
      <c r="AQ49" s="1066"/>
      <c r="AR49" s="1066"/>
      <c r="AS49" s="1066"/>
      <c r="AT49" s="1066"/>
      <c r="AU49" s="1066"/>
      <c r="AV49" s="1066"/>
      <c r="AW49" s="1066"/>
      <c r="AX49" s="1066"/>
      <c r="AY49" s="1066"/>
      <c r="AZ49" s="1137"/>
      <c r="BA49" s="1137"/>
      <c r="BB49" s="1137"/>
      <c r="BC49" s="1137"/>
      <c r="BD49" s="1137"/>
      <c r="BE49" s="1127"/>
      <c r="BF49" s="1127"/>
      <c r="BG49" s="1127"/>
      <c r="BH49" s="1127"/>
      <c r="BI49" s="1128"/>
      <c r="BJ49" s="254"/>
      <c r="BK49" s="254"/>
      <c r="BL49" s="254"/>
      <c r="BM49" s="254"/>
      <c r="BN49" s="254"/>
      <c r="BO49" s="267"/>
      <c r="BP49" s="267"/>
      <c r="BQ49" s="264">
        <v>43</v>
      </c>
      <c r="BR49" s="265"/>
      <c r="BS49" s="1109"/>
      <c r="BT49" s="1110"/>
      <c r="BU49" s="1110"/>
      <c r="BV49" s="1110"/>
      <c r="BW49" s="1110"/>
      <c r="BX49" s="1110"/>
      <c r="BY49" s="1110"/>
      <c r="BZ49" s="1110"/>
      <c r="CA49" s="1110"/>
      <c r="CB49" s="1110"/>
      <c r="CC49" s="1110"/>
      <c r="CD49" s="1110"/>
      <c r="CE49" s="1110"/>
      <c r="CF49" s="1110"/>
      <c r="CG49" s="1111"/>
      <c r="CH49" s="1084"/>
      <c r="CI49" s="1085"/>
      <c r="CJ49" s="1085"/>
      <c r="CK49" s="1085"/>
      <c r="CL49" s="1086"/>
      <c r="CM49" s="1084"/>
      <c r="CN49" s="1085"/>
      <c r="CO49" s="1085"/>
      <c r="CP49" s="1085"/>
      <c r="CQ49" s="1086"/>
      <c r="CR49" s="1084"/>
      <c r="CS49" s="1085"/>
      <c r="CT49" s="1085"/>
      <c r="CU49" s="1085"/>
      <c r="CV49" s="1086"/>
      <c r="CW49" s="1084"/>
      <c r="CX49" s="1085"/>
      <c r="CY49" s="1085"/>
      <c r="CZ49" s="1085"/>
      <c r="DA49" s="1086"/>
      <c r="DB49" s="1084"/>
      <c r="DC49" s="1085"/>
      <c r="DD49" s="1085"/>
      <c r="DE49" s="1085"/>
      <c r="DF49" s="1086"/>
      <c r="DG49" s="1084"/>
      <c r="DH49" s="1085"/>
      <c r="DI49" s="1085"/>
      <c r="DJ49" s="1085"/>
      <c r="DK49" s="1086"/>
      <c r="DL49" s="1084"/>
      <c r="DM49" s="1085"/>
      <c r="DN49" s="1085"/>
      <c r="DO49" s="1085"/>
      <c r="DP49" s="1086"/>
      <c r="DQ49" s="1084"/>
      <c r="DR49" s="1085"/>
      <c r="DS49" s="1085"/>
      <c r="DT49" s="1085"/>
      <c r="DU49" s="1086"/>
      <c r="DV49" s="1087"/>
      <c r="DW49" s="1088"/>
      <c r="DX49" s="1088"/>
      <c r="DY49" s="1088"/>
      <c r="DZ49" s="1089"/>
      <c r="EA49" s="248"/>
    </row>
    <row r="50" spans="1:131" s="249" customFormat="1" ht="26.25" customHeight="1">
      <c r="A50" s="263">
        <v>23</v>
      </c>
      <c r="B50" s="1132"/>
      <c r="C50" s="1133"/>
      <c r="D50" s="1133"/>
      <c r="E50" s="1133"/>
      <c r="F50" s="1133"/>
      <c r="G50" s="1133"/>
      <c r="H50" s="1133"/>
      <c r="I50" s="1133"/>
      <c r="J50" s="1133"/>
      <c r="K50" s="1133"/>
      <c r="L50" s="1133"/>
      <c r="M50" s="1133"/>
      <c r="N50" s="1133"/>
      <c r="O50" s="1133"/>
      <c r="P50" s="1134"/>
      <c r="Q50" s="1135"/>
      <c r="R50" s="1118"/>
      <c r="S50" s="1118"/>
      <c r="T50" s="1118"/>
      <c r="U50" s="1118"/>
      <c r="V50" s="1118"/>
      <c r="W50" s="1118"/>
      <c r="X50" s="1118"/>
      <c r="Y50" s="1118"/>
      <c r="Z50" s="1118"/>
      <c r="AA50" s="1118"/>
      <c r="AB50" s="1118"/>
      <c r="AC50" s="1118"/>
      <c r="AD50" s="1118"/>
      <c r="AE50" s="1136"/>
      <c r="AF50" s="1114"/>
      <c r="AG50" s="1115"/>
      <c r="AH50" s="1115"/>
      <c r="AI50" s="1115"/>
      <c r="AJ50" s="1116"/>
      <c r="AK50" s="1117"/>
      <c r="AL50" s="1118"/>
      <c r="AM50" s="1118"/>
      <c r="AN50" s="1118"/>
      <c r="AO50" s="1118"/>
      <c r="AP50" s="1118"/>
      <c r="AQ50" s="1118"/>
      <c r="AR50" s="1118"/>
      <c r="AS50" s="1118"/>
      <c r="AT50" s="1118"/>
      <c r="AU50" s="1118"/>
      <c r="AV50" s="1118"/>
      <c r="AW50" s="1118"/>
      <c r="AX50" s="1118"/>
      <c r="AY50" s="1118"/>
      <c r="AZ50" s="1119"/>
      <c r="BA50" s="1119"/>
      <c r="BB50" s="1119"/>
      <c r="BC50" s="1119"/>
      <c r="BD50" s="1119"/>
      <c r="BE50" s="1127"/>
      <c r="BF50" s="1127"/>
      <c r="BG50" s="1127"/>
      <c r="BH50" s="1127"/>
      <c r="BI50" s="1128"/>
      <c r="BJ50" s="254"/>
      <c r="BK50" s="254"/>
      <c r="BL50" s="254"/>
      <c r="BM50" s="254"/>
      <c r="BN50" s="254"/>
      <c r="BO50" s="267"/>
      <c r="BP50" s="267"/>
      <c r="BQ50" s="264">
        <v>44</v>
      </c>
      <c r="BR50" s="265"/>
      <c r="BS50" s="1109"/>
      <c r="BT50" s="1110"/>
      <c r="BU50" s="1110"/>
      <c r="BV50" s="1110"/>
      <c r="BW50" s="1110"/>
      <c r="BX50" s="1110"/>
      <c r="BY50" s="1110"/>
      <c r="BZ50" s="1110"/>
      <c r="CA50" s="1110"/>
      <c r="CB50" s="1110"/>
      <c r="CC50" s="1110"/>
      <c r="CD50" s="1110"/>
      <c r="CE50" s="1110"/>
      <c r="CF50" s="1110"/>
      <c r="CG50" s="1111"/>
      <c r="CH50" s="1084"/>
      <c r="CI50" s="1085"/>
      <c r="CJ50" s="1085"/>
      <c r="CK50" s="1085"/>
      <c r="CL50" s="1086"/>
      <c r="CM50" s="1084"/>
      <c r="CN50" s="1085"/>
      <c r="CO50" s="1085"/>
      <c r="CP50" s="1085"/>
      <c r="CQ50" s="1086"/>
      <c r="CR50" s="1084"/>
      <c r="CS50" s="1085"/>
      <c r="CT50" s="1085"/>
      <c r="CU50" s="1085"/>
      <c r="CV50" s="1086"/>
      <c r="CW50" s="1084"/>
      <c r="CX50" s="1085"/>
      <c r="CY50" s="1085"/>
      <c r="CZ50" s="1085"/>
      <c r="DA50" s="1086"/>
      <c r="DB50" s="1084"/>
      <c r="DC50" s="1085"/>
      <c r="DD50" s="1085"/>
      <c r="DE50" s="1085"/>
      <c r="DF50" s="1086"/>
      <c r="DG50" s="1084"/>
      <c r="DH50" s="1085"/>
      <c r="DI50" s="1085"/>
      <c r="DJ50" s="1085"/>
      <c r="DK50" s="1086"/>
      <c r="DL50" s="1084"/>
      <c r="DM50" s="1085"/>
      <c r="DN50" s="1085"/>
      <c r="DO50" s="1085"/>
      <c r="DP50" s="1086"/>
      <c r="DQ50" s="1084"/>
      <c r="DR50" s="1085"/>
      <c r="DS50" s="1085"/>
      <c r="DT50" s="1085"/>
      <c r="DU50" s="1086"/>
      <c r="DV50" s="1087"/>
      <c r="DW50" s="1088"/>
      <c r="DX50" s="1088"/>
      <c r="DY50" s="1088"/>
      <c r="DZ50" s="1089"/>
      <c r="EA50" s="248"/>
    </row>
    <row r="51" spans="1:131" s="249" customFormat="1" ht="26.25" customHeight="1">
      <c r="A51" s="263">
        <v>24</v>
      </c>
      <c r="B51" s="1132"/>
      <c r="C51" s="1133"/>
      <c r="D51" s="1133"/>
      <c r="E51" s="1133"/>
      <c r="F51" s="1133"/>
      <c r="G51" s="1133"/>
      <c r="H51" s="1133"/>
      <c r="I51" s="1133"/>
      <c r="J51" s="1133"/>
      <c r="K51" s="1133"/>
      <c r="L51" s="1133"/>
      <c r="M51" s="1133"/>
      <c r="N51" s="1133"/>
      <c r="O51" s="1133"/>
      <c r="P51" s="1134"/>
      <c r="Q51" s="1135"/>
      <c r="R51" s="1118"/>
      <c r="S51" s="1118"/>
      <c r="T51" s="1118"/>
      <c r="U51" s="1118"/>
      <c r="V51" s="1118"/>
      <c r="W51" s="1118"/>
      <c r="X51" s="1118"/>
      <c r="Y51" s="1118"/>
      <c r="Z51" s="1118"/>
      <c r="AA51" s="1118"/>
      <c r="AB51" s="1118"/>
      <c r="AC51" s="1118"/>
      <c r="AD51" s="1118"/>
      <c r="AE51" s="1136"/>
      <c r="AF51" s="1114"/>
      <c r="AG51" s="1115"/>
      <c r="AH51" s="1115"/>
      <c r="AI51" s="1115"/>
      <c r="AJ51" s="1116"/>
      <c r="AK51" s="1117"/>
      <c r="AL51" s="1118"/>
      <c r="AM51" s="1118"/>
      <c r="AN51" s="1118"/>
      <c r="AO51" s="1118"/>
      <c r="AP51" s="1118"/>
      <c r="AQ51" s="1118"/>
      <c r="AR51" s="1118"/>
      <c r="AS51" s="1118"/>
      <c r="AT51" s="1118"/>
      <c r="AU51" s="1118"/>
      <c r="AV51" s="1118"/>
      <c r="AW51" s="1118"/>
      <c r="AX51" s="1118"/>
      <c r="AY51" s="1118"/>
      <c r="AZ51" s="1119"/>
      <c r="BA51" s="1119"/>
      <c r="BB51" s="1119"/>
      <c r="BC51" s="1119"/>
      <c r="BD51" s="1119"/>
      <c r="BE51" s="1127"/>
      <c r="BF51" s="1127"/>
      <c r="BG51" s="1127"/>
      <c r="BH51" s="1127"/>
      <c r="BI51" s="1128"/>
      <c r="BJ51" s="254"/>
      <c r="BK51" s="254"/>
      <c r="BL51" s="254"/>
      <c r="BM51" s="254"/>
      <c r="BN51" s="254"/>
      <c r="BO51" s="267"/>
      <c r="BP51" s="267"/>
      <c r="BQ51" s="264">
        <v>45</v>
      </c>
      <c r="BR51" s="265"/>
      <c r="BS51" s="1109"/>
      <c r="BT51" s="1110"/>
      <c r="BU51" s="1110"/>
      <c r="BV51" s="1110"/>
      <c r="BW51" s="1110"/>
      <c r="BX51" s="1110"/>
      <c r="BY51" s="1110"/>
      <c r="BZ51" s="1110"/>
      <c r="CA51" s="1110"/>
      <c r="CB51" s="1110"/>
      <c r="CC51" s="1110"/>
      <c r="CD51" s="1110"/>
      <c r="CE51" s="1110"/>
      <c r="CF51" s="1110"/>
      <c r="CG51" s="1111"/>
      <c r="CH51" s="1084"/>
      <c r="CI51" s="1085"/>
      <c r="CJ51" s="1085"/>
      <c r="CK51" s="1085"/>
      <c r="CL51" s="1086"/>
      <c r="CM51" s="1084"/>
      <c r="CN51" s="1085"/>
      <c r="CO51" s="1085"/>
      <c r="CP51" s="1085"/>
      <c r="CQ51" s="1086"/>
      <c r="CR51" s="1084"/>
      <c r="CS51" s="1085"/>
      <c r="CT51" s="1085"/>
      <c r="CU51" s="1085"/>
      <c r="CV51" s="1086"/>
      <c r="CW51" s="1084"/>
      <c r="CX51" s="1085"/>
      <c r="CY51" s="1085"/>
      <c r="CZ51" s="1085"/>
      <c r="DA51" s="1086"/>
      <c r="DB51" s="1084"/>
      <c r="DC51" s="1085"/>
      <c r="DD51" s="1085"/>
      <c r="DE51" s="1085"/>
      <c r="DF51" s="1086"/>
      <c r="DG51" s="1084"/>
      <c r="DH51" s="1085"/>
      <c r="DI51" s="1085"/>
      <c r="DJ51" s="1085"/>
      <c r="DK51" s="1086"/>
      <c r="DL51" s="1084"/>
      <c r="DM51" s="1085"/>
      <c r="DN51" s="1085"/>
      <c r="DO51" s="1085"/>
      <c r="DP51" s="1086"/>
      <c r="DQ51" s="1084"/>
      <c r="DR51" s="1085"/>
      <c r="DS51" s="1085"/>
      <c r="DT51" s="1085"/>
      <c r="DU51" s="1086"/>
      <c r="DV51" s="1087"/>
      <c r="DW51" s="1088"/>
      <c r="DX51" s="1088"/>
      <c r="DY51" s="1088"/>
      <c r="DZ51" s="1089"/>
      <c r="EA51" s="248"/>
    </row>
    <row r="52" spans="1:131" s="249" customFormat="1" ht="26.25" customHeight="1">
      <c r="A52" s="263">
        <v>25</v>
      </c>
      <c r="B52" s="1132"/>
      <c r="C52" s="1133"/>
      <c r="D52" s="1133"/>
      <c r="E52" s="1133"/>
      <c r="F52" s="1133"/>
      <c r="G52" s="1133"/>
      <c r="H52" s="1133"/>
      <c r="I52" s="1133"/>
      <c r="J52" s="1133"/>
      <c r="K52" s="1133"/>
      <c r="L52" s="1133"/>
      <c r="M52" s="1133"/>
      <c r="N52" s="1133"/>
      <c r="O52" s="1133"/>
      <c r="P52" s="1134"/>
      <c r="Q52" s="1135"/>
      <c r="R52" s="1118"/>
      <c r="S52" s="1118"/>
      <c r="T52" s="1118"/>
      <c r="U52" s="1118"/>
      <c r="V52" s="1118"/>
      <c r="W52" s="1118"/>
      <c r="X52" s="1118"/>
      <c r="Y52" s="1118"/>
      <c r="Z52" s="1118"/>
      <c r="AA52" s="1118"/>
      <c r="AB52" s="1118"/>
      <c r="AC52" s="1118"/>
      <c r="AD52" s="1118"/>
      <c r="AE52" s="1136"/>
      <c r="AF52" s="1114"/>
      <c r="AG52" s="1115"/>
      <c r="AH52" s="1115"/>
      <c r="AI52" s="1115"/>
      <c r="AJ52" s="1116"/>
      <c r="AK52" s="1117"/>
      <c r="AL52" s="1118"/>
      <c r="AM52" s="1118"/>
      <c r="AN52" s="1118"/>
      <c r="AO52" s="1118"/>
      <c r="AP52" s="1118"/>
      <c r="AQ52" s="1118"/>
      <c r="AR52" s="1118"/>
      <c r="AS52" s="1118"/>
      <c r="AT52" s="1118"/>
      <c r="AU52" s="1118"/>
      <c r="AV52" s="1118"/>
      <c r="AW52" s="1118"/>
      <c r="AX52" s="1118"/>
      <c r="AY52" s="1118"/>
      <c r="AZ52" s="1119"/>
      <c r="BA52" s="1119"/>
      <c r="BB52" s="1119"/>
      <c r="BC52" s="1119"/>
      <c r="BD52" s="1119"/>
      <c r="BE52" s="1127"/>
      <c r="BF52" s="1127"/>
      <c r="BG52" s="1127"/>
      <c r="BH52" s="1127"/>
      <c r="BI52" s="1128"/>
      <c r="BJ52" s="254"/>
      <c r="BK52" s="254"/>
      <c r="BL52" s="254"/>
      <c r="BM52" s="254"/>
      <c r="BN52" s="254"/>
      <c r="BO52" s="267"/>
      <c r="BP52" s="267"/>
      <c r="BQ52" s="264">
        <v>46</v>
      </c>
      <c r="BR52" s="265"/>
      <c r="BS52" s="1109"/>
      <c r="BT52" s="1110"/>
      <c r="BU52" s="1110"/>
      <c r="BV52" s="1110"/>
      <c r="BW52" s="1110"/>
      <c r="BX52" s="1110"/>
      <c r="BY52" s="1110"/>
      <c r="BZ52" s="1110"/>
      <c r="CA52" s="1110"/>
      <c r="CB52" s="1110"/>
      <c r="CC52" s="1110"/>
      <c r="CD52" s="1110"/>
      <c r="CE52" s="1110"/>
      <c r="CF52" s="1110"/>
      <c r="CG52" s="1111"/>
      <c r="CH52" s="1084"/>
      <c r="CI52" s="1085"/>
      <c r="CJ52" s="1085"/>
      <c r="CK52" s="1085"/>
      <c r="CL52" s="1086"/>
      <c r="CM52" s="1084"/>
      <c r="CN52" s="1085"/>
      <c r="CO52" s="1085"/>
      <c r="CP52" s="1085"/>
      <c r="CQ52" s="1086"/>
      <c r="CR52" s="1084"/>
      <c r="CS52" s="1085"/>
      <c r="CT52" s="1085"/>
      <c r="CU52" s="1085"/>
      <c r="CV52" s="1086"/>
      <c r="CW52" s="1084"/>
      <c r="CX52" s="1085"/>
      <c r="CY52" s="1085"/>
      <c r="CZ52" s="1085"/>
      <c r="DA52" s="1086"/>
      <c r="DB52" s="1084"/>
      <c r="DC52" s="1085"/>
      <c r="DD52" s="1085"/>
      <c r="DE52" s="1085"/>
      <c r="DF52" s="1086"/>
      <c r="DG52" s="1084"/>
      <c r="DH52" s="1085"/>
      <c r="DI52" s="1085"/>
      <c r="DJ52" s="1085"/>
      <c r="DK52" s="1086"/>
      <c r="DL52" s="1084"/>
      <c r="DM52" s="1085"/>
      <c r="DN52" s="1085"/>
      <c r="DO52" s="1085"/>
      <c r="DP52" s="1086"/>
      <c r="DQ52" s="1084"/>
      <c r="DR52" s="1085"/>
      <c r="DS52" s="1085"/>
      <c r="DT52" s="1085"/>
      <c r="DU52" s="1086"/>
      <c r="DV52" s="1087"/>
      <c r="DW52" s="1088"/>
      <c r="DX52" s="1088"/>
      <c r="DY52" s="1088"/>
      <c r="DZ52" s="1089"/>
      <c r="EA52" s="248"/>
    </row>
    <row r="53" spans="1:131" s="249" customFormat="1" ht="26.25" customHeight="1">
      <c r="A53" s="263">
        <v>26</v>
      </c>
      <c r="B53" s="1132"/>
      <c r="C53" s="1133"/>
      <c r="D53" s="1133"/>
      <c r="E53" s="1133"/>
      <c r="F53" s="1133"/>
      <c r="G53" s="1133"/>
      <c r="H53" s="1133"/>
      <c r="I53" s="1133"/>
      <c r="J53" s="1133"/>
      <c r="K53" s="1133"/>
      <c r="L53" s="1133"/>
      <c r="M53" s="1133"/>
      <c r="N53" s="1133"/>
      <c r="O53" s="1133"/>
      <c r="P53" s="1134"/>
      <c r="Q53" s="1135"/>
      <c r="R53" s="1118"/>
      <c r="S53" s="1118"/>
      <c r="T53" s="1118"/>
      <c r="U53" s="1118"/>
      <c r="V53" s="1118"/>
      <c r="W53" s="1118"/>
      <c r="X53" s="1118"/>
      <c r="Y53" s="1118"/>
      <c r="Z53" s="1118"/>
      <c r="AA53" s="1118"/>
      <c r="AB53" s="1118"/>
      <c r="AC53" s="1118"/>
      <c r="AD53" s="1118"/>
      <c r="AE53" s="1136"/>
      <c r="AF53" s="1114"/>
      <c r="AG53" s="1115"/>
      <c r="AH53" s="1115"/>
      <c r="AI53" s="1115"/>
      <c r="AJ53" s="1116"/>
      <c r="AK53" s="1117"/>
      <c r="AL53" s="1118"/>
      <c r="AM53" s="1118"/>
      <c r="AN53" s="1118"/>
      <c r="AO53" s="1118"/>
      <c r="AP53" s="1118"/>
      <c r="AQ53" s="1118"/>
      <c r="AR53" s="1118"/>
      <c r="AS53" s="1118"/>
      <c r="AT53" s="1118"/>
      <c r="AU53" s="1118"/>
      <c r="AV53" s="1118"/>
      <c r="AW53" s="1118"/>
      <c r="AX53" s="1118"/>
      <c r="AY53" s="1118"/>
      <c r="AZ53" s="1119"/>
      <c r="BA53" s="1119"/>
      <c r="BB53" s="1119"/>
      <c r="BC53" s="1119"/>
      <c r="BD53" s="1119"/>
      <c r="BE53" s="1127"/>
      <c r="BF53" s="1127"/>
      <c r="BG53" s="1127"/>
      <c r="BH53" s="1127"/>
      <c r="BI53" s="1128"/>
      <c r="BJ53" s="254"/>
      <c r="BK53" s="254"/>
      <c r="BL53" s="254"/>
      <c r="BM53" s="254"/>
      <c r="BN53" s="254"/>
      <c r="BO53" s="267"/>
      <c r="BP53" s="267"/>
      <c r="BQ53" s="264">
        <v>47</v>
      </c>
      <c r="BR53" s="265"/>
      <c r="BS53" s="1109"/>
      <c r="BT53" s="1110"/>
      <c r="BU53" s="1110"/>
      <c r="BV53" s="1110"/>
      <c r="BW53" s="1110"/>
      <c r="BX53" s="1110"/>
      <c r="BY53" s="1110"/>
      <c r="BZ53" s="1110"/>
      <c r="CA53" s="1110"/>
      <c r="CB53" s="1110"/>
      <c r="CC53" s="1110"/>
      <c r="CD53" s="1110"/>
      <c r="CE53" s="1110"/>
      <c r="CF53" s="1110"/>
      <c r="CG53" s="1111"/>
      <c r="CH53" s="1084"/>
      <c r="CI53" s="1085"/>
      <c r="CJ53" s="1085"/>
      <c r="CK53" s="1085"/>
      <c r="CL53" s="1086"/>
      <c r="CM53" s="1084"/>
      <c r="CN53" s="1085"/>
      <c r="CO53" s="1085"/>
      <c r="CP53" s="1085"/>
      <c r="CQ53" s="1086"/>
      <c r="CR53" s="1084"/>
      <c r="CS53" s="1085"/>
      <c r="CT53" s="1085"/>
      <c r="CU53" s="1085"/>
      <c r="CV53" s="1086"/>
      <c r="CW53" s="1084"/>
      <c r="CX53" s="1085"/>
      <c r="CY53" s="1085"/>
      <c r="CZ53" s="1085"/>
      <c r="DA53" s="1086"/>
      <c r="DB53" s="1084"/>
      <c r="DC53" s="1085"/>
      <c r="DD53" s="1085"/>
      <c r="DE53" s="1085"/>
      <c r="DF53" s="1086"/>
      <c r="DG53" s="1084"/>
      <c r="DH53" s="1085"/>
      <c r="DI53" s="1085"/>
      <c r="DJ53" s="1085"/>
      <c r="DK53" s="1086"/>
      <c r="DL53" s="1084"/>
      <c r="DM53" s="1085"/>
      <c r="DN53" s="1085"/>
      <c r="DO53" s="1085"/>
      <c r="DP53" s="1086"/>
      <c r="DQ53" s="1084"/>
      <c r="DR53" s="1085"/>
      <c r="DS53" s="1085"/>
      <c r="DT53" s="1085"/>
      <c r="DU53" s="1086"/>
      <c r="DV53" s="1087"/>
      <c r="DW53" s="1088"/>
      <c r="DX53" s="1088"/>
      <c r="DY53" s="1088"/>
      <c r="DZ53" s="1089"/>
      <c r="EA53" s="248"/>
    </row>
    <row r="54" spans="1:131" s="249" customFormat="1" ht="26.25" customHeight="1">
      <c r="A54" s="263">
        <v>27</v>
      </c>
      <c r="B54" s="1132"/>
      <c r="C54" s="1133"/>
      <c r="D54" s="1133"/>
      <c r="E54" s="1133"/>
      <c r="F54" s="1133"/>
      <c r="G54" s="1133"/>
      <c r="H54" s="1133"/>
      <c r="I54" s="1133"/>
      <c r="J54" s="1133"/>
      <c r="K54" s="1133"/>
      <c r="L54" s="1133"/>
      <c r="M54" s="1133"/>
      <c r="N54" s="1133"/>
      <c r="O54" s="1133"/>
      <c r="P54" s="1134"/>
      <c r="Q54" s="1135"/>
      <c r="R54" s="1118"/>
      <c r="S54" s="1118"/>
      <c r="T54" s="1118"/>
      <c r="U54" s="1118"/>
      <c r="V54" s="1118"/>
      <c r="W54" s="1118"/>
      <c r="X54" s="1118"/>
      <c r="Y54" s="1118"/>
      <c r="Z54" s="1118"/>
      <c r="AA54" s="1118"/>
      <c r="AB54" s="1118"/>
      <c r="AC54" s="1118"/>
      <c r="AD54" s="1118"/>
      <c r="AE54" s="1136"/>
      <c r="AF54" s="1114"/>
      <c r="AG54" s="1115"/>
      <c r="AH54" s="1115"/>
      <c r="AI54" s="1115"/>
      <c r="AJ54" s="1116"/>
      <c r="AK54" s="1117"/>
      <c r="AL54" s="1118"/>
      <c r="AM54" s="1118"/>
      <c r="AN54" s="1118"/>
      <c r="AO54" s="1118"/>
      <c r="AP54" s="1118"/>
      <c r="AQ54" s="1118"/>
      <c r="AR54" s="1118"/>
      <c r="AS54" s="1118"/>
      <c r="AT54" s="1118"/>
      <c r="AU54" s="1118"/>
      <c r="AV54" s="1118"/>
      <c r="AW54" s="1118"/>
      <c r="AX54" s="1118"/>
      <c r="AY54" s="1118"/>
      <c r="AZ54" s="1119"/>
      <c r="BA54" s="1119"/>
      <c r="BB54" s="1119"/>
      <c r="BC54" s="1119"/>
      <c r="BD54" s="1119"/>
      <c r="BE54" s="1127"/>
      <c r="BF54" s="1127"/>
      <c r="BG54" s="1127"/>
      <c r="BH54" s="1127"/>
      <c r="BI54" s="1128"/>
      <c r="BJ54" s="254"/>
      <c r="BK54" s="254"/>
      <c r="BL54" s="254"/>
      <c r="BM54" s="254"/>
      <c r="BN54" s="254"/>
      <c r="BO54" s="267"/>
      <c r="BP54" s="267"/>
      <c r="BQ54" s="264">
        <v>48</v>
      </c>
      <c r="BR54" s="265"/>
      <c r="BS54" s="1109"/>
      <c r="BT54" s="1110"/>
      <c r="BU54" s="1110"/>
      <c r="BV54" s="1110"/>
      <c r="BW54" s="1110"/>
      <c r="BX54" s="1110"/>
      <c r="BY54" s="1110"/>
      <c r="BZ54" s="1110"/>
      <c r="CA54" s="1110"/>
      <c r="CB54" s="1110"/>
      <c r="CC54" s="1110"/>
      <c r="CD54" s="1110"/>
      <c r="CE54" s="1110"/>
      <c r="CF54" s="1110"/>
      <c r="CG54" s="1111"/>
      <c r="CH54" s="1084"/>
      <c r="CI54" s="1085"/>
      <c r="CJ54" s="1085"/>
      <c r="CK54" s="1085"/>
      <c r="CL54" s="1086"/>
      <c r="CM54" s="1084"/>
      <c r="CN54" s="1085"/>
      <c r="CO54" s="1085"/>
      <c r="CP54" s="1085"/>
      <c r="CQ54" s="1086"/>
      <c r="CR54" s="1084"/>
      <c r="CS54" s="1085"/>
      <c r="CT54" s="1085"/>
      <c r="CU54" s="1085"/>
      <c r="CV54" s="1086"/>
      <c r="CW54" s="1084"/>
      <c r="CX54" s="1085"/>
      <c r="CY54" s="1085"/>
      <c r="CZ54" s="1085"/>
      <c r="DA54" s="1086"/>
      <c r="DB54" s="1084"/>
      <c r="DC54" s="1085"/>
      <c r="DD54" s="1085"/>
      <c r="DE54" s="1085"/>
      <c r="DF54" s="1086"/>
      <c r="DG54" s="1084"/>
      <c r="DH54" s="1085"/>
      <c r="DI54" s="1085"/>
      <c r="DJ54" s="1085"/>
      <c r="DK54" s="1086"/>
      <c r="DL54" s="1084"/>
      <c r="DM54" s="1085"/>
      <c r="DN54" s="1085"/>
      <c r="DO54" s="1085"/>
      <c r="DP54" s="1086"/>
      <c r="DQ54" s="1084"/>
      <c r="DR54" s="1085"/>
      <c r="DS54" s="1085"/>
      <c r="DT54" s="1085"/>
      <c r="DU54" s="1086"/>
      <c r="DV54" s="1087"/>
      <c r="DW54" s="1088"/>
      <c r="DX54" s="1088"/>
      <c r="DY54" s="1088"/>
      <c r="DZ54" s="1089"/>
      <c r="EA54" s="248"/>
    </row>
    <row r="55" spans="1:131" s="249" customFormat="1" ht="26.25" customHeight="1">
      <c r="A55" s="263">
        <v>28</v>
      </c>
      <c r="B55" s="1132"/>
      <c r="C55" s="1133"/>
      <c r="D55" s="1133"/>
      <c r="E55" s="1133"/>
      <c r="F55" s="1133"/>
      <c r="G55" s="1133"/>
      <c r="H55" s="1133"/>
      <c r="I55" s="1133"/>
      <c r="J55" s="1133"/>
      <c r="K55" s="1133"/>
      <c r="L55" s="1133"/>
      <c r="M55" s="1133"/>
      <c r="N55" s="1133"/>
      <c r="O55" s="1133"/>
      <c r="P55" s="1134"/>
      <c r="Q55" s="1135"/>
      <c r="R55" s="1118"/>
      <c r="S55" s="1118"/>
      <c r="T55" s="1118"/>
      <c r="U55" s="1118"/>
      <c r="V55" s="1118"/>
      <c r="W55" s="1118"/>
      <c r="X55" s="1118"/>
      <c r="Y55" s="1118"/>
      <c r="Z55" s="1118"/>
      <c r="AA55" s="1118"/>
      <c r="AB55" s="1118"/>
      <c r="AC55" s="1118"/>
      <c r="AD55" s="1118"/>
      <c r="AE55" s="1136"/>
      <c r="AF55" s="1114"/>
      <c r="AG55" s="1115"/>
      <c r="AH55" s="1115"/>
      <c r="AI55" s="1115"/>
      <c r="AJ55" s="1116"/>
      <c r="AK55" s="1117"/>
      <c r="AL55" s="1118"/>
      <c r="AM55" s="1118"/>
      <c r="AN55" s="1118"/>
      <c r="AO55" s="1118"/>
      <c r="AP55" s="1118"/>
      <c r="AQ55" s="1118"/>
      <c r="AR55" s="1118"/>
      <c r="AS55" s="1118"/>
      <c r="AT55" s="1118"/>
      <c r="AU55" s="1118"/>
      <c r="AV55" s="1118"/>
      <c r="AW55" s="1118"/>
      <c r="AX55" s="1118"/>
      <c r="AY55" s="1118"/>
      <c r="AZ55" s="1119"/>
      <c r="BA55" s="1119"/>
      <c r="BB55" s="1119"/>
      <c r="BC55" s="1119"/>
      <c r="BD55" s="1119"/>
      <c r="BE55" s="1127"/>
      <c r="BF55" s="1127"/>
      <c r="BG55" s="1127"/>
      <c r="BH55" s="1127"/>
      <c r="BI55" s="1128"/>
      <c r="BJ55" s="254"/>
      <c r="BK55" s="254"/>
      <c r="BL55" s="254"/>
      <c r="BM55" s="254"/>
      <c r="BN55" s="254"/>
      <c r="BO55" s="267"/>
      <c r="BP55" s="267"/>
      <c r="BQ55" s="264">
        <v>49</v>
      </c>
      <c r="BR55" s="265"/>
      <c r="BS55" s="1109"/>
      <c r="BT55" s="1110"/>
      <c r="BU55" s="1110"/>
      <c r="BV55" s="1110"/>
      <c r="BW55" s="1110"/>
      <c r="BX55" s="1110"/>
      <c r="BY55" s="1110"/>
      <c r="BZ55" s="1110"/>
      <c r="CA55" s="1110"/>
      <c r="CB55" s="1110"/>
      <c r="CC55" s="1110"/>
      <c r="CD55" s="1110"/>
      <c r="CE55" s="1110"/>
      <c r="CF55" s="1110"/>
      <c r="CG55" s="1111"/>
      <c r="CH55" s="1084"/>
      <c r="CI55" s="1085"/>
      <c r="CJ55" s="1085"/>
      <c r="CK55" s="1085"/>
      <c r="CL55" s="1086"/>
      <c r="CM55" s="1084"/>
      <c r="CN55" s="1085"/>
      <c r="CO55" s="1085"/>
      <c r="CP55" s="1085"/>
      <c r="CQ55" s="1086"/>
      <c r="CR55" s="1084"/>
      <c r="CS55" s="1085"/>
      <c r="CT55" s="1085"/>
      <c r="CU55" s="1085"/>
      <c r="CV55" s="1086"/>
      <c r="CW55" s="1084"/>
      <c r="CX55" s="1085"/>
      <c r="CY55" s="1085"/>
      <c r="CZ55" s="1085"/>
      <c r="DA55" s="1086"/>
      <c r="DB55" s="1084"/>
      <c r="DC55" s="1085"/>
      <c r="DD55" s="1085"/>
      <c r="DE55" s="1085"/>
      <c r="DF55" s="1086"/>
      <c r="DG55" s="1084"/>
      <c r="DH55" s="1085"/>
      <c r="DI55" s="1085"/>
      <c r="DJ55" s="1085"/>
      <c r="DK55" s="1086"/>
      <c r="DL55" s="1084"/>
      <c r="DM55" s="1085"/>
      <c r="DN55" s="1085"/>
      <c r="DO55" s="1085"/>
      <c r="DP55" s="1086"/>
      <c r="DQ55" s="1084"/>
      <c r="DR55" s="1085"/>
      <c r="DS55" s="1085"/>
      <c r="DT55" s="1085"/>
      <c r="DU55" s="1086"/>
      <c r="DV55" s="1087"/>
      <c r="DW55" s="1088"/>
      <c r="DX55" s="1088"/>
      <c r="DY55" s="1088"/>
      <c r="DZ55" s="1089"/>
      <c r="EA55" s="248"/>
    </row>
    <row r="56" spans="1:131" s="249" customFormat="1" ht="26.25" customHeight="1">
      <c r="A56" s="263">
        <v>29</v>
      </c>
      <c r="B56" s="1132"/>
      <c r="C56" s="1133"/>
      <c r="D56" s="1133"/>
      <c r="E56" s="1133"/>
      <c r="F56" s="1133"/>
      <c r="G56" s="1133"/>
      <c r="H56" s="1133"/>
      <c r="I56" s="1133"/>
      <c r="J56" s="1133"/>
      <c r="K56" s="1133"/>
      <c r="L56" s="1133"/>
      <c r="M56" s="1133"/>
      <c r="N56" s="1133"/>
      <c r="O56" s="1133"/>
      <c r="P56" s="1134"/>
      <c r="Q56" s="1135"/>
      <c r="R56" s="1118"/>
      <c r="S56" s="1118"/>
      <c r="T56" s="1118"/>
      <c r="U56" s="1118"/>
      <c r="V56" s="1118"/>
      <c r="W56" s="1118"/>
      <c r="X56" s="1118"/>
      <c r="Y56" s="1118"/>
      <c r="Z56" s="1118"/>
      <c r="AA56" s="1118"/>
      <c r="AB56" s="1118"/>
      <c r="AC56" s="1118"/>
      <c r="AD56" s="1118"/>
      <c r="AE56" s="1136"/>
      <c r="AF56" s="1114"/>
      <c r="AG56" s="1115"/>
      <c r="AH56" s="1115"/>
      <c r="AI56" s="1115"/>
      <c r="AJ56" s="1116"/>
      <c r="AK56" s="1117"/>
      <c r="AL56" s="1118"/>
      <c r="AM56" s="1118"/>
      <c r="AN56" s="1118"/>
      <c r="AO56" s="1118"/>
      <c r="AP56" s="1118"/>
      <c r="AQ56" s="1118"/>
      <c r="AR56" s="1118"/>
      <c r="AS56" s="1118"/>
      <c r="AT56" s="1118"/>
      <c r="AU56" s="1118"/>
      <c r="AV56" s="1118"/>
      <c r="AW56" s="1118"/>
      <c r="AX56" s="1118"/>
      <c r="AY56" s="1118"/>
      <c r="AZ56" s="1119"/>
      <c r="BA56" s="1119"/>
      <c r="BB56" s="1119"/>
      <c r="BC56" s="1119"/>
      <c r="BD56" s="1119"/>
      <c r="BE56" s="1127"/>
      <c r="BF56" s="1127"/>
      <c r="BG56" s="1127"/>
      <c r="BH56" s="1127"/>
      <c r="BI56" s="1128"/>
      <c r="BJ56" s="254"/>
      <c r="BK56" s="254"/>
      <c r="BL56" s="254"/>
      <c r="BM56" s="254"/>
      <c r="BN56" s="254"/>
      <c r="BO56" s="267"/>
      <c r="BP56" s="267"/>
      <c r="BQ56" s="264">
        <v>50</v>
      </c>
      <c r="BR56" s="265"/>
      <c r="BS56" s="1109"/>
      <c r="BT56" s="1110"/>
      <c r="BU56" s="1110"/>
      <c r="BV56" s="1110"/>
      <c r="BW56" s="1110"/>
      <c r="BX56" s="1110"/>
      <c r="BY56" s="1110"/>
      <c r="BZ56" s="1110"/>
      <c r="CA56" s="1110"/>
      <c r="CB56" s="1110"/>
      <c r="CC56" s="1110"/>
      <c r="CD56" s="1110"/>
      <c r="CE56" s="1110"/>
      <c r="CF56" s="1110"/>
      <c r="CG56" s="1111"/>
      <c r="CH56" s="1084"/>
      <c r="CI56" s="1085"/>
      <c r="CJ56" s="1085"/>
      <c r="CK56" s="1085"/>
      <c r="CL56" s="1086"/>
      <c r="CM56" s="1084"/>
      <c r="CN56" s="1085"/>
      <c r="CO56" s="1085"/>
      <c r="CP56" s="1085"/>
      <c r="CQ56" s="1086"/>
      <c r="CR56" s="1084"/>
      <c r="CS56" s="1085"/>
      <c r="CT56" s="1085"/>
      <c r="CU56" s="1085"/>
      <c r="CV56" s="1086"/>
      <c r="CW56" s="1084"/>
      <c r="CX56" s="1085"/>
      <c r="CY56" s="1085"/>
      <c r="CZ56" s="1085"/>
      <c r="DA56" s="1086"/>
      <c r="DB56" s="1084"/>
      <c r="DC56" s="1085"/>
      <c r="DD56" s="1085"/>
      <c r="DE56" s="1085"/>
      <c r="DF56" s="1086"/>
      <c r="DG56" s="1084"/>
      <c r="DH56" s="1085"/>
      <c r="DI56" s="1085"/>
      <c r="DJ56" s="1085"/>
      <c r="DK56" s="1086"/>
      <c r="DL56" s="1084"/>
      <c r="DM56" s="1085"/>
      <c r="DN56" s="1085"/>
      <c r="DO56" s="1085"/>
      <c r="DP56" s="1086"/>
      <c r="DQ56" s="1084"/>
      <c r="DR56" s="1085"/>
      <c r="DS56" s="1085"/>
      <c r="DT56" s="1085"/>
      <c r="DU56" s="1086"/>
      <c r="DV56" s="1087"/>
      <c r="DW56" s="1088"/>
      <c r="DX56" s="1088"/>
      <c r="DY56" s="1088"/>
      <c r="DZ56" s="1089"/>
      <c r="EA56" s="248"/>
    </row>
    <row r="57" spans="1:131" s="249" customFormat="1" ht="26.25" customHeight="1">
      <c r="A57" s="263">
        <v>30</v>
      </c>
      <c r="B57" s="1132"/>
      <c r="C57" s="1133"/>
      <c r="D57" s="1133"/>
      <c r="E57" s="1133"/>
      <c r="F57" s="1133"/>
      <c r="G57" s="1133"/>
      <c r="H57" s="1133"/>
      <c r="I57" s="1133"/>
      <c r="J57" s="1133"/>
      <c r="K57" s="1133"/>
      <c r="L57" s="1133"/>
      <c r="M57" s="1133"/>
      <c r="N57" s="1133"/>
      <c r="O57" s="1133"/>
      <c r="P57" s="1134"/>
      <c r="Q57" s="1135"/>
      <c r="R57" s="1118"/>
      <c r="S57" s="1118"/>
      <c r="T57" s="1118"/>
      <c r="U57" s="1118"/>
      <c r="V57" s="1118"/>
      <c r="W57" s="1118"/>
      <c r="X57" s="1118"/>
      <c r="Y57" s="1118"/>
      <c r="Z57" s="1118"/>
      <c r="AA57" s="1118"/>
      <c r="AB57" s="1118"/>
      <c r="AC57" s="1118"/>
      <c r="AD57" s="1118"/>
      <c r="AE57" s="1136"/>
      <c r="AF57" s="1114"/>
      <c r="AG57" s="1115"/>
      <c r="AH57" s="1115"/>
      <c r="AI57" s="1115"/>
      <c r="AJ57" s="1116"/>
      <c r="AK57" s="1117"/>
      <c r="AL57" s="1118"/>
      <c r="AM57" s="1118"/>
      <c r="AN57" s="1118"/>
      <c r="AO57" s="1118"/>
      <c r="AP57" s="1118"/>
      <c r="AQ57" s="1118"/>
      <c r="AR57" s="1118"/>
      <c r="AS57" s="1118"/>
      <c r="AT57" s="1118"/>
      <c r="AU57" s="1118"/>
      <c r="AV57" s="1118"/>
      <c r="AW57" s="1118"/>
      <c r="AX57" s="1118"/>
      <c r="AY57" s="1118"/>
      <c r="AZ57" s="1119"/>
      <c r="BA57" s="1119"/>
      <c r="BB57" s="1119"/>
      <c r="BC57" s="1119"/>
      <c r="BD57" s="1119"/>
      <c r="BE57" s="1127"/>
      <c r="BF57" s="1127"/>
      <c r="BG57" s="1127"/>
      <c r="BH57" s="1127"/>
      <c r="BI57" s="1128"/>
      <c r="BJ57" s="254"/>
      <c r="BK57" s="254"/>
      <c r="BL57" s="254"/>
      <c r="BM57" s="254"/>
      <c r="BN57" s="254"/>
      <c r="BO57" s="267"/>
      <c r="BP57" s="267"/>
      <c r="BQ57" s="264">
        <v>51</v>
      </c>
      <c r="BR57" s="265"/>
      <c r="BS57" s="1109"/>
      <c r="BT57" s="1110"/>
      <c r="BU57" s="1110"/>
      <c r="BV57" s="1110"/>
      <c r="BW57" s="1110"/>
      <c r="BX57" s="1110"/>
      <c r="BY57" s="1110"/>
      <c r="BZ57" s="1110"/>
      <c r="CA57" s="1110"/>
      <c r="CB57" s="1110"/>
      <c r="CC57" s="1110"/>
      <c r="CD57" s="1110"/>
      <c r="CE57" s="1110"/>
      <c r="CF57" s="1110"/>
      <c r="CG57" s="1111"/>
      <c r="CH57" s="1084"/>
      <c r="CI57" s="1085"/>
      <c r="CJ57" s="1085"/>
      <c r="CK57" s="1085"/>
      <c r="CL57" s="1086"/>
      <c r="CM57" s="1084"/>
      <c r="CN57" s="1085"/>
      <c r="CO57" s="1085"/>
      <c r="CP57" s="1085"/>
      <c r="CQ57" s="1086"/>
      <c r="CR57" s="1084"/>
      <c r="CS57" s="1085"/>
      <c r="CT57" s="1085"/>
      <c r="CU57" s="1085"/>
      <c r="CV57" s="1086"/>
      <c r="CW57" s="1084"/>
      <c r="CX57" s="1085"/>
      <c r="CY57" s="1085"/>
      <c r="CZ57" s="1085"/>
      <c r="DA57" s="1086"/>
      <c r="DB57" s="1084"/>
      <c r="DC57" s="1085"/>
      <c r="DD57" s="1085"/>
      <c r="DE57" s="1085"/>
      <c r="DF57" s="1086"/>
      <c r="DG57" s="1084"/>
      <c r="DH57" s="1085"/>
      <c r="DI57" s="1085"/>
      <c r="DJ57" s="1085"/>
      <c r="DK57" s="1086"/>
      <c r="DL57" s="1084"/>
      <c r="DM57" s="1085"/>
      <c r="DN57" s="1085"/>
      <c r="DO57" s="1085"/>
      <c r="DP57" s="1086"/>
      <c r="DQ57" s="1084"/>
      <c r="DR57" s="1085"/>
      <c r="DS57" s="1085"/>
      <c r="DT57" s="1085"/>
      <c r="DU57" s="1086"/>
      <c r="DV57" s="1087"/>
      <c r="DW57" s="1088"/>
      <c r="DX57" s="1088"/>
      <c r="DY57" s="1088"/>
      <c r="DZ57" s="1089"/>
      <c r="EA57" s="248"/>
    </row>
    <row r="58" spans="1:131" s="249" customFormat="1" ht="26.25" customHeight="1">
      <c r="A58" s="263">
        <v>31</v>
      </c>
      <c r="B58" s="1132"/>
      <c r="C58" s="1133"/>
      <c r="D58" s="1133"/>
      <c r="E58" s="1133"/>
      <c r="F58" s="1133"/>
      <c r="G58" s="1133"/>
      <c r="H58" s="1133"/>
      <c r="I58" s="1133"/>
      <c r="J58" s="1133"/>
      <c r="K58" s="1133"/>
      <c r="L58" s="1133"/>
      <c r="M58" s="1133"/>
      <c r="N58" s="1133"/>
      <c r="O58" s="1133"/>
      <c r="P58" s="1134"/>
      <c r="Q58" s="1135"/>
      <c r="R58" s="1118"/>
      <c r="S58" s="1118"/>
      <c r="T58" s="1118"/>
      <c r="U58" s="1118"/>
      <c r="V58" s="1118"/>
      <c r="W58" s="1118"/>
      <c r="X58" s="1118"/>
      <c r="Y58" s="1118"/>
      <c r="Z58" s="1118"/>
      <c r="AA58" s="1118"/>
      <c r="AB58" s="1118"/>
      <c r="AC58" s="1118"/>
      <c r="AD58" s="1118"/>
      <c r="AE58" s="1136"/>
      <c r="AF58" s="1114"/>
      <c r="AG58" s="1115"/>
      <c r="AH58" s="1115"/>
      <c r="AI58" s="1115"/>
      <c r="AJ58" s="1116"/>
      <c r="AK58" s="1117"/>
      <c r="AL58" s="1118"/>
      <c r="AM58" s="1118"/>
      <c r="AN58" s="1118"/>
      <c r="AO58" s="1118"/>
      <c r="AP58" s="1118"/>
      <c r="AQ58" s="1118"/>
      <c r="AR58" s="1118"/>
      <c r="AS58" s="1118"/>
      <c r="AT58" s="1118"/>
      <c r="AU58" s="1118"/>
      <c r="AV58" s="1118"/>
      <c r="AW58" s="1118"/>
      <c r="AX58" s="1118"/>
      <c r="AY58" s="1118"/>
      <c r="AZ58" s="1119"/>
      <c r="BA58" s="1119"/>
      <c r="BB58" s="1119"/>
      <c r="BC58" s="1119"/>
      <c r="BD58" s="1119"/>
      <c r="BE58" s="1127"/>
      <c r="BF58" s="1127"/>
      <c r="BG58" s="1127"/>
      <c r="BH58" s="1127"/>
      <c r="BI58" s="1128"/>
      <c r="BJ58" s="254"/>
      <c r="BK58" s="254"/>
      <c r="BL58" s="254"/>
      <c r="BM58" s="254"/>
      <c r="BN58" s="254"/>
      <c r="BO58" s="267"/>
      <c r="BP58" s="267"/>
      <c r="BQ58" s="264">
        <v>52</v>
      </c>
      <c r="BR58" s="265"/>
      <c r="BS58" s="1109"/>
      <c r="BT58" s="1110"/>
      <c r="BU58" s="1110"/>
      <c r="BV58" s="1110"/>
      <c r="BW58" s="1110"/>
      <c r="BX58" s="1110"/>
      <c r="BY58" s="1110"/>
      <c r="BZ58" s="1110"/>
      <c r="CA58" s="1110"/>
      <c r="CB58" s="1110"/>
      <c r="CC58" s="1110"/>
      <c r="CD58" s="1110"/>
      <c r="CE58" s="1110"/>
      <c r="CF58" s="1110"/>
      <c r="CG58" s="1111"/>
      <c r="CH58" s="1084"/>
      <c r="CI58" s="1085"/>
      <c r="CJ58" s="1085"/>
      <c r="CK58" s="1085"/>
      <c r="CL58" s="1086"/>
      <c r="CM58" s="1084"/>
      <c r="CN58" s="1085"/>
      <c r="CO58" s="1085"/>
      <c r="CP58" s="1085"/>
      <c r="CQ58" s="1086"/>
      <c r="CR58" s="1084"/>
      <c r="CS58" s="1085"/>
      <c r="CT58" s="1085"/>
      <c r="CU58" s="1085"/>
      <c r="CV58" s="1086"/>
      <c r="CW58" s="1084"/>
      <c r="CX58" s="1085"/>
      <c r="CY58" s="1085"/>
      <c r="CZ58" s="1085"/>
      <c r="DA58" s="1086"/>
      <c r="DB58" s="1084"/>
      <c r="DC58" s="1085"/>
      <c r="DD58" s="1085"/>
      <c r="DE58" s="1085"/>
      <c r="DF58" s="1086"/>
      <c r="DG58" s="1084"/>
      <c r="DH58" s="1085"/>
      <c r="DI58" s="1085"/>
      <c r="DJ58" s="1085"/>
      <c r="DK58" s="1086"/>
      <c r="DL58" s="1084"/>
      <c r="DM58" s="1085"/>
      <c r="DN58" s="1085"/>
      <c r="DO58" s="1085"/>
      <c r="DP58" s="1086"/>
      <c r="DQ58" s="1084"/>
      <c r="DR58" s="1085"/>
      <c r="DS58" s="1085"/>
      <c r="DT58" s="1085"/>
      <c r="DU58" s="1086"/>
      <c r="DV58" s="1087"/>
      <c r="DW58" s="1088"/>
      <c r="DX58" s="1088"/>
      <c r="DY58" s="1088"/>
      <c r="DZ58" s="1089"/>
      <c r="EA58" s="248"/>
    </row>
    <row r="59" spans="1:131" s="249" customFormat="1" ht="26.25" customHeight="1">
      <c r="A59" s="263">
        <v>32</v>
      </c>
      <c r="B59" s="1132"/>
      <c r="C59" s="1133"/>
      <c r="D59" s="1133"/>
      <c r="E59" s="1133"/>
      <c r="F59" s="1133"/>
      <c r="G59" s="1133"/>
      <c r="H59" s="1133"/>
      <c r="I59" s="1133"/>
      <c r="J59" s="1133"/>
      <c r="K59" s="1133"/>
      <c r="L59" s="1133"/>
      <c r="M59" s="1133"/>
      <c r="N59" s="1133"/>
      <c r="O59" s="1133"/>
      <c r="P59" s="1134"/>
      <c r="Q59" s="1135"/>
      <c r="R59" s="1118"/>
      <c r="S59" s="1118"/>
      <c r="T59" s="1118"/>
      <c r="U59" s="1118"/>
      <c r="V59" s="1118"/>
      <c r="W59" s="1118"/>
      <c r="X59" s="1118"/>
      <c r="Y59" s="1118"/>
      <c r="Z59" s="1118"/>
      <c r="AA59" s="1118"/>
      <c r="AB59" s="1118"/>
      <c r="AC59" s="1118"/>
      <c r="AD59" s="1118"/>
      <c r="AE59" s="1136"/>
      <c r="AF59" s="1114"/>
      <c r="AG59" s="1115"/>
      <c r="AH59" s="1115"/>
      <c r="AI59" s="1115"/>
      <c r="AJ59" s="1116"/>
      <c r="AK59" s="1117"/>
      <c r="AL59" s="1118"/>
      <c r="AM59" s="1118"/>
      <c r="AN59" s="1118"/>
      <c r="AO59" s="1118"/>
      <c r="AP59" s="1118"/>
      <c r="AQ59" s="1118"/>
      <c r="AR59" s="1118"/>
      <c r="AS59" s="1118"/>
      <c r="AT59" s="1118"/>
      <c r="AU59" s="1118"/>
      <c r="AV59" s="1118"/>
      <c r="AW59" s="1118"/>
      <c r="AX59" s="1118"/>
      <c r="AY59" s="1118"/>
      <c r="AZ59" s="1119"/>
      <c r="BA59" s="1119"/>
      <c r="BB59" s="1119"/>
      <c r="BC59" s="1119"/>
      <c r="BD59" s="1119"/>
      <c r="BE59" s="1127"/>
      <c r="BF59" s="1127"/>
      <c r="BG59" s="1127"/>
      <c r="BH59" s="1127"/>
      <c r="BI59" s="1128"/>
      <c r="BJ59" s="254"/>
      <c r="BK59" s="254"/>
      <c r="BL59" s="254"/>
      <c r="BM59" s="254"/>
      <c r="BN59" s="254"/>
      <c r="BO59" s="267"/>
      <c r="BP59" s="267"/>
      <c r="BQ59" s="264">
        <v>53</v>
      </c>
      <c r="BR59" s="265"/>
      <c r="BS59" s="1109"/>
      <c r="BT59" s="1110"/>
      <c r="BU59" s="1110"/>
      <c r="BV59" s="1110"/>
      <c r="BW59" s="1110"/>
      <c r="BX59" s="1110"/>
      <c r="BY59" s="1110"/>
      <c r="BZ59" s="1110"/>
      <c r="CA59" s="1110"/>
      <c r="CB59" s="1110"/>
      <c r="CC59" s="1110"/>
      <c r="CD59" s="1110"/>
      <c r="CE59" s="1110"/>
      <c r="CF59" s="1110"/>
      <c r="CG59" s="1111"/>
      <c r="CH59" s="1084"/>
      <c r="CI59" s="1085"/>
      <c r="CJ59" s="1085"/>
      <c r="CK59" s="1085"/>
      <c r="CL59" s="1086"/>
      <c r="CM59" s="1084"/>
      <c r="CN59" s="1085"/>
      <c r="CO59" s="1085"/>
      <c r="CP59" s="1085"/>
      <c r="CQ59" s="1086"/>
      <c r="CR59" s="1084"/>
      <c r="CS59" s="1085"/>
      <c r="CT59" s="1085"/>
      <c r="CU59" s="1085"/>
      <c r="CV59" s="1086"/>
      <c r="CW59" s="1084"/>
      <c r="CX59" s="1085"/>
      <c r="CY59" s="1085"/>
      <c r="CZ59" s="1085"/>
      <c r="DA59" s="1086"/>
      <c r="DB59" s="1084"/>
      <c r="DC59" s="1085"/>
      <c r="DD59" s="1085"/>
      <c r="DE59" s="1085"/>
      <c r="DF59" s="1086"/>
      <c r="DG59" s="1084"/>
      <c r="DH59" s="1085"/>
      <c r="DI59" s="1085"/>
      <c r="DJ59" s="1085"/>
      <c r="DK59" s="1086"/>
      <c r="DL59" s="1084"/>
      <c r="DM59" s="1085"/>
      <c r="DN59" s="1085"/>
      <c r="DO59" s="1085"/>
      <c r="DP59" s="1086"/>
      <c r="DQ59" s="1084"/>
      <c r="DR59" s="1085"/>
      <c r="DS59" s="1085"/>
      <c r="DT59" s="1085"/>
      <c r="DU59" s="1086"/>
      <c r="DV59" s="1087"/>
      <c r="DW59" s="1088"/>
      <c r="DX59" s="1088"/>
      <c r="DY59" s="1088"/>
      <c r="DZ59" s="1089"/>
      <c r="EA59" s="248"/>
    </row>
    <row r="60" spans="1:131" s="249" customFormat="1" ht="26.25" customHeight="1">
      <c r="A60" s="263">
        <v>33</v>
      </c>
      <c r="B60" s="1132"/>
      <c r="C60" s="1133"/>
      <c r="D60" s="1133"/>
      <c r="E60" s="1133"/>
      <c r="F60" s="1133"/>
      <c r="G60" s="1133"/>
      <c r="H60" s="1133"/>
      <c r="I60" s="1133"/>
      <c r="J60" s="1133"/>
      <c r="K60" s="1133"/>
      <c r="L60" s="1133"/>
      <c r="M60" s="1133"/>
      <c r="N60" s="1133"/>
      <c r="O60" s="1133"/>
      <c r="P60" s="1134"/>
      <c r="Q60" s="1135"/>
      <c r="R60" s="1118"/>
      <c r="S60" s="1118"/>
      <c r="T60" s="1118"/>
      <c r="U60" s="1118"/>
      <c r="V60" s="1118"/>
      <c r="W60" s="1118"/>
      <c r="X60" s="1118"/>
      <c r="Y60" s="1118"/>
      <c r="Z60" s="1118"/>
      <c r="AA60" s="1118"/>
      <c r="AB60" s="1118"/>
      <c r="AC60" s="1118"/>
      <c r="AD60" s="1118"/>
      <c r="AE60" s="1136"/>
      <c r="AF60" s="1114"/>
      <c r="AG60" s="1115"/>
      <c r="AH60" s="1115"/>
      <c r="AI60" s="1115"/>
      <c r="AJ60" s="1116"/>
      <c r="AK60" s="1117"/>
      <c r="AL60" s="1118"/>
      <c r="AM60" s="1118"/>
      <c r="AN60" s="1118"/>
      <c r="AO60" s="1118"/>
      <c r="AP60" s="1118"/>
      <c r="AQ60" s="1118"/>
      <c r="AR60" s="1118"/>
      <c r="AS60" s="1118"/>
      <c r="AT60" s="1118"/>
      <c r="AU60" s="1118"/>
      <c r="AV60" s="1118"/>
      <c r="AW60" s="1118"/>
      <c r="AX60" s="1118"/>
      <c r="AY60" s="1118"/>
      <c r="AZ60" s="1119"/>
      <c r="BA60" s="1119"/>
      <c r="BB60" s="1119"/>
      <c r="BC60" s="1119"/>
      <c r="BD60" s="1119"/>
      <c r="BE60" s="1127"/>
      <c r="BF60" s="1127"/>
      <c r="BG60" s="1127"/>
      <c r="BH60" s="1127"/>
      <c r="BI60" s="1128"/>
      <c r="BJ60" s="254"/>
      <c r="BK60" s="254"/>
      <c r="BL60" s="254"/>
      <c r="BM60" s="254"/>
      <c r="BN60" s="254"/>
      <c r="BO60" s="267"/>
      <c r="BP60" s="267"/>
      <c r="BQ60" s="264">
        <v>54</v>
      </c>
      <c r="BR60" s="265"/>
      <c r="BS60" s="1109"/>
      <c r="BT60" s="1110"/>
      <c r="BU60" s="1110"/>
      <c r="BV60" s="1110"/>
      <c r="BW60" s="1110"/>
      <c r="BX60" s="1110"/>
      <c r="BY60" s="1110"/>
      <c r="BZ60" s="1110"/>
      <c r="CA60" s="1110"/>
      <c r="CB60" s="1110"/>
      <c r="CC60" s="1110"/>
      <c r="CD60" s="1110"/>
      <c r="CE60" s="1110"/>
      <c r="CF60" s="1110"/>
      <c r="CG60" s="1111"/>
      <c r="CH60" s="1084"/>
      <c r="CI60" s="1085"/>
      <c r="CJ60" s="1085"/>
      <c r="CK60" s="1085"/>
      <c r="CL60" s="1086"/>
      <c r="CM60" s="1084"/>
      <c r="CN60" s="1085"/>
      <c r="CO60" s="1085"/>
      <c r="CP60" s="1085"/>
      <c r="CQ60" s="1086"/>
      <c r="CR60" s="1084"/>
      <c r="CS60" s="1085"/>
      <c r="CT60" s="1085"/>
      <c r="CU60" s="1085"/>
      <c r="CV60" s="1086"/>
      <c r="CW60" s="1084"/>
      <c r="CX60" s="1085"/>
      <c r="CY60" s="1085"/>
      <c r="CZ60" s="1085"/>
      <c r="DA60" s="1086"/>
      <c r="DB60" s="1084"/>
      <c r="DC60" s="1085"/>
      <c r="DD60" s="1085"/>
      <c r="DE60" s="1085"/>
      <c r="DF60" s="1086"/>
      <c r="DG60" s="1084"/>
      <c r="DH60" s="1085"/>
      <c r="DI60" s="1085"/>
      <c r="DJ60" s="1085"/>
      <c r="DK60" s="1086"/>
      <c r="DL60" s="1084"/>
      <c r="DM60" s="1085"/>
      <c r="DN60" s="1085"/>
      <c r="DO60" s="1085"/>
      <c r="DP60" s="1086"/>
      <c r="DQ60" s="1084"/>
      <c r="DR60" s="1085"/>
      <c r="DS60" s="1085"/>
      <c r="DT60" s="1085"/>
      <c r="DU60" s="1086"/>
      <c r="DV60" s="1087"/>
      <c r="DW60" s="1088"/>
      <c r="DX60" s="1088"/>
      <c r="DY60" s="1088"/>
      <c r="DZ60" s="1089"/>
      <c r="EA60" s="248"/>
    </row>
    <row r="61" spans="1:131" s="249" customFormat="1" ht="26.25" customHeight="1" thickBot="1">
      <c r="A61" s="263">
        <v>34</v>
      </c>
      <c r="B61" s="1132"/>
      <c r="C61" s="1133"/>
      <c r="D61" s="1133"/>
      <c r="E61" s="1133"/>
      <c r="F61" s="1133"/>
      <c r="G61" s="1133"/>
      <c r="H61" s="1133"/>
      <c r="I61" s="1133"/>
      <c r="J61" s="1133"/>
      <c r="K61" s="1133"/>
      <c r="L61" s="1133"/>
      <c r="M61" s="1133"/>
      <c r="N61" s="1133"/>
      <c r="O61" s="1133"/>
      <c r="P61" s="1134"/>
      <c r="Q61" s="1135"/>
      <c r="R61" s="1118"/>
      <c r="S61" s="1118"/>
      <c r="T61" s="1118"/>
      <c r="U61" s="1118"/>
      <c r="V61" s="1118"/>
      <c r="W61" s="1118"/>
      <c r="X61" s="1118"/>
      <c r="Y61" s="1118"/>
      <c r="Z61" s="1118"/>
      <c r="AA61" s="1118"/>
      <c r="AB61" s="1118"/>
      <c r="AC61" s="1118"/>
      <c r="AD61" s="1118"/>
      <c r="AE61" s="1136"/>
      <c r="AF61" s="1114"/>
      <c r="AG61" s="1115"/>
      <c r="AH61" s="1115"/>
      <c r="AI61" s="1115"/>
      <c r="AJ61" s="1116"/>
      <c r="AK61" s="1117"/>
      <c r="AL61" s="1118"/>
      <c r="AM61" s="1118"/>
      <c r="AN61" s="1118"/>
      <c r="AO61" s="1118"/>
      <c r="AP61" s="1118"/>
      <c r="AQ61" s="1118"/>
      <c r="AR61" s="1118"/>
      <c r="AS61" s="1118"/>
      <c r="AT61" s="1118"/>
      <c r="AU61" s="1118"/>
      <c r="AV61" s="1118"/>
      <c r="AW61" s="1118"/>
      <c r="AX61" s="1118"/>
      <c r="AY61" s="1118"/>
      <c r="AZ61" s="1119"/>
      <c r="BA61" s="1119"/>
      <c r="BB61" s="1119"/>
      <c r="BC61" s="1119"/>
      <c r="BD61" s="1119"/>
      <c r="BE61" s="1127"/>
      <c r="BF61" s="1127"/>
      <c r="BG61" s="1127"/>
      <c r="BH61" s="1127"/>
      <c r="BI61" s="1128"/>
      <c r="BJ61" s="254"/>
      <c r="BK61" s="254"/>
      <c r="BL61" s="254"/>
      <c r="BM61" s="254"/>
      <c r="BN61" s="254"/>
      <c r="BO61" s="267"/>
      <c r="BP61" s="267"/>
      <c r="BQ61" s="264">
        <v>55</v>
      </c>
      <c r="BR61" s="265"/>
      <c r="BS61" s="1109"/>
      <c r="BT61" s="1110"/>
      <c r="BU61" s="1110"/>
      <c r="BV61" s="1110"/>
      <c r="BW61" s="1110"/>
      <c r="BX61" s="1110"/>
      <c r="BY61" s="1110"/>
      <c r="BZ61" s="1110"/>
      <c r="CA61" s="1110"/>
      <c r="CB61" s="1110"/>
      <c r="CC61" s="1110"/>
      <c r="CD61" s="1110"/>
      <c r="CE61" s="1110"/>
      <c r="CF61" s="1110"/>
      <c r="CG61" s="1111"/>
      <c r="CH61" s="1084"/>
      <c r="CI61" s="1085"/>
      <c r="CJ61" s="1085"/>
      <c r="CK61" s="1085"/>
      <c r="CL61" s="1086"/>
      <c r="CM61" s="1084"/>
      <c r="CN61" s="1085"/>
      <c r="CO61" s="1085"/>
      <c r="CP61" s="1085"/>
      <c r="CQ61" s="1086"/>
      <c r="CR61" s="1084"/>
      <c r="CS61" s="1085"/>
      <c r="CT61" s="1085"/>
      <c r="CU61" s="1085"/>
      <c r="CV61" s="1086"/>
      <c r="CW61" s="1084"/>
      <c r="CX61" s="1085"/>
      <c r="CY61" s="1085"/>
      <c r="CZ61" s="1085"/>
      <c r="DA61" s="1086"/>
      <c r="DB61" s="1084"/>
      <c r="DC61" s="1085"/>
      <c r="DD61" s="1085"/>
      <c r="DE61" s="1085"/>
      <c r="DF61" s="1086"/>
      <c r="DG61" s="1084"/>
      <c r="DH61" s="1085"/>
      <c r="DI61" s="1085"/>
      <c r="DJ61" s="1085"/>
      <c r="DK61" s="1086"/>
      <c r="DL61" s="1084"/>
      <c r="DM61" s="1085"/>
      <c r="DN61" s="1085"/>
      <c r="DO61" s="1085"/>
      <c r="DP61" s="1086"/>
      <c r="DQ61" s="1084"/>
      <c r="DR61" s="1085"/>
      <c r="DS61" s="1085"/>
      <c r="DT61" s="1085"/>
      <c r="DU61" s="1086"/>
      <c r="DV61" s="1087"/>
      <c r="DW61" s="1088"/>
      <c r="DX61" s="1088"/>
      <c r="DY61" s="1088"/>
      <c r="DZ61" s="1089"/>
      <c r="EA61" s="248"/>
    </row>
    <row r="62" spans="1:131" s="249" customFormat="1" ht="26.25" customHeight="1">
      <c r="A62" s="263">
        <v>35</v>
      </c>
      <c r="B62" s="1132"/>
      <c r="C62" s="1133"/>
      <c r="D62" s="1133"/>
      <c r="E62" s="1133"/>
      <c r="F62" s="1133"/>
      <c r="G62" s="1133"/>
      <c r="H62" s="1133"/>
      <c r="I62" s="1133"/>
      <c r="J62" s="1133"/>
      <c r="K62" s="1133"/>
      <c r="L62" s="1133"/>
      <c r="M62" s="1133"/>
      <c r="N62" s="1133"/>
      <c r="O62" s="1133"/>
      <c r="P62" s="1134"/>
      <c r="Q62" s="1135"/>
      <c r="R62" s="1118"/>
      <c r="S62" s="1118"/>
      <c r="T62" s="1118"/>
      <c r="U62" s="1118"/>
      <c r="V62" s="1118"/>
      <c r="W62" s="1118"/>
      <c r="X62" s="1118"/>
      <c r="Y62" s="1118"/>
      <c r="Z62" s="1118"/>
      <c r="AA62" s="1118"/>
      <c r="AB62" s="1118"/>
      <c r="AC62" s="1118"/>
      <c r="AD62" s="1118"/>
      <c r="AE62" s="1136"/>
      <c r="AF62" s="1114"/>
      <c r="AG62" s="1115"/>
      <c r="AH62" s="1115"/>
      <c r="AI62" s="1115"/>
      <c r="AJ62" s="1116"/>
      <c r="AK62" s="1117"/>
      <c r="AL62" s="1118"/>
      <c r="AM62" s="1118"/>
      <c r="AN62" s="1118"/>
      <c r="AO62" s="1118"/>
      <c r="AP62" s="1118"/>
      <c r="AQ62" s="1118"/>
      <c r="AR62" s="1118"/>
      <c r="AS62" s="1118"/>
      <c r="AT62" s="1118"/>
      <c r="AU62" s="1118"/>
      <c r="AV62" s="1118"/>
      <c r="AW62" s="1118"/>
      <c r="AX62" s="1118"/>
      <c r="AY62" s="1118"/>
      <c r="AZ62" s="1119"/>
      <c r="BA62" s="1119"/>
      <c r="BB62" s="1119"/>
      <c r="BC62" s="1119"/>
      <c r="BD62" s="1119"/>
      <c r="BE62" s="1127"/>
      <c r="BF62" s="1127"/>
      <c r="BG62" s="1127"/>
      <c r="BH62" s="1127"/>
      <c r="BI62" s="1128"/>
      <c r="BJ62" s="1129" t="s">
        <v>409</v>
      </c>
      <c r="BK62" s="1130"/>
      <c r="BL62" s="1130"/>
      <c r="BM62" s="1130"/>
      <c r="BN62" s="1131"/>
      <c r="BO62" s="267"/>
      <c r="BP62" s="267"/>
      <c r="BQ62" s="264">
        <v>56</v>
      </c>
      <c r="BR62" s="265"/>
      <c r="BS62" s="1109"/>
      <c r="BT62" s="1110"/>
      <c r="BU62" s="1110"/>
      <c r="BV62" s="1110"/>
      <c r="BW62" s="1110"/>
      <c r="BX62" s="1110"/>
      <c r="BY62" s="1110"/>
      <c r="BZ62" s="1110"/>
      <c r="CA62" s="1110"/>
      <c r="CB62" s="1110"/>
      <c r="CC62" s="1110"/>
      <c r="CD62" s="1110"/>
      <c r="CE62" s="1110"/>
      <c r="CF62" s="1110"/>
      <c r="CG62" s="1111"/>
      <c r="CH62" s="1084"/>
      <c r="CI62" s="1085"/>
      <c r="CJ62" s="1085"/>
      <c r="CK62" s="1085"/>
      <c r="CL62" s="1086"/>
      <c r="CM62" s="1084"/>
      <c r="CN62" s="1085"/>
      <c r="CO62" s="1085"/>
      <c r="CP62" s="1085"/>
      <c r="CQ62" s="1086"/>
      <c r="CR62" s="1084"/>
      <c r="CS62" s="1085"/>
      <c r="CT62" s="1085"/>
      <c r="CU62" s="1085"/>
      <c r="CV62" s="1086"/>
      <c r="CW62" s="1084"/>
      <c r="CX62" s="1085"/>
      <c r="CY62" s="1085"/>
      <c r="CZ62" s="1085"/>
      <c r="DA62" s="1086"/>
      <c r="DB62" s="1084"/>
      <c r="DC62" s="1085"/>
      <c r="DD62" s="1085"/>
      <c r="DE62" s="1085"/>
      <c r="DF62" s="1086"/>
      <c r="DG62" s="1084"/>
      <c r="DH62" s="1085"/>
      <c r="DI62" s="1085"/>
      <c r="DJ62" s="1085"/>
      <c r="DK62" s="1086"/>
      <c r="DL62" s="1084"/>
      <c r="DM62" s="1085"/>
      <c r="DN62" s="1085"/>
      <c r="DO62" s="1085"/>
      <c r="DP62" s="1086"/>
      <c r="DQ62" s="1084"/>
      <c r="DR62" s="1085"/>
      <c r="DS62" s="1085"/>
      <c r="DT62" s="1085"/>
      <c r="DU62" s="1086"/>
      <c r="DV62" s="1087"/>
      <c r="DW62" s="1088"/>
      <c r="DX62" s="1088"/>
      <c r="DY62" s="1088"/>
      <c r="DZ62" s="1089"/>
      <c r="EA62" s="248"/>
    </row>
    <row r="63" spans="1:131" s="249" customFormat="1" ht="26.25" customHeight="1" thickBot="1">
      <c r="A63" s="266" t="s">
        <v>392</v>
      </c>
      <c r="B63" s="1039" t="s">
        <v>410</v>
      </c>
      <c r="C63" s="1040"/>
      <c r="D63" s="1040"/>
      <c r="E63" s="1040"/>
      <c r="F63" s="1040"/>
      <c r="G63" s="1040"/>
      <c r="H63" s="1040"/>
      <c r="I63" s="1040"/>
      <c r="J63" s="1040"/>
      <c r="K63" s="1040"/>
      <c r="L63" s="1040"/>
      <c r="M63" s="1040"/>
      <c r="N63" s="1040"/>
      <c r="O63" s="1040"/>
      <c r="P63" s="1041"/>
      <c r="Q63" s="1057"/>
      <c r="R63" s="1058"/>
      <c r="S63" s="1058"/>
      <c r="T63" s="1058"/>
      <c r="U63" s="1058"/>
      <c r="V63" s="1058"/>
      <c r="W63" s="1058"/>
      <c r="X63" s="1058"/>
      <c r="Y63" s="1058"/>
      <c r="Z63" s="1058"/>
      <c r="AA63" s="1058"/>
      <c r="AB63" s="1058"/>
      <c r="AC63" s="1058"/>
      <c r="AD63" s="1058"/>
      <c r="AE63" s="1123"/>
      <c r="AF63" s="1124">
        <v>113</v>
      </c>
      <c r="AG63" s="1054"/>
      <c r="AH63" s="1054"/>
      <c r="AI63" s="1054"/>
      <c r="AJ63" s="1125"/>
      <c r="AK63" s="1126"/>
      <c r="AL63" s="1058"/>
      <c r="AM63" s="1058"/>
      <c r="AN63" s="1058"/>
      <c r="AO63" s="1058"/>
      <c r="AP63" s="1054">
        <v>8179</v>
      </c>
      <c r="AQ63" s="1054"/>
      <c r="AR63" s="1054"/>
      <c r="AS63" s="1054"/>
      <c r="AT63" s="1054"/>
      <c r="AU63" s="1054">
        <v>4867</v>
      </c>
      <c r="AV63" s="1054"/>
      <c r="AW63" s="1054"/>
      <c r="AX63" s="1054"/>
      <c r="AY63" s="1054"/>
      <c r="AZ63" s="1120"/>
      <c r="BA63" s="1120"/>
      <c r="BB63" s="1120"/>
      <c r="BC63" s="1120"/>
      <c r="BD63" s="1120"/>
      <c r="BE63" s="1055"/>
      <c r="BF63" s="1055"/>
      <c r="BG63" s="1055"/>
      <c r="BH63" s="1055"/>
      <c r="BI63" s="1056"/>
      <c r="BJ63" s="1121" t="s">
        <v>138</v>
      </c>
      <c r="BK63" s="1046"/>
      <c r="BL63" s="1046"/>
      <c r="BM63" s="1046"/>
      <c r="BN63" s="1122"/>
      <c r="BO63" s="267"/>
      <c r="BP63" s="267"/>
      <c r="BQ63" s="264">
        <v>57</v>
      </c>
      <c r="BR63" s="265"/>
      <c r="BS63" s="1109"/>
      <c r="BT63" s="1110"/>
      <c r="BU63" s="1110"/>
      <c r="BV63" s="1110"/>
      <c r="BW63" s="1110"/>
      <c r="BX63" s="1110"/>
      <c r="BY63" s="1110"/>
      <c r="BZ63" s="1110"/>
      <c r="CA63" s="1110"/>
      <c r="CB63" s="1110"/>
      <c r="CC63" s="1110"/>
      <c r="CD63" s="1110"/>
      <c r="CE63" s="1110"/>
      <c r="CF63" s="1110"/>
      <c r="CG63" s="1111"/>
      <c r="CH63" s="1084"/>
      <c r="CI63" s="1085"/>
      <c r="CJ63" s="1085"/>
      <c r="CK63" s="1085"/>
      <c r="CL63" s="1086"/>
      <c r="CM63" s="1084"/>
      <c r="CN63" s="1085"/>
      <c r="CO63" s="1085"/>
      <c r="CP63" s="1085"/>
      <c r="CQ63" s="1086"/>
      <c r="CR63" s="1084"/>
      <c r="CS63" s="1085"/>
      <c r="CT63" s="1085"/>
      <c r="CU63" s="1085"/>
      <c r="CV63" s="1086"/>
      <c r="CW63" s="1084"/>
      <c r="CX63" s="1085"/>
      <c r="CY63" s="1085"/>
      <c r="CZ63" s="1085"/>
      <c r="DA63" s="1086"/>
      <c r="DB63" s="1084"/>
      <c r="DC63" s="1085"/>
      <c r="DD63" s="1085"/>
      <c r="DE63" s="1085"/>
      <c r="DF63" s="1086"/>
      <c r="DG63" s="1084"/>
      <c r="DH63" s="1085"/>
      <c r="DI63" s="1085"/>
      <c r="DJ63" s="1085"/>
      <c r="DK63" s="1086"/>
      <c r="DL63" s="1084"/>
      <c r="DM63" s="1085"/>
      <c r="DN63" s="1085"/>
      <c r="DO63" s="1085"/>
      <c r="DP63" s="1086"/>
      <c r="DQ63" s="1084"/>
      <c r="DR63" s="1085"/>
      <c r="DS63" s="1085"/>
      <c r="DT63" s="1085"/>
      <c r="DU63" s="1086"/>
      <c r="DV63" s="1087"/>
      <c r="DW63" s="1088"/>
      <c r="DX63" s="1088"/>
      <c r="DY63" s="1088"/>
      <c r="DZ63" s="1089"/>
      <c r="EA63" s="248"/>
    </row>
    <row r="64" spans="1:131" s="249" customFormat="1" ht="26.25" customHeight="1">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1109"/>
      <c r="BT64" s="1110"/>
      <c r="BU64" s="1110"/>
      <c r="BV64" s="1110"/>
      <c r="BW64" s="1110"/>
      <c r="BX64" s="1110"/>
      <c r="BY64" s="1110"/>
      <c r="BZ64" s="1110"/>
      <c r="CA64" s="1110"/>
      <c r="CB64" s="1110"/>
      <c r="CC64" s="1110"/>
      <c r="CD64" s="1110"/>
      <c r="CE64" s="1110"/>
      <c r="CF64" s="1110"/>
      <c r="CG64" s="1111"/>
      <c r="CH64" s="1084"/>
      <c r="CI64" s="1085"/>
      <c r="CJ64" s="1085"/>
      <c r="CK64" s="1085"/>
      <c r="CL64" s="1086"/>
      <c r="CM64" s="1084"/>
      <c r="CN64" s="1085"/>
      <c r="CO64" s="1085"/>
      <c r="CP64" s="1085"/>
      <c r="CQ64" s="1086"/>
      <c r="CR64" s="1084"/>
      <c r="CS64" s="1085"/>
      <c r="CT64" s="1085"/>
      <c r="CU64" s="1085"/>
      <c r="CV64" s="1086"/>
      <c r="CW64" s="1084"/>
      <c r="CX64" s="1085"/>
      <c r="CY64" s="1085"/>
      <c r="CZ64" s="1085"/>
      <c r="DA64" s="1086"/>
      <c r="DB64" s="1084"/>
      <c r="DC64" s="1085"/>
      <c r="DD64" s="1085"/>
      <c r="DE64" s="1085"/>
      <c r="DF64" s="1086"/>
      <c r="DG64" s="1084"/>
      <c r="DH64" s="1085"/>
      <c r="DI64" s="1085"/>
      <c r="DJ64" s="1085"/>
      <c r="DK64" s="1086"/>
      <c r="DL64" s="1084"/>
      <c r="DM64" s="1085"/>
      <c r="DN64" s="1085"/>
      <c r="DO64" s="1085"/>
      <c r="DP64" s="1086"/>
      <c r="DQ64" s="1084"/>
      <c r="DR64" s="1085"/>
      <c r="DS64" s="1085"/>
      <c r="DT64" s="1085"/>
      <c r="DU64" s="1086"/>
      <c r="DV64" s="1087"/>
      <c r="DW64" s="1088"/>
      <c r="DX64" s="1088"/>
      <c r="DY64" s="1088"/>
      <c r="DZ64" s="1089"/>
      <c r="EA64" s="248"/>
    </row>
    <row r="65" spans="1:131" s="249" customFormat="1" ht="26.25" customHeight="1" thickBot="1">
      <c r="A65" s="254" t="s">
        <v>411</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1109"/>
      <c r="BT65" s="1110"/>
      <c r="BU65" s="1110"/>
      <c r="BV65" s="1110"/>
      <c r="BW65" s="1110"/>
      <c r="BX65" s="1110"/>
      <c r="BY65" s="1110"/>
      <c r="BZ65" s="1110"/>
      <c r="CA65" s="1110"/>
      <c r="CB65" s="1110"/>
      <c r="CC65" s="1110"/>
      <c r="CD65" s="1110"/>
      <c r="CE65" s="1110"/>
      <c r="CF65" s="1110"/>
      <c r="CG65" s="1111"/>
      <c r="CH65" s="1084"/>
      <c r="CI65" s="1085"/>
      <c r="CJ65" s="1085"/>
      <c r="CK65" s="1085"/>
      <c r="CL65" s="1086"/>
      <c r="CM65" s="1084"/>
      <c r="CN65" s="1085"/>
      <c r="CO65" s="1085"/>
      <c r="CP65" s="1085"/>
      <c r="CQ65" s="1086"/>
      <c r="CR65" s="1084"/>
      <c r="CS65" s="1085"/>
      <c r="CT65" s="1085"/>
      <c r="CU65" s="1085"/>
      <c r="CV65" s="1086"/>
      <c r="CW65" s="1084"/>
      <c r="CX65" s="1085"/>
      <c r="CY65" s="1085"/>
      <c r="CZ65" s="1085"/>
      <c r="DA65" s="1086"/>
      <c r="DB65" s="1084"/>
      <c r="DC65" s="1085"/>
      <c r="DD65" s="1085"/>
      <c r="DE65" s="1085"/>
      <c r="DF65" s="1086"/>
      <c r="DG65" s="1084"/>
      <c r="DH65" s="1085"/>
      <c r="DI65" s="1085"/>
      <c r="DJ65" s="1085"/>
      <c r="DK65" s="1086"/>
      <c r="DL65" s="1084"/>
      <c r="DM65" s="1085"/>
      <c r="DN65" s="1085"/>
      <c r="DO65" s="1085"/>
      <c r="DP65" s="1086"/>
      <c r="DQ65" s="1084"/>
      <c r="DR65" s="1085"/>
      <c r="DS65" s="1085"/>
      <c r="DT65" s="1085"/>
      <c r="DU65" s="1086"/>
      <c r="DV65" s="1087"/>
      <c r="DW65" s="1088"/>
      <c r="DX65" s="1088"/>
      <c r="DY65" s="1088"/>
      <c r="DZ65" s="1089"/>
      <c r="EA65" s="248"/>
    </row>
    <row r="66" spans="1:131" s="249" customFormat="1" ht="26.25" customHeight="1">
      <c r="A66" s="1090" t="s">
        <v>412</v>
      </c>
      <c r="B66" s="1091"/>
      <c r="C66" s="1091"/>
      <c r="D66" s="1091"/>
      <c r="E66" s="1091"/>
      <c r="F66" s="1091"/>
      <c r="G66" s="1091"/>
      <c r="H66" s="1091"/>
      <c r="I66" s="1091"/>
      <c r="J66" s="1091"/>
      <c r="K66" s="1091"/>
      <c r="L66" s="1091"/>
      <c r="M66" s="1091"/>
      <c r="N66" s="1091"/>
      <c r="O66" s="1091"/>
      <c r="P66" s="1092"/>
      <c r="Q66" s="1096" t="s">
        <v>413</v>
      </c>
      <c r="R66" s="1097"/>
      <c r="S66" s="1097"/>
      <c r="T66" s="1097"/>
      <c r="U66" s="1098"/>
      <c r="V66" s="1096" t="s">
        <v>414</v>
      </c>
      <c r="W66" s="1097"/>
      <c r="X66" s="1097"/>
      <c r="Y66" s="1097"/>
      <c r="Z66" s="1098"/>
      <c r="AA66" s="1096" t="s">
        <v>415</v>
      </c>
      <c r="AB66" s="1097"/>
      <c r="AC66" s="1097"/>
      <c r="AD66" s="1097"/>
      <c r="AE66" s="1098"/>
      <c r="AF66" s="1102" t="s">
        <v>416</v>
      </c>
      <c r="AG66" s="1103"/>
      <c r="AH66" s="1103"/>
      <c r="AI66" s="1103"/>
      <c r="AJ66" s="1104"/>
      <c r="AK66" s="1096" t="s">
        <v>417</v>
      </c>
      <c r="AL66" s="1091"/>
      <c r="AM66" s="1091"/>
      <c r="AN66" s="1091"/>
      <c r="AO66" s="1092"/>
      <c r="AP66" s="1096" t="s">
        <v>418</v>
      </c>
      <c r="AQ66" s="1097"/>
      <c r="AR66" s="1097"/>
      <c r="AS66" s="1097"/>
      <c r="AT66" s="1098"/>
      <c r="AU66" s="1096" t="s">
        <v>419</v>
      </c>
      <c r="AV66" s="1097"/>
      <c r="AW66" s="1097"/>
      <c r="AX66" s="1097"/>
      <c r="AY66" s="1098"/>
      <c r="AZ66" s="1096" t="s">
        <v>379</v>
      </c>
      <c r="BA66" s="1097"/>
      <c r="BB66" s="1097"/>
      <c r="BC66" s="1097"/>
      <c r="BD66" s="1112"/>
      <c r="BE66" s="267"/>
      <c r="BF66" s="267"/>
      <c r="BG66" s="267"/>
      <c r="BH66" s="267"/>
      <c r="BI66" s="267"/>
      <c r="BJ66" s="267"/>
      <c r="BK66" s="267"/>
      <c r="BL66" s="267"/>
      <c r="BM66" s="267"/>
      <c r="BN66" s="267"/>
      <c r="BO66" s="267"/>
      <c r="BP66" s="267"/>
      <c r="BQ66" s="264">
        <v>60</v>
      </c>
      <c r="BR66" s="269"/>
      <c r="BS66" s="1048"/>
      <c r="BT66" s="1049"/>
      <c r="BU66" s="1049"/>
      <c r="BV66" s="1049"/>
      <c r="BW66" s="1049"/>
      <c r="BX66" s="1049"/>
      <c r="BY66" s="1049"/>
      <c r="BZ66" s="1049"/>
      <c r="CA66" s="1049"/>
      <c r="CB66" s="1049"/>
      <c r="CC66" s="1049"/>
      <c r="CD66" s="1049"/>
      <c r="CE66" s="1049"/>
      <c r="CF66" s="1049"/>
      <c r="CG66" s="1050"/>
      <c r="CH66" s="1051"/>
      <c r="CI66" s="1052"/>
      <c r="CJ66" s="1052"/>
      <c r="CK66" s="1052"/>
      <c r="CL66" s="1053"/>
      <c r="CM66" s="1051"/>
      <c r="CN66" s="1052"/>
      <c r="CO66" s="1052"/>
      <c r="CP66" s="1052"/>
      <c r="CQ66" s="1053"/>
      <c r="CR66" s="1051"/>
      <c r="CS66" s="1052"/>
      <c r="CT66" s="1052"/>
      <c r="CU66" s="1052"/>
      <c r="CV66" s="1053"/>
      <c r="CW66" s="1051"/>
      <c r="CX66" s="1052"/>
      <c r="CY66" s="1052"/>
      <c r="CZ66" s="1052"/>
      <c r="DA66" s="1053"/>
      <c r="DB66" s="1051"/>
      <c r="DC66" s="1052"/>
      <c r="DD66" s="1052"/>
      <c r="DE66" s="1052"/>
      <c r="DF66" s="1053"/>
      <c r="DG66" s="1051"/>
      <c r="DH66" s="1052"/>
      <c r="DI66" s="1052"/>
      <c r="DJ66" s="1052"/>
      <c r="DK66" s="1053"/>
      <c r="DL66" s="1051"/>
      <c r="DM66" s="1052"/>
      <c r="DN66" s="1052"/>
      <c r="DO66" s="1052"/>
      <c r="DP66" s="1053"/>
      <c r="DQ66" s="1051"/>
      <c r="DR66" s="1052"/>
      <c r="DS66" s="1052"/>
      <c r="DT66" s="1052"/>
      <c r="DU66" s="1053"/>
      <c r="DV66" s="1036"/>
      <c r="DW66" s="1037"/>
      <c r="DX66" s="1037"/>
      <c r="DY66" s="1037"/>
      <c r="DZ66" s="1038"/>
      <c r="EA66" s="248"/>
    </row>
    <row r="67" spans="1:131" s="249" customFormat="1" ht="26.25" customHeight="1" thickBot="1">
      <c r="A67" s="1093"/>
      <c r="B67" s="1094"/>
      <c r="C67" s="1094"/>
      <c r="D67" s="1094"/>
      <c r="E67" s="1094"/>
      <c r="F67" s="1094"/>
      <c r="G67" s="1094"/>
      <c r="H67" s="1094"/>
      <c r="I67" s="1094"/>
      <c r="J67" s="1094"/>
      <c r="K67" s="1094"/>
      <c r="L67" s="1094"/>
      <c r="M67" s="1094"/>
      <c r="N67" s="1094"/>
      <c r="O67" s="1094"/>
      <c r="P67" s="1095"/>
      <c r="Q67" s="1099"/>
      <c r="R67" s="1100"/>
      <c r="S67" s="1100"/>
      <c r="T67" s="1100"/>
      <c r="U67" s="1101"/>
      <c r="V67" s="1099"/>
      <c r="W67" s="1100"/>
      <c r="X67" s="1100"/>
      <c r="Y67" s="1100"/>
      <c r="Z67" s="1101"/>
      <c r="AA67" s="1099"/>
      <c r="AB67" s="1100"/>
      <c r="AC67" s="1100"/>
      <c r="AD67" s="1100"/>
      <c r="AE67" s="1101"/>
      <c r="AF67" s="1105"/>
      <c r="AG67" s="1106"/>
      <c r="AH67" s="1106"/>
      <c r="AI67" s="1106"/>
      <c r="AJ67" s="1107"/>
      <c r="AK67" s="1108"/>
      <c r="AL67" s="1094"/>
      <c r="AM67" s="1094"/>
      <c r="AN67" s="1094"/>
      <c r="AO67" s="1095"/>
      <c r="AP67" s="1099"/>
      <c r="AQ67" s="1100"/>
      <c r="AR67" s="1100"/>
      <c r="AS67" s="1100"/>
      <c r="AT67" s="1101"/>
      <c r="AU67" s="1099"/>
      <c r="AV67" s="1100"/>
      <c r="AW67" s="1100"/>
      <c r="AX67" s="1100"/>
      <c r="AY67" s="1101"/>
      <c r="AZ67" s="1099"/>
      <c r="BA67" s="1100"/>
      <c r="BB67" s="1100"/>
      <c r="BC67" s="1100"/>
      <c r="BD67" s="1113"/>
      <c r="BE67" s="267"/>
      <c r="BF67" s="267"/>
      <c r="BG67" s="267"/>
      <c r="BH67" s="267"/>
      <c r="BI67" s="267"/>
      <c r="BJ67" s="267"/>
      <c r="BK67" s="267"/>
      <c r="BL67" s="267"/>
      <c r="BM67" s="267"/>
      <c r="BN67" s="267"/>
      <c r="BO67" s="267"/>
      <c r="BP67" s="267"/>
      <c r="BQ67" s="264">
        <v>61</v>
      </c>
      <c r="BR67" s="269"/>
      <c r="BS67" s="1048"/>
      <c r="BT67" s="1049"/>
      <c r="BU67" s="1049"/>
      <c r="BV67" s="1049"/>
      <c r="BW67" s="1049"/>
      <c r="BX67" s="1049"/>
      <c r="BY67" s="1049"/>
      <c r="BZ67" s="1049"/>
      <c r="CA67" s="1049"/>
      <c r="CB67" s="1049"/>
      <c r="CC67" s="1049"/>
      <c r="CD67" s="1049"/>
      <c r="CE67" s="1049"/>
      <c r="CF67" s="1049"/>
      <c r="CG67" s="1050"/>
      <c r="CH67" s="1051"/>
      <c r="CI67" s="1052"/>
      <c r="CJ67" s="1052"/>
      <c r="CK67" s="1052"/>
      <c r="CL67" s="1053"/>
      <c r="CM67" s="1051"/>
      <c r="CN67" s="1052"/>
      <c r="CO67" s="1052"/>
      <c r="CP67" s="1052"/>
      <c r="CQ67" s="1053"/>
      <c r="CR67" s="1051"/>
      <c r="CS67" s="1052"/>
      <c r="CT67" s="1052"/>
      <c r="CU67" s="1052"/>
      <c r="CV67" s="1053"/>
      <c r="CW67" s="1051"/>
      <c r="CX67" s="1052"/>
      <c r="CY67" s="1052"/>
      <c r="CZ67" s="1052"/>
      <c r="DA67" s="1053"/>
      <c r="DB67" s="1051"/>
      <c r="DC67" s="1052"/>
      <c r="DD67" s="1052"/>
      <c r="DE67" s="1052"/>
      <c r="DF67" s="1053"/>
      <c r="DG67" s="1051"/>
      <c r="DH67" s="1052"/>
      <c r="DI67" s="1052"/>
      <c r="DJ67" s="1052"/>
      <c r="DK67" s="1053"/>
      <c r="DL67" s="1051"/>
      <c r="DM67" s="1052"/>
      <c r="DN67" s="1052"/>
      <c r="DO67" s="1052"/>
      <c r="DP67" s="1053"/>
      <c r="DQ67" s="1051"/>
      <c r="DR67" s="1052"/>
      <c r="DS67" s="1052"/>
      <c r="DT67" s="1052"/>
      <c r="DU67" s="1053"/>
      <c r="DV67" s="1036"/>
      <c r="DW67" s="1037"/>
      <c r="DX67" s="1037"/>
      <c r="DY67" s="1037"/>
      <c r="DZ67" s="1038"/>
      <c r="EA67" s="248"/>
    </row>
    <row r="68" spans="1:131" s="249" customFormat="1" ht="26.25" customHeight="1" thickTop="1">
      <c r="A68" s="260">
        <v>1</v>
      </c>
      <c r="B68" s="1080" t="s">
        <v>582</v>
      </c>
      <c r="C68" s="1081"/>
      <c r="D68" s="1081"/>
      <c r="E68" s="1081"/>
      <c r="F68" s="1081"/>
      <c r="G68" s="1081"/>
      <c r="H68" s="1081"/>
      <c r="I68" s="1081"/>
      <c r="J68" s="1081"/>
      <c r="K68" s="1081"/>
      <c r="L68" s="1081"/>
      <c r="M68" s="1081"/>
      <c r="N68" s="1081"/>
      <c r="O68" s="1081"/>
      <c r="P68" s="1082"/>
      <c r="Q68" s="1083">
        <v>3220</v>
      </c>
      <c r="R68" s="1077"/>
      <c r="S68" s="1077"/>
      <c r="T68" s="1077"/>
      <c r="U68" s="1077"/>
      <c r="V68" s="1077">
        <v>3192</v>
      </c>
      <c r="W68" s="1077"/>
      <c r="X68" s="1077"/>
      <c r="Y68" s="1077"/>
      <c r="Z68" s="1077"/>
      <c r="AA68" s="1077">
        <v>28</v>
      </c>
      <c r="AB68" s="1077"/>
      <c r="AC68" s="1077"/>
      <c r="AD68" s="1077"/>
      <c r="AE68" s="1077"/>
      <c r="AF68" s="1077">
        <v>28</v>
      </c>
      <c r="AG68" s="1077"/>
      <c r="AH68" s="1077"/>
      <c r="AI68" s="1077"/>
      <c r="AJ68" s="1077"/>
      <c r="AK68" s="1077">
        <v>62</v>
      </c>
      <c r="AL68" s="1077"/>
      <c r="AM68" s="1077"/>
      <c r="AN68" s="1077"/>
      <c r="AO68" s="1077"/>
      <c r="AP68" s="1077" t="s">
        <v>593</v>
      </c>
      <c r="AQ68" s="1077"/>
      <c r="AR68" s="1077"/>
      <c r="AS68" s="1077"/>
      <c r="AT68" s="1077"/>
      <c r="AU68" s="1077" t="s">
        <v>593</v>
      </c>
      <c r="AV68" s="1077"/>
      <c r="AW68" s="1077"/>
      <c r="AX68" s="1077"/>
      <c r="AY68" s="1077"/>
      <c r="AZ68" s="1078"/>
      <c r="BA68" s="1078"/>
      <c r="BB68" s="1078"/>
      <c r="BC68" s="1078"/>
      <c r="BD68" s="1079"/>
      <c r="BE68" s="267"/>
      <c r="BF68" s="267"/>
      <c r="BG68" s="267"/>
      <c r="BH68" s="267"/>
      <c r="BI68" s="267"/>
      <c r="BJ68" s="267"/>
      <c r="BK68" s="267"/>
      <c r="BL68" s="267"/>
      <c r="BM68" s="267"/>
      <c r="BN68" s="267"/>
      <c r="BO68" s="267"/>
      <c r="BP68" s="267"/>
      <c r="BQ68" s="264">
        <v>62</v>
      </c>
      <c r="BR68" s="269"/>
      <c r="BS68" s="1048"/>
      <c r="BT68" s="1049"/>
      <c r="BU68" s="1049"/>
      <c r="BV68" s="1049"/>
      <c r="BW68" s="1049"/>
      <c r="BX68" s="1049"/>
      <c r="BY68" s="1049"/>
      <c r="BZ68" s="1049"/>
      <c r="CA68" s="1049"/>
      <c r="CB68" s="1049"/>
      <c r="CC68" s="1049"/>
      <c r="CD68" s="1049"/>
      <c r="CE68" s="1049"/>
      <c r="CF68" s="1049"/>
      <c r="CG68" s="1050"/>
      <c r="CH68" s="1051"/>
      <c r="CI68" s="1052"/>
      <c r="CJ68" s="1052"/>
      <c r="CK68" s="1052"/>
      <c r="CL68" s="1053"/>
      <c r="CM68" s="1051"/>
      <c r="CN68" s="1052"/>
      <c r="CO68" s="1052"/>
      <c r="CP68" s="1052"/>
      <c r="CQ68" s="1053"/>
      <c r="CR68" s="1051"/>
      <c r="CS68" s="1052"/>
      <c r="CT68" s="1052"/>
      <c r="CU68" s="1052"/>
      <c r="CV68" s="1053"/>
      <c r="CW68" s="1051"/>
      <c r="CX68" s="1052"/>
      <c r="CY68" s="1052"/>
      <c r="CZ68" s="1052"/>
      <c r="DA68" s="1053"/>
      <c r="DB68" s="1051"/>
      <c r="DC68" s="1052"/>
      <c r="DD68" s="1052"/>
      <c r="DE68" s="1052"/>
      <c r="DF68" s="1053"/>
      <c r="DG68" s="1051"/>
      <c r="DH68" s="1052"/>
      <c r="DI68" s="1052"/>
      <c r="DJ68" s="1052"/>
      <c r="DK68" s="1053"/>
      <c r="DL68" s="1051"/>
      <c r="DM68" s="1052"/>
      <c r="DN68" s="1052"/>
      <c r="DO68" s="1052"/>
      <c r="DP68" s="1053"/>
      <c r="DQ68" s="1051"/>
      <c r="DR68" s="1052"/>
      <c r="DS68" s="1052"/>
      <c r="DT68" s="1052"/>
      <c r="DU68" s="1053"/>
      <c r="DV68" s="1036"/>
      <c r="DW68" s="1037"/>
      <c r="DX68" s="1037"/>
      <c r="DY68" s="1037"/>
      <c r="DZ68" s="1038"/>
      <c r="EA68" s="248"/>
    </row>
    <row r="69" spans="1:131" s="249" customFormat="1" ht="26.25" customHeight="1">
      <c r="A69" s="263">
        <v>2</v>
      </c>
      <c r="B69" s="1069" t="s">
        <v>583</v>
      </c>
      <c r="C69" s="1070"/>
      <c r="D69" s="1070"/>
      <c r="E69" s="1070"/>
      <c r="F69" s="1070"/>
      <c r="G69" s="1070"/>
      <c r="H69" s="1070"/>
      <c r="I69" s="1070"/>
      <c r="J69" s="1070"/>
      <c r="K69" s="1070"/>
      <c r="L69" s="1070"/>
      <c r="M69" s="1070"/>
      <c r="N69" s="1070"/>
      <c r="O69" s="1070"/>
      <c r="P69" s="1071"/>
      <c r="Q69" s="1072">
        <v>33</v>
      </c>
      <c r="R69" s="1066"/>
      <c r="S69" s="1066"/>
      <c r="T69" s="1066"/>
      <c r="U69" s="1066"/>
      <c r="V69" s="1066">
        <v>32</v>
      </c>
      <c r="W69" s="1066"/>
      <c r="X69" s="1066"/>
      <c r="Y69" s="1066"/>
      <c r="Z69" s="1066"/>
      <c r="AA69" s="1066">
        <v>1</v>
      </c>
      <c r="AB69" s="1066"/>
      <c r="AC69" s="1066"/>
      <c r="AD69" s="1066"/>
      <c r="AE69" s="1066"/>
      <c r="AF69" s="1066">
        <v>1</v>
      </c>
      <c r="AG69" s="1066"/>
      <c r="AH69" s="1066"/>
      <c r="AI69" s="1066"/>
      <c r="AJ69" s="1066"/>
      <c r="AK69" s="1066">
        <v>1</v>
      </c>
      <c r="AL69" s="1066"/>
      <c r="AM69" s="1066"/>
      <c r="AN69" s="1066"/>
      <c r="AO69" s="1066"/>
      <c r="AP69" s="1066" t="s">
        <v>593</v>
      </c>
      <c r="AQ69" s="1066"/>
      <c r="AR69" s="1066"/>
      <c r="AS69" s="1066"/>
      <c r="AT69" s="1066"/>
      <c r="AU69" s="1066" t="s">
        <v>593</v>
      </c>
      <c r="AV69" s="1066"/>
      <c r="AW69" s="1066"/>
      <c r="AX69" s="1066"/>
      <c r="AY69" s="1066"/>
      <c r="AZ69" s="1067"/>
      <c r="BA69" s="1067"/>
      <c r="BB69" s="1067"/>
      <c r="BC69" s="1067"/>
      <c r="BD69" s="1068"/>
      <c r="BE69" s="267"/>
      <c r="BF69" s="267"/>
      <c r="BG69" s="267"/>
      <c r="BH69" s="267"/>
      <c r="BI69" s="267"/>
      <c r="BJ69" s="267"/>
      <c r="BK69" s="267"/>
      <c r="BL69" s="267"/>
      <c r="BM69" s="267"/>
      <c r="BN69" s="267"/>
      <c r="BO69" s="267"/>
      <c r="BP69" s="267"/>
      <c r="BQ69" s="264">
        <v>63</v>
      </c>
      <c r="BR69" s="269"/>
      <c r="BS69" s="1048"/>
      <c r="BT69" s="1049"/>
      <c r="BU69" s="1049"/>
      <c r="BV69" s="1049"/>
      <c r="BW69" s="1049"/>
      <c r="BX69" s="1049"/>
      <c r="BY69" s="1049"/>
      <c r="BZ69" s="1049"/>
      <c r="CA69" s="1049"/>
      <c r="CB69" s="1049"/>
      <c r="CC69" s="1049"/>
      <c r="CD69" s="1049"/>
      <c r="CE69" s="1049"/>
      <c r="CF69" s="1049"/>
      <c r="CG69" s="1050"/>
      <c r="CH69" s="1051"/>
      <c r="CI69" s="1052"/>
      <c r="CJ69" s="1052"/>
      <c r="CK69" s="1052"/>
      <c r="CL69" s="1053"/>
      <c r="CM69" s="1051"/>
      <c r="CN69" s="1052"/>
      <c r="CO69" s="1052"/>
      <c r="CP69" s="1052"/>
      <c r="CQ69" s="1053"/>
      <c r="CR69" s="1051"/>
      <c r="CS69" s="1052"/>
      <c r="CT69" s="1052"/>
      <c r="CU69" s="1052"/>
      <c r="CV69" s="1053"/>
      <c r="CW69" s="1051"/>
      <c r="CX69" s="1052"/>
      <c r="CY69" s="1052"/>
      <c r="CZ69" s="1052"/>
      <c r="DA69" s="1053"/>
      <c r="DB69" s="1051"/>
      <c r="DC69" s="1052"/>
      <c r="DD69" s="1052"/>
      <c r="DE69" s="1052"/>
      <c r="DF69" s="1053"/>
      <c r="DG69" s="1051"/>
      <c r="DH69" s="1052"/>
      <c r="DI69" s="1052"/>
      <c r="DJ69" s="1052"/>
      <c r="DK69" s="1053"/>
      <c r="DL69" s="1051"/>
      <c r="DM69" s="1052"/>
      <c r="DN69" s="1052"/>
      <c r="DO69" s="1052"/>
      <c r="DP69" s="1053"/>
      <c r="DQ69" s="1051"/>
      <c r="DR69" s="1052"/>
      <c r="DS69" s="1052"/>
      <c r="DT69" s="1052"/>
      <c r="DU69" s="1053"/>
      <c r="DV69" s="1036"/>
      <c r="DW69" s="1037"/>
      <c r="DX69" s="1037"/>
      <c r="DY69" s="1037"/>
      <c r="DZ69" s="1038"/>
      <c r="EA69" s="248"/>
    </row>
    <row r="70" spans="1:131" s="249" customFormat="1" ht="26.25" customHeight="1">
      <c r="A70" s="263">
        <v>3</v>
      </c>
      <c r="B70" s="1069" t="s">
        <v>584</v>
      </c>
      <c r="C70" s="1070"/>
      <c r="D70" s="1070"/>
      <c r="E70" s="1070"/>
      <c r="F70" s="1070"/>
      <c r="G70" s="1070"/>
      <c r="H70" s="1070"/>
      <c r="I70" s="1070"/>
      <c r="J70" s="1070"/>
      <c r="K70" s="1070"/>
      <c r="L70" s="1070"/>
      <c r="M70" s="1070"/>
      <c r="N70" s="1070"/>
      <c r="O70" s="1070"/>
      <c r="P70" s="1071"/>
      <c r="Q70" s="1072">
        <v>3584</v>
      </c>
      <c r="R70" s="1066"/>
      <c r="S70" s="1066"/>
      <c r="T70" s="1066"/>
      <c r="U70" s="1066"/>
      <c r="V70" s="1066">
        <v>3526</v>
      </c>
      <c r="W70" s="1066"/>
      <c r="X70" s="1066"/>
      <c r="Y70" s="1066"/>
      <c r="Z70" s="1066"/>
      <c r="AA70" s="1066">
        <v>58</v>
      </c>
      <c r="AB70" s="1066"/>
      <c r="AC70" s="1066"/>
      <c r="AD70" s="1066"/>
      <c r="AE70" s="1066"/>
      <c r="AF70" s="1066">
        <v>58</v>
      </c>
      <c r="AG70" s="1066"/>
      <c r="AH70" s="1066"/>
      <c r="AI70" s="1066"/>
      <c r="AJ70" s="1066"/>
      <c r="AK70" s="1066">
        <v>247</v>
      </c>
      <c r="AL70" s="1066"/>
      <c r="AM70" s="1066"/>
      <c r="AN70" s="1066"/>
      <c r="AO70" s="1066"/>
      <c r="AP70" s="1066">
        <v>1683</v>
      </c>
      <c r="AQ70" s="1066"/>
      <c r="AR70" s="1066"/>
      <c r="AS70" s="1066"/>
      <c r="AT70" s="1066"/>
      <c r="AU70" s="1066">
        <v>264</v>
      </c>
      <c r="AV70" s="1066"/>
      <c r="AW70" s="1066"/>
      <c r="AX70" s="1066"/>
      <c r="AY70" s="1066"/>
      <c r="AZ70" s="1067"/>
      <c r="BA70" s="1067"/>
      <c r="BB70" s="1067"/>
      <c r="BC70" s="1067"/>
      <c r="BD70" s="1068"/>
      <c r="BE70" s="267"/>
      <c r="BF70" s="267"/>
      <c r="BG70" s="267"/>
      <c r="BH70" s="267"/>
      <c r="BI70" s="267"/>
      <c r="BJ70" s="267"/>
      <c r="BK70" s="267"/>
      <c r="BL70" s="267"/>
      <c r="BM70" s="267"/>
      <c r="BN70" s="267"/>
      <c r="BO70" s="267"/>
      <c r="BP70" s="267"/>
      <c r="BQ70" s="264">
        <v>64</v>
      </c>
      <c r="BR70" s="269"/>
      <c r="BS70" s="1048"/>
      <c r="BT70" s="1049"/>
      <c r="BU70" s="1049"/>
      <c r="BV70" s="1049"/>
      <c r="BW70" s="1049"/>
      <c r="BX70" s="1049"/>
      <c r="BY70" s="1049"/>
      <c r="BZ70" s="1049"/>
      <c r="CA70" s="1049"/>
      <c r="CB70" s="1049"/>
      <c r="CC70" s="1049"/>
      <c r="CD70" s="1049"/>
      <c r="CE70" s="1049"/>
      <c r="CF70" s="1049"/>
      <c r="CG70" s="1050"/>
      <c r="CH70" s="1051"/>
      <c r="CI70" s="1052"/>
      <c r="CJ70" s="1052"/>
      <c r="CK70" s="1052"/>
      <c r="CL70" s="1053"/>
      <c r="CM70" s="1051"/>
      <c r="CN70" s="1052"/>
      <c r="CO70" s="1052"/>
      <c r="CP70" s="1052"/>
      <c r="CQ70" s="1053"/>
      <c r="CR70" s="1051"/>
      <c r="CS70" s="1052"/>
      <c r="CT70" s="1052"/>
      <c r="CU70" s="1052"/>
      <c r="CV70" s="1053"/>
      <c r="CW70" s="1051"/>
      <c r="CX70" s="1052"/>
      <c r="CY70" s="1052"/>
      <c r="CZ70" s="1052"/>
      <c r="DA70" s="1053"/>
      <c r="DB70" s="1051"/>
      <c r="DC70" s="1052"/>
      <c r="DD70" s="1052"/>
      <c r="DE70" s="1052"/>
      <c r="DF70" s="1053"/>
      <c r="DG70" s="1051"/>
      <c r="DH70" s="1052"/>
      <c r="DI70" s="1052"/>
      <c r="DJ70" s="1052"/>
      <c r="DK70" s="1053"/>
      <c r="DL70" s="1051"/>
      <c r="DM70" s="1052"/>
      <c r="DN70" s="1052"/>
      <c r="DO70" s="1052"/>
      <c r="DP70" s="1053"/>
      <c r="DQ70" s="1051"/>
      <c r="DR70" s="1052"/>
      <c r="DS70" s="1052"/>
      <c r="DT70" s="1052"/>
      <c r="DU70" s="1053"/>
      <c r="DV70" s="1036"/>
      <c r="DW70" s="1037"/>
      <c r="DX70" s="1037"/>
      <c r="DY70" s="1037"/>
      <c r="DZ70" s="1038"/>
      <c r="EA70" s="248"/>
    </row>
    <row r="71" spans="1:131" s="249" customFormat="1" ht="26.25" customHeight="1">
      <c r="A71" s="263">
        <v>4</v>
      </c>
      <c r="B71" s="1069" t="s">
        <v>585</v>
      </c>
      <c r="C71" s="1070"/>
      <c r="D71" s="1070"/>
      <c r="E71" s="1070"/>
      <c r="F71" s="1070"/>
      <c r="G71" s="1070"/>
      <c r="H71" s="1070"/>
      <c r="I71" s="1070"/>
      <c r="J71" s="1070"/>
      <c r="K71" s="1070"/>
      <c r="L71" s="1070"/>
      <c r="M71" s="1070"/>
      <c r="N71" s="1070"/>
      <c r="O71" s="1070"/>
      <c r="P71" s="1071"/>
      <c r="Q71" s="1072">
        <v>159</v>
      </c>
      <c r="R71" s="1066"/>
      <c r="S71" s="1066"/>
      <c r="T71" s="1066"/>
      <c r="U71" s="1066"/>
      <c r="V71" s="1066">
        <v>141</v>
      </c>
      <c r="W71" s="1066"/>
      <c r="X71" s="1066"/>
      <c r="Y71" s="1066"/>
      <c r="Z71" s="1066"/>
      <c r="AA71" s="1066">
        <v>18</v>
      </c>
      <c r="AB71" s="1066"/>
      <c r="AC71" s="1066"/>
      <c r="AD71" s="1066"/>
      <c r="AE71" s="1066"/>
      <c r="AF71" s="1066">
        <v>18</v>
      </c>
      <c r="AG71" s="1066"/>
      <c r="AH71" s="1066"/>
      <c r="AI71" s="1066"/>
      <c r="AJ71" s="1066"/>
      <c r="AK71" s="1066">
        <v>45</v>
      </c>
      <c r="AL71" s="1066"/>
      <c r="AM71" s="1066"/>
      <c r="AN71" s="1066"/>
      <c r="AO71" s="1066"/>
      <c r="AP71" s="1066" t="s">
        <v>593</v>
      </c>
      <c r="AQ71" s="1066"/>
      <c r="AR71" s="1066"/>
      <c r="AS71" s="1066"/>
      <c r="AT71" s="1066"/>
      <c r="AU71" s="1066" t="s">
        <v>593</v>
      </c>
      <c r="AV71" s="1066"/>
      <c r="AW71" s="1066"/>
      <c r="AX71" s="1066"/>
      <c r="AY71" s="1066"/>
      <c r="AZ71" s="1067"/>
      <c r="BA71" s="1067"/>
      <c r="BB71" s="1067"/>
      <c r="BC71" s="1067"/>
      <c r="BD71" s="1068"/>
      <c r="BE71" s="267"/>
      <c r="BF71" s="267"/>
      <c r="BG71" s="267"/>
      <c r="BH71" s="267"/>
      <c r="BI71" s="267"/>
      <c r="BJ71" s="267"/>
      <c r="BK71" s="267"/>
      <c r="BL71" s="267"/>
      <c r="BM71" s="267"/>
      <c r="BN71" s="267"/>
      <c r="BO71" s="267"/>
      <c r="BP71" s="267"/>
      <c r="BQ71" s="264">
        <v>65</v>
      </c>
      <c r="BR71" s="269"/>
      <c r="BS71" s="1048"/>
      <c r="BT71" s="1049"/>
      <c r="BU71" s="1049"/>
      <c r="BV71" s="1049"/>
      <c r="BW71" s="1049"/>
      <c r="BX71" s="1049"/>
      <c r="BY71" s="1049"/>
      <c r="BZ71" s="1049"/>
      <c r="CA71" s="1049"/>
      <c r="CB71" s="1049"/>
      <c r="CC71" s="1049"/>
      <c r="CD71" s="1049"/>
      <c r="CE71" s="1049"/>
      <c r="CF71" s="1049"/>
      <c r="CG71" s="1050"/>
      <c r="CH71" s="1051"/>
      <c r="CI71" s="1052"/>
      <c r="CJ71" s="1052"/>
      <c r="CK71" s="1052"/>
      <c r="CL71" s="1053"/>
      <c r="CM71" s="1051"/>
      <c r="CN71" s="1052"/>
      <c r="CO71" s="1052"/>
      <c r="CP71" s="1052"/>
      <c r="CQ71" s="1053"/>
      <c r="CR71" s="1051"/>
      <c r="CS71" s="1052"/>
      <c r="CT71" s="1052"/>
      <c r="CU71" s="1052"/>
      <c r="CV71" s="1053"/>
      <c r="CW71" s="1051"/>
      <c r="CX71" s="1052"/>
      <c r="CY71" s="1052"/>
      <c r="CZ71" s="1052"/>
      <c r="DA71" s="1053"/>
      <c r="DB71" s="1051"/>
      <c r="DC71" s="1052"/>
      <c r="DD71" s="1052"/>
      <c r="DE71" s="1052"/>
      <c r="DF71" s="1053"/>
      <c r="DG71" s="1051"/>
      <c r="DH71" s="1052"/>
      <c r="DI71" s="1052"/>
      <c r="DJ71" s="1052"/>
      <c r="DK71" s="1053"/>
      <c r="DL71" s="1051"/>
      <c r="DM71" s="1052"/>
      <c r="DN71" s="1052"/>
      <c r="DO71" s="1052"/>
      <c r="DP71" s="1053"/>
      <c r="DQ71" s="1051"/>
      <c r="DR71" s="1052"/>
      <c r="DS71" s="1052"/>
      <c r="DT71" s="1052"/>
      <c r="DU71" s="1053"/>
      <c r="DV71" s="1036"/>
      <c r="DW71" s="1037"/>
      <c r="DX71" s="1037"/>
      <c r="DY71" s="1037"/>
      <c r="DZ71" s="1038"/>
      <c r="EA71" s="248"/>
    </row>
    <row r="72" spans="1:131" s="249" customFormat="1" ht="26.25" customHeight="1">
      <c r="A72" s="263">
        <v>5</v>
      </c>
      <c r="B72" s="1069" t="s">
        <v>586</v>
      </c>
      <c r="C72" s="1070"/>
      <c r="D72" s="1070"/>
      <c r="E72" s="1070"/>
      <c r="F72" s="1070"/>
      <c r="G72" s="1070"/>
      <c r="H72" s="1070"/>
      <c r="I72" s="1070"/>
      <c r="J72" s="1070"/>
      <c r="K72" s="1070"/>
      <c r="L72" s="1070"/>
      <c r="M72" s="1070"/>
      <c r="N72" s="1070"/>
      <c r="O72" s="1070"/>
      <c r="P72" s="1071"/>
      <c r="Q72" s="1072">
        <v>639</v>
      </c>
      <c r="R72" s="1066"/>
      <c r="S72" s="1066"/>
      <c r="T72" s="1066"/>
      <c r="U72" s="1066"/>
      <c r="V72" s="1066">
        <v>621</v>
      </c>
      <c r="W72" s="1066"/>
      <c r="X72" s="1066"/>
      <c r="Y72" s="1066"/>
      <c r="Z72" s="1066"/>
      <c r="AA72" s="1066">
        <v>18</v>
      </c>
      <c r="AB72" s="1066"/>
      <c r="AC72" s="1066"/>
      <c r="AD72" s="1066"/>
      <c r="AE72" s="1066"/>
      <c r="AF72" s="1066">
        <v>18</v>
      </c>
      <c r="AG72" s="1066"/>
      <c r="AH72" s="1066"/>
      <c r="AI72" s="1066"/>
      <c r="AJ72" s="1066"/>
      <c r="AK72" s="1066">
        <v>7</v>
      </c>
      <c r="AL72" s="1066"/>
      <c r="AM72" s="1066"/>
      <c r="AN72" s="1066"/>
      <c r="AO72" s="1066"/>
      <c r="AP72" s="1066">
        <v>223</v>
      </c>
      <c r="AQ72" s="1066"/>
      <c r="AR72" s="1066"/>
      <c r="AS72" s="1066"/>
      <c r="AT72" s="1066"/>
      <c r="AU72" s="1066">
        <v>74</v>
      </c>
      <c r="AV72" s="1066"/>
      <c r="AW72" s="1066"/>
      <c r="AX72" s="1066"/>
      <c r="AY72" s="1066"/>
      <c r="AZ72" s="1067"/>
      <c r="BA72" s="1067"/>
      <c r="BB72" s="1067"/>
      <c r="BC72" s="1067"/>
      <c r="BD72" s="1068"/>
      <c r="BE72" s="267"/>
      <c r="BF72" s="267"/>
      <c r="BG72" s="267"/>
      <c r="BH72" s="267"/>
      <c r="BI72" s="267"/>
      <c r="BJ72" s="267"/>
      <c r="BK72" s="267"/>
      <c r="BL72" s="267"/>
      <c r="BM72" s="267"/>
      <c r="BN72" s="267"/>
      <c r="BO72" s="267"/>
      <c r="BP72" s="267"/>
      <c r="BQ72" s="264">
        <v>66</v>
      </c>
      <c r="BR72" s="269"/>
      <c r="BS72" s="1048"/>
      <c r="BT72" s="1049"/>
      <c r="BU72" s="1049"/>
      <c r="BV72" s="1049"/>
      <c r="BW72" s="1049"/>
      <c r="BX72" s="1049"/>
      <c r="BY72" s="1049"/>
      <c r="BZ72" s="1049"/>
      <c r="CA72" s="1049"/>
      <c r="CB72" s="1049"/>
      <c r="CC72" s="1049"/>
      <c r="CD72" s="1049"/>
      <c r="CE72" s="1049"/>
      <c r="CF72" s="1049"/>
      <c r="CG72" s="1050"/>
      <c r="CH72" s="1051"/>
      <c r="CI72" s="1052"/>
      <c r="CJ72" s="1052"/>
      <c r="CK72" s="1052"/>
      <c r="CL72" s="1053"/>
      <c r="CM72" s="1051"/>
      <c r="CN72" s="1052"/>
      <c r="CO72" s="1052"/>
      <c r="CP72" s="1052"/>
      <c r="CQ72" s="1053"/>
      <c r="CR72" s="1051"/>
      <c r="CS72" s="1052"/>
      <c r="CT72" s="1052"/>
      <c r="CU72" s="1052"/>
      <c r="CV72" s="1053"/>
      <c r="CW72" s="1051"/>
      <c r="CX72" s="1052"/>
      <c r="CY72" s="1052"/>
      <c r="CZ72" s="1052"/>
      <c r="DA72" s="1053"/>
      <c r="DB72" s="1051"/>
      <c r="DC72" s="1052"/>
      <c r="DD72" s="1052"/>
      <c r="DE72" s="1052"/>
      <c r="DF72" s="1053"/>
      <c r="DG72" s="1051"/>
      <c r="DH72" s="1052"/>
      <c r="DI72" s="1052"/>
      <c r="DJ72" s="1052"/>
      <c r="DK72" s="1053"/>
      <c r="DL72" s="1051"/>
      <c r="DM72" s="1052"/>
      <c r="DN72" s="1052"/>
      <c r="DO72" s="1052"/>
      <c r="DP72" s="1053"/>
      <c r="DQ72" s="1051"/>
      <c r="DR72" s="1052"/>
      <c r="DS72" s="1052"/>
      <c r="DT72" s="1052"/>
      <c r="DU72" s="1053"/>
      <c r="DV72" s="1036"/>
      <c r="DW72" s="1037"/>
      <c r="DX72" s="1037"/>
      <c r="DY72" s="1037"/>
      <c r="DZ72" s="1038"/>
      <c r="EA72" s="248"/>
    </row>
    <row r="73" spans="1:131" s="249" customFormat="1" ht="26.25" customHeight="1">
      <c r="A73" s="263">
        <v>6</v>
      </c>
      <c r="B73" s="1069" t="s">
        <v>587</v>
      </c>
      <c r="C73" s="1070"/>
      <c r="D73" s="1070"/>
      <c r="E73" s="1070"/>
      <c r="F73" s="1070"/>
      <c r="G73" s="1070"/>
      <c r="H73" s="1070"/>
      <c r="I73" s="1070"/>
      <c r="J73" s="1070"/>
      <c r="K73" s="1070"/>
      <c r="L73" s="1070"/>
      <c r="M73" s="1070"/>
      <c r="N73" s="1070"/>
      <c r="O73" s="1070"/>
      <c r="P73" s="1071"/>
      <c r="Q73" s="1072">
        <v>126</v>
      </c>
      <c r="R73" s="1066"/>
      <c r="S73" s="1066"/>
      <c r="T73" s="1066"/>
      <c r="U73" s="1066"/>
      <c r="V73" s="1066">
        <v>87</v>
      </c>
      <c r="W73" s="1066"/>
      <c r="X73" s="1066"/>
      <c r="Y73" s="1066"/>
      <c r="Z73" s="1066"/>
      <c r="AA73" s="1066">
        <v>39</v>
      </c>
      <c r="AB73" s="1066"/>
      <c r="AC73" s="1066"/>
      <c r="AD73" s="1066"/>
      <c r="AE73" s="1066"/>
      <c r="AF73" s="1066">
        <v>38</v>
      </c>
      <c r="AG73" s="1066"/>
      <c r="AH73" s="1066"/>
      <c r="AI73" s="1066"/>
      <c r="AJ73" s="1066"/>
      <c r="AK73" s="1066" t="s">
        <v>593</v>
      </c>
      <c r="AL73" s="1066"/>
      <c r="AM73" s="1066"/>
      <c r="AN73" s="1066"/>
      <c r="AO73" s="1066"/>
      <c r="AP73" s="1066" t="s">
        <v>593</v>
      </c>
      <c r="AQ73" s="1066"/>
      <c r="AR73" s="1066"/>
      <c r="AS73" s="1066"/>
      <c r="AT73" s="1066"/>
      <c r="AU73" s="1066" t="s">
        <v>593</v>
      </c>
      <c r="AV73" s="1066"/>
      <c r="AW73" s="1066"/>
      <c r="AX73" s="1066"/>
      <c r="AY73" s="1066"/>
      <c r="AZ73" s="1067"/>
      <c r="BA73" s="1067"/>
      <c r="BB73" s="1067"/>
      <c r="BC73" s="1067"/>
      <c r="BD73" s="1068"/>
      <c r="BE73" s="267"/>
      <c r="BF73" s="267"/>
      <c r="BG73" s="267"/>
      <c r="BH73" s="267"/>
      <c r="BI73" s="267"/>
      <c r="BJ73" s="267"/>
      <c r="BK73" s="267"/>
      <c r="BL73" s="267"/>
      <c r="BM73" s="267"/>
      <c r="BN73" s="267"/>
      <c r="BO73" s="267"/>
      <c r="BP73" s="267"/>
      <c r="BQ73" s="264">
        <v>67</v>
      </c>
      <c r="BR73" s="269"/>
      <c r="BS73" s="1048"/>
      <c r="BT73" s="1049"/>
      <c r="BU73" s="1049"/>
      <c r="BV73" s="1049"/>
      <c r="BW73" s="1049"/>
      <c r="BX73" s="1049"/>
      <c r="BY73" s="1049"/>
      <c r="BZ73" s="1049"/>
      <c r="CA73" s="1049"/>
      <c r="CB73" s="1049"/>
      <c r="CC73" s="1049"/>
      <c r="CD73" s="1049"/>
      <c r="CE73" s="1049"/>
      <c r="CF73" s="1049"/>
      <c r="CG73" s="1050"/>
      <c r="CH73" s="1051"/>
      <c r="CI73" s="1052"/>
      <c r="CJ73" s="1052"/>
      <c r="CK73" s="1052"/>
      <c r="CL73" s="1053"/>
      <c r="CM73" s="1051"/>
      <c r="CN73" s="1052"/>
      <c r="CO73" s="1052"/>
      <c r="CP73" s="1052"/>
      <c r="CQ73" s="1053"/>
      <c r="CR73" s="1051"/>
      <c r="CS73" s="1052"/>
      <c r="CT73" s="1052"/>
      <c r="CU73" s="1052"/>
      <c r="CV73" s="1053"/>
      <c r="CW73" s="1051"/>
      <c r="CX73" s="1052"/>
      <c r="CY73" s="1052"/>
      <c r="CZ73" s="1052"/>
      <c r="DA73" s="1053"/>
      <c r="DB73" s="1051"/>
      <c r="DC73" s="1052"/>
      <c r="DD73" s="1052"/>
      <c r="DE73" s="1052"/>
      <c r="DF73" s="1053"/>
      <c r="DG73" s="1051"/>
      <c r="DH73" s="1052"/>
      <c r="DI73" s="1052"/>
      <c r="DJ73" s="1052"/>
      <c r="DK73" s="1053"/>
      <c r="DL73" s="1051"/>
      <c r="DM73" s="1052"/>
      <c r="DN73" s="1052"/>
      <c r="DO73" s="1052"/>
      <c r="DP73" s="1053"/>
      <c r="DQ73" s="1051"/>
      <c r="DR73" s="1052"/>
      <c r="DS73" s="1052"/>
      <c r="DT73" s="1052"/>
      <c r="DU73" s="1053"/>
      <c r="DV73" s="1036"/>
      <c r="DW73" s="1037"/>
      <c r="DX73" s="1037"/>
      <c r="DY73" s="1037"/>
      <c r="DZ73" s="1038"/>
      <c r="EA73" s="248"/>
    </row>
    <row r="74" spans="1:131" s="249" customFormat="1" ht="26.25" customHeight="1">
      <c r="A74" s="263">
        <v>7</v>
      </c>
      <c r="B74" s="1069" t="s">
        <v>588</v>
      </c>
      <c r="C74" s="1070"/>
      <c r="D74" s="1070"/>
      <c r="E74" s="1070"/>
      <c r="F74" s="1070"/>
      <c r="G74" s="1070"/>
      <c r="H74" s="1070"/>
      <c r="I74" s="1070"/>
      <c r="J74" s="1070"/>
      <c r="K74" s="1070"/>
      <c r="L74" s="1070"/>
      <c r="M74" s="1070"/>
      <c r="N74" s="1070"/>
      <c r="O74" s="1070"/>
      <c r="P74" s="1071"/>
      <c r="Q74" s="1072">
        <v>561</v>
      </c>
      <c r="R74" s="1066"/>
      <c r="S74" s="1066"/>
      <c r="T74" s="1066"/>
      <c r="U74" s="1066"/>
      <c r="V74" s="1066">
        <v>496</v>
      </c>
      <c r="W74" s="1066"/>
      <c r="X74" s="1066"/>
      <c r="Y74" s="1066"/>
      <c r="Z74" s="1066"/>
      <c r="AA74" s="1066">
        <v>65</v>
      </c>
      <c r="AB74" s="1066"/>
      <c r="AC74" s="1066"/>
      <c r="AD74" s="1066"/>
      <c r="AE74" s="1066"/>
      <c r="AF74" s="1066">
        <v>65</v>
      </c>
      <c r="AG74" s="1066"/>
      <c r="AH74" s="1066"/>
      <c r="AI74" s="1066"/>
      <c r="AJ74" s="1066"/>
      <c r="AK74" s="1066" t="s">
        <v>593</v>
      </c>
      <c r="AL74" s="1066"/>
      <c r="AM74" s="1066"/>
      <c r="AN74" s="1066"/>
      <c r="AO74" s="1066"/>
      <c r="AP74" s="1066">
        <v>2170</v>
      </c>
      <c r="AQ74" s="1066"/>
      <c r="AR74" s="1066"/>
      <c r="AS74" s="1066"/>
      <c r="AT74" s="1066"/>
      <c r="AU74" s="1066" t="s">
        <v>593</v>
      </c>
      <c r="AV74" s="1066"/>
      <c r="AW74" s="1066"/>
      <c r="AX74" s="1066"/>
      <c r="AY74" s="1066"/>
      <c r="AZ74" s="1067" t="s">
        <v>594</v>
      </c>
      <c r="BA74" s="1067"/>
      <c r="BB74" s="1067"/>
      <c r="BC74" s="1067"/>
      <c r="BD74" s="1068"/>
      <c r="BE74" s="267"/>
      <c r="BF74" s="267"/>
      <c r="BG74" s="267"/>
      <c r="BH74" s="267"/>
      <c r="BI74" s="267"/>
      <c r="BJ74" s="267"/>
      <c r="BK74" s="267"/>
      <c r="BL74" s="267"/>
      <c r="BM74" s="267"/>
      <c r="BN74" s="267"/>
      <c r="BO74" s="267"/>
      <c r="BP74" s="267"/>
      <c r="BQ74" s="264">
        <v>68</v>
      </c>
      <c r="BR74" s="269"/>
      <c r="BS74" s="1048"/>
      <c r="BT74" s="1049"/>
      <c r="BU74" s="1049"/>
      <c r="BV74" s="1049"/>
      <c r="BW74" s="1049"/>
      <c r="BX74" s="1049"/>
      <c r="BY74" s="1049"/>
      <c r="BZ74" s="1049"/>
      <c r="CA74" s="1049"/>
      <c r="CB74" s="1049"/>
      <c r="CC74" s="1049"/>
      <c r="CD74" s="1049"/>
      <c r="CE74" s="1049"/>
      <c r="CF74" s="1049"/>
      <c r="CG74" s="1050"/>
      <c r="CH74" s="1051"/>
      <c r="CI74" s="1052"/>
      <c r="CJ74" s="1052"/>
      <c r="CK74" s="1052"/>
      <c r="CL74" s="1053"/>
      <c r="CM74" s="1051"/>
      <c r="CN74" s="1052"/>
      <c r="CO74" s="1052"/>
      <c r="CP74" s="1052"/>
      <c r="CQ74" s="1053"/>
      <c r="CR74" s="1051"/>
      <c r="CS74" s="1052"/>
      <c r="CT74" s="1052"/>
      <c r="CU74" s="1052"/>
      <c r="CV74" s="1053"/>
      <c r="CW74" s="1051"/>
      <c r="CX74" s="1052"/>
      <c r="CY74" s="1052"/>
      <c r="CZ74" s="1052"/>
      <c r="DA74" s="1053"/>
      <c r="DB74" s="1051"/>
      <c r="DC74" s="1052"/>
      <c r="DD74" s="1052"/>
      <c r="DE74" s="1052"/>
      <c r="DF74" s="1053"/>
      <c r="DG74" s="1051"/>
      <c r="DH74" s="1052"/>
      <c r="DI74" s="1052"/>
      <c r="DJ74" s="1052"/>
      <c r="DK74" s="1053"/>
      <c r="DL74" s="1051"/>
      <c r="DM74" s="1052"/>
      <c r="DN74" s="1052"/>
      <c r="DO74" s="1052"/>
      <c r="DP74" s="1053"/>
      <c r="DQ74" s="1051"/>
      <c r="DR74" s="1052"/>
      <c r="DS74" s="1052"/>
      <c r="DT74" s="1052"/>
      <c r="DU74" s="1053"/>
      <c r="DV74" s="1036"/>
      <c r="DW74" s="1037"/>
      <c r="DX74" s="1037"/>
      <c r="DY74" s="1037"/>
      <c r="DZ74" s="1038"/>
      <c r="EA74" s="248"/>
    </row>
    <row r="75" spans="1:131" s="249" customFormat="1" ht="26.25" customHeight="1">
      <c r="A75" s="263">
        <v>8</v>
      </c>
      <c r="B75" s="1069" t="s">
        <v>589</v>
      </c>
      <c r="C75" s="1070"/>
      <c r="D75" s="1070"/>
      <c r="E75" s="1070"/>
      <c r="F75" s="1070"/>
      <c r="G75" s="1070"/>
      <c r="H75" s="1070"/>
      <c r="I75" s="1070"/>
      <c r="J75" s="1070"/>
      <c r="K75" s="1070"/>
      <c r="L75" s="1070"/>
      <c r="M75" s="1070"/>
      <c r="N75" s="1070"/>
      <c r="O75" s="1070"/>
      <c r="P75" s="1071"/>
      <c r="Q75" s="1073">
        <v>527</v>
      </c>
      <c r="R75" s="1074"/>
      <c r="S75" s="1074"/>
      <c r="T75" s="1074"/>
      <c r="U75" s="1075"/>
      <c r="V75" s="1076">
        <v>517</v>
      </c>
      <c r="W75" s="1074"/>
      <c r="X75" s="1074"/>
      <c r="Y75" s="1074"/>
      <c r="Z75" s="1075"/>
      <c r="AA75" s="1076">
        <v>10</v>
      </c>
      <c r="AB75" s="1074"/>
      <c r="AC75" s="1074"/>
      <c r="AD75" s="1074"/>
      <c r="AE75" s="1075"/>
      <c r="AF75" s="1076">
        <v>10</v>
      </c>
      <c r="AG75" s="1074"/>
      <c r="AH75" s="1074"/>
      <c r="AI75" s="1074"/>
      <c r="AJ75" s="1075"/>
      <c r="AK75" s="1076">
        <v>5</v>
      </c>
      <c r="AL75" s="1074"/>
      <c r="AM75" s="1074"/>
      <c r="AN75" s="1074"/>
      <c r="AO75" s="1075"/>
      <c r="AP75" s="1076" t="s">
        <v>593</v>
      </c>
      <c r="AQ75" s="1074"/>
      <c r="AR75" s="1074"/>
      <c r="AS75" s="1074"/>
      <c r="AT75" s="1075"/>
      <c r="AU75" s="1076" t="s">
        <v>593</v>
      </c>
      <c r="AV75" s="1074"/>
      <c r="AW75" s="1074"/>
      <c r="AX75" s="1074"/>
      <c r="AY75" s="1075"/>
      <c r="AZ75" s="1067"/>
      <c r="BA75" s="1067"/>
      <c r="BB75" s="1067"/>
      <c r="BC75" s="1067"/>
      <c r="BD75" s="1068"/>
      <c r="BE75" s="267"/>
      <c r="BF75" s="267"/>
      <c r="BG75" s="267"/>
      <c r="BH75" s="267"/>
      <c r="BI75" s="267"/>
      <c r="BJ75" s="267"/>
      <c r="BK75" s="267"/>
      <c r="BL75" s="267"/>
      <c r="BM75" s="267"/>
      <c r="BN75" s="267"/>
      <c r="BO75" s="267"/>
      <c r="BP75" s="267"/>
      <c r="BQ75" s="264">
        <v>69</v>
      </c>
      <c r="BR75" s="269"/>
      <c r="BS75" s="1048"/>
      <c r="BT75" s="1049"/>
      <c r="BU75" s="1049"/>
      <c r="BV75" s="1049"/>
      <c r="BW75" s="1049"/>
      <c r="BX75" s="1049"/>
      <c r="BY75" s="1049"/>
      <c r="BZ75" s="1049"/>
      <c r="CA75" s="1049"/>
      <c r="CB75" s="1049"/>
      <c r="CC75" s="1049"/>
      <c r="CD75" s="1049"/>
      <c r="CE75" s="1049"/>
      <c r="CF75" s="1049"/>
      <c r="CG75" s="1050"/>
      <c r="CH75" s="1051"/>
      <c r="CI75" s="1052"/>
      <c r="CJ75" s="1052"/>
      <c r="CK75" s="1052"/>
      <c r="CL75" s="1053"/>
      <c r="CM75" s="1051"/>
      <c r="CN75" s="1052"/>
      <c r="CO75" s="1052"/>
      <c r="CP75" s="1052"/>
      <c r="CQ75" s="1053"/>
      <c r="CR75" s="1051"/>
      <c r="CS75" s="1052"/>
      <c r="CT75" s="1052"/>
      <c r="CU75" s="1052"/>
      <c r="CV75" s="1053"/>
      <c r="CW75" s="1051"/>
      <c r="CX75" s="1052"/>
      <c r="CY75" s="1052"/>
      <c r="CZ75" s="1052"/>
      <c r="DA75" s="1053"/>
      <c r="DB75" s="1051"/>
      <c r="DC75" s="1052"/>
      <c r="DD75" s="1052"/>
      <c r="DE75" s="1052"/>
      <c r="DF75" s="1053"/>
      <c r="DG75" s="1051"/>
      <c r="DH75" s="1052"/>
      <c r="DI75" s="1052"/>
      <c r="DJ75" s="1052"/>
      <c r="DK75" s="1053"/>
      <c r="DL75" s="1051"/>
      <c r="DM75" s="1052"/>
      <c r="DN75" s="1052"/>
      <c r="DO75" s="1052"/>
      <c r="DP75" s="1053"/>
      <c r="DQ75" s="1051"/>
      <c r="DR75" s="1052"/>
      <c r="DS75" s="1052"/>
      <c r="DT75" s="1052"/>
      <c r="DU75" s="1053"/>
      <c r="DV75" s="1036"/>
      <c r="DW75" s="1037"/>
      <c r="DX75" s="1037"/>
      <c r="DY75" s="1037"/>
      <c r="DZ75" s="1038"/>
      <c r="EA75" s="248"/>
    </row>
    <row r="76" spans="1:131" s="249" customFormat="1" ht="26.25" customHeight="1">
      <c r="A76" s="263">
        <v>9</v>
      </c>
      <c r="B76" s="1069" t="s">
        <v>590</v>
      </c>
      <c r="C76" s="1070"/>
      <c r="D76" s="1070"/>
      <c r="E76" s="1070"/>
      <c r="F76" s="1070"/>
      <c r="G76" s="1070"/>
      <c r="H76" s="1070"/>
      <c r="I76" s="1070"/>
      <c r="J76" s="1070"/>
      <c r="K76" s="1070"/>
      <c r="L76" s="1070"/>
      <c r="M76" s="1070"/>
      <c r="N76" s="1070"/>
      <c r="O76" s="1070"/>
      <c r="P76" s="1071"/>
      <c r="Q76" s="1073">
        <v>74</v>
      </c>
      <c r="R76" s="1074"/>
      <c r="S76" s="1074"/>
      <c r="T76" s="1074"/>
      <c r="U76" s="1075"/>
      <c r="V76" s="1076">
        <v>67</v>
      </c>
      <c r="W76" s="1074"/>
      <c r="X76" s="1074"/>
      <c r="Y76" s="1074"/>
      <c r="Z76" s="1075"/>
      <c r="AA76" s="1076">
        <v>6</v>
      </c>
      <c r="AB76" s="1074"/>
      <c r="AC76" s="1074"/>
      <c r="AD76" s="1074"/>
      <c r="AE76" s="1075"/>
      <c r="AF76" s="1076">
        <v>6</v>
      </c>
      <c r="AG76" s="1074"/>
      <c r="AH76" s="1074"/>
      <c r="AI76" s="1074"/>
      <c r="AJ76" s="1075"/>
      <c r="AK76" s="1076" t="s">
        <v>593</v>
      </c>
      <c r="AL76" s="1074"/>
      <c r="AM76" s="1074"/>
      <c r="AN76" s="1074"/>
      <c r="AO76" s="1075"/>
      <c r="AP76" s="1076" t="s">
        <v>593</v>
      </c>
      <c r="AQ76" s="1074"/>
      <c r="AR76" s="1074"/>
      <c r="AS76" s="1074"/>
      <c r="AT76" s="1075"/>
      <c r="AU76" s="1076" t="s">
        <v>593</v>
      </c>
      <c r="AV76" s="1074"/>
      <c r="AW76" s="1074"/>
      <c r="AX76" s="1074"/>
      <c r="AY76" s="1075"/>
      <c r="AZ76" s="1067"/>
      <c r="BA76" s="1067"/>
      <c r="BB76" s="1067"/>
      <c r="BC76" s="1067"/>
      <c r="BD76" s="1068"/>
      <c r="BE76" s="267"/>
      <c r="BF76" s="267"/>
      <c r="BG76" s="267"/>
      <c r="BH76" s="267"/>
      <c r="BI76" s="267"/>
      <c r="BJ76" s="267"/>
      <c r="BK76" s="267"/>
      <c r="BL76" s="267"/>
      <c r="BM76" s="267"/>
      <c r="BN76" s="267"/>
      <c r="BO76" s="267"/>
      <c r="BP76" s="267"/>
      <c r="BQ76" s="264">
        <v>70</v>
      </c>
      <c r="BR76" s="269"/>
      <c r="BS76" s="1048"/>
      <c r="BT76" s="1049"/>
      <c r="BU76" s="1049"/>
      <c r="BV76" s="1049"/>
      <c r="BW76" s="1049"/>
      <c r="BX76" s="1049"/>
      <c r="BY76" s="1049"/>
      <c r="BZ76" s="1049"/>
      <c r="CA76" s="1049"/>
      <c r="CB76" s="1049"/>
      <c r="CC76" s="1049"/>
      <c r="CD76" s="1049"/>
      <c r="CE76" s="1049"/>
      <c r="CF76" s="1049"/>
      <c r="CG76" s="1050"/>
      <c r="CH76" s="1051"/>
      <c r="CI76" s="1052"/>
      <c r="CJ76" s="1052"/>
      <c r="CK76" s="1052"/>
      <c r="CL76" s="1053"/>
      <c r="CM76" s="1051"/>
      <c r="CN76" s="1052"/>
      <c r="CO76" s="1052"/>
      <c r="CP76" s="1052"/>
      <c r="CQ76" s="1053"/>
      <c r="CR76" s="1051"/>
      <c r="CS76" s="1052"/>
      <c r="CT76" s="1052"/>
      <c r="CU76" s="1052"/>
      <c r="CV76" s="1053"/>
      <c r="CW76" s="1051"/>
      <c r="CX76" s="1052"/>
      <c r="CY76" s="1052"/>
      <c r="CZ76" s="1052"/>
      <c r="DA76" s="1053"/>
      <c r="DB76" s="1051"/>
      <c r="DC76" s="1052"/>
      <c r="DD76" s="1052"/>
      <c r="DE76" s="1052"/>
      <c r="DF76" s="1053"/>
      <c r="DG76" s="1051"/>
      <c r="DH76" s="1052"/>
      <c r="DI76" s="1052"/>
      <c r="DJ76" s="1052"/>
      <c r="DK76" s="1053"/>
      <c r="DL76" s="1051"/>
      <c r="DM76" s="1052"/>
      <c r="DN76" s="1052"/>
      <c r="DO76" s="1052"/>
      <c r="DP76" s="1053"/>
      <c r="DQ76" s="1051"/>
      <c r="DR76" s="1052"/>
      <c r="DS76" s="1052"/>
      <c r="DT76" s="1052"/>
      <c r="DU76" s="1053"/>
      <c r="DV76" s="1036"/>
      <c r="DW76" s="1037"/>
      <c r="DX76" s="1037"/>
      <c r="DY76" s="1037"/>
      <c r="DZ76" s="1038"/>
      <c r="EA76" s="248"/>
    </row>
    <row r="77" spans="1:131" s="249" customFormat="1" ht="26.25" customHeight="1">
      <c r="A77" s="263">
        <v>10</v>
      </c>
      <c r="B77" s="1069" t="s">
        <v>591</v>
      </c>
      <c r="C77" s="1070"/>
      <c r="D77" s="1070"/>
      <c r="E77" s="1070"/>
      <c r="F77" s="1070"/>
      <c r="G77" s="1070"/>
      <c r="H77" s="1070"/>
      <c r="I77" s="1070"/>
      <c r="J77" s="1070"/>
      <c r="K77" s="1070"/>
      <c r="L77" s="1070"/>
      <c r="M77" s="1070"/>
      <c r="N77" s="1070"/>
      <c r="O77" s="1070"/>
      <c r="P77" s="1071"/>
      <c r="Q77" s="1073">
        <v>252</v>
      </c>
      <c r="R77" s="1074"/>
      <c r="S77" s="1074"/>
      <c r="T77" s="1074"/>
      <c r="U77" s="1075"/>
      <c r="V77" s="1076">
        <v>243</v>
      </c>
      <c r="W77" s="1074"/>
      <c r="X77" s="1074"/>
      <c r="Y77" s="1074"/>
      <c r="Z77" s="1075"/>
      <c r="AA77" s="1076">
        <v>9</v>
      </c>
      <c r="AB77" s="1074"/>
      <c r="AC77" s="1074"/>
      <c r="AD77" s="1074"/>
      <c r="AE77" s="1075"/>
      <c r="AF77" s="1076">
        <v>9</v>
      </c>
      <c r="AG77" s="1074"/>
      <c r="AH77" s="1074"/>
      <c r="AI77" s="1074"/>
      <c r="AJ77" s="1075"/>
      <c r="AK77" s="1076" t="s">
        <v>593</v>
      </c>
      <c r="AL77" s="1074"/>
      <c r="AM77" s="1074"/>
      <c r="AN77" s="1074"/>
      <c r="AO77" s="1075"/>
      <c r="AP77" s="1076" t="s">
        <v>593</v>
      </c>
      <c r="AQ77" s="1074"/>
      <c r="AR77" s="1074"/>
      <c r="AS77" s="1074"/>
      <c r="AT77" s="1075"/>
      <c r="AU77" s="1076" t="s">
        <v>593</v>
      </c>
      <c r="AV77" s="1074"/>
      <c r="AW77" s="1074"/>
      <c r="AX77" s="1074"/>
      <c r="AY77" s="1075"/>
      <c r="AZ77" s="1067"/>
      <c r="BA77" s="1067"/>
      <c r="BB77" s="1067"/>
      <c r="BC77" s="1067"/>
      <c r="BD77" s="1068"/>
      <c r="BE77" s="267"/>
      <c r="BF77" s="267"/>
      <c r="BG77" s="267"/>
      <c r="BH77" s="267"/>
      <c r="BI77" s="267"/>
      <c r="BJ77" s="267"/>
      <c r="BK77" s="267"/>
      <c r="BL77" s="267"/>
      <c r="BM77" s="267"/>
      <c r="BN77" s="267"/>
      <c r="BO77" s="267"/>
      <c r="BP77" s="267"/>
      <c r="BQ77" s="264">
        <v>71</v>
      </c>
      <c r="BR77" s="269"/>
      <c r="BS77" s="1048"/>
      <c r="BT77" s="1049"/>
      <c r="BU77" s="1049"/>
      <c r="BV77" s="1049"/>
      <c r="BW77" s="1049"/>
      <c r="BX77" s="1049"/>
      <c r="BY77" s="1049"/>
      <c r="BZ77" s="1049"/>
      <c r="CA77" s="1049"/>
      <c r="CB77" s="1049"/>
      <c r="CC77" s="1049"/>
      <c r="CD77" s="1049"/>
      <c r="CE77" s="1049"/>
      <c r="CF77" s="1049"/>
      <c r="CG77" s="1050"/>
      <c r="CH77" s="1051"/>
      <c r="CI77" s="1052"/>
      <c r="CJ77" s="1052"/>
      <c r="CK77" s="1052"/>
      <c r="CL77" s="1053"/>
      <c r="CM77" s="1051"/>
      <c r="CN77" s="1052"/>
      <c r="CO77" s="1052"/>
      <c r="CP77" s="1052"/>
      <c r="CQ77" s="1053"/>
      <c r="CR77" s="1051"/>
      <c r="CS77" s="1052"/>
      <c r="CT77" s="1052"/>
      <c r="CU77" s="1052"/>
      <c r="CV77" s="1053"/>
      <c r="CW77" s="1051"/>
      <c r="CX77" s="1052"/>
      <c r="CY77" s="1052"/>
      <c r="CZ77" s="1052"/>
      <c r="DA77" s="1053"/>
      <c r="DB77" s="1051"/>
      <c r="DC77" s="1052"/>
      <c r="DD77" s="1052"/>
      <c r="DE77" s="1052"/>
      <c r="DF77" s="1053"/>
      <c r="DG77" s="1051"/>
      <c r="DH77" s="1052"/>
      <c r="DI77" s="1052"/>
      <c r="DJ77" s="1052"/>
      <c r="DK77" s="1053"/>
      <c r="DL77" s="1051"/>
      <c r="DM77" s="1052"/>
      <c r="DN77" s="1052"/>
      <c r="DO77" s="1052"/>
      <c r="DP77" s="1053"/>
      <c r="DQ77" s="1051"/>
      <c r="DR77" s="1052"/>
      <c r="DS77" s="1052"/>
      <c r="DT77" s="1052"/>
      <c r="DU77" s="1053"/>
      <c r="DV77" s="1036"/>
      <c r="DW77" s="1037"/>
      <c r="DX77" s="1037"/>
      <c r="DY77" s="1037"/>
      <c r="DZ77" s="1038"/>
      <c r="EA77" s="248"/>
    </row>
    <row r="78" spans="1:131" s="249" customFormat="1" ht="26.25" customHeight="1">
      <c r="A78" s="263">
        <v>11</v>
      </c>
      <c r="B78" s="1069" t="s">
        <v>592</v>
      </c>
      <c r="C78" s="1070"/>
      <c r="D78" s="1070"/>
      <c r="E78" s="1070"/>
      <c r="F78" s="1070"/>
      <c r="G78" s="1070"/>
      <c r="H78" s="1070"/>
      <c r="I78" s="1070"/>
      <c r="J78" s="1070"/>
      <c r="K78" s="1070"/>
      <c r="L78" s="1070"/>
      <c r="M78" s="1070"/>
      <c r="N78" s="1070"/>
      <c r="O78" s="1070"/>
      <c r="P78" s="1071"/>
      <c r="Q78" s="1072">
        <v>169813</v>
      </c>
      <c r="R78" s="1066"/>
      <c r="S78" s="1066"/>
      <c r="T78" s="1066"/>
      <c r="U78" s="1066"/>
      <c r="V78" s="1066">
        <v>158900</v>
      </c>
      <c r="W78" s="1066"/>
      <c r="X78" s="1066"/>
      <c r="Y78" s="1066"/>
      <c r="Z78" s="1066"/>
      <c r="AA78" s="1066">
        <v>10913</v>
      </c>
      <c r="AB78" s="1066"/>
      <c r="AC78" s="1066"/>
      <c r="AD78" s="1066"/>
      <c r="AE78" s="1066"/>
      <c r="AF78" s="1066">
        <v>10913</v>
      </c>
      <c r="AG78" s="1066"/>
      <c r="AH78" s="1066"/>
      <c r="AI78" s="1066"/>
      <c r="AJ78" s="1066"/>
      <c r="AK78" s="1066">
        <v>830</v>
      </c>
      <c r="AL78" s="1066"/>
      <c r="AM78" s="1066"/>
      <c r="AN78" s="1066"/>
      <c r="AO78" s="1066"/>
      <c r="AP78" s="1066" t="s">
        <v>593</v>
      </c>
      <c r="AQ78" s="1066"/>
      <c r="AR78" s="1066"/>
      <c r="AS78" s="1066"/>
      <c r="AT78" s="1066"/>
      <c r="AU78" s="1066" t="s">
        <v>593</v>
      </c>
      <c r="AV78" s="1066"/>
      <c r="AW78" s="1066"/>
      <c r="AX78" s="1066"/>
      <c r="AY78" s="1066"/>
      <c r="AZ78" s="1067"/>
      <c r="BA78" s="1067"/>
      <c r="BB78" s="1067"/>
      <c r="BC78" s="1067"/>
      <c r="BD78" s="1068"/>
      <c r="BE78" s="267"/>
      <c r="BF78" s="267"/>
      <c r="BG78" s="267"/>
      <c r="BH78" s="267"/>
      <c r="BI78" s="267"/>
      <c r="BJ78" s="270"/>
      <c r="BK78" s="270"/>
      <c r="BL78" s="270"/>
      <c r="BM78" s="270"/>
      <c r="BN78" s="270"/>
      <c r="BO78" s="267"/>
      <c r="BP78" s="267"/>
      <c r="BQ78" s="264">
        <v>72</v>
      </c>
      <c r="BR78" s="269"/>
      <c r="BS78" s="1048"/>
      <c r="BT78" s="1049"/>
      <c r="BU78" s="1049"/>
      <c r="BV78" s="1049"/>
      <c r="BW78" s="1049"/>
      <c r="BX78" s="1049"/>
      <c r="BY78" s="1049"/>
      <c r="BZ78" s="1049"/>
      <c r="CA78" s="1049"/>
      <c r="CB78" s="1049"/>
      <c r="CC78" s="1049"/>
      <c r="CD78" s="1049"/>
      <c r="CE78" s="1049"/>
      <c r="CF78" s="1049"/>
      <c r="CG78" s="1050"/>
      <c r="CH78" s="1051"/>
      <c r="CI78" s="1052"/>
      <c r="CJ78" s="1052"/>
      <c r="CK78" s="1052"/>
      <c r="CL78" s="1053"/>
      <c r="CM78" s="1051"/>
      <c r="CN78" s="1052"/>
      <c r="CO78" s="1052"/>
      <c r="CP78" s="1052"/>
      <c r="CQ78" s="1053"/>
      <c r="CR78" s="1051"/>
      <c r="CS78" s="1052"/>
      <c r="CT78" s="1052"/>
      <c r="CU78" s="1052"/>
      <c r="CV78" s="1053"/>
      <c r="CW78" s="1051"/>
      <c r="CX78" s="1052"/>
      <c r="CY78" s="1052"/>
      <c r="CZ78" s="1052"/>
      <c r="DA78" s="1053"/>
      <c r="DB78" s="1051"/>
      <c r="DC78" s="1052"/>
      <c r="DD78" s="1052"/>
      <c r="DE78" s="1052"/>
      <c r="DF78" s="1053"/>
      <c r="DG78" s="1051"/>
      <c r="DH78" s="1052"/>
      <c r="DI78" s="1052"/>
      <c r="DJ78" s="1052"/>
      <c r="DK78" s="1053"/>
      <c r="DL78" s="1051"/>
      <c r="DM78" s="1052"/>
      <c r="DN78" s="1052"/>
      <c r="DO78" s="1052"/>
      <c r="DP78" s="1053"/>
      <c r="DQ78" s="1051"/>
      <c r="DR78" s="1052"/>
      <c r="DS78" s="1052"/>
      <c r="DT78" s="1052"/>
      <c r="DU78" s="1053"/>
      <c r="DV78" s="1036"/>
      <c r="DW78" s="1037"/>
      <c r="DX78" s="1037"/>
      <c r="DY78" s="1037"/>
      <c r="DZ78" s="1038"/>
      <c r="EA78" s="248"/>
    </row>
    <row r="79" spans="1:131" s="249" customFormat="1" ht="26.25" customHeight="1">
      <c r="A79" s="263">
        <v>12</v>
      </c>
      <c r="B79" s="1069"/>
      <c r="C79" s="1070"/>
      <c r="D79" s="1070"/>
      <c r="E79" s="1070"/>
      <c r="F79" s="1070"/>
      <c r="G79" s="1070"/>
      <c r="H79" s="1070"/>
      <c r="I79" s="1070"/>
      <c r="J79" s="1070"/>
      <c r="K79" s="1070"/>
      <c r="L79" s="1070"/>
      <c r="M79" s="1070"/>
      <c r="N79" s="1070"/>
      <c r="O79" s="1070"/>
      <c r="P79" s="1071"/>
      <c r="Q79" s="1072"/>
      <c r="R79" s="1066"/>
      <c r="S79" s="1066"/>
      <c r="T79" s="1066"/>
      <c r="U79" s="1066"/>
      <c r="V79" s="1066"/>
      <c r="W79" s="1066"/>
      <c r="X79" s="1066"/>
      <c r="Y79" s="1066"/>
      <c r="Z79" s="1066"/>
      <c r="AA79" s="1066"/>
      <c r="AB79" s="1066"/>
      <c r="AC79" s="1066"/>
      <c r="AD79" s="1066"/>
      <c r="AE79" s="1066"/>
      <c r="AF79" s="1066"/>
      <c r="AG79" s="1066"/>
      <c r="AH79" s="1066"/>
      <c r="AI79" s="1066"/>
      <c r="AJ79" s="1066"/>
      <c r="AK79" s="1066"/>
      <c r="AL79" s="1066"/>
      <c r="AM79" s="1066"/>
      <c r="AN79" s="1066"/>
      <c r="AO79" s="1066"/>
      <c r="AP79" s="1066"/>
      <c r="AQ79" s="1066"/>
      <c r="AR79" s="1066"/>
      <c r="AS79" s="1066"/>
      <c r="AT79" s="1066"/>
      <c r="AU79" s="1066"/>
      <c r="AV79" s="1066"/>
      <c r="AW79" s="1066"/>
      <c r="AX79" s="1066"/>
      <c r="AY79" s="1066"/>
      <c r="AZ79" s="1067"/>
      <c r="BA79" s="1067"/>
      <c r="BB79" s="1067"/>
      <c r="BC79" s="1067"/>
      <c r="BD79" s="1068"/>
      <c r="BE79" s="267"/>
      <c r="BF79" s="267"/>
      <c r="BG79" s="267"/>
      <c r="BH79" s="267"/>
      <c r="BI79" s="267"/>
      <c r="BJ79" s="270"/>
      <c r="BK79" s="270"/>
      <c r="BL79" s="270"/>
      <c r="BM79" s="270"/>
      <c r="BN79" s="270"/>
      <c r="BO79" s="267"/>
      <c r="BP79" s="267"/>
      <c r="BQ79" s="264">
        <v>73</v>
      </c>
      <c r="BR79" s="269"/>
      <c r="BS79" s="1048"/>
      <c r="BT79" s="1049"/>
      <c r="BU79" s="1049"/>
      <c r="BV79" s="1049"/>
      <c r="BW79" s="1049"/>
      <c r="BX79" s="1049"/>
      <c r="BY79" s="1049"/>
      <c r="BZ79" s="1049"/>
      <c r="CA79" s="1049"/>
      <c r="CB79" s="1049"/>
      <c r="CC79" s="1049"/>
      <c r="CD79" s="1049"/>
      <c r="CE79" s="1049"/>
      <c r="CF79" s="1049"/>
      <c r="CG79" s="1050"/>
      <c r="CH79" s="1051"/>
      <c r="CI79" s="1052"/>
      <c r="CJ79" s="1052"/>
      <c r="CK79" s="1052"/>
      <c r="CL79" s="1053"/>
      <c r="CM79" s="1051"/>
      <c r="CN79" s="1052"/>
      <c r="CO79" s="1052"/>
      <c r="CP79" s="1052"/>
      <c r="CQ79" s="1053"/>
      <c r="CR79" s="1051"/>
      <c r="CS79" s="1052"/>
      <c r="CT79" s="1052"/>
      <c r="CU79" s="1052"/>
      <c r="CV79" s="1053"/>
      <c r="CW79" s="1051"/>
      <c r="CX79" s="1052"/>
      <c r="CY79" s="1052"/>
      <c r="CZ79" s="1052"/>
      <c r="DA79" s="1053"/>
      <c r="DB79" s="1051"/>
      <c r="DC79" s="1052"/>
      <c r="DD79" s="1052"/>
      <c r="DE79" s="1052"/>
      <c r="DF79" s="1053"/>
      <c r="DG79" s="1051"/>
      <c r="DH79" s="1052"/>
      <c r="DI79" s="1052"/>
      <c r="DJ79" s="1052"/>
      <c r="DK79" s="1053"/>
      <c r="DL79" s="1051"/>
      <c r="DM79" s="1052"/>
      <c r="DN79" s="1052"/>
      <c r="DO79" s="1052"/>
      <c r="DP79" s="1053"/>
      <c r="DQ79" s="1051"/>
      <c r="DR79" s="1052"/>
      <c r="DS79" s="1052"/>
      <c r="DT79" s="1052"/>
      <c r="DU79" s="1053"/>
      <c r="DV79" s="1036"/>
      <c r="DW79" s="1037"/>
      <c r="DX79" s="1037"/>
      <c r="DY79" s="1037"/>
      <c r="DZ79" s="1038"/>
      <c r="EA79" s="248"/>
    </row>
    <row r="80" spans="1:131" s="249" customFormat="1" ht="26.25" customHeight="1">
      <c r="A80" s="263">
        <v>13</v>
      </c>
      <c r="B80" s="1069"/>
      <c r="C80" s="1070"/>
      <c r="D80" s="1070"/>
      <c r="E80" s="1070"/>
      <c r="F80" s="1070"/>
      <c r="G80" s="1070"/>
      <c r="H80" s="1070"/>
      <c r="I80" s="1070"/>
      <c r="J80" s="1070"/>
      <c r="K80" s="1070"/>
      <c r="L80" s="1070"/>
      <c r="M80" s="1070"/>
      <c r="N80" s="1070"/>
      <c r="O80" s="1070"/>
      <c r="P80" s="1071"/>
      <c r="Q80" s="1072"/>
      <c r="R80" s="1066"/>
      <c r="S80" s="1066"/>
      <c r="T80" s="1066"/>
      <c r="U80" s="1066"/>
      <c r="V80" s="1066"/>
      <c r="W80" s="1066"/>
      <c r="X80" s="1066"/>
      <c r="Y80" s="1066"/>
      <c r="Z80" s="1066"/>
      <c r="AA80" s="1066"/>
      <c r="AB80" s="1066"/>
      <c r="AC80" s="1066"/>
      <c r="AD80" s="1066"/>
      <c r="AE80" s="1066"/>
      <c r="AF80" s="1066"/>
      <c r="AG80" s="1066"/>
      <c r="AH80" s="1066"/>
      <c r="AI80" s="1066"/>
      <c r="AJ80" s="1066"/>
      <c r="AK80" s="1066"/>
      <c r="AL80" s="1066"/>
      <c r="AM80" s="1066"/>
      <c r="AN80" s="1066"/>
      <c r="AO80" s="1066"/>
      <c r="AP80" s="1066"/>
      <c r="AQ80" s="1066"/>
      <c r="AR80" s="1066"/>
      <c r="AS80" s="1066"/>
      <c r="AT80" s="1066"/>
      <c r="AU80" s="1066"/>
      <c r="AV80" s="1066"/>
      <c r="AW80" s="1066"/>
      <c r="AX80" s="1066"/>
      <c r="AY80" s="1066"/>
      <c r="AZ80" s="1067"/>
      <c r="BA80" s="1067"/>
      <c r="BB80" s="1067"/>
      <c r="BC80" s="1067"/>
      <c r="BD80" s="1068"/>
      <c r="BE80" s="267"/>
      <c r="BF80" s="267"/>
      <c r="BG80" s="267"/>
      <c r="BH80" s="267"/>
      <c r="BI80" s="267"/>
      <c r="BJ80" s="267"/>
      <c r="BK80" s="267"/>
      <c r="BL80" s="267"/>
      <c r="BM80" s="267"/>
      <c r="BN80" s="267"/>
      <c r="BO80" s="267"/>
      <c r="BP80" s="267"/>
      <c r="BQ80" s="264">
        <v>74</v>
      </c>
      <c r="BR80" s="269"/>
      <c r="BS80" s="1048"/>
      <c r="BT80" s="1049"/>
      <c r="BU80" s="1049"/>
      <c r="BV80" s="1049"/>
      <c r="BW80" s="1049"/>
      <c r="BX80" s="1049"/>
      <c r="BY80" s="1049"/>
      <c r="BZ80" s="1049"/>
      <c r="CA80" s="1049"/>
      <c r="CB80" s="1049"/>
      <c r="CC80" s="1049"/>
      <c r="CD80" s="1049"/>
      <c r="CE80" s="1049"/>
      <c r="CF80" s="1049"/>
      <c r="CG80" s="1050"/>
      <c r="CH80" s="1051"/>
      <c r="CI80" s="1052"/>
      <c r="CJ80" s="1052"/>
      <c r="CK80" s="1052"/>
      <c r="CL80" s="1053"/>
      <c r="CM80" s="1051"/>
      <c r="CN80" s="1052"/>
      <c r="CO80" s="1052"/>
      <c r="CP80" s="1052"/>
      <c r="CQ80" s="1053"/>
      <c r="CR80" s="1051"/>
      <c r="CS80" s="1052"/>
      <c r="CT80" s="1052"/>
      <c r="CU80" s="1052"/>
      <c r="CV80" s="1053"/>
      <c r="CW80" s="1051"/>
      <c r="CX80" s="1052"/>
      <c r="CY80" s="1052"/>
      <c r="CZ80" s="1052"/>
      <c r="DA80" s="1053"/>
      <c r="DB80" s="1051"/>
      <c r="DC80" s="1052"/>
      <c r="DD80" s="1052"/>
      <c r="DE80" s="1052"/>
      <c r="DF80" s="1053"/>
      <c r="DG80" s="1051"/>
      <c r="DH80" s="1052"/>
      <c r="DI80" s="1052"/>
      <c r="DJ80" s="1052"/>
      <c r="DK80" s="1053"/>
      <c r="DL80" s="1051"/>
      <c r="DM80" s="1052"/>
      <c r="DN80" s="1052"/>
      <c r="DO80" s="1052"/>
      <c r="DP80" s="1053"/>
      <c r="DQ80" s="1051"/>
      <c r="DR80" s="1052"/>
      <c r="DS80" s="1052"/>
      <c r="DT80" s="1052"/>
      <c r="DU80" s="1053"/>
      <c r="DV80" s="1036"/>
      <c r="DW80" s="1037"/>
      <c r="DX80" s="1037"/>
      <c r="DY80" s="1037"/>
      <c r="DZ80" s="1038"/>
      <c r="EA80" s="248"/>
    </row>
    <row r="81" spans="1:131" s="249" customFormat="1" ht="26.25" customHeight="1">
      <c r="A81" s="263">
        <v>14</v>
      </c>
      <c r="B81" s="1069"/>
      <c r="C81" s="1070"/>
      <c r="D81" s="1070"/>
      <c r="E81" s="1070"/>
      <c r="F81" s="1070"/>
      <c r="G81" s="1070"/>
      <c r="H81" s="1070"/>
      <c r="I81" s="1070"/>
      <c r="J81" s="1070"/>
      <c r="K81" s="1070"/>
      <c r="L81" s="1070"/>
      <c r="M81" s="1070"/>
      <c r="N81" s="1070"/>
      <c r="O81" s="1070"/>
      <c r="P81" s="1071"/>
      <c r="Q81" s="1072"/>
      <c r="R81" s="1066"/>
      <c r="S81" s="1066"/>
      <c r="T81" s="1066"/>
      <c r="U81" s="1066"/>
      <c r="V81" s="1066"/>
      <c r="W81" s="1066"/>
      <c r="X81" s="1066"/>
      <c r="Y81" s="1066"/>
      <c r="Z81" s="1066"/>
      <c r="AA81" s="1066"/>
      <c r="AB81" s="1066"/>
      <c r="AC81" s="1066"/>
      <c r="AD81" s="1066"/>
      <c r="AE81" s="1066"/>
      <c r="AF81" s="1066"/>
      <c r="AG81" s="1066"/>
      <c r="AH81" s="1066"/>
      <c r="AI81" s="1066"/>
      <c r="AJ81" s="1066"/>
      <c r="AK81" s="1066"/>
      <c r="AL81" s="1066"/>
      <c r="AM81" s="1066"/>
      <c r="AN81" s="1066"/>
      <c r="AO81" s="1066"/>
      <c r="AP81" s="1066"/>
      <c r="AQ81" s="1066"/>
      <c r="AR81" s="1066"/>
      <c r="AS81" s="1066"/>
      <c r="AT81" s="1066"/>
      <c r="AU81" s="1066"/>
      <c r="AV81" s="1066"/>
      <c r="AW81" s="1066"/>
      <c r="AX81" s="1066"/>
      <c r="AY81" s="1066"/>
      <c r="AZ81" s="1067"/>
      <c r="BA81" s="1067"/>
      <c r="BB81" s="1067"/>
      <c r="BC81" s="1067"/>
      <c r="BD81" s="1068"/>
      <c r="BE81" s="267"/>
      <c r="BF81" s="267"/>
      <c r="BG81" s="267"/>
      <c r="BH81" s="267"/>
      <c r="BI81" s="267"/>
      <c r="BJ81" s="267"/>
      <c r="BK81" s="267"/>
      <c r="BL81" s="267"/>
      <c r="BM81" s="267"/>
      <c r="BN81" s="267"/>
      <c r="BO81" s="267"/>
      <c r="BP81" s="267"/>
      <c r="BQ81" s="264">
        <v>75</v>
      </c>
      <c r="BR81" s="269"/>
      <c r="BS81" s="1048"/>
      <c r="BT81" s="1049"/>
      <c r="BU81" s="1049"/>
      <c r="BV81" s="1049"/>
      <c r="BW81" s="1049"/>
      <c r="BX81" s="1049"/>
      <c r="BY81" s="1049"/>
      <c r="BZ81" s="1049"/>
      <c r="CA81" s="1049"/>
      <c r="CB81" s="1049"/>
      <c r="CC81" s="1049"/>
      <c r="CD81" s="1049"/>
      <c r="CE81" s="1049"/>
      <c r="CF81" s="1049"/>
      <c r="CG81" s="1050"/>
      <c r="CH81" s="1051"/>
      <c r="CI81" s="1052"/>
      <c r="CJ81" s="1052"/>
      <c r="CK81" s="1052"/>
      <c r="CL81" s="1053"/>
      <c r="CM81" s="1051"/>
      <c r="CN81" s="1052"/>
      <c r="CO81" s="1052"/>
      <c r="CP81" s="1052"/>
      <c r="CQ81" s="1053"/>
      <c r="CR81" s="1051"/>
      <c r="CS81" s="1052"/>
      <c r="CT81" s="1052"/>
      <c r="CU81" s="1052"/>
      <c r="CV81" s="1053"/>
      <c r="CW81" s="1051"/>
      <c r="CX81" s="1052"/>
      <c r="CY81" s="1052"/>
      <c r="CZ81" s="1052"/>
      <c r="DA81" s="1053"/>
      <c r="DB81" s="1051"/>
      <c r="DC81" s="1052"/>
      <c r="DD81" s="1052"/>
      <c r="DE81" s="1052"/>
      <c r="DF81" s="1053"/>
      <c r="DG81" s="1051"/>
      <c r="DH81" s="1052"/>
      <c r="DI81" s="1052"/>
      <c r="DJ81" s="1052"/>
      <c r="DK81" s="1053"/>
      <c r="DL81" s="1051"/>
      <c r="DM81" s="1052"/>
      <c r="DN81" s="1052"/>
      <c r="DO81" s="1052"/>
      <c r="DP81" s="1053"/>
      <c r="DQ81" s="1051"/>
      <c r="DR81" s="1052"/>
      <c r="DS81" s="1052"/>
      <c r="DT81" s="1052"/>
      <c r="DU81" s="1053"/>
      <c r="DV81" s="1036"/>
      <c r="DW81" s="1037"/>
      <c r="DX81" s="1037"/>
      <c r="DY81" s="1037"/>
      <c r="DZ81" s="1038"/>
      <c r="EA81" s="248"/>
    </row>
    <row r="82" spans="1:131" s="249" customFormat="1" ht="26.25" customHeight="1">
      <c r="A82" s="263">
        <v>15</v>
      </c>
      <c r="B82" s="1069"/>
      <c r="C82" s="1070"/>
      <c r="D82" s="1070"/>
      <c r="E82" s="1070"/>
      <c r="F82" s="1070"/>
      <c r="G82" s="1070"/>
      <c r="H82" s="1070"/>
      <c r="I82" s="1070"/>
      <c r="J82" s="1070"/>
      <c r="K82" s="1070"/>
      <c r="L82" s="1070"/>
      <c r="M82" s="1070"/>
      <c r="N82" s="1070"/>
      <c r="O82" s="1070"/>
      <c r="P82" s="1071"/>
      <c r="Q82" s="1072"/>
      <c r="R82" s="1066"/>
      <c r="S82" s="1066"/>
      <c r="T82" s="1066"/>
      <c r="U82" s="1066"/>
      <c r="V82" s="1066"/>
      <c r="W82" s="1066"/>
      <c r="X82" s="1066"/>
      <c r="Y82" s="1066"/>
      <c r="Z82" s="1066"/>
      <c r="AA82" s="1066"/>
      <c r="AB82" s="1066"/>
      <c r="AC82" s="1066"/>
      <c r="AD82" s="1066"/>
      <c r="AE82" s="1066"/>
      <c r="AF82" s="1066"/>
      <c r="AG82" s="1066"/>
      <c r="AH82" s="1066"/>
      <c r="AI82" s="1066"/>
      <c r="AJ82" s="1066"/>
      <c r="AK82" s="1066"/>
      <c r="AL82" s="1066"/>
      <c r="AM82" s="1066"/>
      <c r="AN82" s="1066"/>
      <c r="AO82" s="1066"/>
      <c r="AP82" s="1066"/>
      <c r="AQ82" s="1066"/>
      <c r="AR82" s="1066"/>
      <c r="AS82" s="1066"/>
      <c r="AT82" s="1066"/>
      <c r="AU82" s="1066"/>
      <c r="AV82" s="1066"/>
      <c r="AW82" s="1066"/>
      <c r="AX82" s="1066"/>
      <c r="AY82" s="1066"/>
      <c r="AZ82" s="1067"/>
      <c r="BA82" s="1067"/>
      <c r="BB82" s="1067"/>
      <c r="BC82" s="1067"/>
      <c r="BD82" s="1068"/>
      <c r="BE82" s="267"/>
      <c r="BF82" s="267"/>
      <c r="BG82" s="267"/>
      <c r="BH82" s="267"/>
      <c r="BI82" s="267"/>
      <c r="BJ82" s="267"/>
      <c r="BK82" s="267"/>
      <c r="BL82" s="267"/>
      <c r="BM82" s="267"/>
      <c r="BN82" s="267"/>
      <c r="BO82" s="267"/>
      <c r="BP82" s="267"/>
      <c r="BQ82" s="264">
        <v>76</v>
      </c>
      <c r="BR82" s="269"/>
      <c r="BS82" s="1048"/>
      <c r="BT82" s="1049"/>
      <c r="BU82" s="1049"/>
      <c r="BV82" s="1049"/>
      <c r="BW82" s="1049"/>
      <c r="BX82" s="1049"/>
      <c r="BY82" s="1049"/>
      <c r="BZ82" s="1049"/>
      <c r="CA82" s="1049"/>
      <c r="CB82" s="1049"/>
      <c r="CC82" s="1049"/>
      <c r="CD82" s="1049"/>
      <c r="CE82" s="1049"/>
      <c r="CF82" s="1049"/>
      <c r="CG82" s="1050"/>
      <c r="CH82" s="1051"/>
      <c r="CI82" s="1052"/>
      <c r="CJ82" s="1052"/>
      <c r="CK82" s="1052"/>
      <c r="CL82" s="1053"/>
      <c r="CM82" s="1051"/>
      <c r="CN82" s="1052"/>
      <c r="CO82" s="1052"/>
      <c r="CP82" s="1052"/>
      <c r="CQ82" s="1053"/>
      <c r="CR82" s="1051"/>
      <c r="CS82" s="1052"/>
      <c r="CT82" s="1052"/>
      <c r="CU82" s="1052"/>
      <c r="CV82" s="1053"/>
      <c r="CW82" s="1051"/>
      <c r="CX82" s="1052"/>
      <c r="CY82" s="1052"/>
      <c r="CZ82" s="1052"/>
      <c r="DA82" s="1053"/>
      <c r="DB82" s="1051"/>
      <c r="DC82" s="1052"/>
      <c r="DD82" s="1052"/>
      <c r="DE82" s="1052"/>
      <c r="DF82" s="1053"/>
      <c r="DG82" s="1051"/>
      <c r="DH82" s="1052"/>
      <c r="DI82" s="1052"/>
      <c r="DJ82" s="1052"/>
      <c r="DK82" s="1053"/>
      <c r="DL82" s="1051"/>
      <c r="DM82" s="1052"/>
      <c r="DN82" s="1052"/>
      <c r="DO82" s="1052"/>
      <c r="DP82" s="1053"/>
      <c r="DQ82" s="1051"/>
      <c r="DR82" s="1052"/>
      <c r="DS82" s="1052"/>
      <c r="DT82" s="1052"/>
      <c r="DU82" s="1053"/>
      <c r="DV82" s="1036"/>
      <c r="DW82" s="1037"/>
      <c r="DX82" s="1037"/>
      <c r="DY82" s="1037"/>
      <c r="DZ82" s="1038"/>
      <c r="EA82" s="248"/>
    </row>
    <row r="83" spans="1:131" s="249" customFormat="1" ht="26.25" customHeight="1">
      <c r="A83" s="263">
        <v>16</v>
      </c>
      <c r="B83" s="1069"/>
      <c r="C83" s="1070"/>
      <c r="D83" s="1070"/>
      <c r="E83" s="1070"/>
      <c r="F83" s="1070"/>
      <c r="G83" s="1070"/>
      <c r="H83" s="1070"/>
      <c r="I83" s="1070"/>
      <c r="J83" s="1070"/>
      <c r="K83" s="1070"/>
      <c r="L83" s="1070"/>
      <c r="M83" s="1070"/>
      <c r="N83" s="1070"/>
      <c r="O83" s="1070"/>
      <c r="P83" s="1071"/>
      <c r="Q83" s="1072"/>
      <c r="R83" s="1066"/>
      <c r="S83" s="1066"/>
      <c r="T83" s="1066"/>
      <c r="U83" s="1066"/>
      <c r="V83" s="1066"/>
      <c r="W83" s="1066"/>
      <c r="X83" s="1066"/>
      <c r="Y83" s="1066"/>
      <c r="Z83" s="1066"/>
      <c r="AA83" s="1066"/>
      <c r="AB83" s="1066"/>
      <c r="AC83" s="1066"/>
      <c r="AD83" s="1066"/>
      <c r="AE83" s="1066"/>
      <c r="AF83" s="1066"/>
      <c r="AG83" s="1066"/>
      <c r="AH83" s="1066"/>
      <c r="AI83" s="1066"/>
      <c r="AJ83" s="1066"/>
      <c r="AK83" s="1066"/>
      <c r="AL83" s="1066"/>
      <c r="AM83" s="1066"/>
      <c r="AN83" s="1066"/>
      <c r="AO83" s="1066"/>
      <c r="AP83" s="1066"/>
      <c r="AQ83" s="1066"/>
      <c r="AR83" s="1066"/>
      <c r="AS83" s="1066"/>
      <c r="AT83" s="1066"/>
      <c r="AU83" s="1066"/>
      <c r="AV83" s="1066"/>
      <c r="AW83" s="1066"/>
      <c r="AX83" s="1066"/>
      <c r="AY83" s="1066"/>
      <c r="AZ83" s="1067"/>
      <c r="BA83" s="1067"/>
      <c r="BB83" s="1067"/>
      <c r="BC83" s="1067"/>
      <c r="BD83" s="1068"/>
      <c r="BE83" s="267"/>
      <c r="BF83" s="267"/>
      <c r="BG83" s="267"/>
      <c r="BH83" s="267"/>
      <c r="BI83" s="267"/>
      <c r="BJ83" s="267"/>
      <c r="BK83" s="267"/>
      <c r="BL83" s="267"/>
      <c r="BM83" s="267"/>
      <c r="BN83" s="267"/>
      <c r="BO83" s="267"/>
      <c r="BP83" s="267"/>
      <c r="BQ83" s="264">
        <v>77</v>
      </c>
      <c r="BR83" s="269"/>
      <c r="BS83" s="1048"/>
      <c r="BT83" s="1049"/>
      <c r="BU83" s="1049"/>
      <c r="BV83" s="1049"/>
      <c r="BW83" s="1049"/>
      <c r="BX83" s="1049"/>
      <c r="BY83" s="1049"/>
      <c r="BZ83" s="1049"/>
      <c r="CA83" s="1049"/>
      <c r="CB83" s="1049"/>
      <c r="CC83" s="1049"/>
      <c r="CD83" s="1049"/>
      <c r="CE83" s="1049"/>
      <c r="CF83" s="1049"/>
      <c r="CG83" s="1050"/>
      <c r="CH83" s="1051"/>
      <c r="CI83" s="1052"/>
      <c r="CJ83" s="1052"/>
      <c r="CK83" s="1052"/>
      <c r="CL83" s="1053"/>
      <c r="CM83" s="1051"/>
      <c r="CN83" s="1052"/>
      <c r="CO83" s="1052"/>
      <c r="CP83" s="1052"/>
      <c r="CQ83" s="1053"/>
      <c r="CR83" s="1051"/>
      <c r="CS83" s="1052"/>
      <c r="CT83" s="1052"/>
      <c r="CU83" s="1052"/>
      <c r="CV83" s="1053"/>
      <c r="CW83" s="1051"/>
      <c r="CX83" s="1052"/>
      <c r="CY83" s="1052"/>
      <c r="CZ83" s="1052"/>
      <c r="DA83" s="1053"/>
      <c r="DB83" s="1051"/>
      <c r="DC83" s="1052"/>
      <c r="DD83" s="1052"/>
      <c r="DE83" s="1052"/>
      <c r="DF83" s="1053"/>
      <c r="DG83" s="1051"/>
      <c r="DH83" s="1052"/>
      <c r="DI83" s="1052"/>
      <c r="DJ83" s="1052"/>
      <c r="DK83" s="1053"/>
      <c r="DL83" s="1051"/>
      <c r="DM83" s="1052"/>
      <c r="DN83" s="1052"/>
      <c r="DO83" s="1052"/>
      <c r="DP83" s="1053"/>
      <c r="DQ83" s="1051"/>
      <c r="DR83" s="1052"/>
      <c r="DS83" s="1052"/>
      <c r="DT83" s="1052"/>
      <c r="DU83" s="1053"/>
      <c r="DV83" s="1036"/>
      <c r="DW83" s="1037"/>
      <c r="DX83" s="1037"/>
      <c r="DY83" s="1037"/>
      <c r="DZ83" s="1038"/>
      <c r="EA83" s="248"/>
    </row>
    <row r="84" spans="1:131" s="249" customFormat="1" ht="26.25" customHeight="1">
      <c r="A84" s="263">
        <v>17</v>
      </c>
      <c r="B84" s="1069"/>
      <c r="C84" s="1070"/>
      <c r="D84" s="1070"/>
      <c r="E84" s="1070"/>
      <c r="F84" s="1070"/>
      <c r="G84" s="1070"/>
      <c r="H84" s="1070"/>
      <c r="I84" s="1070"/>
      <c r="J84" s="1070"/>
      <c r="K84" s="1070"/>
      <c r="L84" s="1070"/>
      <c r="M84" s="1070"/>
      <c r="N84" s="1070"/>
      <c r="O84" s="1070"/>
      <c r="P84" s="1071"/>
      <c r="Q84" s="1072"/>
      <c r="R84" s="1066"/>
      <c r="S84" s="1066"/>
      <c r="T84" s="1066"/>
      <c r="U84" s="1066"/>
      <c r="V84" s="1066"/>
      <c r="W84" s="1066"/>
      <c r="X84" s="1066"/>
      <c r="Y84" s="1066"/>
      <c r="Z84" s="1066"/>
      <c r="AA84" s="1066"/>
      <c r="AB84" s="1066"/>
      <c r="AC84" s="1066"/>
      <c r="AD84" s="1066"/>
      <c r="AE84" s="1066"/>
      <c r="AF84" s="1066"/>
      <c r="AG84" s="1066"/>
      <c r="AH84" s="1066"/>
      <c r="AI84" s="1066"/>
      <c r="AJ84" s="1066"/>
      <c r="AK84" s="1066"/>
      <c r="AL84" s="1066"/>
      <c r="AM84" s="1066"/>
      <c r="AN84" s="1066"/>
      <c r="AO84" s="1066"/>
      <c r="AP84" s="1066"/>
      <c r="AQ84" s="1066"/>
      <c r="AR84" s="1066"/>
      <c r="AS84" s="1066"/>
      <c r="AT84" s="1066"/>
      <c r="AU84" s="1066"/>
      <c r="AV84" s="1066"/>
      <c r="AW84" s="1066"/>
      <c r="AX84" s="1066"/>
      <c r="AY84" s="1066"/>
      <c r="AZ84" s="1067"/>
      <c r="BA84" s="1067"/>
      <c r="BB84" s="1067"/>
      <c r="BC84" s="1067"/>
      <c r="BD84" s="1068"/>
      <c r="BE84" s="267"/>
      <c r="BF84" s="267"/>
      <c r="BG84" s="267"/>
      <c r="BH84" s="267"/>
      <c r="BI84" s="267"/>
      <c r="BJ84" s="267"/>
      <c r="BK84" s="267"/>
      <c r="BL84" s="267"/>
      <c r="BM84" s="267"/>
      <c r="BN84" s="267"/>
      <c r="BO84" s="267"/>
      <c r="BP84" s="267"/>
      <c r="BQ84" s="264">
        <v>78</v>
      </c>
      <c r="BR84" s="269"/>
      <c r="BS84" s="1048"/>
      <c r="BT84" s="1049"/>
      <c r="BU84" s="1049"/>
      <c r="BV84" s="1049"/>
      <c r="BW84" s="1049"/>
      <c r="BX84" s="1049"/>
      <c r="BY84" s="1049"/>
      <c r="BZ84" s="1049"/>
      <c r="CA84" s="1049"/>
      <c r="CB84" s="1049"/>
      <c r="CC84" s="1049"/>
      <c r="CD84" s="1049"/>
      <c r="CE84" s="1049"/>
      <c r="CF84" s="1049"/>
      <c r="CG84" s="1050"/>
      <c r="CH84" s="1051"/>
      <c r="CI84" s="1052"/>
      <c r="CJ84" s="1052"/>
      <c r="CK84" s="1052"/>
      <c r="CL84" s="1053"/>
      <c r="CM84" s="1051"/>
      <c r="CN84" s="1052"/>
      <c r="CO84" s="1052"/>
      <c r="CP84" s="1052"/>
      <c r="CQ84" s="1053"/>
      <c r="CR84" s="1051"/>
      <c r="CS84" s="1052"/>
      <c r="CT84" s="1052"/>
      <c r="CU84" s="1052"/>
      <c r="CV84" s="1053"/>
      <c r="CW84" s="1051"/>
      <c r="CX84" s="1052"/>
      <c r="CY84" s="1052"/>
      <c r="CZ84" s="1052"/>
      <c r="DA84" s="1053"/>
      <c r="DB84" s="1051"/>
      <c r="DC84" s="1052"/>
      <c r="DD84" s="1052"/>
      <c r="DE84" s="1052"/>
      <c r="DF84" s="1053"/>
      <c r="DG84" s="1051"/>
      <c r="DH84" s="1052"/>
      <c r="DI84" s="1052"/>
      <c r="DJ84" s="1052"/>
      <c r="DK84" s="1053"/>
      <c r="DL84" s="1051"/>
      <c r="DM84" s="1052"/>
      <c r="DN84" s="1052"/>
      <c r="DO84" s="1052"/>
      <c r="DP84" s="1053"/>
      <c r="DQ84" s="1051"/>
      <c r="DR84" s="1052"/>
      <c r="DS84" s="1052"/>
      <c r="DT84" s="1052"/>
      <c r="DU84" s="1053"/>
      <c r="DV84" s="1036"/>
      <c r="DW84" s="1037"/>
      <c r="DX84" s="1037"/>
      <c r="DY84" s="1037"/>
      <c r="DZ84" s="1038"/>
      <c r="EA84" s="248"/>
    </row>
    <row r="85" spans="1:131" s="249" customFormat="1" ht="26.25" customHeight="1">
      <c r="A85" s="263">
        <v>18</v>
      </c>
      <c r="B85" s="1069"/>
      <c r="C85" s="1070"/>
      <c r="D85" s="1070"/>
      <c r="E85" s="1070"/>
      <c r="F85" s="1070"/>
      <c r="G85" s="1070"/>
      <c r="H85" s="1070"/>
      <c r="I85" s="1070"/>
      <c r="J85" s="1070"/>
      <c r="K85" s="1070"/>
      <c r="L85" s="1070"/>
      <c r="M85" s="1070"/>
      <c r="N85" s="1070"/>
      <c r="O85" s="1070"/>
      <c r="P85" s="1071"/>
      <c r="Q85" s="1072"/>
      <c r="R85" s="1066"/>
      <c r="S85" s="1066"/>
      <c r="T85" s="1066"/>
      <c r="U85" s="1066"/>
      <c r="V85" s="1066"/>
      <c r="W85" s="1066"/>
      <c r="X85" s="1066"/>
      <c r="Y85" s="1066"/>
      <c r="Z85" s="1066"/>
      <c r="AA85" s="1066"/>
      <c r="AB85" s="1066"/>
      <c r="AC85" s="1066"/>
      <c r="AD85" s="1066"/>
      <c r="AE85" s="1066"/>
      <c r="AF85" s="1066"/>
      <c r="AG85" s="1066"/>
      <c r="AH85" s="1066"/>
      <c r="AI85" s="1066"/>
      <c r="AJ85" s="1066"/>
      <c r="AK85" s="1066"/>
      <c r="AL85" s="1066"/>
      <c r="AM85" s="1066"/>
      <c r="AN85" s="1066"/>
      <c r="AO85" s="1066"/>
      <c r="AP85" s="1066"/>
      <c r="AQ85" s="1066"/>
      <c r="AR85" s="1066"/>
      <c r="AS85" s="1066"/>
      <c r="AT85" s="1066"/>
      <c r="AU85" s="1066"/>
      <c r="AV85" s="1066"/>
      <c r="AW85" s="1066"/>
      <c r="AX85" s="1066"/>
      <c r="AY85" s="1066"/>
      <c r="AZ85" s="1067"/>
      <c r="BA85" s="1067"/>
      <c r="BB85" s="1067"/>
      <c r="BC85" s="1067"/>
      <c r="BD85" s="1068"/>
      <c r="BE85" s="267"/>
      <c r="BF85" s="267"/>
      <c r="BG85" s="267"/>
      <c r="BH85" s="267"/>
      <c r="BI85" s="267"/>
      <c r="BJ85" s="267"/>
      <c r="BK85" s="267"/>
      <c r="BL85" s="267"/>
      <c r="BM85" s="267"/>
      <c r="BN85" s="267"/>
      <c r="BO85" s="267"/>
      <c r="BP85" s="267"/>
      <c r="BQ85" s="264">
        <v>79</v>
      </c>
      <c r="BR85" s="269"/>
      <c r="BS85" s="1048"/>
      <c r="BT85" s="1049"/>
      <c r="BU85" s="1049"/>
      <c r="BV85" s="1049"/>
      <c r="BW85" s="1049"/>
      <c r="BX85" s="1049"/>
      <c r="BY85" s="1049"/>
      <c r="BZ85" s="1049"/>
      <c r="CA85" s="1049"/>
      <c r="CB85" s="1049"/>
      <c r="CC85" s="1049"/>
      <c r="CD85" s="1049"/>
      <c r="CE85" s="1049"/>
      <c r="CF85" s="1049"/>
      <c r="CG85" s="1050"/>
      <c r="CH85" s="1051"/>
      <c r="CI85" s="1052"/>
      <c r="CJ85" s="1052"/>
      <c r="CK85" s="1052"/>
      <c r="CL85" s="1053"/>
      <c r="CM85" s="1051"/>
      <c r="CN85" s="1052"/>
      <c r="CO85" s="1052"/>
      <c r="CP85" s="1052"/>
      <c r="CQ85" s="1053"/>
      <c r="CR85" s="1051"/>
      <c r="CS85" s="1052"/>
      <c r="CT85" s="1052"/>
      <c r="CU85" s="1052"/>
      <c r="CV85" s="1053"/>
      <c r="CW85" s="1051"/>
      <c r="CX85" s="1052"/>
      <c r="CY85" s="1052"/>
      <c r="CZ85" s="1052"/>
      <c r="DA85" s="1053"/>
      <c r="DB85" s="1051"/>
      <c r="DC85" s="1052"/>
      <c r="DD85" s="1052"/>
      <c r="DE85" s="1052"/>
      <c r="DF85" s="1053"/>
      <c r="DG85" s="1051"/>
      <c r="DH85" s="1052"/>
      <c r="DI85" s="1052"/>
      <c r="DJ85" s="1052"/>
      <c r="DK85" s="1053"/>
      <c r="DL85" s="1051"/>
      <c r="DM85" s="1052"/>
      <c r="DN85" s="1052"/>
      <c r="DO85" s="1052"/>
      <c r="DP85" s="1053"/>
      <c r="DQ85" s="1051"/>
      <c r="DR85" s="1052"/>
      <c r="DS85" s="1052"/>
      <c r="DT85" s="1052"/>
      <c r="DU85" s="1053"/>
      <c r="DV85" s="1036"/>
      <c r="DW85" s="1037"/>
      <c r="DX85" s="1037"/>
      <c r="DY85" s="1037"/>
      <c r="DZ85" s="1038"/>
      <c r="EA85" s="248"/>
    </row>
    <row r="86" spans="1:131" s="249" customFormat="1" ht="26.25" customHeight="1">
      <c r="A86" s="263">
        <v>19</v>
      </c>
      <c r="B86" s="1069"/>
      <c r="C86" s="1070"/>
      <c r="D86" s="1070"/>
      <c r="E86" s="1070"/>
      <c r="F86" s="1070"/>
      <c r="G86" s="1070"/>
      <c r="H86" s="1070"/>
      <c r="I86" s="1070"/>
      <c r="J86" s="1070"/>
      <c r="K86" s="1070"/>
      <c r="L86" s="1070"/>
      <c r="M86" s="1070"/>
      <c r="N86" s="1070"/>
      <c r="O86" s="1070"/>
      <c r="P86" s="1071"/>
      <c r="Q86" s="1072"/>
      <c r="R86" s="1066"/>
      <c r="S86" s="1066"/>
      <c r="T86" s="1066"/>
      <c r="U86" s="1066"/>
      <c r="V86" s="1066"/>
      <c r="W86" s="1066"/>
      <c r="X86" s="1066"/>
      <c r="Y86" s="1066"/>
      <c r="Z86" s="1066"/>
      <c r="AA86" s="1066"/>
      <c r="AB86" s="1066"/>
      <c r="AC86" s="1066"/>
      <c r="AD86" s="1066"/>
      <c r="AE86" s="1066"/>
      <c r="AF86" s="1066"/>
      <c r="AG86" s="1066"/>
      <c r="AH86" s="1066"/>
      <c r="AI86" s="1066"/>
      <c r="AJ86" s="1066"/>
      <c r="AK86" s="1066"/>
      <c r="AL86" s="1066"/>
      <c r="AM86" s="1066"/>
      <c r="AN86" s="1066"/>
      <c r="AO86" s="1066"/>
      <c r="AP86" s="1066"/>
      <c r="AQ86" s="1066"/>
      <c r="AR86" s="1066"/>
      <c r="AS86" s="1066"/>
      <c r="AT86" s="1066"/>
      <c r="AU86" s="1066"/>
      <c r="AV86" s="1066"/>
      <c r="AW86" s="1066"/>
      <c r="AX86" s="1066"/>
      <c r="AY86" s="1066"/>
      <c r="AZ86" s="1067"/>
      <c r="BA86" s="1067"/>
      <c r="BB86" s="1067"/>
      <c r="BC86" s="1067"/>
      <c r="BD86" s="1068"/>
      <c r="BE86" s="267"/>
      <c r="BF86" s="267"/>
      <c r="BG86" s="267"/>
      <c r="BH86" s="267"/>
      <c r="BI86" s="267"/>
      <c r="BJ86" s="267"/>
      <c r="BK86" s="267"/>
      <c r="BL86" s="267"/>
      <c r="BM86" s="267"/>
      <c r="BN86" s="267"/>
      <c r="BO86" s="267"/>
      <c r="BP86" s="267"/>
      <c r="BQ86" s="264">
        <v>80</v>
      </c>
      <c r="BR86" s="269"/>
      <c r="BS86" s="1048"/>
      <c r="BT86" s="1049"/>
      <c r="BU86" s="1049"/>
      <c r="BV86" s="1049"/>
      <c r="BW86" s="1049"/>
      <c r="BX86" s="1049"/>
      <c r="BY86" s="1049"/>
      <c r="BZ86" s="1049"/>
      <c r="CA86" s="1049"/>
      <c r="CB86" s="1049"/>
      <c r="CC86" s="1049"/>
      <c r="CD86" s="1049"/>
      <c r="CE86" s="1049"/>
      <c r="CF86" s="1049"/>
      <c r="CG86" s="1050"/>
      <c r="CH86" s="1051"/>
      <c r="CI86" s="1052"/>
      <c r="CJ86" s="1052"/>
      <c r="CK86" s="1052"/>
      <c r="CL86" s="1053"/>
      <c r="CM86" s="1051"/>
      <c r="CN86" s="1052"/>
      <c r="CO86" s="1052"/>
      <c r="CP86" s="1052"/>
      <c r="CQ86" s="1053"/>
      <c r="CR86" s="1051"/>
      <c r="CS86" s="1052"/>
      <c r="CT86" s="1052"/>
      <c r="CU86" s="1052"/>
      <c r="CV86" s="1053"/>
      <c r="CW86" s="1051"/>
      <c r="CX86" s="1052"/>
      <c r="CY86" s="1052"/>
      <c r="CZ86" s="1052"/>
      <c r="DA86" s="1053"/>
      <c r="DB86" s="1051"/>
      <c r="DC86" s="1052"/>
      <c r="DD86" s="1052"/>
      <c r="DE86" s="1052"/>
      <c r="DF86" s="1053"/>
      <c r="DG86" s="1051"/>
      <c r="DH86" s="1052"/>
      <c r="DI86" s="1052"/>
      <c r="DJ86" s="1052"/>
      <c r="DK86" s="1053"/>
      <c r="DL86" s="1051"/>
      <c r="DM86" s="1052"/>
      <c r="DN86" s="1052"/>
      <c r="DO86" s="1052"/>
      <c r="DP86" s="1053"/>
      <c r="DQ86" s="1051"/>
      <c r="DR86" s="1052"/>
      <c r="DS86" s="1052"/>
      <c r="DT86" s="1052"/>
      <c r="DU86" s="1053"/>
      <c r="DV86" s="1036"/>
      <c r="DW86" s="1037"/>
      <c r="DX86" s="1037"/>
      <c r="DY86" s="1037"/>
      <c r="DZ86" s="1038"/>
      <c r="EA86" s="248"/>
    </row>
    <row r="87" spans="1:131" s="249" customFormat="1" ht="26.25" customHeight="1">
      <c r="A87" s="271">
        <v>20</v>
      </c>
      <c r="B87" s="1059"/>
      <c r="C87" s="1060"/>
      <c r="D87" s="1060"/>
      <c r="E87" s="1060"/>
      <c r="F87" s="1060"/>
      <c r="G87" s="1060"/>
      <c r="H87" s="1060"/>
      <c r="I87" s="1060"/>
      <c r="J87" s="1060"/>
      <c r="K87" s="1060"/>
      <c r="L87" s="1060"/>
      <c r="M87" s="1060"/>
      <c r="N87" s="1060"/>
      <c r="O87" s="1060"/>
      <c r="P87" s="1061"/>
      <c r="Q87" s="1062"/>
      <c r="R87" s="1063"/>
      <c r="S87" s="1063"/>
      <c r="T87" s="1063"/>
      <c r="U87" s="1063"/>
      <c r="V87" s="1063"/>
      <c r="W87" s="1063"/>
      <c r="X87" s="1063"/>
      <c r="Y87" s="1063"/>
      <c r="Z87" s="1063"/>
      <c r="AA87" s="1063"/>
      <c r="AB87" s="1063"/>
      <c r="AC87" s="1063"/>
      <c r="AD87" s="1063"/>
      <c r="AE87" s="1063"/>
      <c r="AF87" s="1063"/>
      <c r="AG87" s="1063"/>
      <c r="AH87" s="1063"/>
      <c r="AI87" s="1063"/>
      <c r="AJ87" s="1063"/>
      <c r="AK87" s="1063"/>
      <c r="AL87" s="1063"/>
      <c r="AM87" s="1063"/>
      <c r="AN87" s="1063"/>
      <c r="AO87" s="1063"/>
      <c r="AP87" s="1063"/>
      <c r="AQ87" s="1063"/>
      <c r="AR87" s="1063"/>
      <c r="AS87" s="1063"/>
      <c r="AT87" s="1063"/>
      <c r="AU87" s="1063"/>
      <c r="AV87" s="1063"/>
      <c r="AW87" s="1063"/>
      <c r="AX87" s="1063"/>
      <c r="AY87" s="1063"/>
      <c r="AZ87" s="1064"/>
      <c r="BA87" s="1064"/>
      <c r="BB87" s="1064"/>
      <c r="BC87" s="1064"/>
      <c r="BD87" s="1065"/>
      <c r="BE87" s="267"/>
      <c r="BF87" s="267"/>
      <c r="BG87" s="267"/>
      <c r="BH87" s="267"/>
      <c r="BI87" s="267"/>
      <c r="BJ87" s="267"/>
      <c r="BK87" s="267"/>
      <c r="BL87" s="267"/>
      <c r="BM87" s="267"/>
      <c r="BN87" s="267"/>
      <c r="BO87" s="267"/>
      <c r="BP87" s="267"/>
      <c r="BQ87" s="264">
        <v>81</v>
      </c>
      <c r="BR87" s="269"/>
      <c r="BS87" s="1048"/>
      <c r="BT87" s="1049"/>
      <c r="BU87" s="1049"/>
      <c r="BV87" s="1049"/>
      <c r="BW87" s="1049"/>
      <c r="BX87" s="1049"/>
      <c r="BY87" s="1049"/>
      <c r="BZ87" s="1049"/>
      <c r="CA87" s="1049"/>
      <c r="CB87" s="1049"/>
      <c r="CC87" s="1049"/>
      <c r="CD87" s="1049"/>
      <c r="CE87" s="1049"/>
      <c r="CF87" s="1049"/>
      <c r="CG87" s="1050"/>
      <c r="CH87" s="1051"/>
      <c r="CI87" s="1052"/>
      <c r="CJ87" s="1052"/>
      <c r="CK87" s="1052"/>
      <c r="CL87" s="1053"/>
      <c r="CM87" s="1051"/>
      <c r="CN87" s="1052"/>
      <c r="CO87" s="1052"/>
      <c r="CP87" s="1052"/>
      <c r="CQ87" s="1053"/>
      <c r="CR87" s="1051"/>
      <c r="CS87" s="1052"/>
      <c r="CT87" s="1052"/>
      <c r="CU87" s="1052"/>
      <c r="CV87" s="1053"/>
      <c r="CW87" s="1051"/>
      <c r="CX87" s="1052"/>
      <c r="CY87" s="1052"/>
      <c r="CZ87" s="1052"/>
      <c r="DA87" s="1053"/>
      <c r="DB87" s="1051"/>
      <c r="DC87" s="1052"/>
      <c r="DD87" s="1052"/>
      <c r="DE87" s="1052"/>
      <c r="DF87" s="1053"/>
      <c r="DG87" s="1051"/>
      <c r="DH87" s="1052"/>
      <c r="DI87" s="1052"/>
      <c r="DJ87" s="1052"/>
      <c r="DK87" s="1053"/>
      <c r="DL87" s="1051"/>
      <c r="DM87" s="1052"/>
      <c r="DN87" s="1052"/>
      <c r="DO87" s="1052"/>
      <c r="DP87" s="1053"/>
      <c r="DQ87" s="1051"/>
      <c r="DR87" s="1052"/>
      <c r="DS87" s="1052"/>
      <c r="DT87" s="1052"/>
      <c r="DU87" s="1053"/>
      <c r="DV87" s="1036"/>
      <c r="DW87" s="1037"/>
      <c r="DX87" s="1037"/>
      <c r="DY87" s="1037"/>
      <c r="DZ87" s="1038"/>
      <c r="EA87" s="248"/>
    </row>
    <row r="88" spans="1:131" s="249" customFormat="1" ht="26.25" customHeight="1" thickBot="1">
      <c r="A88" s="266" t="s">
        <v>392</v>
      </c>
      <c r="B88" s="1039" t="s">
        <v>420</v>
      </c>
      <c r="C88" s="1040"/>
      <c r="D88" s="1040"/>
      <c r="E88" s="1040"/>
      <c r="F88" s="1040"/>
      <c r="G88" s="1040"/>
      <c r="H88" s="1040"/>
      <c r="I88" s="1040"/>
      <c r="J88" s="1040"/>
      <c r="K88" s="1040"/>
      <c r="L88" s="1040"/>
      <c r="M88" s="1040"/>
      <c r="N88" s="1040"/>
      <c r="O88" s="1040"/>
      <c r="P88" s="1041"/>
      <c r="Q88" s="1057"/>
      <c r="R88" s="1058"/>
      <c r="S88" s="1058"/>
      <c r="T88" s="1058"/>
      <c r="U88" s="1058"/>
      <c r="V88" s="1058"/>
      <c r="W88" s="1058"/>
      <c r="X88" s="1058"/>
      <c r="Y88" s="1058"/>
      <c r="Z88" s="1058"/>
      <c r="AA88" s="1058"/>
      <c r="AB88" s="1058"/>
      <c r="AC88" s="1058"/>
      <c r="AD88" s="1058"/>
      <c r="AE88" s="1058"/>
      <c r="AF88" s="1054">
        <v>11164</v>
      </c>
      <c r="AG88" s="1054"/>
      <c r="AH88" s="1054"/>
      <c r="AI88" s="1054"/>
      <c r="AJ88" s="1054"/>
      <c r="AK88" s="1058"/>
      <c r="AL88" s="1058"/>
      <c r="AM88" s="1058"/>
      <c r="AN88" s="1058"/>
      <c r="AO88" s="1058"/>
      <c r="AP88" s="1054">
        <v>4076</v>
      </c>
      <c r="AQ88" s="1054"/>
      <c r="AR88" s="1054"/>
      <c r="AS88" s="1054"/>
      <c r="AT88" s="1054"/>
      <c r="AU88" s="1054">
        <v>339</v>
      </c>
      <c r="AV88" s="1054"/>
      <c r="AW88" s="1054"/>
      <c r="AX88" s="1054"/>
      <c r="AY88" s="1054"/>
      <c r="AZ88" s="1055"/>
      <c r="BA88" s="1055"/>
      <c r="BB88" s="1055"/>
      <c r="BC88" s="1055"/>
      <c r="BD88" s="1056"/>
      <c r="BE88" s="267"/>
      <c r="BF88" s="267"/>
      <c r="BG88" s="267"/>
      <c r="BH88" s="267"/>
      <c r="BI88" s="267"/>
      <c r="BJ88" s="267"/>
      <c r="BK88" s="267"/>
      <c r="BL88" s="267"/>
      <c r="BM88" s="267"/>
      <c r="BN88" s="267"/>
      <c r="BO88" s="267"/>
      <c r="BP88" s="267"/>
      <c r="BQ88" s="264">
        <v>82</v>
      </c>
      <c r="BR88" s="269"/>
      <c r="BS88" s="1048"/>
      <c r="BT88" s="1049"/>
      <c r="BU88" s="1049"/>
      <c r="BV88" s="1049"/>
      <c r="BW88" s="1049"/>
      <c r="BX88" s="1049"/>
      <c r="BY88" s="1049"/>
      <c r="BZ88" s="1049"/>
      <c r="CA88" s="1049"/>
      <c r="CB88" s="1049"/>
      <c r="CC88" s="1049"/>
      <c r="CD88" s="1049"/>
      <c r="CE88" s="1049"/>
      <c r="CF88" s="1049"/>
      <c r="CG88" s="1050"/>
      <c r="CH88" s="1051"/>
      <c r="CI88" s="1052"/>
      <c r="CJ88" s="1052"/>
      <c r="CK88" s="1052"/>
      <c r="CL88" s="1053"/>
      <c r="CM88" s="1051"/>
      <c r="CN88" s="1052"/>
      <c r="CO88" s="1052"/>
      <c r="CP88" s="1052"/>
      <c r="CQ88" s="1053"/>
      <c r="CR88" s="1051"/>
      <c r="CS88" s="1052"/>
      <c r="CT88" s="1052"/>
      <c r="CU88" s="1052"/>
      <c r="CV88" s="1053"/>
      <c r="CW88" s="1051"/>
      <c r="CX88" s="1052"/>
      <c r="CY88" s="1052"/>
      <c r="CZ88" s="1052"/>
      <c r="DA88" s="1053"/>
      <c r="DB88" s="1051"/>
      <c r="DC88" s="1052"/>
      <c r="DD88" s="1052"/>
      <c r="DE88" s="1052"/>
      <c r="DF88" s="1053"/>
      <c r="DG88" s="1051"/>
      <c r="DH88" s="1052"/>
      <c r="DI88" s="1052"/>
      <c r="DJ88" s="1052"/>
      <c r="DK88" s="1053"/>
      <c r="DL88" s="1051"/>
      <c r="DM88" s="1052"/>
      <c r="DN88" s="1052"/>
      <c r="DO88" s="1052"/>
      <c r="DP88" s="1053"/>
      <c r="DQ88" s="1051"/>
      <c r="DR88" s="1052"/>
      <c r="DS88" s="1052"/>
      <c r="DT88" s="1052"/>
      <c r="DU88" s="1053"/>
      <c r="DV88" s="1036"/>
      <c r="DW88" s="1037"/>
      <c r="DX88" s="1037"/>
      <c r="DY88" s="1037"/>
      <c r="DZ88" s="1038"/>
      <c r="EA88" s="248"/>
    </row>
    <row r="89" spans="1:131" s="249" customFormat="1" ht="26.25" hidden="1" customHeight="1">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1048"/>
      <c r="BT89" s="1049"/>
      <c r="BU89" s="1049"/>
      <c r="BV89" s="1049"/>
      <c r="BW89" s="1049"/>
      <c r="BX89" s="1049"/>
      <c r="BY89" s="1049"/>
      <c r="BZ89" s="1049"/>
      <c r="CA89" s="1049"/>
      <c r="CB89" s="1049"/>
      <c r="CC89" s="1049"/>
      <c r="CD89" s="1049"/>
      <c r="CE89" s="1049"/>
      <c r="CF89" s="1049"/>
      <c r="CG89" s="1050"/>
      <c r="CH89" s="1051"/>
      <c r="CI89" s="1052"/>
      <c r="CJ89" s="1052"/>
      <c r="CK89" s="1052"/>
      <c r="CL89" s="1053"/>
      <c r="CM89" s="1051"/>
      <c r="CN89" s="1052"/>
      <c r="CO89" s="1052"/>
      <c r="CP89" s="1052"/>
      <c r="CQ89" s="1053"/>
      <c r="CR89" s="1051"/>
      <c r="CS89" s="1052"/>
      <c r="CT89" s="1052"/>
      <c r="CU89" s="1052"/>
      <c r="CV89" s="1053"/>
      <c r="CW89" s="1051"/>
      <c r="CX89" s="1052"/>
      <c r="CY89" s="1052"/>
      <c r="CZ89" s="1052"/>
      <c r="DA89" s="1053"/>
      <c r="DB89" s="1051"/>
      <c r="DC89" s="1052"/>
      <c r="DD89" s="1052"/>
      <c r="DE89" s="1052"/>
      <c r="DF89" s="1053"/>
      <c r="DG89" s="1051"/>
      <c r="DH89" s="1052"/>
      <c r="DI89" s="1052"/>
      <c r="DJ89" s="1052"/>
      <c r="DK89" s="1053"/>
      <c r="DL89" s="1051"/>
      <c r="DM89" s="1052"/>
      <c r="DN89" s="1052"/>
      <c r="DO89" s="1052"/>
      <c r="DP89" s="1053"/>
      <c r="DQ89" s="1051"/>
      <c r="DR89" s="1052"/>
      <c r="DS89" s="1052"/>
      <c r="DT89" s="1052"/>
      <c r="DU89" s="1053"/>
      <c r="DV89" s="1036"/>
      <c r="DW89" s="1037"/>
      <c r="DX89" s="1037"/>
      <c r="DY89" s="1037"/>
      <c r="DZ89" s="1038"/>
      <c r="EA89" s="248"/>
    </row>
    <row r="90" spans="1:131" s="249" customFormat="1" ht="26.25" hidden="1" customHeight="1">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1048"/>
      <c r="BT90" s="1049"/>
      <c r="BU90" s="1049"/>
      <c r="BV90" s="1049"/>
      <c r="BW90" s="1049"/>
      <c r="BX90" s="1049"/>
      <c r="BY90" s="1049"/>
      <c r="BZ90" s="1049"/>
      <c r="CA90" s="1049"/>
      <c r="CB90" s="1049"/>
      <c r="CC90" s="1049"/>
      <c r="CD90" s="1049"/>
      <c r="CE90" s="1049"/>
      <c r="CF90" s="1049"/>
      <c r="CG90" s="1050"/>
      <c r="CH90" s="1051"/>
      <c r="CI90" s="1052"/>
      <c r="CJ90" s="1052"/>
      <c r="CK90" s="1052"/>
      <c r="CL90" s="1053"/>
      <c r="CM90" s="1051"/>
      <c r="CN90" s="1052"/>
      <c r="CO90" s="1052"/>
      <c r="CP90" s="1052"/>
      <c r="CQ90" s="1053"/>
      <c r="CR90" s="1051"/>
      <c r="CS90" s="1052"/>
      <c r="CT90" s="1052"/>
      <c r="CU90" s="1052"/>
      <c r="CV90" s="1053"/>
      <c r="CW90" s="1051"/>
      <c r="CX90" s="1052"/>
      <c r="CY90" s="1052"/>
      <c r="CZ90" s="1052"/>
      <c r="DA90" s="1053"/>
      <c r="DB90" s="1051"/>
      <c r="DC90" s="1052"/>
      <c r="DD90" s="1052"/>
      <c r="DE90" s="1052"/>
      <c r="DF90" s="1053"/>
      <c r="DG90" s="1051"/>
      <c r="DH90" s="1052"/>
      <c r="DI90" s="1052"/>
      <c r="DJ90" s="1052"/>
      <c r="DK90" s="1053"/>
      <c r="DL90" s="1051"/>
      <c r="DM90" s="1052"/>
      <c r="DN90" s="1052"/>
      <c r="DO90" s="1052"/>
      <c r="DP90" s="1053"/>
      <c r="DQ90" s="1051"/>
      <c r="DR90" s="1052"/>
      <c r="DS90" s="1052"/>
      <c r="DT90" s="1052"/>
      <c r="DU90" s="1053"/>
      <c r="DV90" s="1036"/>
      <c r="DW90" s="1037"/>
      <c r="DX90" s="1037"/>
      <c r="DY90" s="1037"/>
      <c r="DZ90" s="1038"/>
      <c r="EA90" s="248"/>
    </row>
    <row r="91" spans="1:131" s="249" customFormat="1" ht="26.25" hidden="1" customHeight="1">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1048"/>
      <c r="BT91" s="1049"/>
      <c r="BU91" s="1049"/>
      <c r="BV91" s="1049"/>
      <c r="BW91" s="1049"/>
      <c r="BX91" s="1049"/>
      <c r="BY91" s="1049"/>
      <c r="BZ91" s="1049"/>
      <c r="CA91" s="1049"/>
      <c r="CB91" s="1049"/>
      <c r="CC91" s="1049"/>
      <c r="CD91" s="1049"/>
      <c r="CE91" s="1049"/>
      <c r="CF91" s="1049"/>
      <c r="CG91" s="1050"/>
      <c r="CH91" s="1051"/>
      <c r="CI91" s="1052"/>
      <c r="CJ91" s="1052"/>
      <c r="CK91" s="1052"/>
      <c r="CL91" s="1053"/>
      <c r="CM91" s="1051"/>
      <c r="CN91" s="1052"/>
      <c r="CO91" s="1052"/>
      <c r="CP91" s="1052"/>
      <c r="CQ91" s="1053"/>
      <c r="CR91" s="1051"/>
      <c r="CS91" s="1052"/>
      <c r="CT91" s="1052"/>
      <c r="CU91" s="1052"/>
      <c r="CV91" s="1053"/>
      <c r="CW91" s="1051"/>
      <c r="CX91" s="1052"/>
      <c r="CY91" s="1052"/>
      <c r="CZ91" s="1052"/>
      <c r="DA91" s="1053"/>
      <c r="DB91" s="1051"/>
      <c r="DC91" s="1052"/>
      <c r="DD91" s="1052"/>
      <c r="DE91" s="1052"/>
      <c r="DF91" s="1053"/>
      <c r="DG91" s="1051"/>
      <c r="DH91" s="1052"/>
      <c r="DI91" s="1052"/>
      <c r="DJ91" s="1052"/>
      <c r="DK91" s="1053"/>
      <c r="DL91" s="1051"/>
      <c r="DM91" s="1052"/>
      <c r="DN91" s="1052"/>
      <c r="DO91" s="1052"/>
      <c r="DP91" s="1053"/>
      <c r="DQ91" s="1051"/>
      <c r="DR91" s="1052"/>
      <c r="DS91" s="1052"/>
      <c r="DT91" s="1052"/>
      <c r="DU91" s="1053"/>
      <c r="DV91" s="1036"/>
      <c r="DW91" s="1037"/>
      <c r="DX91" s="1037"/>
      <c r="DY91" s="1037"/>
      <c r="DZ91" s="1038"/>
      <c r="EA91" s="248"/>
    </row>
    <row r="92" spans="1:131" s="249" customFormat="1" ht="26.25" hidden="1" customHeight="1">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1048"/>
      <c r="BT92" s="1049"/>
      <c r="BU92" s="1049"/>
      <c r="BV92" s="1049"/>
      <c r="BW92" s="1049"/>
      <c r="BX92" s="1049"/>
      <c r="BY92" s="1049"/>
      <c r="BZ92" s="1049"/>
      <c r="CA92" s="1049"/>
      <c r="CB92" s="1049"/>
      <c r="CC92" s="1049"/>
      <c r="CD92" s="1049"/>
      <c r="CE92" s="1049"/>
      <c r="CF92" s="1049"/>
      <c r="CG92" s="1050"/>
      <c r="CH92" s="1051"/>
      <c r="CI92" s="1052"/>
      <c r="CJ92" s="1052"/>
      <c r="CK92" s="1052"/>
      <c r="CL92" s="1053"/>
      <c r="CM92" s="1051"/>
      <c r="CN92" s="1052"/>
      <c r="CO92" s="1052"/>
      <c r="CP92" s="1052"/>
      <c r="CQ92" s="1053"/>
      <c r="CR92" s="1051"/>
      <c r="CS92" s="1052"/>
      <c r="CT92" s="1052"/>
      <c r="CU92" s="1052"/>
      <c r="CV92" s="1053"/>
      <c r="CW92" s="1051"/>
      <c r="CX92" s="1052"/>
      <c r="CY92" s="1052"/>
      <c r="CZ92" s="1052"/>
      <c r="DA92" s="1053"/>
      <c r="DB92" s="1051"/>
      <c r="DC92" s="1052"/>
      <c r="DD92" s="1052"/>
      <c r="DE92" s="1052"/>
      <c r="DF92" s="1053"/>
      <c r="DG92" s="1051"/>
      <c r="DH92" s="1052"/>
      <c r="DI92" s="1052"/>
      <c r="DJ92" s="1052"/>
      <c r="DK92" s="1053"/>
      <c r="DL92" s="1051"/>
      <c r="DM92" s="1052"/>
      <c r="DN92" s="1052"/>
      <c r="DO92" s="1052"/>
      <c r="DP92" s="1053"/>
      <c r="DQ92" s="1051"/>
      <c r="DR92" s="1052"/>
      <c r="DS92" s="1052"/>
      <c r="DT92" s="1052"/>
      <c r="DU92" s="1053"/>
      <c r="DV92" s="1036"/>
      <c r="DW92" s="1037"/>
      <c r="DX92" s="1037"/>
      <c r="DY92" s="1037"/>
      <c r="DZ92" s="1038"/>
      <c r="EA92" s="248"/>
    </row>
    <row r="93" spans="1:131" s="249" customFormat="1" ht="26.25" hidden="1" customHeight="1">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1048"/>
      <c r="BT93" s="1049"/>
      <c r="BU93" s="1049"/>
      <c r="BV93" s="1049"/>
      <c r="BW93" s="1049"/>
      <c r="BX93" s="1049"/>
      <c r="BY93" s="1049"/>
      <c r="BZ93" s="1049"/>
      <c r="CA93" s="1049"/>
      <c r="CB93" s="1049"/>
      <c r="CC93" s="1049"/>
      <c r="CD93" s="1049"/>
      <c r="CE93" s="1049"/>
      <c r="CF93" s="1049"/>
      <c r="CG93" s="1050"/>
      <c r="CH93" s="1051"/>
      <c r="CI93" s="1052"/>
      <c r="CJ93" s="1052"/>
      <c r="CK93" s="1052"/>
      <c r="CL93" s="1053"/>
      <c r="CM93" s="1051"/>
      <c r="CN93" s="1052"/>
      <c r="CO93" s="1052"/>
      <c r="CP93" s="1052"/>
      <c r="CQ93" s="1053"/>
      <c r="CR93" s="1051"/>
      <c r="CS93" s="1052"/>
      <c r="CT93" s="1052"/>
      <c r="CU93" s="1052"/>
      <c r="CV93" s="1053"/>
      <c r="CW93" s="1051"/>
      <c r="CX93" s="1052"/>
      <c r="CY93" s="1052"/>
      <c r="CZ93" s="1052"/>
      <c r="DA93" s="1053"/>
      <c r="DB93" s="1051"/>
      <c r="DC93" s="1052"/>
      <c r="DD93" s="1052"/>
      <c r="DE93" s="1052"/>
      <c r="DF93" s="1053"/>
      <c r="DG93" s="1051"/>
      <c r="DH93" s="1052"/>
      <c r="DI93" s="1052"/>
      <c r="DJ93" s="1052"/>
      <c r="DK93" s="1053"/>
      <c r="DL93" s="1051"/>
      <c r="DM93" s="1052"/>
      <c r="DN93" s="1052"/>
      <c r="DO93" s="1052"/>
      <c r="DP93" s="1053"/>
      <c r="DQ93" s="1051"/>
      <c r="DR93" s="1052"/>
      <c r="DS93" s="1052"/>
      <c r="DT93" s="1052"/>
      <c r="DU93" s="1053"/>
      <c r="DV93" s="1036"/>
      <c r="DW93" s="1037"/>
      <c r="DX93" s="1037"/>
      <c r="DY93" s="1037"/>
      <c r="DZ93" s="1038"/>
      <c r="EA93" s="248"/>
    </row>
    <row r="94" spans="1:131" s="249" customFormat="1" ht="26.25" hidden="1" customHeight="1">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1048"/>
      <c r="BT94" s="1049"/>
      <c r="BU94" s="1049"/>
      <c r="BV94" s="1049"/>
      <c r="BW94" s="1049"/>
      <c r="BX94" s="1049"/>
      <c r="BY94" s="1049"/>
      <c r="BZ94" s="1049"/>
      <c r="CA94" s="1049"/>
      <c r="CB94" s="1049"/>
      <c r="CC94" s="1049"/>
      <c r="CD94" s="1049"/>
      <c r="CE94" s="1049"/>
      <c r="CF94" s="1049"/>
      <c r="CG94" s="1050"/>
      <c r="CH94" s="1051"/>
      <c r="CI94" s="1052"/>
      <c r="CJ94" s="1052"/>
      <c r="CK94" s="1052"/>
      <c r="CL94" s="1053"/>
      <c r="CM94" s="1051"/>
      <c r="CN94" s="1052"/>
      <c r="CO94" s="1052"/>
      <c r="CP94" s="1052"/>
      <c r="CQ94" s="1053"/>
      <c r="CR94" s="1051"/>
      <c r="CS94" s="1052"/>
      <c r="CT94" s="1052"/>
      <c r="CU94" s="1052"/>
      <c r="CV94" s="1053"/>
      <c r="CW94" s="1051"/>
      <c r="CX94" s="1052"/>
      <c r="CY94" s="1052"/>
      <c r="CZ94" s="1052"/>
      <c r="DA94" s="1053"/>
      <c r="DB94" s="1051"/>
      <c r="DC94" s="1052"/>
      <c r="DD94" s="1052"/>
      <c r="DE94" s="1052"/>
      <c r="DF94" s="1053"/>
      <c r="DG94" s="1051"/>
      <c r="DH94" s="1052"/>
      <c r="DI94" s="1052"/>
      <c r="DJ94" s="1052"/>
      <c r="DK94" s="1053"/>
      <c r="DL94" s="1051"/>
      <c r="DM94" s="1052"/>
      <c r="DN94" s="1052"/>
      <c r="DO94" s="1052"/>
      <c r="DP94" s="1053"/>
      <c r="DQ94" s="1051"/>
      <c r="DR94" s="1052"/>
      <c r="DS94" s="1052"/>
      <c r="DT94" s="1052"/>
      <c r="DU94" s="1053"/>
      <c r="DV94" s="1036"/>
      <c r="DW94" s="1037"/>
      <c r="DX94" s="1037"/>
      <c r="DY94" s="1037"/>
      <c r="DZ94" s="1038"/>
      <c r="EA94" s="248"/>
    </row>
    <row r="95" spans="1:131" s="249" customFormat="1" ht="26.25" hidden="1" customHeight="1">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1048"/>
      <c r="BT95" s="1049"/>
      <c r="BU95" s="1049"/>
      <c r="BV95" s="1049"/>
      <c r="BW95" s="1049"/>
      <c r="BX95" s="1049"/>
      <c r="BY95" s="1049"/>
      <c r="BZ95" s="1049"/>
      <c r="CA95" s="1049"/>
      <c r="CB95" s="1049"/>
      <c r="CC95" s="1049"/>
      <c r="CD95" s="1049"/>
      <c r="CE95" s="1049"/>
      <c r="CF95" s="1049"/>
      <c r="CG95" s="1050"/>
      <c r="CH95" s="1051"/>
      <c r="CI95" s="1052"/>
      <c r="CJ95" s="1052"/>
      <c r="CK95" s="1052"/>
      <c r="CL95" s="1053"/>
      <c r="CM95" s="1051"/>
      <c r="CN95" s="1052"/>
      <c r="CO95" s="1052"/>
      <c r="CP95" s="1052"/>
      <c r="CQ95" s="1053"/>
      <c r="CR95" s="1051"/>
      <c r="CS95" s="1052"/>
      <c r="CT95" s="1052"/>
      <c r="CU95" s="1052"/>
      <c r="CV95" s="1053"/>
      <c r="CW95" s="1051"/>
      <c r="CX95" s="1052"/>
      <c r="CY95" s="1052"/>
      <c r="CZ95" s="1052"/>
      <c r="DA95" s="1053"/>
      <c r="DB95" s="1051"/>
      <c r="DC95" s="1052"/>
      <c r="DD95" s="1052"/>
      <c r="DE95" s="1052"/>
      <c r="DF95" s="1053"/>
      <c r="DG95" s="1051"/>
      <c r="DH95" s="1052"/>
      <c r="DI95" s="1052"/>
      <c r="DJ95" s="1052"/>
      <c r="DK95" s="1053"/>
      <c r="DL95" s="1051"/>
      <c r="DM95" s="1052"/>
      <c r="DN95" s="1052"/>
      <c r="DO95" s="1052"/>
      <c r="DP95" s="1053"/>
      <c r="DQ95" s="1051"/>
      <c r="DR95" s="1052"/>
      <c r="DS95" s="1052"/>
      <c r="DT95" s="1052"/>
      <c r="DU95" s="1053"/>
      <c r="DV95" s="1036"/>
      <c r="DW95" s="1037"/>
      <c r="DX95" s="1037"/>
      <c r="DY95" s="1037"/>
      <c r="DZ95" s="1038"/>
      <c r="EA95" s="248"/>
    </row>
    <row r="96" spans="1:131" s="249" customFormat="1" ht="26.25" hidden="1" customHeight="1">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1048"/>
      <c r="BT96" s="1049"/>
      <c r="BU96" s="1049"/>
      <c r="BV96" s="1049"/>
      <c r="BW96" s="1049"/>
      <c r="BX96" s="1049"/>
      <c r="BY96" s="1049"/>
      <c r="BZ96" s="1049"/>
      <c r="CA96" s="1049"/>
      <c r="CB96" s="1049"/>
      <c r="CC96" s="1049"/>
      <c r="CD96" s="1049"/>
      <c r="CE96" s="1049"/>
      <c r="CF96" s="1049"/>
      <c r="CG96" s="1050"/>
      <c r="CH96" s="1051"/>
      <c r="CI96" s="1052"/>
      <c r="CJ96" s="1052"/>
      <c r="CK96" s="1052"/>
      <c r="CL96" s="1053"/>
      <c r="CM96" s="1051"/>
      <c r="CN96" s="1052"/>
      <c r="CO96" s="1052"/>
      <c r="CP96" s="1052"/>
      <c r="CQ96" s="1053"/>
      <c r="CR96" s="1051"/>
      <c r="CS96" s="1052"/>
      <c r="CT96" s="1052"/>
      <c r="CU96" s="1052"/>
      <c r="CV96" s="1053"/>
      <c r="CW96" s="1051"/>
      <c r="CX96" s="1052"/>
      <c r="CY96" s="1052"/>
      <c r="CZ96" s="1052"/>
      <c r="DA96" s="1053"/>
      <c r="DB96" s="1051"/>
      <c r="DC96" s="1052"/>
      <c r="DD96" s="1052"/>
      <c r="DE96" s="1052"/>
      <c r="DF96" s="1053"/>
      <c r="DG96" s="1051"/>
      <c r="DH96" s="1052"/>
      <c r="DI96" s="1052"/>
      <c r="DJ96" s="1052"/>
      <c r="DK96" s="1053"/>
      <c r="DL96" s="1051"/>
      <c r="DM96" s="1052"/>
      <c r="DN96" s="1052"/>
      <c r="DO96" s="1052"/>
      <c r="DP96" s="1053"/>
      <c r="DQ96" s="1051"/>
      <c r="DR96" s="1052"/>
      <c r="DS96" s="1052"/>
      <c r="DT96" s="1052"/>
      <c r="DU96" s="1053"/>
      <c r="DV96" s="1036"/>
      <c r="DW96" s="1037"/>
      <c r="DX96" s="1037"/>
      <c r="DY96" s="1037"/>
      <c r="DZ96" s="1038"/>
      <c r="EA96" s="248"/>
    </row>
    <row r="97" spans="1:131" s="249" customFormat="1" ht="26.25" hidden="1" customHeight="1">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1048"/>
      <c r="BT97" s="1049"/>
      <c r="BU97" s="1049"/>
      <c r="BV97" s="1049"/>
      <c r="BW97" s="1049"/>
      <c r="BX97" s="1049"/>
      <c r="BY97" s="1049"/>
      <c r="BZ97" s="1049"/>
      <c r="CA97" s="1049"/>
      <c r="CB97" s="1049"/>
      <c r="CC97" s="1049"/>
      <c r="CD97" s="1049"/>
      <c r="CE97" s="1049"/>
      <c r="CF97" s="1049"/>
      <c r="CG97" s="1050"/>
      <c r="CH97" s="1051"/>
      <c r="CI97" s="1052"/>
      <c r="CJ97" s="1052"/>
      <c r="CK97" s="1052"/>
      <c r="CL97" s="1053"/>
      <c r="CM97" s="1051"/>
      <c r="CN97" s="1052"/>
      <c r="CO97" s="1052"/>
      <c r="CP97" s="1052"/>
      <c r="CQ97" s="1053"/>
      <c r="CR97" s="1051"/>
      <c r="CS97" s="1052"/>
      <c r="CT97" s="1052"/>
      <c r="CU97" s="1052"/>
      <c r="CV97" s="1053"/>
      <c r="CW97" s="1051"/>
      <c r="CX97" s="1052"/>
      <c r="CY97" s="1052"/>
      <c r="CZ97" s="1052"/>
      <c r="DA97" s="1053"/>
      <c r="DB97" s="1051"/>
      <c r="DC97" s="1052"/>
      <c r="DD97" s="1052"/>
      <c r="DE97" s="1052"/>
      <c r="DF97" s="1053"/>
      <c r="DG97" s="1051"/>
      <c r="DH97" s="1052"/>
      <c r="DI97" s="1052"/>
      <c r="DJ97" s="1052"/>
      <c r="DK97" s="1053"/>
      <c r="DL97" s="1051"/>
      <c r="DM97" s="1052"/>
      <c r="DN97" s="1052"/>
      <c r="DO97" s="1052"/>
      <c r="DP97" s="1053"/>
      <c r="DQ97" s="1051"/>
      <c r="DR97" s="1052"/>
      <c r="DS97" s="1052"/>
      <c r="DT97" s="1052"/>
      <c r="DU97" s="1053"/>
      <c r="DV97" s="1036"/>
      <c r="DW97" s="1037"/>
      <c r="DX97" s="1037"/>
      <c r="DY97" s="1037"/>
      <c r="DZ97" s="1038"/>
      <c r="EA97" s="248"/>
    </row>
    <row r="98" spans="1:131" s="249" customFormat="1" ht="26.25" hidden="1" customHeight="1">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1048"/>
      <c r="BT98" s="1049"/>
      <c r="BU98" s="1049"/>
      <c r="BV98" s="1049"/>
      <c r="BW98" s="1049"/>
      <c r="BX98" s="1049"/>
      <c r="BY98" s="1049"/>
      <c r="BZ98" s="1049"/>
      <c r="CA98" s="1049"/>
      <c r="CB98" s="1049"/>
      <c r="CC98" s="1049"/>
      <c r="CD98" s="1049"/>
      <c r="CE98" s="1049"/>
      <c r="CF98" s="1049"/>
      <c r="CG98" s="1050"/>
      <c r="CH98" s="1051"/>
      <c r="CI98" s="1052"/>
      <c r="CJ98" s="1052"/>
      <c r="CK98" s="1052"/>
      <c r="CL98" s="1053"/>
      <c r="CM98" s="1051"/>
      <c r="CN98" s="1052"/>
      <c r="CO98" s="1052"/>
      <c r="CP98" s="1052"/>
      <c r="CQ98" s="1053"/>
      <c r="CR98" s="1051"/>
      <c r="CS98" s="1052"/>
      <c r="CT98" s="1052"/>
      <c r="CU98" s="1052"/>
      <c r="CV98" s="1053"/>
      <c r="CW98" s="1051"/>
      <c r="CX98" s="1052"/>
      <c r="CY98" s="1052"/>
      <c r="CZ98" s="1052"/>
      <c r="DA98" s="1053"/>
      <c r="DB98" s="1051"/>
      <c r="DC98" s="1052"/>
      <c r="DD98" s="1052"/>
      <c r="DE98" s="1052"/>
      <c r="DF98" s="1053"/>
      <c r="DG98" s="1051"/>
      <c r="DH98" s="1052"/>
      <c r="DI98" s="1052"/>
      <c r="DJ98" s="1052"/>
      <c r="DK98" s="1053"/>
      <c r="DL98" s="1051"/>
      <c r="DM98" s="1052"/>
      <c r="DN98" s="1052"/>
      <c r="DO98" s="1052"/>
      <c r="DP98" s="1053"/>
      <c r="DQ98" s="1051"/>
      <c r="DR98" s="1052"/>
      <c r="DS98" s="1052"/>
      <c r="DT98" s="1052"/>
      <c r="DU98" s="1053"/>
      <c r="DV98" s="1036"/>
      <c r="DW98" s="1037"/>
      <c r="DX98" s="1037"/>
      <c r="DY98" s="1037"/>
      <c r="DZ98" s="1038"/>
      <c r="EA98" s="248"/>
    </row>
    <row r="99" spans="1:131" s="249" customFormat="1" ht="26.25" hidden="1" customHeight="1">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1048"/>
      <c r="BT99" s="1049"/>
      <c r="BU99" s="1049"/>
      <c r="BV99" s="1049"/>
      <c r="BW99" s="1049"/>
      <c r="BX99" s="1049"/>
      <c r="BY99" s="1049"/>
      <c r="BZ99" s="1049"/>
      <c r="CA99" s="1049"/>
      <c r="CB99" s="1049"/>
      <c r="CC99" s="1049"/>
      <c r="CD99" s="1049"/>
      <c r="CE99" s="1049"/>
      <c r="CF99" s="1049"/>
      <c r="CG99" s="1050"/>
      <c r="CH99" s="1051"/>
      <c r="CI99" s="1052"/>
      <c r="CJ99" s="1052"/>
      <c r="CK99" s="1052"/>
      <c r="CL99" s="1053"/>
      <c r="CM99" s="1051"/>
      <c r="CN99" s="1052"/>
      <c r="CO99" s="1052"/>
      <c r="CP99" s="1052"/>
      <c r="CQ99" s="1053"/>
      <c r="CR99" s="1051"/>
      <c r="CS99" s="1052"/>
      <c r="CT99" s="1052"/>
      <c r="CU99" s="1052"/>
      <c r="CV99" s="1053"/>
      <c r="CW99" s="1051"/>
      <c r="CX99" s="1052"/>
      <c r="CY99" s="1052"/>
      <c r="CZ99" s="1052"/>
      <c r="DA99" s="1053"/>
      <c r="DB99" s="1051"/>
      <c r="DC99" s="1052"/>
      <c r="DD99" s="1052"/>
      <c r="DE99" s="1052"/>
      <c r="DF99" s="1053"/>
      <c r="DG99" s="1051"/>
      <c r="DH99" s="1052"/>
      <c r="DI99" s="1052"/>
      <c r="DJ99" s="1052"/>
      <c r="DK99" s="1053"/>
      <c r="DL99" s="1051"/>
      <c r="DM99" s="1052"/>
      <c r="DN99" s="1052"/>
      <c r="DO99" s="1052"/>
      <c r="DP99" s="1053"/>
      <c r="DQ99" s="1051"/>
      <c r="DR99" s="1052"/>
      <c r="DS99" s="1052"/>
      <c r="DT99" s="1052"/>
      <c r="DU99" s="1053"/>
      <c r="DV99" s="1036"/>
      <c r="DW99" s="1037"/>
      <c r="DX99" s="1037"/>
      <c r="DY99" s="1037"/>
      <c r="DZ99" s="1038"/>
      <c r="EA99" s="248"/>
    </row>
    <row r="100" spans="1:131" s="249" customFormat="1" ht="26.25" hidden="1" customHeight="1">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1048"/>
      <c r="BT100" s="1049"/>
      <c r="BU100" s="1049"/>
      <c r="BV100" s="1049"/>
      <c r="BW100" s="1049"/>
      <c r="BX100" s="1049"/>
      <c r="BY100" s="1049"/>
      <c r="BZ100" s="1049"/>
      <c r="CA100" s="1049"/>
      <c r="CB100" s="1049"/>
      <c r="CC100" s="1049"/>
      <c r="CD100" s="1049"/>
      <c r="CE100" s="1049"/>
      <c r="CF100" s="1049"/>
      <c r="CG100" s="1050"/>
      <c r="CH100" s="1051"/>
      <c r="CI100" s="1052"/>
      <c r="CJ100" s="1052"/>
      <c r="CK100" s="1052"/>
      <c r="CL100" s="1053"/>
      <c r="CM100" s="1051"/>
      <c r="CN100" s="1052"/>
      <c r="CO100" s="1052"/>
      <c r="CP100" s="1052"/>
      <c r="CQ100" s="1053"/>
      <c r="CR100" s="1051"/>
      <c r="CS100" s="1052"/>
      <c r="CT100" s="1052"/>
      <c r="CU100" s="1052"/>
      <c r="CV100" s="1053"/>
      <c r="CW100" s="1051"/>
      <c r="CX100" s="1052"/>
      <c r="CY100" s="1052"/>
      <c r="CZ100" s="1052"/>
      <c r="DA100" s="1053"/>
      <c r="DB100" s="1051"/>
      <c r="DC100" s="1052"/>
      <c r="DD100" s="1052"/>
      <c r="DE100" s="1052"/>
      <c r="DF100" s="1053"/>
      <c r="DG100" s="1051"/>
      <c r="DH100" s="1052"/>
      <c r="DI100" s="1052"/>
      <c r="DJ100" s="1052"/>
      <c r="DK100" s="1053"/>
      <c r="DL100" s="1051"/>
      <c r="DM100" s="1052"/>
      <c r="DN100" s="1052"/>
      <c r="DO100" s="1052"/>
      <c r="DP100" s="1053"/>
      <c r="DQ100" s="1051"/>
      <c r="DR100" s="1052"/>
      <c r="DS100" s="1052"/>
      <c r="DT100" s="1052"/>
      <c r="DU100" s="1053"/>
      <c r="DV100" s="1036"/>
      <c r="DW100" s="1037"/>
      <c r="DX100" s="1037"/>
      <c r="DY100" s="1037"/>
      <c r="DZ100" s="1038"/>
      <c r="EA100" s="248"/>
    </row>
    <row r="101" spans="1:131" s="249" customFormat="1" ht="26.25" hidden="1" customHeight="1">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1048"/>
      <c r="BT101" s="1049"/>
      <c r="BU101" s="1049"/>
      <c r="BV101" s="1049"/>
      <c r="BW101" s="1049"/>
      <c r="BX101" s="1049"/>
      <c r="BY101" s="1049"/>
      <c r="BZ101" s="1049"/>
      <c r="CA101" s="1049"/>
      <c r="CB101" s="1049"/>
      <c r="CC101" s="1049"/>
      <c r="CD101" s="1049"/>
      <c r="CE101" s="1049"/>
      <c r="CF101" s="1049"/>
      <c r="CG101" s="1050"/>
      <c r="CH101" s="1051"/>
      <c r="CI101" s="1052"/>
      <c r="CJ101" s="1052"/>
      <c r="CK101" s="1052"/>
      <c r="CL101" s="1053"/>
      <c r="CM101" s="1051"/>
      <c r="CN101" s="1052"/>
      <c r="CO101" s="1052"/>
      <c r="CP101" s="1052"/>
      <c r="CQ101" s="1053"/>
      <c r="CR101" s="1051"/>
      <c r="CS101" s="1052"/>
      <c r="CT101" s="1052"/>
      <c r="CU101" s="1052"/>
      <c r="CV101" s="1053"/>
      <c r="CW101" s="1051"/>
      <c r="CX101" s="1052"/>
      <c r="CY101" s="1052"/>
      <c r="CZ101" s="1052"/>
      <c r="DA101" s="1053"/>
      <c r="DB101" s="1051"/>
      <c r="DC101" s="1052"/>
      <c r="DD101" s="1052"/>
      <c r="DE101" s="1052"/>
      <c r="DF101" s="1053"/>
      <c r="DG101" s="1051"/>
      <c r="DH101" s="1052"/>
      <c r="DI101" s="1052"/>
      <c r="DJ101" s="1052"/>
      <c r="DK101" s="1053"/>
      <c r="DL101" s="1051"/>
      <c r="DM101" s="1052"/>
      <c r="DN101" s="1052"/>
      <c r="DO101" s="1052"/>
      <c r="DP101" s="1053"/>
      <c r="DQ101" s="1051"/>
      <c r="DR101" s="1052"/>
      <c r="DS101" s="1052"/>
      <c r="DT101" s="1052"/>
      <c r="DU101" s="1053"/>
      <c r="DV101" s="1036"/>
      <c r="DW101" s="1037"/>
      <c r="DX101" s="1037"/>
      <c r="DY101" s="1037"/>
      <c r="DZ101" s="1038"/>
      <c r="EA101" s="248"/>
    </row>
    <row r="102" spans="1:131" s="249" customFormat="1" ht="26.25" customHeight="1" thickBot="1">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392</v>
      </c>
      <c r="BR102" s="1039" t="s">
        <v>421</v>
      </c>
      <c r="BS102" s="1040"/>
      <c r="BT102" s="1040"/>
      <c r="BU102" s="1040"/>
      <c r="BV102" s="1040"/>
      <c r="BW102" s="1040"/>
      <c r="BX102" s="1040"/>
      <c r="BY102" s="1040"/>
      <c r="BZ102" s="1040"/>
      <c r="CA102" s="1040"/>
      <c r="CB102" s="1040"/>
      <c r="CC102" s="1040"/>
      <c r="CD102" s="1040"/>
      <c r="CE102" s="1040"/>
      <c r="CF102" s="1040"/>
      <c r="CG102" s="1041"/>
      <c r="CH102" s="1042"/>
      <c r="CI102" s="1043"/>
      <c r="CJ102" s="1043"/>
      <c r="CK102" s="1043"/>
      <c r="CL102" s="1044"/>
      <c r="CM102" s="1042"/>
      <c r="CN102" s="1043"/>
      <c r="CO102" s="1043"/>
      <c r="CP102" s="1043"/>
      <c r="CQ102" s="1044"/>
      <c r="CR102" s="1045"/>
      <c r="CS102" s="1046"/>
      <c r="CT102" s="1046"/>
      <c r="CU102" s="1046"/>
      <c r="CV102" s="1047"/>
      <c r="CW102" s="1045"/>
      <c r="CX102" s="1046"/>
      <c r="CY102" s="1046"/>
      <c r="CZ102" s="1046"/>
      <c r="DA102" s="1047"/>
      <c r="DB102" s="1045"/>
      <c r="DC102" s="1046"/>
      <c r="DD102" s="1046"/>
      <c r="DE102" s="1046"/>
      <c r="DF102" s="1047"/>
      <c r="DG102" s="1045"/>
      <c r="DH102" s="1046"/>
      <c r="DI102" s="1046"/>
      <c r="DJ102" s="1046"/>
      <c r="DK102" s="1047"/>
      <c r="DL102" s="1045"/>
      <c r="DM102" s="1046"/>
      <c r="DN102" s="1046"/>
      <c r="DO102" s="1046"/>
      <c r="DP102" s="1047"/>
      <c r="DQ102" s="1045"/>
      <c r="DR102" s="1046"/>
      <c r="DS102" s="1046"/>
      <c r="DT102" s="1046"/>
      <c r="DU102" s="1047"/>
      <c r="DV102" s="1028"/>
      <c r="DW102" s="1029"/>
      <c r="DX102" s="1029"/>
      <c r="DY102" s="1029"/>
      <c r="DZ102" s="1030"/>
      <c r="EA102" s="248"/>
    </row>
    <row r="103" spans="1:131" s="249" customFormat="1" ht="26.25" customHeight="1">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31" t="s">
        <v>422</v>
      </c>
      <c r="BR103" s="1031"/>
      <c r="BS103" s="1031"/>
      <c r="BT103" s="1031"/>
      <c r="BU103" s="1031"/>
      <c r="BV103" s="1031"/>
      <c r="BW103" s="1031"/>
      <c r="BX103" s="1031"/>
      <c r="BY103" s="1031"/>
      <c r="BZ103" s="1031"/>
      <c r="CA103" s="1031"/>
      <c r="CB103" s="1031"/>
      <c r="CC103" s="1031"/>
      <c r="CD103" s="1031"/>
      <c r="CE103" s="1031"/>
      <c r="CF103" s="1031"/>
      <c r="CG103" s="1031"/>
      <c r="CH103" s="1031"/>
      <c r="CI103" s="1031"/>
      <c r="CJ103" s="1031"/>
      <c r="CK103" s="1031"/>
      <c r="CL103" s="1031"/>
      <c r="CM103" s="1031"/>
      <c r="CN103" s="1031"/>
      <c r="CO103" s="1031"/>
      <c r="CP103" s="1031"/>
      <c r="CQ103" s="1031"/>
      <c r="CR103" s="1031"/>
      <c r="CS103" s="1031"/>
      <c r="CT103" s="1031"/>
      <c r="CU103" s="1031"/>
      <c r="CV103" s="1031"/>
      <c r="CW103" s="1031"/>
      <c r="CX103" s="1031"/>
      <c r="CY103" s="1031"/>
      <c r="CZ103" s="1031"/>
      <c r="DA103" s="1031"/>
      <c r="DB103" s="1031"/>
      <c r="DC103" s="1031"/>
      <c r="DD103" s="1031"/>
      <c r="DE103" s="1031"/>
      <c r="DF103" s="1031"/>
      <c r="DG103" s="1031"/>
      <c r="DH103" s="1031"/>
      <c r="DI103" s="1031"/>
      <c r="DJ103" s="1031"/>
      <c r="DK103" s="1031"/>
      <c r="DL103" s="1031"/>
      <c r="DM103" s="1031"/>
      <c r="DN103" s="1031"/>
      <c r="DO103" s="1031"/>
      <c r="DP103" s="1031"/>
      <c r="DQ103" s="1031"/>
      <c r="DR103" s="1031"/>
      <c r="DS103" s="1031"/>
      <c r="DT103" s="1031"/>
      <c r="DU103" s="1031"/>
      <c r="DV103" s="1031"/>
      <c r="DW103" s="1031"/>
      <c r="DX103" s="1031"/>
      <c r="DY103" s="1031"/>
      <c r="DZ103" s="1031"/>
      <c r="EA103" s="248"/>
    </row>
    <row r="104" spans="1:131" s="249" customFormat="1" ht="26.25" customHeight="1">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32" t="s">
        <v>423</v>
      </c>
      <c r="BR104" s="1032"/>
      <c r="BS104" s="1032"/>
      <c r="BT104" s="1032"/>
      <c r="BU104" s="1032"/>
      <c r="BV104" s="1032"/>
      <c r="BW104" s="1032"/>
      <c r="BX104" s="1032"/>
      <c r="BY104" s="1032"/>
      <c r="BZ104" s="1032"/>
      <c r="CA104" s="1032"/>
      <c r="CB104" s="1032"/>
      <c r="CC104" s="1032"/>
      <c r="CD104" s="1032"/>
      <c r="CE104" s="1032"/>
      <c r="CF104" s="1032"/>
      <c r="CG104" s="1032"/>
      <c r="CH104" s="1032"/>
      <c r="CI104" s="1032"/>
      <c r="CJ104" s="1032"/>
      <c r="CK104" s="1032"/>
      <c r="CL104" s="1032"/>
      <c r="CM104" s="1032"/>
      <c r="CN104" s="1032"/>
      <c r="CO104" s="1032"/>
      <c r="CP104" s="1032"/>
      <c r="CQ104" s="1032"/>
      <c r="CR104" s="1032"/>
      <c r="CS104" s="1032"/>
      <c r="CT104" s="1032"/>
      <c r="CU104" s="1032"/>
      <c r="CV104" s="1032"/>
      <c r="CW104" s="1032"/>
      <c r="CX104" s="1032"/>
      <c r="CY104" s="1032"/>
      <c r="CZ104" s="1032"/>
      <c r="DA104" s="1032"/>
      <c r="DB104" s="1032"/>
      <c r="DC104" s="1032"/>
      <c r="DD104" s="1032"/>
      <c r="DE104" s="1032"/>
      <c r="DF104" s="1032"/>
      <c r="DG104" s="1032"/>
      <c r="DH104" s="1032"/>
      <c r="DI104" s="1032"/>
      <c r="DJ104" s="1032"/>
      <c r="DK104" s="1032"/>
      <c r="DL104" s="1032"/>
      <c r="DM104" s="1032"/>
      <c r="DN104" s="1032"/>
      <c r="DO104" s="1032"/>
      <c r="DP104" s="1032"/>
      <c r="DQ104" s="1032"/>
      <c r="DR104" s="1032"/>
      <c r="DS104" s="1032"/>
      <c r="DT104" s="1032"/>
      <c r="DU104" s="1032"/>
      <c r="DV104" s="1032"/>
      <c r="DW104" s="1032"/>
      <c r="DX104" s="1032"/>
      <c r="DY104" s="1032"/>
      <c r="DZ104" s="1032"/>
      <c r="EA104" s="248"/>
    </row>
    <row r="105" spans="1:131" s="249" customFormat="1" ht="11.25" customHeight="1">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c r="A107" s="277" t="s">
        <v>424</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425</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c r="A108" s="1033" t="s">
        <v>426</v>
      </c>
      <c r="B108" s="1034"/>
      <c r="C108" s="1034"/>
      <c r="D108" s="1034"/>
      <c r="E108" s="1034"/>
      <c r="F108" s="1034"/>
      <c r="G108" s="1034"/>
      <c r="H108" s="1034"/>
      <c r="I108" s="1034"/>
      <c r="J108" s="1034"/>
      <c r="K108" s="1034"/>
      <c r="L108" s="1034"/>
      <c r="M108" s="1034"/>
      <c r="N108" s="1034"/>
      <c r="O108" s="1034"/>
      <c r="P108" s="1034"/>
      <c r="Q108" s="1034"/>
      <c r="R108" s="1034"/>
      <c r="S108" s="1034"/>
      <c r="T108" s="1034"/>
      <c r="U108" s="1034"/>
      <c r="V108" s="1034"/>
      <c r="W108" s="1034"/>
      <c r="X108" s="1034"/>
      <c r="Y108" s="1034"/>
      <c r="Z108" s="1034"/>
      <c r="AA108" s="1034"/>
      <c r="AB108" s="1034"/>
      <c r="AC108" s="1034"/>
      <c r="AD108" s="1034"/>
      <c r="AE108" s="1034"/>
      <c r="AF108" s="1034"/>
      <c r="AG108" s="1034"/>
      <c r="AH108" s="1034"/>
      <c r="AI108" s="1034"/>
      <c r="AJ108" s="1034"/>
      <c r="AK108" s="1034"/>
      <c r="AL108" s="1034"/>
      <c r="AM108" s="1034"/>
      <c r="AN108" s="1034"/>
      <c r="AO108" s="1034"/>
      <c r="AP108" s="1034"/>
      <c r="AQ108" s="1034"/>
      <c r="AR108" s="1034"/>
      <c r="AS108" s="1034"/>
      <c r="AT108" s="1035"/>
      <c r="AU108" s="1033" t="s">
        <v>427</v>
      </c>
      <c r="AV108" s="1034"/>
      <c r="AW108" s="1034"/>
      <c r="AX108" s="1034"/>
      <c r="AY108" s="1034"/>
      <c r="AZ108" s="1034"/>
      <c r="BA108" s="1034"/>
      <c r="BB108" s="1034"/>
      <c r="BC108" s="1034"/>
      <c r="BD108" s="1034"/>
      <c r="BE108" s="1034"/>
      <c r="BF108" s="1034"/>
      <c r="BG108" s="1034"/>
      <c r="BH108" s="1034"/>
      <c r="BI108" s="1034"/>
      <c r="BJ108" s="1034"/>
      <c r="BK108" s="1034"/>
      <c r="BL108" s="1034"/>
      <c r="BM108" s="1034"/>
      <c r="BN108" s="1034"/>
      <c r="BO108" s="1034"/>
      <c r="BP108" s="1034"/>
      <c r="BQ108" s="1034"/>
      <c r="BR108" s="1034"/>
      <c r="BS108" s="1034"/>
      <c r="BT108" s="1034"/>
      <c r="BU108" s="1034"/>
      <c r="BV108" s="1034"/>
      <c r="BW108" s="1034"/>
      <c r="BX108" s="1034"/>
      <c r="BY108" s="1034"/>
      <c r="BZ108" s="1034"/>
      <c r="CA108" s="1034"/>
      <c r="CB108" s="1034"/>
      <c r="CC108" s="1034"/>
      <c r="CD108" s="1034"/>
      <c r="CE108" s="1034"/>
      <c r="CF108" s="1034"/>
      <c r="CG108" s="1034"/>
      <c r="CH108" s="1034"/>
      <c r="CI108" s="1034"/>
      <c r="CJ108" s="1034"/>
      <c r="CK108" s="1034"/>
      <c r="CL108" s="1034"/>
      <c r="CM108" s="1034"/>
      <c r="CN108" s="1034"/>
      <c r="CO108" s="1034"/>
      <c r="CP108" s="1034"/>
      <c r="CQ108" s="1034"/>
      <c r="CR108" s="1034"/>
      <c r="CS108" s="1034"/>
      <c r="CT108" s="1034"/>
      <c r="CU108" s="1034"/>
      <c r="CV108" s="1034"/>
      <c r="CW108" s="1034"/>
      <c r="CX108" s="1034"/>
      <c r="CY108" s="1034"/>
      <c r="CZ108" s="1034"/>
      <c r="DA108" s="1034"/>
      <c r="DB108" s="1034"/>
      <c r="DC108" s="1034"/>
      <c r="DD108" s="1034"/>
      <c r="DE108" s="1034"/>
      <c r="DF108" s="1034"/>
      <c r="DG108" s="1034"/>
      <c r="DH108" s="1034"/>
      <c r="DI108" s="1034"/>
      <c r="DJ108" s="1034"/>
      <c r="DK108" s="1034"/>
      <c r="DL108" s="1034"/>
      <c r="DM108" s="1034"/>
      <c r="DN108" s="1034"/>
      <c r="DO108" s="1034"/>
      <c r="DP108" s="1034"/>
      <c r="DQ108" s="1034"/>
      <c r="DR108" s="1034"/>
      <c r="DS108" s="1034"/>
      <c r="DT108" s="1034"/>
      <c r="DU108" s="1034"/>
      <c r="DV108" s="1034"/>
      <c r="DW108" s="1034"/>
      <c r="DX108" s="1034"/>
      <c r="DY108" s="1034"/>
      <c r="DZ108" s="1035"/>
    </row>
    <row r="109" spans="1:131" s="248" customFormat="1" ht="26.25" customHeight="1">
      <c r="A109" s="988" t="s">
        <v>428</v>
      </c>
      <c r="B109" s="989"/>
      <c r="C109" s="989"/>
      <c r="D109" s="989"/>
      <c r="E109" s="989"/>
      <c r="F109" s="989"/>
      <c r="G109" s="989"/>
      <c r="H109" s="989"/>
      <c r="I109" s="989"/>
      <c r="J109" s="989"/>
      <c r="K109" s="989"/>
      <c r="L109" s="989"/>
      <c r="M109" s="989"/>
      <c r="N109" s="989"/>
      <c r="O109" s="989"/>
      <c r="P109" s="989"/>
      <c r="Q109" s="989"/>
      <c r="R109" s="989"/>
      <c r="S109" s="989"/>
      <c r="T109" s="989"/>
      <c r="U109" s="989"/>
      <c r="V109" s="989"/>
      <c r="W109" s="989"/>
      <c r="X109" s="989"/>
      <c r="Y109" s="989"/>
      <c r="Z109" s="990"/>
      <c r="AA109" s="991" t="s">
        <v>429</v>
      </c>
      <c r="AB109" s="989"/>
      <c r="AC109" s="989"/>
      <c r="AD109" s="989"/>
      <c r="AE109" s="990"/>
      <c r="AF109" s="991" t="s">
        <v>430</v>
      </c>
      <c r="AG109" s="989"/>
      <c r="AH109" s="989"/>
      <c r="AI109" s="989"/>
      <c r="AJ109" s="990"/>
      <c r="AK109" s="991" t="s">
        <v>307</v>
      </c>
      <c r="AL109" s="989"/>
      <c r="AM109" s="989"/>
      <c r="AN109" s="989"/>
      <c r="AO109" s="990"/>
      <c r="AP109" s="991" t="s">
        <v>431</v>
      </c>
      <c r="AQ109" s="989"/>
      <c r="AR109" s="989"/>
      <c r="AS109" s="989"/>
      <c r="AT109" s="1020"/>
      <c r="AU109" s="988" t="s">
        <v>428</v>
      </c>
      <c r="AV109" s="989"/>
      <c r="AW109" s="989"/>
      <c r="AX109" s="989"/>
      <c r="AY109" s="989"/>
      <c r="AZ109" s="989"/>
      <c r="BA109" s="989"/>
      <c r="BB109" s="989"/>
      <c r="BC109" s="989"/>
      <c r="BD109" s="989"/>
      <c r="BE109" s="989"/>
      <c r="BF109" s="989"/>
      <c r="BG109" s="989"/>
      <c r="BH109" s="989"/>
      <c r="BI109" s="989"/>
      <c r="BJ109" s="989"/>
      <c r="BK109" s="989"/>
      <c r="BL109" s="989"/>
      <c r="BM109" s="989"/>
      <c r="BN109" s="989"/>
      <c r="BO109" s="989"/>
      <c r="BP109" s="990"/>
      <c r="BQ109" s="991" t="s">
        <v>429</v>
      </c>
      <c r="BR109" s="989"/>
      <c r="BS109" s="989"/>
      <c r="BT109" s="989"/>
      <c r="BU109" s="990"/>
      <c r="BV109" s="991" t="s">
        <v>430</v>
      </c>
      <c r="BW109" s="989"/>
      <c r="BX109" s="989"/>
      <c r="BY109" s="989"/>
      <c r="BZ109" s="990"/>
      <c r="CA109" s="991" t="s">
        <v>307</v>
      </c>
      <c r="CB109" s="989"/>
      <c r="CC109" s="989"/>
      <c r="CD109" s="989"/>
      <c r="CE109" s="990"/>
      <c r="CF109" s="1027" t="s">
        <v>431</v>
      </c>
      <c r="CG109" s="1027"/>
      <c r="CH109" s="1027"/>
      <c r="CI109" s="1027"/>
      <c r="CJ109" s="1027"/>
      <c r="CK109" s="991" t="s">
        <v>432</v>
      </c>
      <c r="CL109" s="989"/>
      <c r="CM109" s="989"/>
      <c r="CN109" s="989"/>
      <c r="CO109" s="989"/>
      <c r="CP109" s="989"/>
      <c r="CQ109" s="989"/>
      <c r="CR109" s="989"/>
      <c r="CS109" s="989"/>
      <c r="CT109" s="989"/>
      <c r="CU109" s="989"/>
      <c r="CV109" s="989"/>
      <c r="CW109" s="989"/>
      <c r="CX109" s="989"/>
      <c r="CY109" s="989"/>
      <c r="CZ109" s="989"/>
      <c r="DA109" s="989"/>
      <c r="DB109" s="989"/>
      <c r="DC109" s="989"/>
      <c r="DD109" s="989"/>
      <c r="DE109" s="989"/>
      <c r="DF109" s="990"/>
      <c r="DG109" s="991" t="s">
        <v>429</v>
      </c>
      <c r="DH109" s="989"/>
      <c r="DI109" s="989"/>
      <c r="DJ109" s="989"/>
      <c r="DK109" s="990"/>
      <c r="DL109" s="991" t="s">
        <v>430</v>
      </c>
      <c r="DM109" s="989"/>
      <c r="DN109" s="989"/>
      <c r="DO109" s="989"/>
      <c r="DP109" s="990"/>
      <c r="DQ109" s="991" t="s">
        <v>307</v>
      </c>
      <c r="DR109" s="989"/>
      <c r="DS109" s="989"/>
      <c r="DT109" s="989"/>
      <c r="DU109" s="990"/>
      <c r="DV109" s="991" t="s">
        <v>431</v>
      </c>
      <c r="DW109" s="989"/>
      <c r="DX109" s="989"/>
      <c r="DY109" s="989"/>
      <c r="DZ109" s="1020"/>
    </row>
    <row r="110" spans="1:131" s="248" customFormat="1" ht="26.25" customHeight="1">
      <c r="A110" s="891" t="s">
        <v>433</v>
      </c>
      <c r="B110" s="892"/>
      <c r="C110" s="892"/>
      <c r="D110" s="892"/>
      <c r="E110" s="892"/>
      <c r="F110" s="892"/>
      <c r="G110" s="892"/>
      <c r="H110" s="892"/>
      <c r="I110" s="892"/>
      <c r="J110" s="892"/>
      <c r="K110" s="892"/>
      <c r="L110" s="892"/>
      <c r="M110" s="892"/>
      <c r="N110" s="892"/>
      <c r="O110" s="892"/>
      <c r="P110" s="892"/>
      <c r="Q110" s="892"/>
      <c r="R110" s="892"/>
      <c r="S110" s="892"/>
      <c r="T110" s="892"/>
      <c r="U110" s="892"/>
      <c r="V110" s="892"/>
      <c r="W110" s="892"/>
      <c r="X110" s="892"/>
      <c r="Y110" s="892"/>
      <c r="Z110" s="893"/>
      <c r="AA110" s="981">
        <v>817638</v>
      </c>
      <c r="AB110" s="982"/>
      <c r="AC110" s="982"/>
      <c r="AD110" s="982"/>
      <c r="AE110" s="983"/>
      <c r="AF110" s="984">
        <v>816077</v>
      </c>
      <c r="AG110" s="982"/>
      <c r="AH110" s="982"/>
      <c r="AI110" s="982"/>
      <c r="AJ110" s="983"/>
      <c r="AK110" s="984">
        <v>830361</v>
      </c>
      <c r="AL110" s="982"/>
      <c r="AM110" s="982"/>
      <c r="AN110" s="982"/>
      <c r="AO110" s="983"/>
      <c r="AP110" s="985">
        <v>17.100000000000001</v>
      </c>
      <c r="AQ110" s="986"/>
      <c r="AR110" s="986"/>
      <c r="AS110" s="986"/>
      <c r="AT110" s="987"/>
      <c r="AU110" s="1021" t="s">
        <v>73</v>
      </c>
      <c r="AV110" s="1022"/>
      <c r="AW110" s="1022"/>
      <c r="AX110" s="1022"/>
      <c r="AY110" s="1022"/>
      <c r="AZ110" s="947" t="s">
        <v>434</v>
      </c>
      <c r="BA110" s="892"/>
      <c r="BB110" s="892"/>
      <c r="BC110" s="892"/>
      <c r="BD110" s="892"/>
      <c r="BE110" s="892"/>
      <c r="BF110" s="892"/>
      <c r="BG110" s="892"/>
      <c r="BH110" s="892"/>
      <c r="BI110" s="892"/>
      <c r="BJ110" s="892"/>
      <c r="BK110" s="892"/>
      <c r="BL110" s="892"/>
      <c r="BM110" s="892"/>
      <c r="BN110" s="892"/>
      <c r="BO110" s="892"/>
      <c r="BP110" s="893"/>
      <c r="BQ110" s="948">
        <v>11770835</v>
      </c>
      <c r="BR110" s="929"/>
      <c r="BS110" s="929"/>
      <c r="BT110" s="929"/>
      <c r="BU110" s="929"/>
      <c r="BV110" s="929">
        <v>11551371</v>
      </c>
      <c r="BW110" s="929"/>
      <c r="BX110" s="929"/>
      <c r="BY110" s="929"/>
      <c r="BZ110" s="929"/>
      <c r="CA110" s="929">
        <v>12092992</v>
      </c>
      <c r="CB110" s="929"/>
      <c r="CC110" s="929"/>
      <c r="CD110" s="929"/>
      <c r="CE110" s="929"/>
      <c r="CF110" s="953">
        <v>248.8</v>
      </c>
      <c r="CG110" s="954"/>
      <c r="CH110" s="954"/>
      <c r="CI110" s="954"/>
      <c r="CJ110" s="954"/>
      <c r="CK110" s="1017" t="s">
        <v>435</v>
      </c>
      <c r="CL110" s="903"/>
      <c r="CM110" s="978" t="s">
        <v>436</v>
      </c>
      <c r="CN110" s="979"/>
      <c r="CO110" s="979"/>
      <c r="CP110" s="979"/>
      <c r="CQ110" s="979"/>
      <c r="CR110" s="979"/>
      <c r="CS110" s="979"/>
      <c r="CT110" s="979"/>
      <c r="CU110" s="979"/>
      <c r="CV110" s="979"/>
      <c r="CW110" s="979"/>
      <c r="CX110" s="979"/>
      <c r="CY110" s="979"/>
      <c r="CZ110" s="979"/>
      <c r="DA110" s="979"/>
      <c r="DB110" s="979"/>
      <c r="DC110" s="979"/>
      <c r="DD110" s="979"/>
      <c r="DE110" s="979"/>
      <c r="DF110" s="980"/>
      <c r="DG110" s="948" t="s">
        <v>138</v>
      </c>
      <c r="DH110" s="929"/>
      <c r="DI110" s="929"/>
      <c r="DJ110" s="929"/>
      <c r="DK110" s="929"/>
      <c r="DL110" s="929" t="s">
        <v>138</v>
      </c>
      <c r="DM110" s="929"/>
      <c r="DN110" s="929"/>
      <c r="DO110" s="929"/>
      <c r="DP110" s="929"/>
      <c r="DQ110" s="929" t="s">
        <v>437</v>
      </c>
      <c r="DR110" s="929"/>
      <c r="DS110" s="929"/>
      <c r="DT110" s="929"/>
      <c r="DU110" s="929"/>
      <c r="DV110" s="930" t="s">
        <v>437</v>
      </c>
      <c r="DW110" s="930"/>
      <c r="DX110" s="930"/>
      <c r="DY110" s="930"/>
      <c r="DZ110" s="931"/>
    </row>
    <row r="111" spans="1:131" s="248" customFormat="1" ht="26.25" customHeight="1">
      <c r="A111" s="858" t="s">
        <v>438</v>
      </c>
      <c r="B111" s="859"/>
      <c r="C111" s="859"/>
      <c r="D111" s="859"/>
      <c r="E111" s="859"/>
      <c r="F111" s="859"/>
      <c r="G111" s="859"/>
      <c r="H111" s="859"/>
      <c r="I111" s="859"/>
      <c r="J111" s="859"/>
      <c r="K111" s="859"/>
      <c r="L111" s="859"/>
      <c r="M111" s="859"/>
      <c r="N111" s="859"/>
      <c r="O111" s="859"/>
      <c r="P111" s="859"/>
      <c r="Q111" s="859"/>
      <c r="R111" s="859"/>
      <c r="S111" s="859"/>
      <c r="T111" s="859"/>
      <c r="U111" s="859"/>
      <c r="V111" s="859"/>
      <c r="W111" s="859"/>
      <c r="X111" s="859"/>
      <c r="Y111" s="859"/>
      <c r="Z111" s="1016"/>
      <c r="AA111" s="1009" t="s">
        <v>437</v>
      </c>
      <c r="AB111" s="1010"/>
      <c r="AC111" s="1010"/>
      <c r="AD111" s="1010"/>
      <c r="AE111" s="1011"/>
      <c r="AF111" s="1012" t="s">
        <v>138</v>
      </c>
      <c r="AG111" s="1010"/>
      <c r="AH111" s="1010"/>
      <c r="AI111" s="1010"/>
      <c r="AJ111" s="1011"/>
      <c r="AK111" s="1012" t="s">
        <v>437</v>
      </c>
      <c r="AL111" s="1010"/>
      <c r="AM111" s="1010"/>
      <c r="AN111" s="1010"/>
      <c r="AO111" s="1011"/>
      <c r="AP111" s="1013" t="s">
        <v>437</v>
      </c>
      <c r="AQ111" s="1014"/>
      <c r="AR111" s="1014"/>
      <c r="AS111" s="1014"/>
      <c r="AT111" s="1015"/>
      <c r="AU111" s="1023"/>
      <c r="AV111" s="1024"/>
      <c r="AW111" s="1024"/>
      <c r="AX111" s="1024"/>
      <c r="AY111" s="1024"/>
      <c r="AZ111" s="899" t="s">
        <v>439</v>
      </c>
      <c r="BA111" s="834"/>
      <c r="BB111" s="834"/>
      <c r="BC111" s="834"/>
      <c r="BD111" s="834"/>
      <c r="BE111" s="834"/>
      <c r="BF111" s="834"/>
      <c r="BG111" s="834"/>
      <c r="BH111" s="834"/>
      <c r="BI111" s="834"/>
      <c r="BJ111" s="834"/>
      <c r="BK111" s="834"/>
      <c r="BL111" s="834"/>
      <c r="BM111" s="834"/>
      <c r="BN111" s="834"/>
      <c r="BO111" s="834"/>
      <c r="BP111" s="835"/>
      <c r="BQ111" s="900">
        <v>343762</v>
      </c>
      <c r="BR111" s="901"/>
      <c r="BS111" s="901"/>
      <c r="BT111" s="901"/>
      <c r="BU111" s="901"/>
      <c r="BV111" s="901">
        <v>335729</v>
      </c>
      <c r="BW111" s="901"/>
      <c r="BX111" s="901"/>
      <c r="BY111" s="901"/>
      <c r="BZ111" s="901"/>
      <c r="CA111" s="901">
        <v>327697</v>
      </c>
      <c r="CB111" s="901"/>
      <c r="CC111" s="901"/>
      <c r="CD111" s="901"/>
      <c r="CE111" s="901"/>
      <c r="CF111" s="962">
        <v>6.7</v>
      </c>
      <c r="CG111" s="963"/>
      <c r="CH111" s="963"/>
      <c r="CI111" s="963"/>
      <c r="CJ111" s="963"/>
      <c r="CK111" s="1018"/>
      <c r="CL111" s="905"/>
      <c r="CM111" s="908" t="s">
        <v>440</v>
      </c>
      <c r="CN111" s="909"/>
      <c r="CO111" s="909"/>
      <c r="CP111" s="909"/>
      <c r="CQ111" s="909"/>
      <c r="CR111" s="909"/>
      <c r="CS111" s="909"/>
      <c r="CT111" s="909"/>
      <c r="CU111" s="909"/>
      <c r="CV111" s="909"/>
      <c r="CW111" s="909"/>
      <c r="CX111" s="909"/>
      <c r="CY111" s="909"/>
      <c r="CZ111" s="909"/>
      <c r="DA111" s="909"/>
      <c r="DB111" s="909"/>
      <c r="DC111" s="909"/>
      <c r="DD111" s="909"/>
      <c r="DE111" s="909"/>
      <c r="DF111" s="910"/>
      <c r="DG111" s="900" t="s">
        <v>138</v>
      </c>
      <c r="DH111" s="901"/>
      <c r="DI111" s="901"/>
      <c r="DJ111" s="901"/>
      <c r="DK111" s="901"/>
      <c r="DL111" s="901" t="s">
        <v>138</v>
      </c>
      <c r="DM111" s="901"/>
      <c r="DN111" s="901"/>
      <c r="DO111" s="901"/>
      <c r="DP111" s="901"/>
      <c r="DQ111" s="901" t="s">
        <v>437</v>
      </c>
      <c r="DR111" s="901"/>
      <c r="DS111" s="901"/>
      <c r="DT111" s="901"/>
      <c r="DU111" s="901"/>
      <c r="DV111" s="878" t="s">
        <v>437</v>
      </c>
      <c r="DW111" s="878"/>
      <c r="DX111" s="878"/>
      <c r="DY111" s="878"/>
      <c r="DZ111" s="879"/>
    </row>
    <row r="112" spans="1:131" s="248" customFormat="1" ht="26.25" customHeight="1">
      <c r="A112" s="1003" t="s">
        <v>441</v>
      </c>
      <c r="B112" s="1004"/>
      <c r="C112" s="834" t="s">
        <v>442</v>
      </c>
      <c r="D112" s="834"/>
      <c r="E112" s="834"/>
      <c r="F112" s="834"/>
      <c r="G112" s="834"/>
      <c r="H112" s="834"/>
      <c r="I112" s="834"/>
      <c r="J112" s="834"/>
      <c r="K112" s="834"/>
      <c r="L112" s="834"/>
      <c r="M112" s="834"/>
      <c r="N112" s="834"/>
      <c r="O112" s="834"/>
      <c r="P112" s="834"/>
      <c r="Q112" s="834"/>
      <c r="R112" s="834"/>
      <c r="S112" s="834"/>
      <c r="T112" s="834"/>
      <c r="U112" s="834"/>
      <c r="V112" s="834"/>
      <c r="W112" s="834"/>
      <c r="X112" s="834"/>
      <c r="Y112" s="834"/>
      <c r="Z112" s="835"/>
      <c r="AA112" s="863" t="s">
        <v>437</v>
      </c>
      <c r="AB112" s="864"/>
      <c r="AC112" s="864"/>
      <c r="AD112" s="864"/>
      <c r="AE112" s="865"/>
      <c r="AF112" s="866" t="s">
        <v>443</v>
      </c>
      <c r="AG112" s="864"/>
      <c r="AH112" s="864"/>
      <c r="AI112" s="864"/>
      <c r="AJ112" s="865"/>
      <c r="AK112" s="866" t="s">
        <v>437</v>
      </c>
      <c r="AL112" s="864"/>
      <c r="AM112" s="864"/>
      <c r="AN112" s="864"/>
      <c r="AO112" s="865"/>
      <c r="AP112" s="911" t="s">
        <v>138</v>
      </c>
      <c r="AQ112" s="912"/>
      <c r="AR112" s="912"/>
      <c r="AS112" s="912"/>
      <c r="AT112" s="913"/>
      <c r="AU112" s="1023"/>
      <c r="AV112" s="1024"/>
      <c r="AW112" s="1024"/>
      <c r="AX112" s="1024"/>
      <c r="AY112" s="1024"/>
      <c r="AZ112" s="899" t="s">
        <v>444</v>
      </c>
      <c r="BA112" s="834"/>
      <c r="BB112" s="834"/>
      <c r="BC112" s="834"/>
      <c r="BD112" s="834"/>
      <c r="BE112" s="834"/>
      <c r="BF112" s="834"/>
      <c r="BG112" s="834"/>
      <c r="BH112" s="834"/>
      <c r="BI112" s="834"/>
      <c r="BJ112" s="834"/>
      <c r="BK112" s="834"/>
      <c r="BL112" s="834"/>
      <c r="BM112" s="834"/>
      <c r="BN112" s="834"/>
      <c r="BO112" s="834"/>
      <c r="BP112" s="835"/>
      <c r="BQ112" s="900">
        <v>5681937</v>
      </c>
      <c r="BR112" s="901"/>
      <c r="BS112" s="901"/>
      <c r="BT112" s="901"/>
      <c r="BU112" s="901"/>
      <c r="BV112" s="901">
        <v>4969100</v>
      </c>
      <c r="BW112" s="901"/>
      <c r="BX112" s="901"/>
      <c r="BY112" s="901"/>
      <c r="BZ112" s="901"/>
      <c r="CA112" s="901">
        <v>4866537</v>
      </c>
      <c r="CB112" s="901"/>
      <c r="CC112" s="901"/>
      <c r="CD112" s="901"/>
      <c r="CE112" s="901"/>
      <c r="CF112" s="962">
        <v>100.1</v>
      </c>
      <c r="CG112" s="963"/>
      <c r="CH112" s="963"/>
      <c r="CI112" s="963"/>
      <c r="CJ112" s="963"/>
      <c r="CK112" s="1018"/>
      <c r="CL112" s="905"/>
      <c r="CM112" s="908" t="s">
        <v>445</v>
      </c>
      <c r="CN112" s="909"/>
      <c r="CO112" s="909"/>
      <c r="CP112" s="909"/>
      <c r="CQ112" s="909"/>
      <c r="CR112" s="909"/>
      <c r="CS112" s="909"/>
      <c r="CT112" s="909"/>
      <c r="CU112" s="909"/>
      <c r="CV112" s="909"/>
      <c r="CW112" s="909"/>
      <c r="CX112" s="909"/>
      <c r="CY112" s="909"/>
      <c r="CZ112" s="909"/>
      <c r="DA112" s="909"/>
      <c r="DB112" s="909"/>
      <c r="DC112" s="909"/>
      <c r="DD112" s="909"/>
      <c r="DE112" s="909"/>
      <c r="DF112" s="910"/>
      <c r="DG112" s="900">
        <v>274072</v>
      </c>
      <c r="DH112" s="901"/>
      <c r="DI112" s="901"/>
      <c r="DJ112" s="901"/>
      <c r="DK112" s="901"/>
      <c r="DL112" s="901">
        <v>274072</v>
      </c>
      <c r="DM112" s="901"/>
      <c r="DN112" s="901"/>
      <c r="DO112" s="901"/>
      <c r="DP112" s="901"/>
      <c r="DQ112" s="901">
        <v>274072</v>
      </c>
      <c r="DR112" s="901"/>
      <c r="DS112" s="901"/>
      <c r="DT112" s="901"/>
      <c r="DU112" s="901"/>
      <c r="DV112" s="878">
        <v>5.6</v>
      </c>
      <c r="DW112" s="878"/>
      <c r="DX112" s="878"/>
      <c r="DY112" s="878"/>
      <c r="DZ112" s="879"/>
    </row>
    <row r="113" spans="1:130" s="248" customFormat="1" ht="26.25" customHeight="1">
      <c r="A113" s="1005"/>
      <c r="B113" s="1006"/>
      <c r="C113" s="834" t="s">
        <v>446</v>
      </c>
      <c r="D113" s="834"/>
      <c r="E113" s="834"/>
      <c r="F113" s="834"/>
      <c r="G113" s="834"/>
      <c r="H113" s="834"/>
      <c r="I113" s="834"/>
      <c r="J113" s="834"/>
      <c r="K113" s="834"/>
      <c r="L113" s="834"/>
      <c r="M113" s="834"/>
      <c r="N113" s="834"/>
      <c r="O113" s="834"/>
      <c r="P113" s="834"/>
      <c r="Q113" s="834"/>
      <c r="R113" s="834"/>
      <c r="S113" s="834"/>
      <c r="T113" s="834"/>
      <c r="U113" s="834"/>
      <c r="V113" s="834"/>
      <c r="W113" s="834"/>
      <c r="X113" s="834"/>
      <c r="Y113" s="834"/>
      <c r="Z113" s="835"/>
      <c r="AA113" s="1009">
        <v>504040</v>
      </c>
      <c r="AB113" s="1010"/>
      <c r="AC113" s="1010"/>
      <c r="AD113" s="1010"/>
      <c r="AE113" s="1011"/>
      <c r="AF113" s="1012">
        <v>349373</v>
      </c>
      <c r="AG113" s="1010"/>
      <c r="AH113" s="1010"/>
      <c r="AI113" s="1010"/>
      <c r="AJ113" s="1011"/>
      <c r="AK113" s="1012">
        <v>365985</v>
      </c>
      <c r="AL113" s="1010"/>
      <c r="AM113" s="1010"/>
      <c r="AN113" s="1010"/>
      <c r="AO113" s="1011"/>
      <c r="AP113" s="1013">
        <v>7.5</v>
      </c>
      <c r="AQ113" s="1014"/>
      <c r="AR113" s="1014"/>
      <c r="AS113" s="1014"/>
      <c r="AT113" s="1015"/>
      <c r="AU113" s="1023"/>
      <c r="AV113" s="1024"/>
      <c r="AW113" s="1024"/>
      <c r="AX113" s="1024"/>
      <c r="AY113" s="1024"/>
      <c r="AZ113" s="899" t="s">
        <v>447</v>
      </c>
      <c r="BA113" s="834"/>
      <c r="BB113" s="834"/>
      <c r="BC113" s="834"/>
      <c r="BD113" s="834"/>
      <c r="BE113" s="834"/>
      <c r="BF113" s="834"/>
      <c r="BG113" s="834"/>
      <c r="BH113" s="834"/>
      <c r="BI113" s="834"/>
      <c r="BJ113" s="834"/>
      <c r="BK113" s="834"/>
      <c r="BL113" s="834"/>
      <c r="BM113" s="834"/>
      <c r="BN113" s="834"/>
      <c r="BO113" s="834"/>
      <c r="BP113" s="835"/>
      <c r="BQ113" s="900">
        <v>420783</v>
      </c>
      <c r="BR113" s="901"/>
      <c r="BS113" s="901"/>
      <c r="BT113" s="901"/>
      <c r="BU113" s="901"/>
      <c r="BV113" s="901">
        <v>379363</v>
      </c>
      <c r="BW113" s="901"/>
      <c r="BX113" s="901"/>
      <c r="BY113" s="901"/>
      <c r="BZ113" s="901"/>
      <c r="CA113" s="901">
        <v>338745</v>
      </c>
      <c r="CB113" s="901"/>
      <c r="CC113" s="901"/>
      <c r="CD113" s="901"/>
      <c r="CE113" s="901"/>
      <c r="CF113" s="962">
        <v>7</v>
      </c>
      <c r="CG113" s="963"/>
      <c r="CH113" s="963"/>
      <c r="CI113" s="963"/>
      <c r="CJ113" s="963"/>
      <c r="CK113" s="1018"/>
      <c r="CL113" s="905"/>
      <c r="CM113" s="908" t="s">
        <v>448</v>
      </c>
      <c r="CN113" s="909"/>
      <c r="CO113" s="909"/>
      <c r="CP113" s="909"/>
      <c r="CQ113" s="909"/>
      <c r="CR113" s="909"/>
      <c r="CS113" s="909"/>
      <c r="CT113" s="909"/>
      <c r="CU113" s="909"/>
      <c r="CV113" s="909"/>
      <c r="CW113" s="909"/>
      <c r="CX113" s="909"/>
      <c r="CY113" s="909"/>
      <c r="CZ113" s="909"/>
      <c r="DA113" s="909"/>
      <c r="DB113" s="909"/>
      <c r="DC113" s="909"/>
      <c r="DD113" s="909"/>
      <c r="DE113" s="909"/>
      <c r="DF113" s="910"/>
      <c r="DG113" s="863" t="s">
        <v>437</v>
      </c>
      <c r="DH113" s="864"/>
      <c r="DI113" s="864"/>
      <c r="DJ113" s="864"/>
      <c r="DK113" s="865"/>
      <c r="DL113" s="866" t="s">
        <v>437</v>
      </c>
      <c r="DM113" s="864"/>
      <c r="DN113" s="864"/>
      <c r="DO113" s="864"/>
      <c r="DP113" s="865"/>
      <c r="DQ113" s="866" t="s">
        <v>437</v>
      </c>
      <c r="DR113" s="864"/>
      <c r="DS113" s="864"/>
      <c r="DT113" s="864"/>
      <c r="DU113" s="865"/>
      <c r="DV113" s="911" t="s">
        <v>138</v>
      </c>
      <c r="DW113" s="912"/>
      <c r="DX113" s="912"/>
      <c r="DY113" s="912"/>
      <c r="DZ113" s="913"/>
    </row>
    <row r="114" spans="1:130" s="248" customFormat="1" ht="26.25" customHeight="1">
      <c r="A114" s="1005"/>
      <c r="B114" s="1006"/>
      <c r="C114" s="834" t="s">
        <v>449</v>
      </c>
      <c r="D114" s="834"/>
      <c r="E114" s="834"/>
      <c r="F114" s="834"/>
      <c r="G114" s="834"/>
      <c r="H114" s="834"/>
      <c r="I114" s="834"/>
      <c r="J114" s="834"/>
      <c r="K114" s="834"/>
      <c r="L114" s="834"/>
      <c r="M114" s="834"/>
      <c r="N114" s="834"/>
      <c r="O114" s="834"/>
      <c r="P114" s="834"/>
      <c r="Q114" s="834"/>
      <c r="R114" s="834"/>
      <c r="S114" s="834"/>
      <c r="T114" s="834"/>
      <c r="U114" s="834"/>
      <c r="V114" s="834"/>
      <c r="W114" s="834"/>
      <c r="X114" s="834"/>
      <c r="Y114" s="834"/>
      <c r="Z114" s="835"/>
      <c r="AA114" s="863">
        <v>54800</v>
      </c>
      <c r="AB114" s="864"/>
      <c r="AC114" s="864"/>
      <c r="AD114" s="864"/>
      <c r="AE114" s="865"/>
      <c r="AF114" s="866">
        <v>61282</v>
      </c>
      <c r="AG114" s="864"/>
      <c r="AH114" s="864"/>
      <c r="AI114" s="864"/>
      <c r="AJ114" s="865"/>
      <c r="AK114" s="866">
        <v>59164</v>
      </c>
      <c r="AL114" s="864"/>
      <c r="AM114" s="864"/>
      <c r="AN114" s="864"/>
      <c r="AO114" s="865"/>
      <c r="AP114" s="911">
        <v>1.2</v>
      </c>
      <c r="AQ114" s="912"/>
      <c r="AR114" s="912"/>
      <c r="AS114" s="912"/>
      <c r="AT114" s="913"/>
      <c r="AU114" s="1023"/>
      <c r="AV114" s="1024"/>
      <c r="AW114" s="1024"/>
      <c r="AX114" s="1024"/>
      <c r="AY114" s="1024"/>
      <c r="AZ114" s="899" t="s">
        <v>450</v>
      </c>
      <c r="BA114" s="834"/>
      <c r="BB114" s="834"/>
      <c r="BC114" s="834"/>
      <c r="BD114" s="834"/>
      <c r="BE114" s="834"/>
      <c r="BF114" s="834"/>
      <c r="BG114" s="834"/>
      <c r="BH114" s="834"/>
      <c r="BI114" s="834"/>
      <c r="BJ114" s="834"/>
      <c r="BK114" s="834"/>
      <c r="BL114" s="834"/>
      <c r="BM114" s="834"/>
      <c r="BN114" s="834"/>
      <c r="BO114" s="834"/>
      <c r="BP114" s="835"/>
      <c r="BQ114" s="900">
        <v>1072292</v>
      </c>
      <c r="BR114" s="901"/>
      <c r="BS114" s="901"/>
      <c r="BT114" s="901"/>
      <c r="BU114" s="901"/>
      <c r="BV114" s="901">
        <v>1033840</v>
      </c>
      <c r="BW114" s="901"/>
      <c r="BX114" s="901"/>
      <c r="BY114" s="901"/>
      <c r="BZ114" s="901"/>
      <c r="CA114" s="901">
        <v>1003565</v>
      </c>
      <c r="CB114" s="901"/>
      <c r="CC114" s="901"/>
      <c r="CD114" s="901"/>
      <c r="CE114" s="901"/>
      <c r="CF114" s="962">
        <v>20.7</v>
      </c>
      <c r="CG114" s="963"/>
      <c r="CH114" s="963"/>
      <c r="CI114" s="963"/>
      <c r="CJ114" s="963"/>
      <c r="CK114" s="1018"/>
      <c r="CL114" s="905"/>
      <c r="CM114" s="908" t="s">
        <v>451</v>
      </c>
      <c r="CN114" s="909"/>
      <c r="CO114" s="909"/>
      <c r="CP114" s="909"/>
      <c r="CQ114" s="909"/>
      <c r="CR114" s="909"/>
      <c r="CS114" s="909"/>
      <c r="CT114" s="909"/>
      <c r="CU114" s="909"/>
      <c r="CV114" s="909"/>
      <c r="CW114" s="909"/>
      <c r="CX114" s="909"/>
      <c r="CY114" s="909"/>
      <c r="CZ114" s="909"/>
      <c r="DA114" s="909"/>
      <c r="DB114" s="909"/>
      <c r="DC114" s="909"/>
      <c r="DD114" s="909"/>
      <c r="DE114" s="909"/>
      <c r="DF114" s="910"/>
      <c r="DG114" s="863" t="s">
        <v>437</v>
      </c>
      <c r="DH114" s="864"/>
      <c r="DI114" s="864"/>
      <c r="DJ114" s="864"/>
      <c r="DK114" s="865"/>
      <c r="DL114" s="866" t="s">
        <v>437</v>
      </c>
      <c r="DM114" s="864"/>
      <c r="DN114" s="864"/>
      <c r="DO114" s="864"/>
      <c r="DP114" s="865"/>
      <c r="DQ114" s="866" t="s">
        <v>138</v>
      </c>
      <c r="DR114" s="864"/>
      <c r="DS114" s="864"/>
      <c r="DT114" s="864"/>
      <c r="DU114" s="865"/>
      <c r="DV114" s="911" t="s">
        <v>437</v>
      </c>
      <c r="DW114" s="912"/>
      <c r="DX114" s="912"/>
      <c r="DY114" s="912"/>
      <c r="DZ114" s="913"/>
    </row>
    <row r="115" spans="1:130" s="248" customFormat="1" ht="26.25" customHeight="1">
      <c r="A115" s="1005"/>
      <c r="B115" s="1006"/>
      <c r="C115" s="834" t="s">
        <v>452</v>
      </c>
      <c r="D115" s="834"/>
      <c r="E115" s="834"/>
      <c r="F115" s="834"/>
      <c r="G115" s="834"/>
      <c r="H115" s="834"/>
      <c r="I115" s="834"/>
      <c r="J115" s="834"/>
      <c r="K115" s="834"/>
      <c r="L115" s="834"/>
      <c r="M115" s="834"/>
      <c r="N115" s="834"/>
      <c r="O115" s="834"/>
      <c r="P115" s="834"/>
      <c r="Q115" s="834"/>
      <c r="R115" s="834"/>
      <c r="S115" s="834"/>
      <c r="T115" s="834"/>
      <c r="U115" s="834"/>
      <c r="V115" s="834"/>
      <c r="W115" s="834"/>
      <c r="X115" s="834"/>
      <c r="Y115" s="834"/>
      <c r="Z115" s="835"/>
      <c r="AA115" s="1009">
        <v>18101</v>
      </c>
      <c r="AB115" s="1010"/>
      <c r="AC115" s="1010"/>
      <c r="AD115" s="1010"/>
      <c r="AE115" s="1011"/>
      <c r="AF115" s="1012">
        <v>8032</v>
      </c>
      <c r="AG115" s="1010"/>
      <c r="AH115" s="1010"/>
      <c r="AI115" s="1010"/>
      <c r="AJ115" s="1011"/>
      <c r="AK115" s="1012">
        <v>8032</v>
      </c>
      <c r="AL115" s="1010"/>
      <c r="AM115" s="1010"/>
      <c r="AN115" s="1010"/>
      <c r="AO115" s="1011"/>
      <c r="AP115" s="1013">
        <v>0.2</v>
      </c>
      <c r="AQ115" s="1014"/>
      <c r="AR115" s="1014"/>
      <c r="AS115" s="1014"/>
      <c r="AT115" s="1015"/>
      <c r="AU115" s="1023"/>
      <c r="AV115" s="1024"/>
      <c r="AW115" s="1024"/>
      <c r="AX115" s="1024"/>
      <c r="AY115" s="1024"/>
      <c r="AZ115" s="899" t="s">
        <v>453</v>
      </c>
      <c r="BA115" s="834"/>
      <c r="BB115" s="834"/>
      <c r="BC115" s="834"/>
      <c r="BD115" s="834"/>
      <c r="BE115" s="834"/>
      <c r="BF115" s="834"/>
      <c r="BG115" s="834"/>
      <c r="BH115" s="834"/>
      <c r="BI115" s="834"/>
      <c r="BJ115" s="834"/>
      <c r="BK115" s="834"/>
      <c r="BL115" s="834"/>
      <c r="BM115" s="834"/>
      <c r="BN115" s="834"/>
      <c r="BO115" s="834"/>
      <c r="BP115" s="835"/>
      <c r="BQ115" s="900" t="s">
        <v>437</v>
      </c>
      <c r="BR115" s="901"/>
      <c r="BS115" s="901"/>
      <c r="BT115" s="901"/>
      <c r="BU115" s="901"/>
      <c r="BV115" s="901" t="s">
        <v>437</v>
      </c>
      <c r="BW115" s="901"/>
      <c r="BX115" s="901"/>
      <c r="BY115" s="901"/>
      <c r="BZ115" s="901"/>
      <c r="CA115" s="901" t="s">
        <v>437</v>
      </c>
      <c r="CB115" s="901"/>
      <c r="CC115" s="901"/>
      <c r="CD115" s="901"/>
      <c r="CE115" s="901"/>
      <c r="CF115" s="962" t="s">
        <v>437</v>
      </c>
      <c r="CG115" s="963"/>
      <c r="CH115" s="963"/>
      <c r="CI115" s="963"/>
      <c r="CJ115" s="963"/>
      <c r="CK115" s="1018"/>
      <c r="CL115" s="905"/>
      <c r="CM115" s="899" t="s">
        <v>454</v>
      </c>
      <c r="CN115" s="1002"/>
      <c r="CO115" s="1002"/>
      <c r="CP115" s="1002"/>
      <c r="CQ115" s="1002"/>
      <c r="CR115" s="1002"/>
      <c r="CS115" s="1002"/>
      <c r="CT115" s="1002"/>
      <c r="CU115" s="1002"/>
      <c r="CV115" s="1002"/>
      <c r="CW115" s="1002"/>
      <c r="CX115" s="1002"/>
      <c r="CY115" s="1002"/>
      <c r="CZ115" s="1002"/>
      <c r="DA115" s="1002"/>
      <c r="DB115" s="1002"/>
      <c r="DC115" s="1002"/>
      <c r="DD115" s="1002"/>
      <c r="DE115" s="1002"/>
      <c r="DF115" s="835"/>
      <c r="DG115" s="863" t="s">
        <v>138</v>
      </c>
      <c r="DH115" s="864"/>
      <c r="DI115" s="864"/>
      <c r="DJ115" s="864"/>
      <c r="DK115" s="865"/>
      <c r="DL115" s="866" t="s">
        <v>138</v>
      </c>
      <c r="DM115" s="864"/>
      <c r="DN115" s="864"/>
      <c r="DO115" s="864"/>
      <c r="DP115" s="865"/>
      <c r="DQ115" s="866" t="s">
        <v>437</v>
      </c>
      <c r="DR115" s="864"/>
      <c r="DS115" s="864"/>
      <c r="DT115" s="864"/>
      <c r="DU115" s="865"/>
      <c r="DV115" s="911" t="s">
        <v>138</v>
      </c>
      <c r="DW115" s="912"/>
      <c r="DX115" s="912"/>
      <c r="DY115" s="912"/>
      <c r="DZ115" s="913"/>
    </row>
    <row r="116" spans="1:130" s="248" customFormat="1" ht="26.25" customHeight="1">
      <c r="A116" s="1007"/>
      <c r="B116" s="1008"/>
      <c r="C116" s="967" t="s">
        <v>455</v>
      </c>
      <c r="D116" s="967"/>
      <c r="E116" s="967"/>
      <c r="F116" s="967"/>
      <c r="G116" s="967"/>
      <c r="H116" s="967"/>
      <c r="I116" s="967"/>
      <c r="J116" s="967"/>
      <c r="K116" s="967"/>
      <c r="L116" s="967"/>
      <c r="M116" s="967"/>
      <c r="N116" s="967"/>
      <c r="O116" s="967"/>
      <c r="P116" s="967"/>
      <c r="Q116" s="967"/>
      <c r="R116" s="967"/>
      <c r="S116" s="967"/>
      <c r="T116" s="967"/>
      <c r="U116" s="967"/>
      <c r="V116" s="967"/>
      <c r="W116" s="967"/>
      <c r="X116" s="967"/>
      <c r="Y116" s="967"/>
      <c r="Z116" s="968"/>
      <c r="AA116" s="863" t="s">
        <v>443</v>
      </c>
      <c r="AB116" s="864"/>
      <c r="AC116" s="864"/>
      <c r="AD116" s="864"/>
      <c r="AE116" s="865"/>
      <c r="AF116" s="866" t="s">
        <v>437</v>
      </c>
      <c r="AG116" s="864"/>
      <c r="AH116" s="864"/>
      <c r="AI116" s="864"/>
      <c r="AJ116" s="865"/>
      <c r="AK116" s="866">
        <v>1</v>
      </c>
      <c r="AL116" s="864"/>
      <c r="AM116" s="864"/>
      <c r="AN116" s="864"/>
      <c r="AO116" s="865"/>
      <c r="AP116" s="911">
        <v>0</v>
      </c>
      <c r="AQ116" s="912"/>
      <c r="AR116" s="912"/>
      <c r="AS116" s="912"/>
      <c r="AT116" s="913"/>
      <c r="AU116" s="1023"/>
      <c r="AV116" s="1024"/>
      <c r="AW116" s="1024"/>
      <c r="AX116" s="1024"/>
      <c r="AY116" s="1024"/>
      <c r="AZ116" s="950" t="s">
        <v>456</v>
      </c>
      <c r="BA116" s="951"/>
      <c r="BB116" s="951"/>
      <c r="BC116" s="951"/>
      <c r="BD116" s="951"/>
      <c r="BE116" s="951"/>
      <c r="BF116" s="951"/>
      <c r="BG116" s="951"/>
      <c r="BH116" s="951"/>
      <c r="BI116" s="951"/>
      <c r="BJ116" s="951"/>
      <c r="BK116" s="951"/>
      <c r="BL116" s="951"/>
      <c r="BM116" s="951"/>
      <c r="BN116" s="951"/>
      <c r="BO116" s="951"/>
      <c r="BP116" s="952"/>
      <c r="BQ116" s="900" t="s">
        <v>437</v>
      </c>
      <c r="BR116" s="901"/>
      <c r="BS116" s="901"/>
      <c r="BT116" s="901"/>
      <c r="BU116" s="901"/>
      <c r="BV116" s="901" t="s">
        <v>443</v>
      </c>
      <c r="BW116" s="901"/>
      <c r="BX116" s="901"/>
      <c r="BY116" s="901"/>
      <c r="BZ116" s="901"/>
      <c r="CA116" s="901" t="s">
        <v>138</v>
      </c>
      <c r="CB116" s="901"/>
      <c r="CC116" s="901"/>
      <c r="CD116" s="901"/>
      <c r="CE116" s="901"/>
      <c r="CF116" s="962" t="s">
        <v>437</v>
      </c>
      <c r="CG116" s="963"/>
      <c r="CH116" s="963"/>
      <c r="CI116" s="963"/>
      <c r="CJ116" s="963"/>
      <c r="CK116" s="1018"/>
      <c r="CL116" s="905"/>
      <c r="CM116" s="908" t="s">
        <v>457</v>
      </c>
      <c r="CN116" s="909"/>
      <c r="CO116" s="909"/>
      <c r="CP116" s="909"/>
      <c r="CQ116" s="909"/>
      <c r="CR116" s="909"/>
      <c r="CS116" s="909"/>
      <c r="CT116" s="909"/>
      <c r="CU116" s="909"/>
      <c r="CV116" s="909"/>
      <c r="CW116" s="909"/>
      <c r="CX116" s="909"/>
      <c r="CY116" s="909"/>
      <c r="CZ116" s="909"/>
      <c r="DA116" s="909"/>
      <c r="DB116" s="909"/>
      <c r="DC116" s="909"/>
      <c r="DD116" s="909"/>
      <c r="DE116" s="909"/>
      <c r="DF116" s="910"/>
      <c r="DG116" s="863">
        <v>69690</v>
      </c>
      <c r="DH116" s="864"/>
      <c r="DI116" s="864"/>
      <c r="DJ116" s="864"/>
      <c r="DK116" s="865"/>
      <c r="DL116" s="866">
        <v>61657</v>
      </c>
      <c r="DM116" s="864"/>
      <c r="DN116" s="864"/>
      <c r="DO116" s="864"/>
      <c r="DP116" s="865"/>
      <c r="DQ116" s="866">
        <v>53625</v>
      </c>
      <c r="DR116" s="864"/>
      <c r="DS116" s="864"/>
      <c r="DT116" s="864"/>
      <c r="DU116" s="865"/>
      <c r="DV116" s="911">
        <v>1.1000000000000001</v>
      </c>
      <c r="DW116" s="912"/>
      <c r="DX116" s="912"/>
      <c r="DY116" s="912"/>
      <c r="DZ116" s="913"/>
    </row>
    <row r="117" spans="1:130" s="248" customFormat="1" ht="26.25" customHeight="1">
      <c r="A117" s="988" t="s">
        <v>188</v>
      </c>
      <c r="B117" s="989"/>
      <c r="C117" s="989"/>
      <c r="D117" s="989"/>
      <c r="E117" s="989"/>
      <c r="F117" s="989"/>
      <c r="G117" s="989"/>
      <c r="H117" s="989"/>
      <c r="I117" s="989"/>
      <c r="J117" s="989"/>
      <c r="K117" s="989"/>
      <c r="L117" s="989"/>
      <c r="M117" s="989"/>
      <c r="N117" s="989"/>
      <c r="O117" s="989"/>
      <c r="P117" s="989"/>
      <c r="Q117" s="989"/>
      <c r="R117" s="989"/>
      <c r="S117" s="989"/>
      <c r="T117" s="989"/>
      <c r="U117" s="989"/>
      <c r="V117" s="989"/>
      <c r="W117" s="989"/>
      <c r="X117" s="989"/>
      <c r="Y117" s="964" t="s">
        <v>458</v>
      </c>
      <c r="Z117" s="990"/>
      <c r="AA117" s="995">
        <v>1394579</v>
      </c>
      <c r="AB117" s="996"/>
      <c r="AC117" s="996"/>
      <c r="AD117" s="996"/>
      <c r="AE117" s="997"/>
      <c r="AF117" s="998">
        <v>1234764</v>
      </c>
      <c r="AG117" s="996"/>
      <c r="AH117" s="996"/>
      <c r="AI117" s="996"/>
      <c r="AJ117" s="997"/>
      <c r="AK117" s="998">
        <v>1263543</v>
      </c>
      <c r="AL117" s="996"/>
      <c r="AM117" s="996"/>
      <c r="AN117" s="996"/>
      <c r="AO117" s="997"/>
      <c r="AP117" s="999"/>
      <c r="AQ117" s="1000"/>
      <c r="AR117" s="1000"/>
      <c r="AS117" s="1000"/>
      <c r="AT117" s="1001"/>
      <c r="AU117" s="1023"/>
      <c r="AV117" s="1024"/>
      <c r="AW117" s="1024"/>
      <c r="AX117" s="1024"/>
      <c r="AY117" s="1024"/>
      <c r="AZ117" s="950" t="s">
        <v>459</v>
      </c>
      <c r="BA117" s="951"/>
      <c r="BB117" s="951"/>
      <c r="BC117" s="951"/>
      <c r="BD117" s="951"/>
      <c r="BE117" s="951"/>
      <c r="BF117" s="951"/>
      <c r="BG117" s="951"/>
      <c r="BH117" s="951"/>
      <c r="BI117" s="951"/>
      <c r="BJ117" s="951"/>
      <c r="BK117" s="951"/>
      <c r="BL117" s="951"/>
      <c r="BM117" s="951"/>
      <c r="BN117" s="951"/>
      <c r="BO117" s="951"/>
      <c r="BP117" s="952"/>
      <c r="BQ117" s="900" t="s">
        <v>460</v>
      </c>
      <c r="BR117" s="901"/>
      <c r="BS117" s="901"/>
      <c r="BT117" s="901"/>
      <c r="BU117" s="901"/>
      <c r="BV117" s="901" t="s">
        <v>437</v>
      </c>
      <c r="BW117" s="901"/>
      <c r="BX117" s="901"/>
      <c r="BY117" s="901"/>
      <c r="BZ117" s="901"/>
      <c r="CA117" s="901" t="s">
        <v>138</v>
      </c>
      <c r="CB117" s="901"/>
      <c r="CC117" s="901"/>
      <c r="CD117" s="901"/>
      <c r="CE117" s="901"/>
      <c r="CF117" s="962" t="s">
        <v>138</v>
      </c>
      <c r="CG117" s="963"/>
      <c r="CH117" s="963"/>
      <c r="CI117" s="963"/>
      <c r="CJ117" s="963"/>
      <c r="CK117" s="1018"/>
      <c r="CL117" s="905"/>
      <c r="CM117" s="908" t="s">
        <v>461</v>
      </c>
      <c r="CN117" s="909"/>
      <c r="CO117" s="909"/>
      <c r="CP117" s="909"/>
      <c r="CQ117" s="909"/>
      <c r="CR117" s="909"/>
      <c r="CS117" s="909"/>
      <c r="CT117" s="909"/>
      <c r="CU117" s="909"/>
      <c r="CV117" s="909"/>
      <c r="CW117" s="909"/>
      <c r="CX117" s="909"/>
      <c r="CY117" s="909"/>
      <c r="CZ117" s="909"/>
      <c r="DA117" s="909"/>
      <c r="DB117" s="909"/>
      <c r="DC117" s="909"/>
      <c r="DD117" s="909"/>
      <c r="DE117" s="909"/>
      <c r="DF117" s="910"/>
      <c r="DG117" s="863" t="s">
        <v>138</v>
      </c>
      <c r="DH117" s="864"/>
      <c r="DI117" s="864"/>
      <c r="DJ117" s="864"/>
      <c r="DK117" s="865"/>
      <c r="DL117" s="866" t="s">
        <v>138</v>
      </c>
      <c r="DM117" s="864"/>
      <c r="DN117" s="864"/>
      <c r="DO117" s="864"/>
      <c r="DP117" s="865"/>
      <c r="DQ117" s="866" t="s">
        <v>138</v>
      </c>
      <c r="DR117" s="864"/>
      <c r="DS117" s="864"/>
      <c r="DT117" s="864"/>
      <c r="DU117" s="865"/>
      <c r="DV117" s="911" t="s">
        <v>437</v>
      </c>
      <c r="DW117" s="912"/>
      <c r="DX117" s="912"/>
      <c r="DY117" s="912"/>
      <c r="DZ117" s="913"/>
    </row>
    <row r="118" spans="1:130" s="248" customFormat="1" ht="26.25" customHeight="1">
      <c r="A118" s="988" t="s">
        <v>432</v>
      </c>
      <c r="B118" s="989"/>
      <c r="C118" s="989"/>
      <c r="D118" s="989"/>
      <c r="E118" s="989"/>
      <c r="F118" s="989"/>
      <c r="G118" s="989"/>
      <c r="H118" s="989"/>
      <c r="I118" s="989"/>
      <c r="J118" s="989"/>
      <c r="K118" s="989"/>
      <c r="L118" s="989"/>
      <c r="M118" s="989"/>
      <c r="N118" s="989"/>
      <c r="O118" s="989"/>
      <c r="P118" s="989"/>
      <c r="Q118" s="989"/>
      <c r="R118" s="989"/>
      <c r="S118" s="989"/>
      <c r="T118" s="989"/>
      <c r="U118" s="989"/>
      <c r="V118" s="989"/>
      <c r="W118" s="989"/>
      <c r="X118" s="989"/>
      <c r="Y118" s="989"/>
      <c r="Z118" s="990"/>
      <c r="AA118" s="991" t="s">
        <v>429</v>
      </c>
      <c r="AB118" s="989"/>
      <c r="AC118" s="989"/>
      <c r="AD118" s="989"/>
      <c r="AE118" s="990"/>
      <c r="AF118" s="991" t="s">
        <v>430</v>
      </c>
      <c r="AG118" s="989"/>
      <c r="AH118" s="989"/>
      <c r="AI118" s="989"/>
      <c r="AJ118" s="990"/>
      <c r="AK118" s="991" t="s">
        <v>307</v>
      </c>
      <c r="AL118" s="989"/>
      <c r="AM118" s="989"/>
      <c r="AN118" s="989"/>
      <c r="AO118" s="990"/>
      <c r="AP118" s="992" t="s">
        <v>431</v>
      </c>
      <c r="AQ118" s="993"/>
      <c r="AR118" s="993"/>
      <c r="AS118" s="993"/>
      <c r="AT118" s="994"/>
      <c r="AU118" s="1023"/>
      <c r="AV118" s="1024"/>
      <c r="AW118" s="1024"/>
      <c r="AX118" s="1024"/>
      <c r="AY118" s="1024"/>
      <c r="AZ118" s="966" t="s">
        <v>462</v>
      </c>
      <c r="BA118" s="967"/>
      <c r="BB118" s="967"/>
      <c r="BC118" s="967"/>
      <c r="BD118" s="967"/>
      <c r="BE118" s="967"/>
      <c r="BF118" s="967"/>
      <c r="BG118" s="967"/>
      <c r="BH118" s="967"/>
      <c r="BI118" s="967"/>
      <c r="BJ118" s="967"/>
      <c r="BK118" s="967"/>
      <c r="BL118" s="967"/>
      <c r="BM118" s="967"/>
      <c r="BN118" s="967"/>
      <c r="BO118" s="967"/>
      <c r="BP118" s="968"/>
      <c r="BQ118" s="969" t="s">
        <v>138</v>
      </c>
      <c r="BR118" s="932"/>
      <c r="BS118" s="932"/>
      <c r="BT118" s="932"/>
      <c r="BU118" s="932"/>
      <c r="BV118" s="932" t="s">
        <v>437</v>
      </c>
      <c r="BW118" s="932"/>
      <c r="BX118" s="932"/>
      <c r="BY118" s="932"/>
      <c r="BZ118" s="932"/>
      <c r="CA118" s="932" t="s">
        <v>138</v>
      </c>
      <c r="CB118" s="932"/>
      <c r="CC118" s="932"/>
      <c r="CD118" s="932"/>
      <c r="CE118" s="932"/>
      <c r="CF118" s="962" t="s">
        <v>437</v>
      </c>
      <c r="CG118" s="963"/>
      <c r="CH118" s="963"/>
      <c r="CI118" s="963"/>
      <c r="CJ118" s="963"/>
      <c r="CK118" s="1018"/>
      <c r="CL118" s="905"/>
      <c r="CM118" s="908" t="s">
        <v>463</v>
      </c>
      <c r="CN118" s="909"/>
      <c r="CO118" s="909"/>
      <c r="CP118" s="909"/>
      <c r="CQ118" s="909"/>
      <c r="CR118" s="909"/>
      <c r="CS118" s="909"/>
      <c r="CT118" s="909"/>
      <c r="CU118" s="909"/>
      <c r="CV118" s="909"/>
      <c r="CW118" s="909"/>
      <c r="CX118" s="909"/>
      <c r="CY118" s="909"/>
      <c r="CZ118" s="909"/>
      <c r="DA118" s="909"/>
      <c r="DB118" s="909"/>
      <c r="DC118" s="909"/>
      <c r="DD118" s="909"/>
      <c r="DE118" s="909"/>
      <c r="DF118" s="910"/>
      <c r="DG118" s="863" t="s">
        <v>460</v>
      </c>
      <c r="DH118" s="864"/>
      <c r="DI118" s="864"/>
      <c r="DJ118" s="864"/>
      <c r="DK118" s="865"/>
      <c r="DL118" s="866" t="s">
        <v>437</v>
      </c>
      <c r="DM118" s="864"/>
      <c r="DN118" s="864"/>
      <c r="DO118" s="864"/>
      <c r="DP118" s="865"/>
      <c r="DQ118" s="866" t="s">
        <v>460</v>
      </c>
      <c r="DR118" s="864"/>
      <c r="DS118" s="864"/>
      <c r="DT118" s="864"/>
      <c r="DU118" s="865"/>
      <c r="DV118" s="911" t="s">
        <v>437</v>
      </c>
      <c r="DW118" s="912"/>
      <c r="DX118" s="912"/>
      <c r="DY118" s="912"/>
      <c r="DZ118" s="913"/>
    </row>
    <row r="119" spans="1:130" s="248" customFormat="1" ht="26.25" customHeight="1">
      <c r="A119" s="902" t="s">
        <v>435</v>
      </c>
      <c r="B119" s="903"/>
      <c r="C119" s="978" t="s">
        <v>436</v>
      </c>
      <c r="D119" s="979"/>
      <c r="E119" s="979"/>
      <c r="F119" s="979"/>
      <c r="G119" s="979"/>
      <c r="H119" s="979"/>
      <c r="I119" s="979"/>
      <c r="J119" s="979"/>
      <c r="K119" s="979"/>
      <c r="L119" s="979"/>
      <c r="M119" s="979"/>
      <c r="N119" s="979"/>
      <c r="O119" s="979"/>
      <c r="P119" s="979"/>
      <c r="Q119" s="979"/>
      <c r="R119" s="979"/>
      <c r="S119" s="979"/>
      <c r="T119" s="979"/>
      <c r="U119" s="979"/>
      <c r="V119" s="979"/>
      <c r="W119" s="979"/>
      <c r="X119" s="979"/>
      <c r="Y119" s="979"/>
      <c r="Z119" s="980"/>
      <c r="AA119" s="981" t="s">
        <v>437</v>
      </c>
      <c r="AB119" s="982"/>
      <c r="AC119" s="982"/>
      <c r="AD119" s="982"/>
      <c r="AE119" s="983"/>
      <c r="AF119" s="984" t="s">
        <v>138</v>
      </c>
      <c r="AG119" s="982"/>
      <c r="AH119" s="982"/>
      <c r="AI119" s="982"/>
      <c r="AJ119" s="983"/>
      <c r="AK119" s="984" t="s">
        <v>138</v>
      </c>
      <c r="AL119" s="982"/>
      <c r="AM119" s="982"/>
      <c r="AN119" s="982"/>
      <c r="AO119" s="983"/>
      <c r="AP119" s="985" t="s">
        <v>460</v>
      </c>
      <c r="AQ119" s="986"/>
      <c r="AR119" s="986"/>
      <c r="AS119" s="986"/>
      <c r="AT119" s="987"/>
      <c r="AU119" s="1025"/>
      <c r="AV119" s="1026"/>
      <c r="AW119" s="1026"/>
      <c r="AX119" s="1026"/>
      <c r="AY119" s="1026"/>
      <c r="AZ119" s="279" t="s">
        <v>188</v>
      </c>
      <c r="BA119" s="279"/>
      <c r="BB119" s="279"/>
      <c r="BC119" s="279"/>
      <c r="BD119" s="279"/>
      <c r="BE119" s="279"/>
      <c r="BF119" s="279"/>
      <c r="BG119" s="279"/>
      <c r="BH119" s="279"/>
      <c r="BI119" s="279"/>
      <c r="BJ119" s="279"/>
      <c r="BK119" s="279"/>
      <c r="BL119" s="279"/>
      <c r="BM119" s="279"/>
      <c r="BN119" s="279"/>
      <c r="BO119" s="964" t="s">
        <v>464</v>
      </c>
      <c r="BP119" s="965"/>
      <c r="BQ119" s="969">
        <v>19289609</v>
      </c>
      <c r="BR119" s="932"/>
      <c r="BS119" s="932"/>
      <c r="BT119" s="932"/>
      <c r="BU119" s="932"/>
      <c r="BV119" s="932">
        <v>18269403</v>
      </c>
      <c r="BW119" s="932"/>
      <c r="BX119" s="932"/>
      <c r="BY119" s="932"/>
      <c r="BZ119" s="932"/>
      <c r="CA119" s="932">
        <v>18629536</v>
      </c>
      <c r="CB119" s="932"/>
      <c r="CC119" s="932"/>
      <c r="CD119" s="932"/>
      <c r="CE119" s="932"/>
      <c r="CF119" s="830"/>
      <c r="CG119" s="831"/>
      <c r="CH119" s="831"/>
      <c r="CI119" s="831"/>
      <c r="CJ119" s="921"/>
      <c r="CK119" s="1019"/>
      <c r="CL119" s="907"/>
      <c r="CM119" s="925" t="s">
        <v>465</v>
      </c>
      <c r="CN119" s="926"/>
      <c r="CO119" s="926"/>
      <c r="CP119" s="926"/>
      <c r="CQ119" s="926"/>
      <c r="CR119" s="926"/>
      <c r="CS119" s="926"/>
      <c r="CT119" s="926"/>
      <c r="CU119" s="926"/>
      <c r="CV119" s="926"/>
      <c r="CW119" s="926"/>
      <c r="CX119" s="926"/>
      <c r="CY119" s="926"/>
      <c r="CZ119" s="926"/>
      <c r="DA119" s="926"/>
      <c r="DB119" s="926"/>
      <c r="DC119" s="926"/>
      <c r="DD119" s="926"/>
      <c r="DE119" s="926"/>
      <c r="DF119" s="927"/>
      <c r="DG119" s="846" t="s">
        <v>437</v>
      </c>
      <c r="DH119" s="847"/>
      <c r="DI119" s="847"/>
      <c r="DJ119" s="847"/>
      <c r="DK119" s="848"/>
      <c r="DL119" s="849" t="s">
        <v>138</v>
      </c>
      <c r="DM119" s="847"/>
      <c r="DN119" s="847"/>
      <c r="DO119" s="847"/>
      <c r="DP119" s="848"/>
      <c r="DQ119" s="849" t="s">
        <v>437</v>
      </c>
      <c r="DR119" s="847"/>
      <c r="DS119" s="847"/>
      <c r="DT119" s="847"/>
      <c r="DU119" s="848"/>
      <c r="DV119" s="935" t="s">
        <v>460</v>
      </c>
      <c r="DW119" s="936"/>
      <c r="DX119" s="936"/>
      <c r="DY119" s="936"/>
      <c r="DZ119" s="937"/>
    </row>
    <row r="120" spans="1:130" s="248" customFormat="1" ht="26.25" customHeight="1">
      <c r="A120" s="904"/>
      <c r="B120" s="905"/>
      <c r="C120" s="908" t="s">
        <v>440</v>
      </c>
      <c r="D120" s="909"/>
      <c r="E120" s="909"/>
      <c r="F120" s="909"/>
      <c r="G120" s="909"/>
      <c r="H120" s="909"/>
      <c r="I120" s="909"/>
      <c r="J120" s="909"/>
      <c r="K120" s="909"/>
      <c r="L120" s="909"/>
      <c r="M120" s="909"/>
      <c r="N120" s="909"/>
      <c r="O120" s="909"/>
      <c r="P120" s="909"/>
      <c r="Q120" s="909"/>
      <c r="R120" s="909"/>
      <c r="S120" s="909"/>
      <c r="T120" s="909"/>
      <c r="U120" s="909"/>
      <c r="V120" s="909"/>
      <c r="W120" s="909"/>
      <c r="X120" s="909"/>
      <c r="Y120" s="909"/>
      <c r="Z120" s="910"/>
      <c r="AA120" s="863" t="s">
        <v>437</v>
      </c>
      <c r="AB120" s="864"/>
      <c r="AC120" s="864"/>
      <c r="AD120" s="864"/>
      <c r="AE120" s="865"/>
      <c r="AF120" s="866" t="s">
        <v>437</v>
      </c>
      <c r="AG120" s="864"/>
      <c r="AH120" s="864"/>
      <c r="AI120" s="864"/>
      <c r="AJ120" s="865"/>
      <c r="AK120" s="866" t="s">
        <v>437</v>
      </c>
      <c r="AL120" s="864"/>
      <c r="AM120" s="864"/>
      <c r="AN120" s="864"/>
      <c r="AO120" s="865"/>
      <c r="AP120" s="911" t="s">
        <v>138</v>
      </c>
      <c r="AQ120" s="912"/>
      <c r="AR120" s="912"/>
      <c r="AS120" s="912"/>
      <c r="AT120" s="913"/>
      <c r="AU120" s="970" t="s">
        <v>466</v>
      </c>
      <c r="AV120" s="971"/>
      <c r="AW120" s="971"/>
      <c r="AX120" s="971"/>
      <c r="AY120" s="972"/>
      <c r="AZ120" s="947" t="s">
        <v>467</v>
      </c>
      <c r="BA120" s="892"/>
      <c r="BB120" s="892"/>
      <c r="BC120" s="892"/>
      <c r="BD120" s="892"/>
      <c r="BE120" s="892"/>
      <c r="BF120" s="892"/>
      <c r="BG120" s="892"/>
      <c r="BH120" s="892"/>
      <c r="BI120" s="892"/>
      <c r="BJ120" s="892"/>
      <c r="BK120" s="892"/>
      <c r="BL120" s="892"/>
      <c r="BM120" s="892"/>
      <c r="BN120" s="892"/>
      <c r="BO120" s="892"/>
      <c r="BP120" s="893"/>
      <c r="BQ120" s="948">
        <v>4182573</v>
      </c>
      <c r="BR120" s="929"/>
      <c r="BS120" s="929"/>
      <c r="BT120" s="929"/>
      <c r="BU120" s="929"/>
      <c r="BV120" s="929">
        <v>4155824</v>
      </c>
      <c r="BW120" s="929"/>
      <c r="BX120" s="929"/>
      <c r="BY120" s="929"/>
      <c r="BZ120" s="929"/>
      <c r="CA120" s="929">
        <v>4065450</v>
      </c>
      <c r="CB120" s="929"/>
      <c r="CC120" s="929"/>
      <c r="CD120" s="929"/>
      <c r="CE120" s="929"/>
      <c r="CF120" s="953">
        <v>83.7</v>
      </c>
      <c r="CG120" s="954"/>
      <c r="CH120" s="954"/>
      <c r="CI120" s="954"/>
      <c r="CJ120" s="954"/>
      <c r="CK120" s="955" t="s">
        <v>468</v>
      </c>
      <c r="CL120" s="939"/>
      <c r="CM120" s="939"/>
      <c r="CN120" s="939"/>
      <c r="CO120" s="940"/>
      <c r="CP120" s="959" t="s">
        <v>407</v>
      </c>
      <c r="CQ120" s="960"/>
      <c r="CR120" s="960"/>
      <c r="CS120" s="960"/>
      <c r="CT120" s="960"/>
      <c r="CU120" s="960"/>
      <c r="CV120" s="960"/>
      <c r="CW120" s="960"/>
      <c r="CX120" s="960"/>
      <c r="CY120" s="960"/>
      <c r="CZ120" s="960"/>
      <c r="DA120" s="960"/>
      <c r="DB120" s="960"/>
      <c r="DC120" s="960"/>
      <c r="DD120" s="960"/>
      <c r="DE120" s="960"/>
      <c r="DF120" s="961"/>
      <c r="DG120" s="948" t="s">
        <v>437</v>
      </c>
      <c r="DH120" s="929"/>
      <c r="DI120" s="929"/>
      <c r="DJ120" s="929"/>
      <c r="DK120" s="929"/>
      <c r="DL120" s="929">
        <v>4969100</v>
      </c>
      <c r="DM120" s="929"/>
      <c r="DN120" s="929"/>
      <c r="DO120" s="929"/>
      <c r="DP120" s="929"/>
      <c r="DQ120" s="929">
        <v>4866537</v>
      </c>
      <c r="DR120" s="929"/>
      <c r="DS120" s="929"/>
      <c r="DT120" s="929"/>
      <c r="DU120" s="929"/>
      <c r="DV120" s="930">
        <v>100.1</v>
      </c>
      <c r="DW120" s="930"/>
      <c r="DX120" s="930"/>
      <c r="DY120" s="930"/>
      <c r="DZ120" s="931"/>
    </row>
    <row r="121" spans="1:130" s="248" customFormat="1" ht="26.25" customHeight="1">
      <c r="A121" s="904"/>
      <c r="B121" s="905"/>
      <c r="C121" s="950" t="s">
        <v>469</v>
      </c>
      <c r="D121" s="951"/>
      <c r="E121" s="951"/>
      <c r="F121" s="951"/>
      <c r="G121" s="951"/>
      <c r="H121" s="951"/>
      <c r="I121" s="951"/>
      <c r="J121" s="951"/>
      <c r="K121" s="951"/>
      <c r="L121" s="951"/>
      <c r="M121" s="951"/>
      <c r="N121" s="951"/>
      <c r="O121" s="951"/>
      <c r="P121" s="951"/>
      <c r="Q121" s="951"/>
      <c r="R121" s="951"/>
      <c r="S121" s="951"/>
      <c r="T121" s="951"/>
      <c r="U121" s="951"/>
      <c r="V121" s="951"/>
      <c r="W121" s="951"/>
      <c r="X121" s="951"/>
      <c r="Y121" s="951"/>
      <c r="Z121" s="952"/>
      <c r="AA121" s="863" t="s">
        <v>460</v>
      </c>
      <c r="AB121" s="864"/>
      <c r="AC121" s="864"/>
      <c r="AD121" s="864"/>
      <c r="AE121" s="865"/>
      <c r="AF121" s="866" t="s">
        <v>437</v>
      </c>
      <c r="AG121" s="864"/>
      <c r="AH121" s="864"/>
      <c r="AI121" s="864"/>
      <c r="AJ121" s="865"/>
      <c r="AK121" s="866" t="s">
        <v>437</v>
      </c>
      <c r="AL121" s="864"/>
      <c r="AM121" s="864"/>
      <c r="AN121" s="864"/>
      <c r="AO121" s="865"/>
      <c r="AP121" s="911" t="s">
        <v>460</v>
      </c>
      <c r="AQ121" s="912"/>
      <c r="AR121" s="912"/>
      <c r="AS121" s="912"/>
      <c r="AT121" s="913"/>
      <c r="AU121" s="973"/>
      <c r="AV121" s="974"/>
      <c r="AW121" s="974"/>
      <c r="AX121" s="974"/>
      <c r="AY121" s="975"/>
      <c r="AZ121" s="899" t="s">
        <v>470</v>
      </c>
      <c r="BA121" s="834"/>
      <c r="BB121" s="834"/>
      <c r="BC121" s="834"/>
      <c r="BD121" s="834"/>
      <c r="BE121" s="834"/>
      <c r="BF121" s="834"/>
      <c r="BG121" s="834"/>
      <c r="BH121" s="834"/>
      <c r="BI121" s="834"/>
      <c r="BJ121" s="834"/>
      <c r="BK121" s="834"/>
      <c r="BL121" s="834"/>
      <c r="BM121" s="834"/>
      <c r="BN121" s="834"/>
      <c r="BO121" s="834"/>
      <c r="BP121" s="835"/>
      <c r="BQ121" s="900">
        <v>90927</v>
      </c>
      <c r="BR121" s="901"/>
      <c r="BS121" s="901"/>
      <c r="BT121" s="901"/>
      <c r="BU121" s="901"/>
      <c r="BV121" s="901">
        <v>61646</v>
      </c>
      <c r="BW121" s="901"/>
      <c r="BX121" s="901"/>
      <c r="BY121" s="901"/>
      <c r="BZ121" s="901"/>
      <c r="CA121" s="901">
        <v>49700</v>
      </c>
      <c r="CB121" s="901"/>
      <c r="CC121" s="901"/>
      <c r="CD121" s="901"/>
      <c r="CE121" s="901"/>
      <c r="CF121" s="962">
        <v>1</v>
      </c>
      <c r="CG121" s="963"/>
      <c r="CH121" s="963"/>
      <c r="CI121" s="963"/>
      <c r="CJ121" s="963"/>
      <c r="CK121" s="956"/>
      <c r="CL121" s="942"/>
      <c r="CM121" s="942"/>
      <c r="CN121" s="942"/>
      <c r="CO121" s="943"/>
      <c r="CP121" s="922" t="s">
        <v>471</v>
      </c>
      <c r="CQ121" s="923"/>
      <c r="CR121" s="923"/>
      <c r="CS121" s="923"/>
      <c r="CT121" s="923"/>
      <c r="CU121" s="923"/>
      <c r="CV121" s="923"/>
      <c r="CW121" s="923"/>
      <c r="CX121" s="923"/>
      <c r="CY121" s="923"/>
      <c r="CZ121" s="923"/>
      <c r="DA121" s="923"/>
      <c r="DB121" s="923"/>
      <c r="DC121" s="923"/>
      <c r="DD121" s="923"/>
      <c r="DE121" s="923"/>
      <c r="DF121" s="924"/>
      <c r="DG121" s="900" t="s">
        <v>437</v>
      </c>
      <c r="DH121" s="901"/>
      <c r="DI121" s="901"/>
      <c r="DJ121" s="901"/>
      <c r="DK121" s="901"/>
      <c r="DL121" s="901" t="s">
        <v>437</v>
      </c>
      <c r="DM121" s="901"/>
      <c r="DN121" s="901"/>
      <c r="DO121" s="901"/>
      <c r="DP121" s="901"/>
      <c r="DQ121" s="901" t="s">
        <v>460</v>
      </c>
      <c r="DR121" s="901"/>
      <c r="DS121" s="901"/>
      <c r="DT121" s="901"/>
      <c r="DU121" s="901"/>
      <c r="DV121" s="878" t="s">
        <v>437</v>
      </c>
      <c r="DW121" s="878"/>
      <c r="DX121" s="878"/>
      <c r="DY121" s="878"/>
      <c r="DZ121" s="879"/>
    </row>
    <row r="122" spans="1:130" s="248" customFormat="1" ht="26.25" customHeight="1">
      <c r="A122" s="904"/>
      <c r="B122" s="905"/>
      <c r="C122" s="908" t="s">
        <v>451</v>
      </c>
      <c r="D122" s="909"/>
      <c r="E122" s="909"/>
      <c r="F122" s="909"/>
      <c r="G122" s="909"/>
      <c r="H122" s="909"/>
      <c r="I122" s="909"/>
      <c r="J122" s="909"/>
      <c r="K122" s="909"/>
      <c r="L122" s="909"/>
      <c r="M122" s="909"/>
      <c r="N122" s="909"/>
      <c r="O122" s="909"/>
      <c r="P122" s="909"/>
      <c r="Q122" s="909"/>
      <c r="R122" s="909"/>
      <c r="S122" s="909"/>
      <c r="T122" s="909"/>
      <c r="U122" s="909"/>
      <c r="V122" s="909"/>
      <c r="W122" s="909"/>
      <c r="X122" s="909"/>
      <c r="Y122" s="909"/>
      <c r="Z122" s="910"/>
      <c r="AA122" s="863" t="s">
        <v>460</v>
      </c>
      <c r="AB122" s="864"/>
      <c r="AC122" s="864"/>
      <c r="AD122" s="864"/>
      <c r="AE122" s="865"/>
      <c r="AF122" s="866" t="s">
        <v>437</v>
      </c>
      <c r="AG122" s="864"/>
      <c r="AH122" s="864"/>
      <c r="AI122" s="864"/>
      <c r="AJ122" s="865"/>
      <c r="AK122" s="866" t="s">
        <v>138</v>
      </c>
      <c r="AL122" s="864"/>
      <c r="AM122" s="864"/>
      <c r="AN122" s="864"/>
      <c r="AO122" s="865"/>
      <c r="AP122" s="911" t="s">
        <v>437</v>
      </c>
      <c r="AQ122" s="912"/>
      <c r="AR122" s="912"/>
      <c r="AS122" s="912"/>
      <c r="AT122" s="913"/>
      <c r="AU122" s="973"/>
      <c r="AV122" s="974"/>
      <c r="AW122" s="974"/>
      <c r="AX122" s="974"/>
      <c r="AY122" s="975"/>
      <c r="AZ122" s="966" t="s">
        <v>472</v>
      </c>
      <c r="BA122" s="967"/>
      <c r="BB122" s="967"/>
      <c r="BC122" s="967"/>
      <c r="BD122" s="967"/>
      <c r="BE122" s="967"/>
      <c r="BF122" s="967"/>
      <c r="BG122" s="967"/>
      <c r="BH122" s="967"/>
      <c r="BI122" s="967"/>
      <c r="BJ122" s="967"/>
      <c r="BK122" s="967"/>
      <c r="BL122" s="967"/>
      <c r="BM122" s="967"/>
      <c r="BN122" s="967"/>
      <c r="BO122" s="967"/>
      <c r="BP122" s="968"/>
      <c r="BQ122" s="969">
        <v>14295901</v>
      </c>
      <c r="BR122" s="932"/>
      <c r="BS122" s="932"/>
      <c r="BT122" s="932"/>
      <c r="BU122" s="932"/>
      <c r="BV122" s="932">
        <v>13874611</v>
      </c>
      <c r="BW122" s="932"/>
      <c r="BX122" s="932"/>
      <c r="BY122" s="932"/>
      <c r="BZ122" s="932"/>
      <c r="CA122" s="932">
        <v>13757353</v>
      </c>
      <c r="CB122" s="932"/>
      <c r="CC122" s="932"/>
      <c r="CD122" s="932"/>
      <c r="CE122" s="932"/>
      <c r="CF122" s="933">
        <v>283.10000000000002</v>
      </c>
      <c r="CG122" s="934"/>
      <c r="CH122" s="934"/>
      <c r="CI122" s="934"/>
      <c r="CJ122" s="934"/>
      <c r="CK122" s="956"/>
      <c r="CL122" s="942"/>
      <c r="CM122" s="942"/>
      <c r="CN122" s="942"/>
      <c r="CO122" s="943"/>
      <c r="CP122" s="922" t="s">
        <v>473</v>
      </c>
      <c r="CQ122" s="923"/>
      <c r="CR122" s="923"/>
      <c r="CS122" s="923"/>
      <c r="CT122" s="923"/>
      <c r="CU122" s="923"/>
      <c r="CV122" s="923"/>
      <c r="CW122" s="923"/>
      <c r="CX122" s="923"/>
      <c r="CY122" s="923"/>
      <c r="CZ122" s="923"/>
      <c r="DA122" s="923"/>
      <c r="DB122" s="923"/>
      <c r="DC122" s="923"/>
      <c r="DD122" s="923"/>
      <c r="DE122" s="923"/>
      <c r="DF122" s="924"/>
      <c r="DG122" s="900" t="s">
        <v>138</v>
      </c>
      <c r="DH122" s="901"/>
      <c r="DI122" s="901"/>
      <c r="DJ122" s="901"/>
      <c r="DK122" s="901"/>
      <c r="DL122" s="901" t="s">
        <v>437</v>
      </c>
      <c r="DM122" s="901"/>
      <c r="DN122" s="901"/>
      <c r="DO122" s="901"/>
      <c r="DP122" s="901"/>
      <c r="DQ122" s="901" t="s">
        <v>437</v>
      </c>
      <c r="DR122" s="901"/>
      <c r="DS122" s="901"/>
      <c r="DT122" s="901"/>
      <c r="DU122" s="901"/>
      <c r="DV122" s="878" t="s">
        <v>437</v>
      </c>
      <c r="DW122" s="878"/>
      <c r="DX122" s="878"/>
      <c r="DY122" s="878"/>
      <c r="DZ122" s="879"/>
    </row>
    <row r="123" spans="1:130" s="248" customFormat="1" ht="26.25" customHeight="1">
      <c r="A123" s="904"/>
      <c r="B123" s="905"/>
      <c r="C123" s="908" t="s">
        <v>457</v>
      </c>
      <c r="D123" s="909"/>
      <c r="E123" s="909"/>
      <c r="F123" s="909"/>
      <c r="G123" s="909"/>
      <c r="H123" s="909"/>
      <c r="I123" s="909"/>
      <c r="J123" s="909"/>
      <c r="K123" s="909"/>
      <c r="L123" s="909"/>
      <c r="M123" s="909"/>
      <c r="N123" s="909"/>
      <c r="O123" s="909"/>
      <c r="P123" s="909"/>
      <c r="Q123" s="909"/>
      <c r="R123" s="909"/>
      <c r="S123" s="909"/>
      <c r="T123" s="909"/>
      <c r="U123" s="909"/>
      <c r="V123" s="909"/>
      <c r="W123" s="909"/>
      <c r="X123" s="909"/>
      <c r="Y123" s="909"/>
      <c r="Z123" s="910"/>
      <c r="AA123" s="863">
        <v>18101</v>
      </c>
      <c r="AB123" s="864"/>
      <c r="AC123" s="864"/>
      <c r="AD123" s="864"/>
      <c r="AE123" s="865"/>
      <c r="AF123" s="866">
        <v>8032</v>
      </c>
      <c r="AG123" s="864"/>
      <c r="AH123" s="864"/>
      <c r="AI123" s="864"/>
      <c r="AJ123" s="865"/>
      <c r="AK123" s="866">
        <v>8032</v>
      </c>
      <c r="AL123" s="864"/>
      <c r="AM123" s="864"/>
      <c r="AN123" s="864"/>
      <c r="AO123" s="865"/>
      <c r="AP123" s="911">
        <v>0.2</v>
      </c>
      <c r="AQ123" s="912"/>
      <c r="AR123" s="912"/>
      <c r="AS123" s="912"/>
      <c r="AT123" s="913"/>
      <c r="AU123" s="976"/>
      <c r="AV123" s="977"/>
      <c r="AW123" s="977"/>
      <c r="AX123" s="977"/>
      <c r="AY123" s="977"/>
      <c r="AZ123" s="279" t="s">
        <v>188</v>
      </c>
      <c r="BA123" s="279"/>
      <c r="BB123" s="279"/>
      <c r="BC123" s="279"/>
      <c r="BD123" s="279"/>
      <c r="BE123" s="279"/>
      <c r="BF123" s="279"/>
      <c r="BG123" s="279"/>
      <c r="BH123" s="279"/>
      <c r="BI123" s="279"/>
      <c r="BJ123" s="279"/>
      <c r="BK123" s="279"/>
      <c r="BL123" s="279"/>
      <c r="BM123" s="279"/>
      <c r="BN123" s="279"/>
      <c r="BO123" s="964" t="s">
        <v>474</v>
      </c>
      <c r="BP123" s="965"/>
      <c r="BQ123" s="919">
        <v>18569401</v>
      </c>
      <c r="BR123" s="920"/>
      <c r="BS123" s="920"/>
      <c r="BT123" s="920"/>
      <c r="BU123" s="920"/>
      <c r="BV123" s="920">
        <v>18092081</v>
      </c>
      <c r="BW123" s="920"/>
      <c r="BX123" s="920"/>
      <c r="BY123" s="920"/>
      <c r="BZ123" s="920"/>
      <c r="CA123" s="920">
        <v>17872503</v>
      </c>
      <c r="CB123" s="920"/>
      <c r="CC123" s="920"/>
      <c r="CD123" s="920"/>
      <c r="CE123" s="920"/>
      <c r="CF123" s="830"/>
      <c r="CG123" s="831"/>
      <c r="CH123" s="831"/>
      <c r="CI123" s="831"/>
      <c r="CJ123" s="921"/>
      <c r="CK123" s="956"/>
      <c r="CL123" s="942"/>
      <c r="CM123" s="942"/>
      <c r="CN123" s="942"/>
      <c r="CO123" s="943"/>
      <c r="CP123" s="922" t="s">
        <v>404</v>
      </c>
      <c r="CQ123" s="923"/>
      <c r="CR123" s="923"/>
      <c r="CS123" s="923"/>
      <c r="CT123" s="923"/>
      <c r="CU123" s="923"/>
      <c r="CV123" s="923"/>
      <c r="CW123" s="923"/>
      <c r="CX123" s="923"/>
      <c r="CY123" s="923"/>
      <c r="CZ123" s="923"/>
      <c r="DA123" s="923"/>
      <c r="DB123" s="923"/>
      <c r="DC123" s="923"/>
      <c r="DD123" s="923"/>
      <c r="DE123" s="923"/>
      <c r="DF123" s="924"/>
      <c r="DG123" s="863" t="s">
        <v>437</v>
      </c>
      <c r="DH123" s="864"/>
      <c r="DI123" s="864"/>
      <c r="DJ123" s="864"/>
      <c r="DK123" s="865"/>
      <c r="DL123" s="866" t="s">
        <v>437</v>
      </c>
      <c r="DM123" s="864"/>
      <c r="DN123" s="864"/>
      <c r="DO123" s="864"/>
      <c r="DP123" s="865"/>
      <c r="DQ123" s="866" t="s">
        <v>437</v>
      </c>
      <c r="DR123" s="864"/>
      <c r="DS123" s="864"/>
      <c r="DT123" s="864"/>
      <c r="DU123" s="865"/>
      <c r="DV123" s="911" t="s">
        <v>460</v>
      </c>
      <c r="DW123" s="912"/>
      <c r="DX123" s="912"/>
      <c r="DY123" s="912"/>
      <c r="DZ123" s="913"/>
    </row>
    <row r="124" spans="1:130" s="248" customFormat="1" ht="26.25" customHeight="1" thickBot="1">
      <c r="A124" s="904"/>
      <c r="B124" s="905"/>
      <c r="C124" s="908" t="s">
        <v>461</v>
      </c>
      <c r="D124" s="909"/>
      <c r="E124" s="909"/>
      <c r="F124" s="909"/>
      <c r="G124" s="909"/>
      <c r="H124" s="909"/>
      <c r="I124" s="909"/>
      <c r="J124" s="909"/>
      <c r="K124" s="909"/>
      <c r="L124" s="909"/>
      <c r="M124" s="909"/>
      <c r="N124" s="909"/>
      <c r="O124" s="909"/>
      <c r="P124" s="909"/>
      <c r="Q124" s="909"/>
      <c r="R124" s="909"/>
      <c r="S124" s="909"/>
      <c r="T124" s="909"/>
      <c r="U124" s="909"/>
      <c r="V124" s="909"/>
      <c r="W124" s="909"/>
      <c r="X124" s="909"/>
      <c r="Y124" s="909"/>
      <c r="Z124" s="910"/>
      <c r="AA124" s="863" t="s">
        <v>138</v>
      </c>
      <c r="AB124" s="864"/>
      <c r="AC124" s="864"/>
      <c r="AD124" s="864"/>
      <c r="AE124" s="865"/>
      <c r="AF124" s="866" t="s">
        <v>437</v>
      </c>
      <c r="AG124" s="864"/>
      <c r="AH124" s="864"/>
      <c r="AI124" s="864"/>
      <c r="AJ124" s="865"/>
      <c r="AK124" s="866" t="s">
        <v>437</v>
      </c>
      <c r="AL124" s="864"/>
      <c r="AM124" s="864"/>
      <c r="AN124" s="864"/>
      <c r="AO124" s="865"/>
      <c r="AP124" s="911" t="s">
        <v>437</v>
      </c>
      <c r="AQ124" s="912"/>
      <c r="AR124" s="912"/>
      <c r="AS124" s="912"/>
      <c r="AT124" s="913"/>
      <c r="AU124" s="914" t="s">
        <v>475</v>
      </c>
      <c r="AV124" s="915"/>
      <c r="AW124" s="915"/>
      <c r="AX124" s="915"/>
      <c r="AY124" s="915"/>
      <c r="AZ124" s="915"/>
      <c r="BA124" s="915"/>
      <c r="BB124" s="915"/>
      <c r="BC124" s="915"/>
      <c r="BD124" s="915"/>
      <c r="BE124" s="915"/>
      <c r="BF124" s="915"/>
      <c r="BG124" s="915"/>
      <c r="BH124" s="915"/>
      <c r="BI124" s="915"/>
      <c r="BJ124" s="915"/>
      <c r="BK124" s="915"/>
      <c r="BL124" s="915"/>
      <c r="BM124" s="915"/>
      <c r="BN124" s="915"/>
      <c r="BO124" s="915"/>
      <c r="BP124" s="916"/>
      <c r="BQ124" s="917">
        <v>15.5</v>
      </c>
      <c r="BR124" s="918"/>
      <c r="BS124" s="918"/>
      <c r="BT124" s="918"/>
      <c r="BU124" s="918"/>
      <c r="BV124" s="918">
        <v>3.7</v>
      </c>
      <c r="BW124" s="918"/>
      <c r="BX124" s="918"/>
      <c r="BY124" s="918"/>
      <c r="BZ124" s="918"/>
      <c r="CA124" s="918">
        <v>15.5</v>
      </c>
      <c r="CB124" s="918"/>
      <c r="CC124" s="918"/>
      <c r="CD124" s="918"/>
      <c r="CE124" s="918"/>
      <c r="CF124" s="808"/>
      <c r="CG124" s="809"/>
      <c r="CH124" s="809"/>
      <c r="CI124" s="809"/>
      <c r="CJ124" s="949"/>
      <c r="CK124" s="957"/>
      <c r="CL124" s="957"/>
      <c r="CM124" s="957"/>
      <c r="CN124" s="957"/>
      <c r="CO124" s="958"/>
      <c r="CP124" s="922" t="s">
        <v>476</v>
      </c>
      <c r="CQ124" s="923"/>
      <c r="CR124" s="923"/>
      <c r="CS124" s="923"/>
      <c r="CT124" s="923"/>
      <c r="CU124" s="923"/>
      <c r="CV124" s="923"/>
      <c r="CW124" s="923"/>
      <c r="CX124" s="923"/>
      <c r="CY124" s="923"/>
      <c r="CZ124" s="923"/>
      <c r="DA124" s="923"/>
      <c r="DB124" s="923"/>
      <c r="DC124" s="923"/>
      <c r="DD124" s="923"/>
      <c r="DE124" s="923"/>
      <c r="DF124" s="924"/>
      <c r="DG124" s="846">
        <v>5681937</v>
      </c>
      <c r="DH124" s="847"/>
      <c r="DI124" s="847"/>
      <c r="DJ124" s="847"/>
      <c r="DK124" s="848"/>
      <c r="DL124" s="849" t="s">
        <v>138</v>
      </c>
      <c r="DM124" s="847"/>
      <c r="DN124" s="847"/>
      <c r="DO124" s="847"/>
      <c r="DP124" s="848"/>
      <c r="DQ124" s="849" t="s">
        <v>437</v>
      </c>
      <c r="DR124" s="847"/>
      <c r="DS124" s="847"/>
      <c r="DT124" s="847"/>
      <c r="DU124" s="848"/>
      <c r="DV124" s="935" t="s">
        <v>437</v>
      </c>
      <c r="DW124" s="936"/>
      <c r="DX124" s="936"/>
      <c r="DY124" s="936"/>
      <c r="DZ124" s="937"/>
    </row>
    <row r="125" spans="1:130" s="248" customFormat="1" ht="26.25" customHeight="1">
      <c r="A125" s="904"/>
      <c r="B125" s="905"/>
      <c r="C125" s="908" t="s">
        <v>463</v>
      </c>
      <c r="D125" s="909"/>
      <c r="E125" s="909"/>
      <c r="F125" s="909"/>
      <c r="G125" s="909"/>
      <c r="H125" s="909"/>
      <c r="I125" s="909"/>
      <c r="J125" s="909"/>
      <c r="K125" s="909"/>
      <c r="L125" s="909"/>
      <c r="M125" s="909"/>
      <c r="N125" s="909"/>
      <c r="O125" s="909"/>
      <c r="P125" s="909"/>
      <c r="Q125" s="909"/>
      <c r="R125" s="909"/>
      <c r="S125" s="909"/>
      <c r="T125" s="909"/>
      <c r="U125" s="909"/>
      <c r="V125" s="909"/>
      <c r="W125" s="909"/>
      <c r="X125" s="909"/>
      <c r="Y125" s="909"/>
      <c r="Z125" s="910"/>
      <c r="AA125" s="863" t="s">
        <v>437</v>
      </c>
      <c r="AB125" s="864"/>
      <c r="AC125" s="864"/>
      <c r="AD125" s="864"/>
      <c r="AE125" s="865"/>
      <c r="AF125" s="866" t="s">
        <v>437</v>
      </c>
      <c r="AG125" s="864"/>
      <c r="AH125" s="864"/>
      <c r="AI125" s="864"/>
      <c r="AJ125" s="865"/>
      <c r="AK125" s="866" t="s">
        <v>460</v>
      </c>
      <c r="AL125" s="864"/>
      <c r="AM125" s="864"/>
      <c r="AN125" s="864"/>
      <c r="AO125" s="865"/>
      <c r="AP125" s="911" t="s">
        <v>437</v>
      </c>
      <c r="AQ125" s="912"/>
      <c r="AR125" s="912"/>
      <c r="AS125" s="912"/>
      <c r="AT125" s="913"/>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938" t="s">
        <v>477</v>
      </c>
      <c r="CL125" s="939"/>
      <c r="CM125" s="939"/>
      <c r="CN125" s="939"/>
      <c r="CO125" s="940"/>
      <c r="CP125" s="947" t="s">
        <v>478</v>
      </c>
      <c r="CQ125" s="892"/>
      <c r="CR125" s="892"/>
      <c r="CS125" s="892"/>
      <c r="CT125" s="892"/>
      <c r="CU125" s="892"/>
      <c r="CV125" s="892"/>
      <c r="CW125" s="892"/>
      <c r="CX125" s="892"/>
      <c r="CY125" s="892"/>
      <c r="CZ125" s="892"/>
      <c r="DA125" s="892"/>
      <c r="DB125" s="892"/>
      <c r="DC125" s="892"/>
      <c r="DD125" s="892"/>
      <c r="DE125" s="892"/>
      <c r="DF125" s="893"/>
      <c r="DG125" s="948" t="s">
        <v>437</v>
      </c>
      <c r="DH125" s="929"/>
      <c r="DI125" s="929"/>
      <c r="DJ125" s="929"/>
      <c r="DK125" s="929"/>
      <c r="DL125" s="929" t="s">
        <v>437</v>
      </c>
      <c r="DM125" s="929"/>
      <c r="DN125" s="929"/>
      <c r="DO125" s="929"/>
      <c r="DP125" s="929"/>
      <c r="DQ125" s="929" t="s">
        <v>460</v>
      </c>
      <c r="DR125" s="929"/>
      <c r="DS125" s="929"/>
      <c r="DT125" s="929"/>
      <c r="DU125" s="929"/>
      <c r="DV125" s="930" t="s">
        <v>437</v>
      </c>
      <c r="DW125" s="930"/>
      <c r="DX125" s="930"/>
      <c r="DY125" s="930"/>
      <c r="DZ125" s="931"/>
    </row>
    <row r="126" spans="1:130" s="248" customFormat="1" ht="26.25" customHeight="1" thickBot="1">
      <c r="A126" s="904"/>
      <c r="B126" s="905"/>
      <c r="C126" s="908" t="s">
        <v>465</v>
      </c>
      <c r="D126" s="909"/>
      <c r="E126" s="909"/>
      <c r="F126" s="909"/>
      <c r="G126" s="909"/>
      <c r="H126" s="909"/>
      <c r="I126" s="909"/>
      <c r="J126" s="909"/>
      <c r="K126" s="909"/>
      <c r="L126" s="909"/>
      <c r="M126" s="909"/>
      <c r="N126" s="909"/>
      <c r="O126" s="909"/>
      <c r="P126" s="909"/>
      <c r="Q126" s="909"/>
      <c r="R126" s="909"/>
      <c r="S126" s="909"/>
      <c r="T126" s="909"/>
      <c r="U126" s="909"/>
      <c r="V126" s="909"/>
      <c r="W126" s="909"/>
      <c r="X126" s="909"/>
      <c r="Y126" s="909"/>
      <c r="Z126" s="910"/>
      <c r="AA126" s="863" t="s">
        <v>138</v>
      </c>
      <c r="AB126" s="864"/>
      <c r="AC126" s="864"/>
      <c r="AD126" s="864"/>
      <c r="AE126" s="865"/>
      <c r="AF126" s="866" t="s">
        <v>138</v>
      </c>
      <c r="AG126" s="864"/>
      <c r="AH126" s="864"/>
      <c r="AI126" s="864"/>
      <c r="AJ126" s="865"/>
      <c r="AK126" s="866" t="s">
        <v>460</v>
      </c>
      <c r="AL126" s="864"/>
      <c r="AM126" s="864"/>
      <c r="AN126" s="864"/>
      <c r="AO126" s="865"/>
      <c r="AP126" s="911" t="s">
        <v>437</v>
      </c>
      <c r="AQ126" s="912"/>
      <c r="AR126" s="912"/>
      <c r="AS126" s="912"/>
      <c r="AT126" s="913"/>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941"/>
      <c r="CL126" s="942"/>
      <c r="CM126" s="942"/>
      <c r="CN126" s="942"/>
      <c r="CO126" s="943"/>
      <c r="CP126" s="899" t="s">
        <v>479</v>
      </c>
      <c r="CQ126" s="834"/>
      <c r="CR126" s="834"/>
      <c r="CS126" s="834"/>
      <c r="CT126" s="834"/>
      <c r="CU126" s="834"/>
      <c r="CV126" s="834"/>
      <c r="CW126" s="834"/>
      <c r="CX126" s="834"/>
      <c r="CY126" s="834"/>
      <c r="CZ126" s="834"/>
      <c r="DA126" s="834"/>
      <c r="DB126" s="834"/>
      <c r="DC126" s="834"/>
      <c r="DD126" s="834"/>
      <c r="DE126" s="834"/>
      <c r="DF126" s="835"/>
      <c r="DG126" s="900" t="s">
        <v>437</v>
      </c>
      <c r="DH126" s="901"/>
      <c r="DI126" s="901"/>
      <c r="DJ126" s="901"/>
      <c r="DK126" s="901"/>
      <c r="DL126" s="901" t="s">
        <v>138</v>
      </c>
      <c r="DM126" s="901"/>
      <c r="DN126" s="901"/>
      <c r="DO126" s="901"/>
      <c r="DP126" s="901"/>
      <c r="DQ126" s="901" t="s">
        <v>437</v>
      </c>
      <c r="DR126" s="901"/>
      <c r="DS126" s="901"/>
      <c r="DT126" s="901"/>
      <c r="DU126" s="901"/>
      <c r="DV126" s="878" t="s">
        <v>437</v>
      </c>
      <c r="DW126" s="878"/>
      <c r="DX126" s="878"/>
      <c r="DY126" s="878"/>
      <c r="DZ126" s="879"/>
    </row>
    <row r="127" spans="1:130" s="248" customFormat="1" ht="26.25" customHeight="1">
      <c r="A127" s="906"/>
      <c r="B127" s="907"/>
      <c r="C127" s="925" t="s">
        <v>480</v>
      </c>
      <c r="D127" s="926"/>
      <c r="E127" s="926"/>
      <c r="F127" s="926"/>
      <c r="G127" s="926"/>
      <c r="H127" s="926"/>
      <c r="I127" s="926"/>
      <c r="J127" s="926"/>
      <c r="K127" s="926"/>
      <c r="L127" s="926"/>
      <c r="M127" s="926"/>
      <c r="N127" s="926"/>
      <c r="O127" s="926"/>
      <c r="P127" s="926"/>
      <c r="Q127" s="926"/>
      <c r="R127" s="926"/>
      <c r="S127" s="926"/>
      <c r="T127" s="926"/>
      <c r="U127" s="926"/>
      <c r="V127" s="926"/>
      <c r="W127" s="926"/>
      <c r="X127" s="926"/>
      <c r="Y127" s="926"/>
      <c r="Z127" s="927"/>
      <c r="AA127" s="863" t="s">
        <v>460</v>
      </c>
      <c r="AB127" s="864"/>
      <c r="AC127" s="864"/>
      <c r="AD127" s="864"/>
      <c r="AE127" s="865"/>
      <c r="AF127" s="866" t="s">
        <v>460</v>
      </c>
      <c r="AG127" s="864"/>
      <c r="AH127" s="864"/>
      <c r="AI127" s="864"/>
      <c r="AJ127" s="865"/>
      <c r="AK127" s="866" t="s">
        <v>437</v>
      </c>
      <c r="AL127" s="864"/>
      <c r="AM127" s="864"/>
      <c r="AN127" s="864"/>
      <c r="AO127" s="865"/>
      <c r="AP127" s="911" t="s">
        <v>437</v>
      </c>
      <c r="AQ127" s="912"/>
      <c r="AR127" s="912"/>
      <c r="AS127" s="912"/>
      <c r="AT127" s="913"/>
      <c r="AU127" s="284"/>
      <c r="AV127" s="284"/>
      <c r="AW127" s="284"/>
      <c r="AX127" s="928" t="s">
        <v>481</v>
      </c>
      <c r="AY127" s="896"/>
      <c r="AZ127" s="896"/>
      <c r="BA127" s="896"/>
      <c r="BB127" s="896"/>
      <c r="BC127" s="896"/>
      <c r="BD127" s="896"/>
      <c r="BE127" s="897"/>
      <c r="BF127" s="895" t="s">
        <v>482</v>
      </c>
      <c r="BG127" s="896"/>
      <c r="BH127" s="896"/>
      <c r="BI127" s="896"/>
      <c r="BJ127" s="896"/>
      <c r="BK127" s="896"/>
      <c r="BL127" s="897"/>
      <c r="BM127" s="895" t="s">
        <v>483</v>
      </c>
      <c r="BN127" s="896"/>
      <c r="BO127" s="896"/>
      <c r="BP127" s="896"/>
      <c r="BQ127" s="896"/>
      <c r="BR127" s="896"/>
      <c r="BS127" s="897"/>
      <c r="BT127" s="895" t="s">
        <v>484</v>
      </c>
      <c r="BU127" s="896"/>
      <c r="BV127" s="896"/>
      <c r="BW127" s="896"/>
      <c r="BX127" s="896"/>
      <c r="BY127" s="896"/>
      <c r="BZ127" s="898"/>
      <c r="CA127" s="284"/>
      <c r="CB127" s="284"/>
      <c r="CC127" s="284"/>
      <c r="CD127" s="285"/>
      <c r="CE127" s="285"/>
      <c r="CF127" s="285"/>
      <c r="CG127" s="282"/>
      <c r="CH127" s="282"/>
      <c r="CI127" s="282"/>
      <c r="CJ127" s="283"/>
      <c r="CK127" s="941"/>
      <c r="CL127" s="942"/>
      <c r="CM127" s="942"/>
      <c r="CN127" s="942"/>
      <c r="CO127" s="943"/>
      <c r="CP127" s="899" t="s">
        <v>485</v>
      </c>
      <c r="CQ127" s="834"/>
      <c r="CR127" s="834"/>
      <c r="CS127" s="834"/>
      <c r="CT127" s="834"/>
      <c r="CU127" s="834"/>
      <c r="CV127" s="834"/>
      <c r="CW127" s="834"/>
      <c r="CX127" s="834"/>
      <c r="CY127" s="834"/>
      <c r="CZ127" s="834"/>
      <c r="DA127" s="834"/>
      <c r="DB127" s="834"/>
      <c r="DC127" s="834"/>
      <c r="DD127" s="834"/>
      <c r="DE127" s="834"/>
      <c r="DF127" s="835"/>
      <c r="DG127" s="900" t="s">
        <v>460</v>
      </c>
      <c r="DH127" s="901"/>
      <c r="DI127" s="901"/>
      <c r="DJ127" s="901"/>
      <c r="DK127" s="901"/>
      <c r="DL127" s="901" t="s">
        <v>437</v>
      </c>
      <c r="DM127" s="901"/>
      <c r="DN127" s="901"/>
      <c r="DO127" s="901"/>
      <c r="DP127" s="901"/>
      <c r="DQ127" s="901" t="s">
        <v>138</v>
      </c>
      <c r="DR127" s="901"/>
      <c r="DS127" s="901"/>
      <c r="DT127" s="901"/>
      <c r="DU127" s="901"/>
      <c r="DV127" s="878" t="s">
        <v>437</v>
      </c>
      <c r="DW127" s="878"/>
      <c r="DX127" s="878"/>
      <c r="DY127" s="878"/>
      <c r="DZ127" s="879"/>
    </row>
    <row r="128" spans="1:130" s="248" customFormat="1" ht="26.25" customHeight="1" thickBot="1">
      <c r="A128" s="880" t="s">
        <v>486</v>
      </c>
      <c r="B128" s="881"/>
      <c r="C128" s="881"/>
      <c r="D128" s="881"/>
      <c r="E128" s="881"/>
      <c r="F128" s="881"/>
      <c r="G128" s="881"/>
      <c r="H128" s="881"/>
      <c r="I128" s="881"/>
      <c r="J128" s="881"/>
      <c r="K128" s="881"/>
      <c r="L128" s="881"/>
      <c r="M128" s="881"/>
      <c r="N128" s="881"/>
      <c r="O128" s="881"/>
      <c r="P128" s="881"/>
      <c r="Q128" s="881"/>
      <c r="R128" s="881"/>
      <c r="S128" s="881"/>
      <c r="T128" s="881"/>
      <c r="U128" s="881"/>
      <c r="V128" s="881"/>
      <c r="W128" s="882" t="s">
        <v>487</v>
      </c>
      <c r="X128" s="882"/>
      <c r="Y128" s="882"/>
      <c r="Z128" s="883"/>
      <c r="AA128" s="884">
        <v>7585</v>
      </c>
      <c r="AB128" s="885"/>
      <c r="AC128" s="885"/>
      <c r="AD128" s="885"/>
      <c r="AE128" s="886"/>
      <c r="AF128" s="887">
        <v>1132</v>
      </c>
      <c r="AG128" s="885"/>
      <c r="AH128" s="885"/>
      <c r="AI128" s="885"/>
      <c r="AJ128" s="886"/>
      <c r="AK128" s="887">
        <v>5004</v>
      </c>
      <c r="AL128" s="885"/>
      <c r="AM128" s="885"/>
      <c r="AN128" s="885"/>
      <c r="AO128" s="886"/>
      <c r="AP128" s="888"/>
      <c r="AQ128" s="889"/>
      <c r="AR128" s="889"/>
      <c r="AS128" s="889"/>
      <c r="AT128" s="890"/>
      <c r="AU128" s="284"/>
      <c r="AV128" s="284"/>
      <c r="AW128" s="284"/>
      <c r="AX128" s="891" t="s">
        <v>488</v>
      </c>
      <c r="AY128" s="892"/>
      <c r="AZ128" s="892"/>
      <c r="BA128" s="892"/>
      <c r="BB128" s="892"/>
      <c r="BC128" s="892"/>
      <c r="BD128" s="892"/>
      <c r="BE128" s="893"/>
      <c r="BF128" s="870" t="s">
        <v>437</v>
      </c>
      <c r="BG128" s="871"/>
      <c r="BH128" s="871"/>
      <c r="BI128" s="871"/>
      <c r="BJ128" s="871"/>
      <c r="BK128" s="871"/>
      <c r="BL128" s="894"/>
      <c r="BM128" s="870">
        <v>14.47</v>
      </c>
      <c r="BN128" s="871"/>
      <c r="BO128" s="871"/>
      <c r="BP128" s="871"/>
      <c r="BQ128" s="871"/>
      <c r="BR128" s="871"/>
      <c r="BS128" s="894"/>
      <c r="BT128" s="870">
        <v>20</v>
      </c>
      <c r="BU128" s="871"/>
      <c r="BV128" s="871"/>
      <c r="BW128" s="871"/>
      <c r="BX128" s="871"/>
      <c r="BY128" s="871"/>
      <c r="BZ128" s="872"/>
      <c r="CA128" s="285"/>
      <c r="CB128" s="285"/>
      <c r="CC128" s="285"/>
      <c r="CD128" s="285"/>
      <c r="CE128" s="285"/>
      <c r="CF128" s="285"/>
      <c r="CG128" s="282"/>
      <c r="CH128" s="282"/>
      <c r="CI128" s="282"/>
      <c r="CJ128" s="283"/>
      <c r="CK128" s="944"/>
      <c r="CL128" s="945"/>
      <c r="CM128" s="945"/>
      <c r="CN128" s="945"/>
      <c r="CO128" s="946"/>
      <c r="CP128" s="873" t="s">
        <v>489</v>
      </c>
      <c r="CQ128" s="812"/>
      <c r="CR128" s="812"/>
      <c r="CS128" s="812"/>
      <c r="CT128" s="812"/>
      <c r="CU128" s="812"/>
      <c r="CV128" s="812"/>
      <c r="CW128" s="812"/>
      <c r="CX128" s="812"/>
      <c r="CY128" s="812"/>
      <c r="CZ128" s="812"/>
      <c r="DA128" s="812"/>
      <c r="DB128" s="812"/>
      <c r="DC128" s="812"/>
      <c r="DD128" s="812"/>
      <c r="DE128" s="812"/>
      <c r="DF128" s="813"/>
      <c r="DG128" s="874" t="s">
        <v>437</v>
      </c>
      <c r="DH128" s="875"/>
      <c r="DI128" s="875"/>
      <c r="DJ128" s="875"/>
      <c r="DK128" s="875"/>
      <c r="DL128" s="875" t="s">
        <v>138</v>
      </c>
      <c r="DM128" s="875"/>
      <c r="DN128" s="875"/>
      <c r="DO128" s="875"/>
      <c r="DP128" s="875"/>
      <c r="DQ128" s="875" t="s">
        <v>138</v>
      </c>
      <c r="DR128" s="875"/>
      <c r="DS128" s="875"/>
      <c r="DT128" s="875"/>
      <c r="DU128" s="875"/>
      <c r="DV128" s="876" t="s">
        <v>138</v>
      </c>
      <c r="DW128" s="876"/>
      <c r="DX128" s="876"/>
      <c r="DY128" s="876"/>
      <c r="DZ128" s="877"/>
    </row>
    <row r="129" spans="1:131" s="248" customFormat="1" ht="26.25" customHeight="1">
      <c r="A129" s="858" t="s">
        <v>106</v>
      </c>
      <c r="B129" s="859"/>
      <c r="C129" s="859"/>
      <c r="D129" s="859"/>
      <c r="E129" s="859"/>
      <c r="F129" s="859"/>
      <c r="G129" s="859"/>
      <c r="H129" s="859"/>
      <c r="I129" s="859"/>
      <c r="J129" s="859"/>
      <c r="K129" s="859"/>
      <c r="L129" s="859"/>
      <c r="M129" s="859"/>
      <c r="N129" s="859"/>
      <c r="O129" s="859"/>
      <c r="P129" s="859"/>
      <c r="Q129" s="859"/>
      <c r="R129" s="859"/>
      <c r="S129" s="859"/>
      <c r="T129" s="859"/>
      <c r="U129" s="859"/>
      <c r="V129" s="859"/>
      <c r="W129" s="860" t="s">
        <v>490</v>
      </c>
      <c r="X129" s="861"/>
      <c r="Y129" s="861"/>
      <c r="Z129" s="862"/>
      <c r="AA129" s="863">
        <v>5732875</v>
      </c>
      <c r="AB129" s="864"/>
      <c r="AC129" s="864"/>
      <c r="AD129" s="864"/>
      <c r="AE129" s="865"/>
      <c r="AF129" s="866">
        <v>5744272</v>
      </c>
      <c r="AG129" s="864"/>
      <c r="AH129" s="864"/>
      <c r="AI129" s="864"/>
      <c r="AJ129" s="865"/>
      <c r="AK129" s="866">
        <v>5952754</v>
      </c>
      <c r="AL129" s="864"/>
      <c r="AM129" s="864"/>
      <c r="AN129" s="864"/>
      <c r="AO129" s="865"/>
      <c r="AP129" s="867"/>
      <c r="AQ129" s="868"/>
      <c r="AR129" s="868"/>
      <c r="AS129" s="868"/>
      <c r="AT129" s="869"/>
      <c r="AU129" s="286"/>
      <c r="AV129" s="286"/>
      <c r="AW129" s="286"/>
      <c r="AX129" s="833" t="s">
        <v>491</v>
      </c>
      <c r="AY129" s="834"/>
      <c r="AZ129" s="834"/>
      <c r="BA129" s="834"/>
      <c r="BB129" s="834"/>
      <c r="BC129" s="834"/>
      <c r="BD129" s="834"/>
      <c r="BE129" s="835"/>
      <c r="BF129" s="853" t="s">
        <v>492</v>
      </c>
      <c r="BG129" s="854"/>
      <c r="BH129" s="854"/>
      <c r="BI129" s="854"/>
      <c r="BJ129" s="854"/>
      <c r="BK129" s="854"/>
      <c r="BL129" s="855"/>
      <c r="BM129" s="853">
        <v>19.47</v>
      </c>
      <c r="BN129" s="854"/>
      <c r="BO129" s="854"/>
      <c r="BP129" s="854"/>
      <c r="BQ129" s="854"/>
      <c r="BR129" s="854"/>
      <c r="BS129" s="855"/>
      <c r="BT129" s="853">
        <v>30</v>
      </c>
      <c r="BU129" s="856"/>
      <c r="BV129" s="856"/>
      <c r="BW129" s="856"/>
      <c r="BX129" s="856"/>
      <c r="BY129" s="856"/>
      <c r="BZ129" s="857"/>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c r="A130" s="858" t="s">
        <v>493</v>
      </c>
      <c r="B130" s="859"/>
      <c r="C130" s="859"/>
      <c r="D130" s="859"/>
      <c r="E130" s="859"/>
      <c r="F130" s="859"/>
      <c r="G130" s="859"/>
      <c r="H130" s="859"/>
      <c r="I130" s="859"/>
      <c r="J130" s="859"/>
      <c r="K130" s="859"/>
      <c r="L130" s="859"/>
      <c r="M130" s="859"/>
      <c r="N130" s="859"/>
      <c r="O130" s="859"/>
      <c r="P130" s="859"/>
      <c r="Q130" s="859"/>
      <c r="R130" s="859"/>
      <c r="S130" s="859"/>
      <c r="T130" s="859"/>
      <c r="U130" s="859"/>
      <c r="V130" s="859"/>
      <c r="W130" s="860" t="s">
        <v>494</v>
      </c>
      <c r="X130" s="861"/>
      <c r="Y130" s="861"/>
      <c r="Z130" s="862"/>
      <c r="AA130" s="863">
        <v>1090348</v>
      </c>
      <c r="AB130" s="864"/>
      <c r="AC130" s="864"/>
      <c r="AD130" s="864"/>
      <c r="AE130" s="865"/>
      <c r="AF130" s="866">
        <v>1074670</v>
      </c>
      <c r="AG130" s="864"/>
      <c r="AH130" s="864"/>
      <c r="AI130" s="864"/>
      <c r="AJ130" s="865"/>
      <c r="AK130" s="866">
        <v>1093011</v>
      </c>
      <c r="AL130" s="864"/>
      <c r="AM130" s="864"/>
      <c r="AN130" s="864"/>
      <c r="AO130" s="865"/>
      <c r="AP130" s="867"/>
      <c r="AQ130" s="868"/>
      <c r="AR130" s="868"/>
      <c r="AS130" s="868"/>
      <c r="AT130" s="869"/>
      <c r="AU130" s="286"/>
      <c r="AV130" s="286"/>
      <c r="AW130" s="286"/>
      <c r="AX130" s="833" t="s">
        <v>495</v>
      </c>
      <c r="AY130" s="834"/>
      <c r="AZ130" s="834"/>
      <c r="BA130" s="834"/>
      <c r="BB130" s="834"/>
      <c r="BC130" s="834"/>
      <c r="BD130" s="834"/>
      <c r="BE130" s="835"/>
      <c r="BF130" s="836">
        <v>4.4000000000000004</v>
      </c>
      <c r="BG130" s="837"/>
      <c r="BH130" s="837"/>
      <c r="BI130" s="837"/>
      <c r="BJ130" s="837"/>
      <c r="BK130" s="837"/>
      <c r="BL130" s="838"/>
      <c r="BM130" s="836">
        <v>25</v>
      </c>
      <c r="BN130" s="837"/>
      <c r="BO130" s="837"/>
      <c r="BP130" s="837"/>
      <c r="BQ130" s="837"/>
      <c r="BR130" s="837"/>
      <c r="BS130" s="838"/>
      <c r="BT130" s="836">
        <v>35</v>
      </c>
      <c r="BU130" s="839"/>
      <c r="BV130" s="839"/>
      <c r="BW130" s="839"/>
      <c r="BX130" s="839"/>
      <c r="BY130" s="839"/>
      <c r="BZ130" s="840"/>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c r="A131" s="841"/>
      <c r="B131" s="842"/>
      <c r="C131" s="842"/>
      <c r="D131" s="842"/>
      <c r="E131" s="842"/>
      <c r="F131" s="842"/>
      <c r="G131" s="842"/>
      <c r="H131" s="842"/>
      <c r="I131" s="842"/>
      <c r="J131" s="842"/>
      <c r="K131" s="842"/>
      <c r="L131" s="842"/>
      <c r="M131" s="842"/>
      <c r="N131" s="842"/>
      <c r="O131" s="842"/>
      <c r="P131" s="842"/>
      <c r="Q131" s="842"/>
      <c r="R131" s="842"/>
      <c r="S131" s="842"/>
      <c r="T131" s="842"/>
      <c r="U131" s="842"/>
      <c r="V131" s="842"/>
      <c r="W131" s="843" t="s">
        <v>496</v>
      </c>
      <c r="X131" s="844"/>
      <c r="Y131" s="844"/>
      <c r="Z131" s="845"/>
      <c r="AA131" s="846">
        <v>4642527</v>
      </c>
      <c r="AB131" s="847"/>
      <c r="AC131" s="847"/>
      <c r="AD131" s="847"/>
      <c r="AE131" s="848"/>
      <c r="AF131" s="849">
        <v>4669602</v>
      </c>
      <c r="AG131" s="847"/>
      <c r="AH131" s="847"/>
      <c r="AI131" s="847"/>
      <c r="AJ131" s="848"/>
      <c r="AK131" s="849">
        <v>4859743</v>
      </c>
      <c r="AL131" s="847"/>
      <c r="AM131" s="847"/>
      <c r="AN131" s="847"/>
      <c r="AO131" s="848"/>
      <c r="AP131" s="850"/>
      <c r="AQ131" s="851"/>
      <c r="AR131" s="851"/>
      <c r="AS131" s="851"/>
      <c r="AT131" s="852"/>
      <c r="AU131" s="286"/>
      <c r="AV131" s="286"/>
      <c r="AW131" s="286"/>
      <c r="AX131" s="811" t="s">
        <v>497</v>
      </c>
      <c r="AY131" s="812"/>
      <c r="AZ131" s="812"/>
      <c r="BA131" s="812"/>
      <c r="BB131" s="812"/>
      <c r="BC131" s="812"/>
      <c r="BD131" s="812"/>
      <c r="BE131" s="813"/>
      <c r="BF131" s="814">
        <v>15.5</v>
      </c>
      <c r="BG131" s="815"/>
      <c r="BH131" s="815"/>
      <c r="BI131" s="815"/>
      <c r="BJ131" s="815"/>
      <c r="BK131" s="815"/>
      <c r="BL131" s="816"/>
      <c r="BM131" s="814">
        <v>350</v>
      </c>
      <c r="BN131" s="815"/>
      <c r="BO131" s="815"/>
      <c r="BP131" s="815"/>
      <c r="BQ131" s="815"/>
      <c r="BR131" s="815"/>
      <c r="BS131" s="816"/>
      <c r="BT131" s="817"/>
      <c r="BU131" s="818"/>
      <c r="BV131" s="818"/>
      <c r="BW131" s="818"/>
      <c r="BX131" s="818"/>
      <c r="BY131" s="818"/>
      <c r="BZ131" s="819"/>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c r="A132" s="820" t="s">
        <v>498</v>
      </c>
      <c r="B132" s="821"/>
      <c r="C132" s="821"/>
      <c r="D132" s="821"/>
      <c r="E132" s="821"/>
      <c r="F132" s="821"/>
      <c r="G132" s="821"/>
      <c r="H132" s="821"/>
      <c r="I132" s="821"/>
      <c r="J132" s="821"/>
      <c r="K132" s="821"/>
      <c r="L132" s="821"/>
      <c r="M132" s="821"/>
      <c r="N132" s="821"/>
      <c r="O132" s="821"/>
      <c r="P132" s="821"/>
      <c r="Q132" s="821"/>
      <c r="R132" s="821"/>
      <c r="S132" s="821"/>
      <c r="T132" s="821"/>
      <c r="U132" s="821"/>
      <c r="V132" s="824" t="s">
        <v>499</v>
      </c>
      <c r="W132" s="824"/>
      <c r="X132" s="824"/>
      <c r="Y132" s="824"/>
      <c r="Z132" s="825"/>
      <c r="AA132" s="826">
        <v>6.3897528220000002</v>
      </c>
      <c r="AB132" s="827"/>
      <c r="AC132" s="827"/>
      <c r="AD132" s="827"/>
      <c r="AE132" s="828"/>
      <c r="AF132" s="829">
        <v>3.4041873379999998</v>
      </c>
      <c r="AG132" s="827"/>
      <c r="AH132" s="827"/>
      <c r="AI132" s="827"/>
      <c r="AJ132" s="828"/>
      <c r="AK132" s="829">
        <v>3.4061060429999999</v>
      </c>
      <c r="AL132" s="827"/>
      <c r="AM132" s="827"/>
      <c r="AN132" s="827"/>
      <c r="AO132" s="828"/>
      <c r="AP132" s="830"/>
      <c r="AQ132" s="831"/>
      <c r="AR132" s="831"/>
      <c r="AS132" s="831"/>
      <c r="AT132" s="832"/>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c r="A133" s="822"/>
      <c r="B133" s="823"/>
      <c r="C133" s="823"/>
      <c r="D133" s="823"/>
      <c r="E133" s="823"/>
      <c r="F133" s="823"/>
      <c r="G133" s="823"/>
      <c r="H133" s="823"/>
      <c r="I133" s="823"/>
      <c r="J133" s="823"/>
      <c r="K133" s="823"/>
      <c r="L133" s="823"/>
      <c r="M133" s="823"/>
      <c r="N133" s="823"/>
      <c r="O133" s="823"/>
      <c r="P133" s="823"/>
      <c r="Q133" s="823"/>
      <c r="R133" s="823"/>
      <c r="S133" s="823"/>
      <c r="T133" s="823"/>
      <c r="U133" s="823"/>
      <c r="V133" s="803" t="s">
        <v>500</v>
      </c>
      <c r="W133" s="803"/>
      <c r="X133" s="803"/>
      <c r="Y133" s="803"/>
      <c r="Z133" s="804"/>
      <c r="AA133" s="805">
        <v>6</v>
      </c>
      <c r="AB133" s="806"/>
      <c r="AC133" s="806"/>
      <c r="AD133" s="806"/>
      <c r="AE133" s="807"/>
      <c r="AF133" s="805">
        <v>5.3</v>
      </c>
      <c r="AG133" s="806"/>
      <c r="AH133" s="806"/>
      <c r="AI133" s="806"/>
      <c r="AJ133" s="807"/>
      <c r="AK133" s="805">
        <v>4.4000000000000004</v>
      </c>
      <c r="AL133" s="806"/>
      <c r="AM133" s="806"/>
      <c r="AN133" s="806"/>
      <c r="AO133" s="807"/>
      <c r="AP133" s="808"/>
      <c r="AQ133" s="809"/>
      <c r="AR133" s="809"/>
      <c r="AS133" s="809"/>
      <c r="AT133" s="810"/>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ZznPsFLwpO9y89Wdc58boX5CAJ56XJXG6mxCl09W4dj0QL9TuUToKojeixvb4wP5A23+5swcxq8lAb5xJQevUw==" saltValue="rYdqROf2C0nx83M4CQYcgg=="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cols>
    <col min="1" max="120" width="2.75" style="293" customWidth="1"/>
    <col min="121" max="121" width="0" style="292" hidden="1" customWidth="1"/>
    <col min="122" max="16384" width="9" style="292" hidden="1"/>
  </cols>
  <sheetData>
    <row r="1" spans="1:120">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row r="3" spans="1:120"/>
    <row r="4" spans="1:120"/>
    <row r="5" spans="1:120"/>
    <row r="6" spans="1:120"/>
    <row r="7" spans="1:120"/>
    <row r="8" spans="1:120"/>
    <row r="9" spans="1:120"/>
    <row r="10" spans="1:120"/>
    <row r="11" spans="1:120"/>
    <row r="12" spans="1:120"/>
    <row r="13" spans="1:120"/>
    <row r="14" spans="1:120"/>
    <row r="15" spans="1:120"/>
    <row r="16" spans="1:120">
      <c r="DP16" s="292"/>
    </row>
    <row r="17" spans="119:120">
      <c r="DP17" s="292"/>
    </row>
    <row r="18" spans="119:120"/>
    <row r="19" spans="119:120"/>
    <row r="20" spans="119:120">
      <c r="DO20" s="292"/>
      <c r="DP20" s="292"/>
    </row>
    <row r="21" spans="119:120">
      <c r="DP21" s="292"/>
    </row>
    <row r="22" spans="119:120"/>
    <row r="23" spans="119:120">
      <c r="DO23" s="292"/>
      <c r="DP23" s="292"/>
    </row>
    <row r="24" spans="119:120">
      <c r="DP24" s="292"/>
    </row>
    <row r="25" spans="119:120">
      <c r="DP25" s="292"/>
    </row>
    <row r="26" spans="119:120">
      <c r="DO26" s="292"/>
      <c r="DP26" s="292"/>
    </row>
    <row r="27" spans="119:120"/>
    <row r="28" spans="119:120">
      <c r="DO28" s="292"/>
      <c r="DP28" s="292"/>
    </row>
    <row r="29" spans="119:120">
      <c r="DP29" s="292"/>
    </row>
    <row r="30" spans="119:120"/>
    <row r="31" spans="119:120">
      <c r="DO31" s="292"/>
      <c r="DP31" s="292"/>
    </row>
    <row r="32" spans="119:120"/>
    <row r="33" spans="98:120">
      <c r="DO33" s="292"/>
      <c r="DP33" s="292"/>
    </row>
    <row r="34" spans="98:120">
      <c r="DM34" s="292"/>
    </row>
    <row r="35" spans="98:120">
      <c r="CT35" s="292"/>
      <c r="CU35" s="292"/>
      <c r="CV35" s="292"/>
      <c r="CY35" s="292"/>
      <c r="CZ35" s="292"/>
      <c r="DA35" s="292"/>
      <c r="DD35" s="292"/>
      <c r="DE35" s="292"/>
      <c r="DF35" s="292"/>
      <c r="DI35" s="292"/>
      <c r="DJ35" s="292"/>
      <c r="DK35" s="292"/>
      <c r="DM35" s="292"/>
      <c r="DN35" s="292"/>
      <c r="DO35" s="292"/>
      <c r="DP35" s="292"/>
    </row>
    <row r="36" spans="98:120"/>
    <row r="37" spans="98:120">
      <c r="CW37" s="292"/>
      <c r="DB37" s="292"/>
      <c r="DG37" s="292"/>
      <c r="DL37" s="292"/>
      <c r="DP37" s="292"/>
    </row>
    <row r="38" spans="98:120">
      <c r="CT38" s="292"/>
      <c r="CU38" s="292"/>
      <c r="CV38" s="292"/>
      <c r="CW38" s="292"/>
      <c r="CY38" s="292"/>
      <c r="CZ38" s="292"/>
      <c r="DA38" s="292"/>
      <c r="DB38" s="292"/>
      <c r="DD38" s="292"/>
      <c r="DE38" s="292"/>
      <c r="DF38" s="292"/>
      <c r="DG38" s="292"/>
      <c r="DI38" s="292"/>
      <c r="DJ38" s="292"/>
      <c r="DK38" s="292"/>
      <c r="DL38" s="292"/>
      <c r="DN38" s="292"/>
      <c r="DO38" s="292"/>
      <c r="DP38" s="292"/>
    </row>
    <row r="39" spans="98:120"/>
    <row r="40" spans="98:120"/>
    <row r="41" spans="98:120"/>
    <row r="42" spans="98:120"/>
    <row r="43" spans="98:120"/>
    <row r="44" spans="98:120"/>
    <row r="45" spans="98:120"/>
    <row r="46" spans="98:120"/>
    <row r="47" spans="98:120"/>
    <row r="48" spans="98:120"/>
    <row r="49" spans="22:120">
      <c r="DN49" s="292"/>
      <c r="DO49" s="292"/>
      <c r="DP49" s="292"/>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92"/>
      <c r="CS63" s="292"/>
      <c r="CX63" s="292"/>
      <c r="DC63" s="292"/>
      <c r="DH63" s="292"/>
    </row>
    <row r="64" spans="22:120">
      <c r="V64" s="292"/>
    </row>
    <row r="65" spans="15:120">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c r="Q66" s="292"/>
      <c r="S66" s="292"/>
      <c r="U66" s="292"/>
      <c r="DM66" s="292"/>
    </row>
    <row r="67" spans="15:120">
      <c r="O67" s="292"/>
      <c r="P67" s="292"/>
      <c r="R67" s="292"/>
      <c r="T67" s="292"/>
      <c r="Y67" s="292"/>
      <c r="CT67" s="292"/>
      <c r="CV67" s="292"/>
      <c r="CW67" s="292"/>
      <c r="CY67" s="292"/>
      <c r="DA67" s="292"/>
      <c r="DB67" s="292"/>
      <c r="DD67" s="292"/>
      <c r="DF67" s="292"/>
      <c r="DG67" s="292"/>
      <c r="DI67" s="292"/>
      <c r="DK67" s="292"/>
      <c r="DL67" s="292"/>
      <c r="DN67" s="292"/>
      <c r="DO67" s="292"/>
      <c r="DP67" s="292"/>
    </row>
    <row r="68" spans="15:120"/>
    <row r="69" spans="15:120"/>
    <row r="70" spans="15:120"/>
    <row r="71" spans="15:120"/>
    <row r="72" spans="15:120">
      <c r="DP72" s="292"/>
    </row>
    <row r="73" spans="15:120">
      <c r="DP73" s="292"/>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92"/>
      <c r="CX96" s="292"/>
      <c r="DC96" s="292"/>
      <c r="DH96" s="292"/>
    </row>
    <row r="97" spans="24:120">
      <c r="CS97" s="292"/>
      <c r="CX97" s="292"/>
      <c r="DC97" s="292"/>
      <c r="DH97" s="292"/>
      <c r="DP97" s="293" t="s">
        <v>501</v>
      </c>
    </row>
    <row r="98" spans="24:120" hidden="1">
      <c r="CS98" s="292"/>
      <c r="CX98" s="292"/>
      <c r="DC98" s="292"/>
      <c r="DH98" s="292"/>
    </row>
    <row r="99" spans="24:120" hidden="1">
      <c r="CS99" s="292"/>
      <c r="CX99" s="292"/>
      <c r="DC99" s="292"/>
      <c r="DH99" s="292"/>
    </row>
    <row r="101" spans="24:120" ht="12" hidden="1" customHeight="1">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c r="CU102" s="292"/>
      <c r="CZ102" s="292"/>
      <c r="DE102" s="292"/>
      <c r="DJ102" s="292"/>
      <c r="DM102" s="292"/>
    </row>
    <row r="103" spans="24:120" hidden="1">
      <c r="CT103" s="292"/>
      <c r="CV103" s="292"/>
      <c r="CW103" s="292"/>
      <c r="CY103" s="292"/>
      <c r="DA103" s="292"/>
      <c r="DB103" s="292"/>
      <c r="DD103" s="292"/>
      <c r="DF103" s="292"/>
      <c r="DG103" s="292"/>
      <c r="DI103" s="292"/>
      <c r="DK103" s="292"/>
      <c r="DL103" s="292"/>
      <c r="DM103" s="292"/>
      <c r="DN103" s="292"/>
      <c r="DO103" s="292"/>
      <c r="DP103" s="292"/>
    </row>
    <row r="104" spans="24:120" hidden="1">
      <c r="CV104" s="292"/>
      <c r="CW104" s="292"/>
      <c r="DA104" s="292"/>
      <c r="DB104" s="292"/>
      <c r="DF104" s="292"/>
      <c r="DG104" s="292"/>
      <c r="DK104" s="292"/>
      <c r="DL104" s="292"/>
      <c r="DN104" s="292"/>
      <c r="DO104" s="292"/>
      <c r="DP104" s="292"/>
    </row>
    <row r="105" spans="24:120" ht="12.75" hidden="1" customHeight="1"/>
  </sheetData>
  <sheetProtection algorithmName="SHA-512" hashValue="NHf0H6m0gmu6//wseokxtT5zniwyiKebQ+f5+jbpYVwUnLJf/m2C7EU4b1cF0YQ8k79SKa+7m+FC7X5eont3Pg==" saltValue="rlRyIE96uPhHf8FQOYw3H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cols>
    <col min="1" max="116" width="2.625" style="293" customWidth="1"/>
    <col min="117" max="16384" width="9" style="292" hidden="1"/>
  </cols>
  <sheetData>
    <row r="1" spans="2:116">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row r="3" spans="2:116"/>
    <row r="4" spans="2:116">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row r="7" spans="2:116"/>
    <row r="8" spans="2:116"/>
    <row r="9" spans="2:116"/>
    <row r="10" spans="2:116"/>
    <row r="11" spans="2:116"/>
    <row r="12" spans="2:116"/>
    <row r="13" spans="2:116"/>
    <row r="14" spans="2:116"/>
    <row r="15" spans="2:116"/>
    <row r="16" spans="2:116"/>
    <row r="17" spans="9:116"/>
    <row r="18" spans="9:116">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row r="20" spans="9:116"/>
    <row r="21" spans="9:116">
      <c r="DL21" s="292"/>
    </row>
    <row r="22" spans="9:116">
      <c r="DI22" s="292"/>
      <c r="DJ22" s="292"/>
      <c r="DK22" s="292"/>
      <c r="DL22" s="292"/>
    </row>
    <row r="23" spans="9:116">
      <c r="CY23" s="292"/>
      <c r="CZ23" s="292"/>
      <c r="DA23" s="292"/>
      <c r="DB23" s="292"/>
      <c r="DC23" s="292"/>
      <c r="DD23" s="292"/>
      <c r="DE23" s="292"/>
      <c r="DF23" s="292"/>
      <c r="DG23" s="292"/>
      <c r="DH23" s="292"/>
      <c r="DI23" s="292"/>
      <c r="DJ23" s="292"/>
      <c r="DK23" s="292"/>
      <c r="DL23" s="292"/>
    </row>
    <row r="24" spans="9:116"/>
    <row r="25" spans="9:116"/>
    <row r="26" spans="9:116"/>
    <row r="27" spans="9:116"/>
    <row r="28" spans="9:116"/>
    <row r="29" spans="9:116"/>
    <row r="30" spans="9:116"/>
    <row r="31" spans="9:116"/>
    <row r="32" spans="9:116"/>
    <row r="33" spans="15:116"/>
    <row r="34" spans="15:116"/>
    <row r="35" spans="15:116">
      <c r="CZ35" s="292"/>
      <c r="DA35" s="292"/>
      <c r="DB35" s="292"/>
      <c r="DC35" s="292"/>
      <c r="DD35" s="292"/>
      <c r="DE35" s="292"/>
      <c r="DF35" s="292"/>
      <c r="DG35" s="292"/>
      <c r="DH35" s="292"/>
      <c r="DI35" s="292"/>
      <c r="DJ35" s="292"/>
      <c r="DK35" s="292"/>
      <c r="DL35" s="292"/>
    </row>
    <row r="36" spans="15:116"/>
    <row r="37" spans="15:116">
      <c r="DL37" s="292"/>
    </row>
    <row r="38" spans="15:116">
      <c r="DI38" s="292"/>
      <c r="DJ38" s="292"/>
      <c r="DK38" s="292"/>
      <c r="DL38" s="292"/>
    </row>
    <row r="39" spans="15:116"/>
    <row r="40" spans="15:116"/>
    <row r="41" spans="15:116"/>
    <row r="42" spans="15:116"/>
    <row r="43" spans="15:116">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c r="DL44" s="292"/>
    </row>
    <row r="45" spans="15:116"/>
    <row r="46" spans="15:116">
      <c r="DA46" s="292"/>
      <c r="DB46" s="292"/>
      <c r="DC46" s="292"/>
      <c r="DD46" s="292"/>
      <c r="DE46" s="292"/>
      <c r="DF46" s="292"/>
      <c r="DG46" s="292"/>
      <c r="DH46" s="292"/>
      <c r="DI46" s="292"/>
      <c r="DJ46" s="292"/>
      <c r="DK46" s="292"/>
      <c r="DL46" s="292"/>
    </row>
    <row r="47" spans="15:116"/>
    <row r="48" spans="15:116"/>
    <row r="49" spans="104:116"/>
    <row r="50" spans="104:116">
      <c r="CZ50" s="292"/>
      <c r="DA50" s="292"/>
      <c r="DB50" s="292"/>
      <c r="DC50" s="292"/>
      <c r="DD50" s="292"/>
      <c r="DE50" s="292"/>
      <c r="DF50" s="292"/>
      <c r="DG50" s="292"/>
      <c r="DH50" s="292"/>
      <c r="DI50" s="292"/>
      <c r="DJ50" s="292"/>
      <c r="DK50" s="292"/>
      <c r="DL50" s="292"/>
    </row>
    <row r="51" spans="104:116"/>
    <row r="52" spans="104:116"/>
    <row r="53" spans="104:116">
      <c r="DL53" s="292"/>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92"/>
      <c r="DD67" s="292"/>
      <c r="DE67" s="292"/>
      <c r="DF67" s="292"/>
      <c r="DG67" s="292"/>
      <c r="DH67" s="292"/>
      <c r="DI67" s="292"/>
      <c r="DJ67" s="292"/>
      <c r="DK67" s="292"/>
      <c r="DL67" s="292"/>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sheetData>
  <sheetProtection algorithmName="SHA-512" hashValue="INayzY4ZuDgbyGwPYds0VB27ty1K/qw1urWkHaAg26eZKmyuGabRiAmNA9f9PsUK3bG2ADwsU/ljmZlm++wPFw==" saltValue="qTHsrLOMC5eP+eoBsWuR1w==" spinCount="100000"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c r="AS1" s="295"/>
      <c r="AT1" s="295"/>
    </row>
    <row r="2" spans="1:46">
      <c r="AS2" s="295"/>
      <c r="AT2" s="295"/>
    </row>
    <row r="3" spans="1:46">
      <c r="AS3" s="295"/>
      <c r="AT3" s="295"/>
    </row>
    <row r="4" spans="1:46">
      <c r="AS4" s="295"/>
      <c r="AT4" s="295"/>
    </row>
    <row r="5" spans="1:46" ht="17.25">
      <c r="A5" s="296" t="s">
        <v>502</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503</v>
      </c>
      <c r="AL6" s="300"/>
      <c r="AM6" s="300"/>
      <c r="AN6" s="300"/>
      <c r="AO6" s="295"/>
      <c r="AP6" s="295"/>
      <c r="AQ6" s="295"/>
      <c r="AR6" s="295"/>
    </row>
    <row r="7" spans="1:46" ht="13.5" customHeight="1">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36" t="s">
        <v>504</v>
      </c>
      <c r="AP7" s="305"/>
      <c r="AQ7" s="306" t="s">
        <v>505</v>
      </c>
      <c r="AR7" s="307"/>
    </row>
    <row r="8" spans="1:46">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37"/>
      <c r="AP8" s="311" t="s">
        <v>506</v>
      </c>
      <c r="AQ8" s="312" t="s">
        <v>507</v>
      </c>
      <c r="AR8" s="313" t="s">
        <v>508</v>
      </c>
    </row>
    <row r="9" spans="1:46">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27" t="s">
        <v>509</v>
      </c>
      <c r="AL9" s="1228"/>
      <c r="AM9" s="1228"/>
      <c r="AN9" s="1229"/>
      <c r="AO9" s="314">
        <v>1579204</v>
      </c>
      <c r="AP9" s="314">
        <v>73726</v>
      </c>
      <c r="AQ9" s="315">
        <v>71124</v>
      </c>
      <c r="AR9" s="316">
        <v>3.7</v>
      </c>
    </row>
    <row r="10" spans="1:46" ht="13.5" customHeight="1">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27" t="s">
        <v>510</v>
      </c>
      <c r="AL10" s="1228"/>
      <c r="AM10" s="1228"/>
      <c r="AN10" s="1229"/>
      <c r="AO10" s="317">
        <v>375097</v>
      </c>
      <c r="AP10" s="317">
        <v>17512</v>
      </c>
      <c r="AQ10" s="318">
        <v>8282</v>
      </c>
      <c r="AR10" s="319">
        <v>111.4</v>
      </c>
    </row>
    <row r="11" spans="1:46" ht="13.5" customHeight="1">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27" t="s">
        <v>511</v>
      </c>
      <c r="AL11" s="1228"/>
      <c r="AM11" s="1228"/>
      <c r="AN11" s="1229"/>
      <c r="AO11" s="317" t="s">
        <v>512</v>
      </c>
      <c r="AP11" s="317" t="s">
        <v>512</v>
      </c>
      <c r="AQ11" s="318">
        <v>547</v>
      </c>
      <c r="AR11" s="319" t="s">
        <v>512</v>
      </c>
    </row>
    <row r="12" spans="1:46" ht="13.5" customHeight="1">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27" t="s">
        <v>513</v>
      </c>
      <c r="AL12" s="1228"/>
      <c r="AM12" s="1228"/>
      <c r="AN12" s="1229"/>
      <c r="AO12" s="317" t="s">
        <v>512</v>
      </c>
      <c r="AP12" s="317" t="s">
        <v>512</v>
      </c>
      <c r="AQ12" s="318">
        <v>5</v>
      </c>
      <c r="AR12" s="319" t="s">
        <v>512</v>
      </c>
    </row>
    <row r="13" spans="1:46" ht="13.5" customHeight="1">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27" t="s">
        <v>514</v>
      </c>
      <c r="AL13" s="1228"/>
      <c r="AM13" s="1228"/>
      <c r="AN13" s="1229"/>
      <c r="AO13" s="317">
        <v>60476</v>
      </c>
      <c r="AP13" s="317">
        <v>2823</v>
      </c>
      <c r="AQ13" s="318">
        <v>2930</v>
      </c>
      <c r="AR13" s="319">
        <v>-3.7</v>
      </c>
    </row>
    <row r="14" spans="1:46" ht="13.5" customHeight="1">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27" t="s">
        <v>515</v>
      </c>
      <c r="AL14" s="1228"/>
      <c r="AM14" s="1228"/>
      <c r="AN14" s="1229"/>
      <c r="AO14" s="317">
        <v>6553</v>
      </c>
      <c r="AP14" s="317">
        <v>306</v>
      </c>
      <c r="AQ14" s="318">
        <v>1382</v>
      </c>
      <c r="AR14" s="319">
        <v>-77.900000000000006</v>
      </c>
    </row>
    <row r="15" spans="1:46" ht="13.5" customHeight="1">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30" t="s">
        <v>516</v>
      </c>
      <c r="AL15" s="1231"/>
      <c r="AM15" s="1231"/>
      <c r="AN15" s="1232"/>
      <c r="AO15" s="317">
        <v>-90321</v>
      </c>
      <c r="AP15" s="317">
        <v>-4217</v>
      </c>
      <c r="AQ15" s="318">
        <v>-4924</v>
      </c>
      <c r="AR15" s="319">
        <v>-14.4</v>
      </c>
    </row>
    <row r="16" spans="1:46">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30" t="s">
        <v>188</v>
      </c>
      <c r="AL16" s="1231"/>
      <c r="AM16" s="1231"/>
      <c r="AN16" s="1232"/>
      <c r="AO16" s="317">
        <v>1931009</v>
      </c>
      <c r="AP16" s="317">
        <v>90150</v>
      </c>
      <c r="AQ16" s="318">
        <v>79347</v>
      </c>
      <c r="AR16" s="319">
        <v>13.6</v>
      </c>
    </row>
    <row r="17" spans="1:46">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517</v>
      </c>
      <c r="AL19" s="295"/>
      <c r="AM19" s="295"/>
      <c r="AN19" s="295"/>
      <c r="AO19" s="295"/>
      <c r="AP19" s="295"/>
      <c r="AQ19" s="295"/>
      <c r="AR19" s="295"/>
    </row>
    <row r="20" spans="1:46">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518</v>
      </c>
      <c r="AP20" s="326" t="s">
        <v>519</v>
      </c>
      <c r="AQ20" s="327" t="s">
        <v>520</v>
      </c>
      <c r="AR20" s="328"/>
    </row>
    <row r="21" spans="1:46" s="334" customFormat="1">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33" t="s">
        <v>521</v>
      </c>
      <c r="AL21" s="1234"/>
      <c r="AM21" s="1234"/>
      <c r="AN21" s="1235"/>
      <c r="AO21" s="330">
        <v>7.84</v>
      </c>
      <c r="AP21" s="331">
        <v>7.49</v>
      </c>
      <c r="AQ21" s="332">
        <v>0.35</v>
      </c>
      <c r="AR21" s="300"/>
      <c r="AS21" s="333"/>
      <c r="AT21" s="329"/>
    </row>
    <row r="22" spans="1:46" s="334" customFormat="1">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33" t="s">
        <v>522</v>
      </c>
      <c r="AL22" s="1234"/>
      <c r="AM22" s="1234"/>
      <c r="AN22" s="1235"/>
      <c r="AO22" s="335">
        <v>97.3</v>
      </c>
      <c r="AP22" s="336">
        <v>97.5</v>
      </c>
      <c r="AQ22" s="337">
        <v>-0.2</v>
      </c>
      <c r="AR22" s="321"/>
      <c r="AS22" s="333"/>
      <c r="AT22" s="329"/>
    </row>
    <row r="23" spans="1:46" s="334" customFormat="1">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c r="A26" s="300" t="s">
        <v>523</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c r="A27" s="342"/>
      <c r="AO27" s="295"/>
      <c r="AP27" s="295"/>
      <c r="AQ27" s="295"/>
      <c r="AR27" s="295"/>
      <c r="AS27" s="295"/>
      <c r="AT27" s="295"/>
    </row>
    <row r="28" spans="1:46" ht="17.25">
      <c r="A28" s="296" t="s">
        <v>524</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525</v>
      </c>
      <c r="AL29" s="300"/>
      <c r="AM29" s="300"/>
      <c r="AN29" s="300"/>
      <c r="AO29" s="295"/>
      <c r="AP29" s="295"/>
      <c r="AQ29" s="295"/>
      <c r="AR29" s="295"/>
      <c r="AS29" s="344"/>
    </row>
    <row r="30" spans="1:46" ht="13.5" customHeight="1">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36" t="s">
        <v>504</v>
      </c>
      <c r="AP30" s="305"/>
      <c r="AQ30" s="306" t="s">
        <v>505</v>
      </c>
      <c r="AR30" s="307"/>
    </row>
    <row r="31" spans="1:46">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37"/>
      <c r="AP31" s="311" t="s">
        <v>506</v>
      </c>
      <c r="AQ31" s="312" t="s">
        <v>507</v>
      </c>
      <c r="AR31" s="313" t="s">
        <v>508</v>
      </c>
    </row>
    <row r="32" spans="1:46" ht="27" customHeight="1">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16" t="s">
        <v>526</v>
      </c>
      <c r="AL32" s="1217"/>
      <c r="AM32" s="1217"/>
      <c r="AN32" s="1218"/>
      <c r="AO32" s="345">
        <v>830361</v>
      </c>
      <c r="AP32" s="345">
        <v>38766</v>
      </c>
      <c r="AQ32" s="346">
        <v>30764</v>
      </c>
      <c r="AR32" s="347">
        <v>26</v>
      </c>
    </row>
    <row r="33" spans="1:46" ht="13.5" customHeight="1">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16" t="s">
        <v>527</v>
      </c>
      <c r="AL33" s="1217"/>
      <c r="AM33" s="1217"/>
      <c r="AN33" s="1218"/>
      <c r="AO33" s="345" t="s">
        <v>512</v>
      </c>
      <c r="AP33" s="345" t="s">
        <v>512</v>
      </c>
      <c r="AQ33" s="346" t="s">
        <v>512</v>
      </c>
      <c r="AR33" s="347" t="s">
        <v>512</v>
      </c>
    </row>
    <row r="34" spans="1:46" ht="27" customHeight="1">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16" t="s">
        <v>528</v>
      </c>
      <c r="AL34" s="1217"/>
      <c r="AM34" s="1217"/>
      <c r="AN34" s="1218"/>
      <c r="AO34" s="345" t="s">
        <v>512</v>
      </c>
      <c r="AP34" s="345" t="s">
        <v>512</v>
      </c>
      <c r="AQ34" s="346" t="s">
        <v>512</v>
      </c>
      <c r="AR34" s="347" t="s">
        <v>512</v>
      </c>
    </row>
    <row r="35" spans="1:46" ht="27" customHeight="1">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16" t="s">
        <v>529</v>
      </c>
      <c r="AL35" s="1217"/>
      <c r="AM35" s="1217"/>
      <c r="AN35" s="1218"/>
      <c r="AO35" s="345">
        <v>365985</v>
      </c>
      <c r="AP35" s="345">
        <v>17086</v>
      </c>
      <c r="AQ35" s="346">
        <v>12161</v>
      </c>
      <c r="AR35" s="347">
        <v>40.5</v>
      </c>
    </row>
    <row r="36" spans="1:46" ht="27" customHeight="1">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16" t="s">
        <v>530</v>
      </c>
      <c r="AL36" s="1217"/>
      <c r="AM36" s="1217"/>
      <c r="AN36" s="1218"/>
      <c r="AO36" s="345">
        <v>59164</v>
      </c>
      <c r="AP36" s="345">
        <v>2762</v>
      </c>
      <c r="AQ36" s="346">
        <v>1793</v>
      </c>
      <c r="AR36" s="347">
        <v>54</v>
      </c>
    </row>
    <row r="37" spans="1:46" ht="13.5" customHeight="1">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16" t="s">
        <v>531</v>
      </c>
      <c r="AL37" s="1217"/>
      <c r="AM37" s="1217"/>
      <c r="AN37" s="1218"/>
      <c r="AO37" s="345">
        <v>8032</v>
      </c>
      <c r="AP37" s="345">
        <v>375</v>
      </c>
      <c r="AQ37" s="346">
        <v>575</v>
      </c>
      <c r="AR37" s="347">
        <v>-34.799999999999997</v>
      </c>
    </row>
    <row r="38" spans="1:46" ht="27" customHeight="1">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13" t="s">
        <v>532</v>
      </c>
      <c r="AL38" s="1214"/>
      <c r="AM38" s="1214"/>
      <c r="AN38" s="1215"/>
      <c r="AO38" s="348">
        <v>1</v>
      </c>
      <c r="AP38" s="348">
        <v>0</v>
      </c>
      <c r="AQ38" s="349">
        <v>1</v>
      </c>
      <c r="AR38" s="337">
        <v>-100</v>
      </c>
      <c r="AS38" s="344"/>
    </row>
    <row r="39" spans="1:46">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13" t="s">
        <v>533</v>
      </c>
      <c r="AL39" s="1214"/>
      <c r="AM39" s="1214"/>
      <c r="AN39" s="1215"/>
      <c r="AO39" s="345">
        <v>-5004</v>
      </c>
      <c r="AP39" s="345">
        <v>-234</v>
      </c>
      <c r="AQ39" s="346">
        <v>-2883</v>
      </c>
      <c r="AR39" s="347">
        <v>-91.9</v>
      </c>
      <c r="AS39" s="344"/>
    </row>
    <row r="40" spans="1:46" ht="27" customHeight="1">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16" t="s">
        <v>534</v>
      </c>
      <c r="AL40" s="1217"/>
      <c r="AM40" s="1217"/>
      <c r="AN40" s="1218"/>
      <c r="AO40" s="345">
        <v>-1093011</v>
      </c>
      <c r="AP40" s="345">
        <v>-51028</v>
      </c>
      <c r="AQ40" s="346">
        <v>-29973</v>
      </c>
      <c r="AR40" s="347">
        <v>70.2</v>
      </c>
      <c r="AS40" s="344"/>
    </row>
    <row r="41" spans="1:46">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19" t="s">
        <v>299</v>
      </c>
      <c r="AL41" s="1220"/>
      <c r="AM41" s="1220"/>
      <c r="AN41" s="1221"/>
      <c r="AO41" s="345">
        <v>165528</v>
      </c>
      <c r="AP41" s="345">
        <v>7728</v>
      </c>
      <c r="AQ41" s="346">
        <v>12437</v>
      </c>
      <c r="AR41" s="347">
        <v>-37.9</v>
      </c>
      <c r="AS41" s="344"/>
    </row>
    <row r="42" spans="1:46">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535</v>
      </c>
      <c r="AL42" s="295"/>
      <c r="AM42" s="295"/>
      <c r="AN42" s="295"/>
      <c r="AO42" s="295"/>
      <c r="AP42" s="295"/>
      <c r="AQ42" s="321"/>
      <c r="AR42" s="321"/>
      <c r="AS42" s="344"/>
    </row>
    <row r="43" spans="1:46">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c r="A47" s="354" t="s">
        <v>536</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537</v>
      </c>
      <c r="AL48" s="355"/>
      <c r="AM48" s="355"/>
      <c r="AN48" s="355"/>
      <c r="AO48" s="355"/>
      <c r="AP48" s="355"/>
      <c r="AQ48" s="356"/>
      <c r="AR48" s="355"/>
    </row>
    <row r="49" spans="1:44" ht="13.5" customHeight="1">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22" t="s">
        <v>504</v>
      </c>
      <c r="AN49" s="1224" t="s">
        <v>538</v>
      </c>
      <c r="AO49" s="1225"/>
      <c r="AP49" s="1225"/>
      <c r="AQ49" s="1225"/>
      <c r="AR49" s="1226"/>
    </row>
    <row r="50" spans="1:44">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23"/>
      <c r="AN50" s="361" t="s">
        <v>539</v>
      </c>
      <c r="AO50" s="362" t="s">
        <v>540</v>
      </c>
      <c r="AP50" s="363" t="s">
        <v>541</v>
      </c>
      <c r="AQ50" s="364" t="s">
        <v>542</v>
      </c>
      <c r="AR50" s="365" t="s">
        <v>543</v>
      </c>
    </row>
    <row r="51" spans="1:44">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544</v>
      </c>
      <c r="AL51" s="358"/>
      <c r="AM51" s="366">
        <v>1651596</v>
      </c>
      <c r="AN51" s="367">
        <v>77627</v>
      </c>
      <c r="AO51" s="368">
        <v>-10.7</v>
      </c>
      <c r="AP51" s="369">
        <v>57122</v>
      </c>
      <c r="AQ51" s="370">
        <v>0.4</v>
      </c>
      <c r="AR51" s="371">
        <v>-11.1</v>
      </c>
    </row>
    <row r="52" spans="1:44">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545</v>
      </c>
      <c r="AM52" s="374">
        <v>1239369</v>
      </c>
      <c r="AN52" s="375">
        <v>58252</v>
      </c>
      <c r="AO52" s="376">
        <v>34.299999999999997</v>
      </c>
      <c r="AP52" s="377">
        <v>36191</v>
      </c>
      <c r="AQ52" s="378">
        <v>11.2</v>
      </c>
      <c r="AR52" s="379">
        <v>23.1</v>
      </c>
    </row>
    <row r="53" spans="1:44">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546</v>
      </c>
      <c r="AL53" s="358"/>
      <c r="AM53" s="366">
        <v>2005261</v>
      </c>
      <c r="AN53" s="367">
        <v>93695</v>
      </c>
      <c r="AO53" s="368">
        <v>20.7</v>
      </c>
      <c r="AP53" s="369">
        <v>53655</v>
      </c>
      <c r="AQ53" s="370">
        <v>-6.1</v>
      </c>
      <c r="AR53" s="371">
        <v>26.8</v>
      </c>
    </row>
    <row r="54" spans="1:44">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545</v>
      </c>
      <c r="AM54" s="374">
        <v>1535360</v>
      </c>
      <c r="AN54" s="375">
        <v>71739</v>
      </c>
      <c r="AO54" s="376">
        <v>23.2</v>
      </c>
      <c r="AP54" s="377">
        <v>32719</v>
      </c>
      <c r="AQ54" s="378">
        <v>-9.6</v>
      </c>
      <c r="AR54" s="379">
        <v>32.799999999999997</v>
      </c>
    </row>
    <row r="55" spans="1:44">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547</v>
      </c>
      <c r="AL55" s="358"/>
      <c r="AM55" s="366">
        <v>1454472</v>
      </c>
      <c r="AN55" s="367">
        <v>68128</v>
      </c>
      <c r="AO55" s="368">
        <v>-27.3</v>
      </c>
      <c r="AP55" s="369">
        <v>53869</v>
      </c>
      <c r="AQ55" s="370">
        <v>0.4</v>
      </c>
      <c r="AR55" s="371">
        <v>-27.7</v>
      </c>
    </row>
    <row r="56" spans="1:44">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545</v>
      </c>
      <c r="AM56" s="374">
        <v>1209902</v>
      </c>
      <c r="AN56" s="375">
        <v>56673</v>
      </c>
      <c r="AO56" s="376">
        <v>-21</v>
      </c>
      <c r="AP56" s="377">
        <v>35046</v>
      </c>
      <c r="AQ56" s="378">
        <v>7.1</v>
      </c>
      <c r="AR56" s="379">
        <v>-28.1</v>
      </c>
    </row>
    <row r="57" spans="1:44">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548</v>
      </c>
      <c r="AL57" s="358"/>
      <c r="AM57" s="366">
        <v>814009</v>
      </c>
      <c r="AN57" s="367">
        <v>38209</v>
      </c>
      <c r="AO57" s="368">
        <v>-43.9</v>
      </c>
      <c r="AP57" s="369">
        <v>59119</v>
      </c>
      <c r="AQ57" s="370">
        <v>9.6999999999999993</v>
      </c>
      <c r="AR57" s="371">
        <v>-53.6</v>
      </c>
    </row>
    <row r="58" spans="1:44">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545</v>
      </c>
      <c r="AM58" s="374">
        <v>487383</v>
      </c>
      <c r="AN58" s="375">
        <v>22878</v>
      </c>
      <c r="AO58" s="376">
        <v>-59.6</v>
      </c>
      <c r="AP58" s="377">
        <v>29900</v>
      </c>
      <c r="AQ58" s="378">
        <v>-14.7</v>
      </c>
      <c r="AR58" s="379">
        <v>-44.9</v>
      </c>
    </row>
    <row r="59" spans="1:44">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549</v>
      </c>
      <c r="AL59" s="358"/>
      <c r="AM59" s="366">
        <v>1504035</v>
      </c>
      <c r="AN59" s="367">
        <v>70216</v>
      </c>
      <c r="AO59" s="368">
        <v>83.8</v>
      </c>
      <c r="AP59" s="369">
        <v>53895</v>
      </c>
      <c r="AQ59" s="370">
        <v>-8.8000000000000007</v>
      </c>
      <c r="AR59" s="371">
        <v>92.6</v>
      </c>
    </row>
    <row r="60" spans="1:44">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545</v>
      </c>
      <c r="AM60" s="374">
        <v>901591</v>
      </c>
      <c r="AN60" s="375">
        <v>42091</v>
      </c>
      <c r="AO60" s="376">
        <v>84</v>
      </c>
      <c r="AP60" s="377">
        <v>31224</v>
      </c>
      <c r="AQ60" s="378">
        <v>4.4000000000000004</v>
      </c>
      <c r="AR60" s="379">
        <v>79.599999999999994</v>
      </c>
    </row>
    <row r="61" spans="1:44">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550</v>
      </c>
      <c r="AL61" s="380"/>
      <c r="AM61" s="381">
        <v>1485875</v>
      </c>
      <c r="AN61" s="382">
        <v>69575</v>
      </c>
      <c r="AO61" s="383">
        <v>4.5</v>
      </c>
      <c r="AP61" s="384">
        <v>55532</v>
      </c>
      <c r="AQ61" s="385">
        <v>-0.9</v>
      </c>
      <c r="AR61" s="371">
        <v>5.4</v>
      </c>
    </row>
    <row r="62" spans="1:44">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545</v>
      </c>
      <c r="AM62" s="374">
        <v>1074721</v>
      </c>
      <c r="AN62" s="375">
        <v>50327</v>
      </c>
      <c r="AO62" s="376">
        <v>12.2</v>
      </c>
      <c r="AP62" s="377">
        <v>33016</v>
      </c>
      <c r="AQ62" s="378">
        <v>-0.3</v>
      </c>
      <c r="AR62" s="379">
        <v>12.5</v>
      </c>
    </row>
    <row r="63" spans="1:44">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c r="AK67" s="295"/>
      <c r="AL67" s="295"/>
      <c r="AM67" s="295"/>
      <c r="AN67" s="295"/>
      <c r="AO67" s="295"/>
      <c r="AP67" s="295"/>
      <c r="AQ67" s="295"/>
      <c r="AR67" s="295"/>
      <c r="AS67" s="295"/>
      <c r="AT67" s="295"/>
    </row>
    <row r="68" spans="1:46" ht="13.5" hidden="1" customHeight="1">
      <c r="AK68" s="295"/>
      <c r="AL68" s="295"/>
      <c r="AM68" s="295"/>
      <c r="AN68" s="295"/>
      <c r="AO68" s="295"/>
      <c r="AP68" s="295"/>
      <c r="AQ68" s="295"/>
      <c r="AR68" s="295"/>
    </row>
    <row r="69" spans="1:46" ht="13.5" hidden="1" customHeight="1">
      <c r="AK69" s="295"/>
      <c r="AL69" s="295"/>
      <c r="AM69" s="295"/>
      <c r="AN69" s="295"/>
      <c r="AO69" s="295"/>
      <c r="AP69" s="295"/>
      <c r="AQ69" s="295"/>
      <c r="AR69" s="295"/>
    </row>
    <row r="70" spans="1:46" hidden="1">
      <c r="AK70" s="295"/>
      <c r="AL70" s="295"/>
      <c r="AM70" s="295"/>
      <c r="AN70" s="295"/>
      <c r="AO70" s="295"/>
      <c r="AP70" s="295"/>
      <c r="AQ70" s="295"/>
      <c r="AR70" s="295"/>
    </row>
    <row r="71" spans="1:46" hidden="1">
      <c r="AK71" s="295"/>
      <c r="AL71" s="295"/>
      <c r="AM71" s="295"/>
      <c r="AN71" s="295"/>
      <c r="AO71" s="295"/>
      <c r="AP71" s="295"/>
      <c r="AQ71" s="295"/>
      <c r="AR71" s="295"/>
    </row>
    <row r="72" spans="1:46" hidden="1">
      <c r="AK72" s="295"/>
      <c r="AL72" s="295"/>
      <c r="AM72" s="295"/>
      <c r="AN72" s="295"/>
      <c r="AO72" s="295"/>
      <c r="AP72" s="295"/>
      <c r="AQ72" s="295"/>
      <c r="AR72" s="295"/>
    </row>
    <row r="73" spans="1:46" hidden="1">
      <c r="AK73" s="295"/>
      <c r="AL73" s="295"/>
      <c r="AM73" s="295"/>
      <c r="AN73" s="295"/>
      <c r="AO73" s="295"/>
      <c r="AP73" s="295"/>
      <c r="AQ73" s="295"/>
      <c r="AR73" s="295"/>
    </row>
  </sheetData>
  <sheetProtection algorithmName="SHA-512" hashValue="91EzB1YqvdFlgcYuEf4Wen0i4GidsQn9GN/ne9vJ1/lgQmRbGD6deuKjNiZi3anZKxn+Yw8Jku9w7Oa/oWBXRw==" saltValue="B916i2duvJEoU5AULRMK3w==" spinCount="100000" sheet="1" objects="1" scenarios="1"/>
  <mergeCells count="24">
    <mergeCell ref="AO30:AO31"/>
    <mergeCell ref="AO7:AO8"/>
    <mergeCell ref="AK9:AN9"/>
    <mergeCell ref="AK10:AN10"/>
    <mergeCell ref="AK11:AN11"/>
    <mergeCell ref="AK12:AN12"/>
    <mergeCell ref="AK13:AN13"/>
    <mergeCell ref="AK37:AN37"/>
    <mergeCell ref="AK14:AN14"/>
    <mergeCell ref="AK15:AN15"/>
    <mergeCell ref="AK16:AN16"/>
    <mergeCell ref="AK21:AN21"/>
    <mergeCell ref="AK22:AN22"/>
    <mergeCell ref="AK32:AN32"/>
    <mergeCell ref="AK33:AN33"/>
    <mergeCell ref="AK34:AN34"/>
    <mergeCell ref="AK35:AN35"/>
    <mergeCell ref="AK36:AN36"/>
    <mergeCell ref="AK38:AN38"/>
    <mergeCell ref="AK39:AN39"/>
    <mergeCell ref="AK40:AN40"/>
    <mergeCell ref="AK41:AN41"/>
    <mergeCell ref="AM49:AM50"/>
    <mergeCell ref="AN49:AR49"/>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cols>
    <col min="1" max="125" width="2.5" style="293" customWidth="1"/>
    <col min="126" max="16384" width="9" style="292" hidden="1"/>
  </cols>
  <sheetData>
    <row r="1" spans="2:125" ht="13.5" customHeight="1">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c r="B2" s="292"/>
      <c r="DG2" s="292"/>
    </row>
    <row r="3" spans="2:12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row r="5" spans="2:125"/>
    <row r="6" spans="2:125"/>
    <row r="7" spans="2:125"/>
    <row r="8" spans="2:125"/>
    <row r="9" spans="2:125">
      <c r="DU9" s="292"/>
    </row>
    <row r="10" spans="2:125"/>
    <row r="11" spans="2:125"/>
    <row r="12" spans="2:125"/>
    <row r="13" spans="2:125"/>
    <row r="14" spans="2:125"/>
    <row r="15" spans="2:125"/>
    <row r="16" spans="2:125"/>
    <row r="17" spans="125:125">
      <c r="DU17" s="292"/>
    </row>
    <row r="18" spans="125:125"/>
    <row r="19" spans="125:125"/>
    <row r="20" spans="125:125">
      <c r="DU20" s="292"/>
    </row>
    <row r="21" spans="125:125">
      <c r="DU21" s="292"/>
    </row>
    <row r="22" spans="125:125"/>
    <row r="23" spans="125:125"/>
    <row r="24" spans="125:125"/>
    <row r="25" spans="125:125"/>
    <row r="26" spans="125:125"/>
    <row r="27" spans="125:125"/>
    <row r="28" spans="125:125">
      <c r="DU28" s="292"/>
    </row>
    <row r="29" spans="125:125"/>
    <row r="30" spans="125:125"/>
    <row r="31" spans="125:125"/>
    <row r="32" spans="125:125"/>
    <row r="33" spans="2:125">
      <c r="B33" s="292"/>
      <c r="G33" s="292"/>
      <c r="I33" s="292"/>
    </row>
    <row r="34" spans="2:125">
      <c r="C34" s="292"/>
      <c r="P34" s="292"/>
      <c r="DE34" s="292"/>
      <c r="DH34" s="292"/>
    </row>
    <row r="35" spans="2:125">
      <c r="D35" s="292"/>
      <c r="E35" s="292"/>
      <c r="DG35" s="292"/>
      <c r="DJ35" s="292"/>
      <c r="DP35" s="292"/>
      <c r="DQ35" s="292"/>
      <c r="DR35" s="292"/>
      <c r="DS35" s="292"/>
      <c r="DT35" s="292"/>
      <c r="DU35" s="292"/>
    </row>
    <row r="36" spans="2:12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c r="DU37" s="292"/>
    </row>
    <row r="38" spans="2:125">
      <c r="DT38" s="292"/>
      <c r="DU38" s="292"/>
    </row>
    <row r="39" spans="2:125"/>
    <row r="40" spans="2:125">
      <c r="DH40" s="292"/>
    </row>
    <row r="41" spans="2:125">
      <c r="DE41" s="292"/>
    </row>
    <row r="42" spans="2:125">
      <c r="DG42" s="292"/>
      <c r="DJ42" s="292"/>
    </row>
    <row r="43" spans="2:12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c r="DU44" s="292"/>
    </row>
    <row r="45" spans="2:125"/>
    <row r="46" spans="2:125"/>
    <row r="47" spans="2:125"/>
    <row r="48" spans="2:125">
      <c r="DT48" s="292"/>
      <c r="DU48" s="292"/>
    </row>
    <row r="49" spans="120:125">
      <c r="DU49" s="292"/>
    </row>
    <row r="50" spans="120:125">
      <c r="DU50" s="292"/>
    </row>
    <row r="51" spans="120:125">
      <c r="DP51" s="292"/>
      <c r="DQ51" s="292"/>
      <c r="DR51" s="292"/>
      <c r="DS51" s="292"/>
      <c r="DT51" s="292"/>
      <c r="DU51" s="292"/>
    </row>
    <row r="52" spans="120:125"/>
    <row r="53" spans="120:125"/>
    <row r="54" spans="120:125">
      <c r="DU54" s="292"/>
    </row>
    <row r="55" spans="120:125"/>
    <row r="56" spans="120:125"/>
    <row r="57" spans="120:125"/>
    <row r="58" spans="120:125">
      <c r="DU58" s="292"/>
    </row>
    <row r="59" spans="120:125"/>
    <row r="60" spans="120:125"/>
    <row r="61" spans="120:125"/>
    <row r="62" spans="120:125"/>
    <row r="63" spans="120:125">
      <c r="DU63" s="292"/>
    </row>
    <row r="64" spans="120:125">
      <c r="DT64" s="292"/>
      <c r="DU64" s="292"/>
    </row>
    <row r="65" spans="123:125"/>
    <row r="66" spans="123:125"/>
    <row r="67" spans="123:125"/>
    <row r="68" spans="123:125"/>
    <row r="69" spans="123:125">
      <c r="DS69" s="292"/>
      <c r="DT69" s="292"/>
      <c r="DU69" s="292"/>
    </row>
    <row r="70" spans="123:125"/>
    <row r="71" spans="123:125"/>
    <row r="72" spans="123:125"/>
    <row r="73" spans="123:125"/>
    <row r="74" spans="123:125"/>
    <row r="75" spans="123:125"/>
    <row r="76" spans="123:125"/>
    <row r="77" spans="123:125"/>
    <row r="78" spans="123:125"/>
    <row r="79" spans="123:125"/>
    <row r="80" spans="123:125"/>
    <row r="81" spans="116:125"/>
    <row r="82" spans="116:125">
      <c r="DL82" s="292"/>
    </row>
    <row r="83" spans="116:125">
      <c r="DM83" s="292"/>
      <c r="DN83" s="292"/>
      <c r="DO83" s="292"/>
      <c r="DP83" s="292"/>
      <c r="DQ83" s="292"/>
      <c r="DR83" s="292"/>
      <c r="DS83" s="292"/>
      <c r="DT83" s="292"/>
      <c r="DU83" s="292"/>
    </row>
    <row r="84" spans="116:125"/>
    <row r="85" spans="116:125"/>
    <row r="86" spans="116:125"/>
    <row r="87" spans="116:125"/>
    <row r="88" spans="116:125">
      <c r="DU88" s="292"/>
    </row>
    <row r="89" spans="116:125"/>
    <row r="90" spans="116:125"/>
    <row r="91" spans="116:125"/>
    <row r="92" spans="116:125" ht="13.5" customHeight="1"/>
    <row r="93" spans="116:125" ht="13.5" customHeight="1"/>
    <row r="94" spans="116:125" ht="13.5" customHeight="1">
      <c r="DS94" s="292"/>
      <c r="DT94" s="292"/>
      <c r="DU94" s="292"/>
    </row>
    <row r="95" spans="116:125" ht="13.5" customHeight="1">
      <c r="DU95" s="292"/>
    </row>
    <row r="96" spans="116:125" ht="13.5" customHeight="1"/>
    <row r="97" spans="124:125" ht="13.5" customHeight="1"/>
    <row r="98" spans="124:125" ht="13.5" customHeight="1"/>
    <row r="99" spans="124:125" ht="13.5" customHeight="1"/>
    <row r="100" spans="124:125" ht="13.5" customHeight="1"/>
    <row r="101" spans="124:125" ht="13.5" customHeight="1">
      <c r="DU101" s="292"/>
    </row>
    <row r="102" spans="124:125" ht="13.5" customHeight="1"/>
    <row r="103" spans="124:125" ht="13.5" customHeight="1"/>
    <row r="104" spans="124:125" ht="13.5" customHeight="1">
      <c r="DT104" s="292"/>
      <c r="DU104" s="292"/>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92" t="s">
        <v>552</v>
      </c>
    </row>
    <row r="120" spans="125:125" ht="13.5" hidden="1" customHeight="1"/>
    <row r="121" spans="125:125" ht="13.5" hidden="1" customHeight="1">
      <c r="DU121" s="292"/>
    </row>
  </sheetData>
  <sheetProtection algorithmName="SHA-512" hashValue="aHepukXzZyL/1frAltI27VjLtxxcxup0YFIAHDcyXZlvsmqKbgNOT+rM+7Bv3otBv2agKMhnCuX4vQgQCiTw1A==" saltValue="oPEP3v0q6nzgRNKLNR9A+Q=="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cols>
    <col min="1" max="125" width="2.5" style="293" customWidth="1"/>
    <col min="126" max="142" width="0" style="292" hidden="1" customWidth="1"/>
    <col min="143" max="16384" width="9" style="292" hidden="1"/>
  </cols>
  <sheetData>
    <row r="1" spans="1:125" ht="13.5" customHeight="1">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c r="B2" s="292"/>
      <c r="T2" s="292"/>
    </row>
    <row r="3" spans="1:12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92"/>
      <c r="G33" s="292"/>
      <c r="I33" s="292"/>
    </row>
    <row r="34" spans="2:125">
      <c r="C34" s="292"/>
      <c r="P34" s="292"/>
      <c r="R34" s="292"/>
      <c r="U34" s="292"/>
    </row>
    <row r="35" spans="2:12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c r="F36" s="292"/>
      <c r="H36" s="292"/>
      <c r="J36" s="292"/>
      <c r="K36" s="292"/>
      <c r="L36" s="292"/>
      <c r="M36" s="292"/>
      <c r="N36" s="292"/>
      <c r="O36" s="292"/>
      <c r="Q36" s="292"/>
      <c r="S36" s="292"/>
      <c r="V36" s="292"/>
    </row>
    <row r="37" spans="2:125"/>
    <row r="38" spans="2:125"/>
    <row r="39" spans="2:125"/>
    <row r="40" spans="2:125">
      <c r="U40" s="292"/>
    </row>
    <row r="41" spans="2:125">
      <c r="R41" s="292"/>
    </row>
    <row r="42" spans="2:12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c r="Q43" s="292"/>
      <c r="S43" s="292"/>
      <c r="V43" s="292"/>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93" t="s">
        <v>553</v>
      </c>
    </row>
  </sheetData>
  <sheetProtection algorithmName="SHA-512" hashValue="52T5baqBSXKj7to+M08sk33eVW4J2ZOhQBqeQWY6tW+dsQrwMB/nDQQ/NpmUmUGq0Hi8K2SJTUrf1+BlGQ3U7Q==" saltValue="c8YzQMJP1G87pJX0DGnW/Q==" spinCount="100000" sheet="1" objects="1" scenarios="1"/>
  <dataConsolidate/>
  <phoneticPr fontId="2"/>
  <printOptions horizontalCentered="1" verticalCentered="1"/>
  <pageMargins left="0" right="0" top="0.19685039370078741" bottom="0" header="0.39370078740157483" footer="0"/>
  <pageSetup paperSize="9" scale="40"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0" zoomScaleNormal="7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554</v>
      </c>
      <c r="G46" s="8" t="s">
        <v>555</v>
      </c>
      <c r="H46" s="8" t="s">
        <v>556</v>
      </c>
      <c r="I46" s="8" t="s">
        <v>557</v>
      </c>
      <c r="J46" s="9" t="s">
        <v>558</v>
      </c>
    </row>
    <row r="47" spans="2:10" ht="57.75" customHeight="1">
      <c r="B47" s="10"/>
      <c r="C47" s="1238" t="s">
        <v>3</v>
      </c>
      <c r="D47" s="1238"/>
      <c r="E47" s="1239"/>
      <c r="F47" s="11">
        <v>37.340000000000003</v>
      </c>
      <c r="G47" s="12">
        <v>37.47</v>
      </c>
      <c r="H47" s="12">
        <v>37.97</v>
      </c>
      <c r="I47" s="12">
        <v>37.93</v>
      </c>
      <c r="J47" s="13">
        <v>35.299999999999997</v>
      </c>
    </row>
    <row r="48" spans="2:10" ht="57.75" customHeight="1">
      <c r="B48" s="14"/>
      <c r="C48" s="1240" t="s">
        <v>4</v>
      </c>
      <c r="D48" s="1240"/>
      <c r="E48" s="1241"/>
      <c r="F48" s="15">
        <v>8.77</v>
      </c>
      <c r="G48" s="16">
        <v>6.25</v>
      </c>
      <c r="H48" s="16">
        <v>6.53</v>
      </c>
      <c r="I48" s="16">
        <v>3.47</v>
      </c>
      <c r="J48" s="17">
        <v>6.26</v>
      </c>
    </row>
    <row r="49" spans="2:10" ht="57.75" customHeight="1" thickBot="1">
      <c r="B49" s="18"/>
      <c r="C49" s="1242" t="s">
        <v>5</v>
      </c>
      <c r="D49" s="1242"/>
      <c r="E49" s="1243"/>
      <c r="F49" s="19">
        <v>7.14</v>
      </c>
      <c r="G49" s="20" t="s">
        <v>559</v>
      </c>
      <c r="H49" s="20">
        <v>0.23</v>
      </c>
      <c r="I49" s="20" t="s">
        <v>560</v>
      </c>
      <c r="J49" s="21">
        <v>1.61</v>
      </c>
    </row>
    <row r="50" spans="2:10" ht="13.5" customHeight="1"/>
  </sheetData>
  <sheetProtection algorithmName="SHA-512" hashValue="EbuoHNjtVSCW4fot3GV9aKwr54aeqlQO/k1hj6Qb4TPVYNv+tWRfSE5HC7uBI/5aOb6trKDa5Ar+23OU9Tvfzw==" saltValue="UM3JEzDttzxclRJrt9mEd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cp:lastModifiedBy>
  <cp:lastPrinted>2022-03-27T08:23:03Z</cp:lastPrinted>
  <dcterms:created xsi:type="dcterms:W3CDTF">2022-02-02T05:43:58Z</dcterms:created>
  <dcterms:modified xsi:type="dcterms:W3CDTF">2022-09-22T12:11:01Z</dcterms:modified>
  <cp:category/>
</cp:coreProperties>
</file>