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T:\04_財政課\110_財政\004_調査\財政比較分析【財政状況資料集】\R2財政状況資料集\R4.9.6令和２年度財政状況資料集の作成および提出について（２回目）\【財政状況資料集】_252131_東近江市_2020\"/>
    </mc:Choice>
  </mc:AlternateContent>
  <xr:revisionPtr revIDLastSave="0" documentId="13_ncr:1_{D64B6783-65F7-4508-9F52-17C767997C71}" xr6:coauthVersionLast="36" xr6:coauthVersionMax="36" xr10:uidLastSave="{00000000-0000-0000-0000-000000000000}"/>
  <bookViews>
    <workbookView xWindow="0" yWindow="0" windowWidth="15360" windowHeight="7635" firstSheet="13"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iterate="1" iterateCount="1" iterateDelta="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BE38" i="10"/>
  <c r="AM38" i="10"/>
  <c r="U38" i="10"/>
  <c r="C38" i="10"/>
  <c r="BE37" i="10"/>
  <c r="AM37" i="10"/>
  <c r="C37" i="10"/>
  <c r="BE36" i="10"/>
  <c r="C36" i="10"/>
  <c r="C35" i="10"/>
  <c r="C34" i="10"/>
  <c r="U34" i="10" s="1"/>
  <c r="U35" i="10" s="1"/>
  <c r="U36" i="10" l="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l="1"/>
  <c r="BE35" i="10" s="1"/>
  <c r="BW34" i="10" l="1"/>
  <c r="BW35" i="10" s="1"/>
  <c r="BW36" i="10" s="1"/>
  <c r="BW37" i="10" s="1"/>
  <c r="BW38" i="10" s="1"/>
  <c r="BW39" i="10" s="1"/>
  <c r="BW40" i="10" s="1"/>
  <c r="BW41" i="10" s="1"/>
  <c r="BW42" i="10" s="1"/>
  <c r="BW43" i="10" s="1"/>
  <c r="CO34" i="10" l="1"/>
  <c r="CO35" i="10" s="1"/>
  <c r="CO36" i="10" s="1"/>
  <c r="CO37" i="10" s="1"/>
  <c r="CO38" i="10" s="1"/>
</calcChain>
</file>

<file path=xl/sharedStrings.xml><?xml version="1.0" encoding="utf-8"?>
<sst xmlns="http://schemas.openxmlformats.org/spreadsheetml/2006/main" count="1111" uniqueCount="617">
  <si>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</si>
  <si>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</si>
  <si>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</si>
  <si>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</si>
  <si>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</si>
  <si>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</si>
  <si>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</si>
  <si>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</si>
  <si>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</si>
  <si>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</si>
  <si>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</si>
  <si>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</si>
  <si>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</si>
  <si>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</si>
  <si>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</si>
  <si>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</si>
  <si>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</si>
  <si>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</si>
  <si>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</si>
  <si>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</si>
  <si>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</si>
  <si>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</si>
  <si>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</si>
  <si>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</si>
  <si>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</si>
  <si>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</si>
  <si>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</si>
  <si>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</si>
  <si>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</si>
  <si>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</si>
  <si>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</si>
  <si>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</si>
  <si>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</si>
  <si>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</si>
  <si>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</si>
  <si>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</si>
  <si>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</si>
  <si>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</si>
  <si>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</si>
  <si>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</si>
  <si>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</si>
  <si>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</si>
  <si>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</si>
  <si>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</si>
  <si>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</si>
  <si>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</si>
  <si>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</si>
  <si>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</si>
  <si>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</si>
  <si>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</si>
  <si>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</si>
  <si>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</si>
  <si>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</si>
  <si>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</si>
  <si>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</si>
  <si>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</si>
  <si>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</si>
  <si>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</si>
  <si>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</si>
  <si>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</si>
  <si>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</si>
  <si>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</si>
  <si>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</si>
  <si>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</si>
  <si>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</si>
  <si>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</si>
  <si>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</si>
  <si>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</si>
  <si>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</si>
  <si>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</si>
  <si>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</si>
  <si>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</si>
  <si>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</si>
  <si>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</si>
  <si>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</si>
  <si>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</si>
  <si>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</si>
  <si>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</si>
  <si>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</si>
  <si>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</si>
  <si>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</si>
  <si>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</si>
  <si>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</si>
  <si>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</si>
  <si>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</si>
  <si>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</si>
  <si>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</si>
  <si>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</si>
  <si>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</si>
  <si>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</si>
  <si>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</si>
  <si>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</si>
  <si>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</si>
  <si>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</si>
  <si>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</si>
  <si>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</si>
  <si>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</si>
  <si>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</si>
  <si>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東近江市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</si>
  <si>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</si>
  <si>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</si>
  <si>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</si>
  <si>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</si>
  <si>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</si>
  <si>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</si>
  <si>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</si>
  <si>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</si>
  <si>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</si>
  <si>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</si>
  <si>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</si>
  <si>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</si>
  <si>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</si>
  <si>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</si>
  <si>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</si>
  <si>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</si>
  <si>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</si>
  <si>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</si>
  <si>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</si>
  <si>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</si>
  <si>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</si>
  <si>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</si>
  <si>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</si>
  <si>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</si>
  <si>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</si>
  <si>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</si>
  <si>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</si>
  <si>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</si>
  <si>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</si>
  <si>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</si>
  <si>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</si>
  <si>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</si>
  <si>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</si>
  <si>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</si>
  <si>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</si>
  <si>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</si>
  <si>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</si>
  <si>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</si>
  <si>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</si>
  <si>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</si>
  <si>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</si>
  <si>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</si>
  <si>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</si>
  <si>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</si>
  <si>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</si>
  <si>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</si>
  <si>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</si>
  <si>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</si>
  <si>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</si>
  <si>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</si>
  <si>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</si>
  <si>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</si>
  <si>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</si>
  <si>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</si>
  <si>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</si>
  <si>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</si>
  <si>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</si>
  <si>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</si>
  <si>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</si>
  <si>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</si>
  <si>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</si>
  <si>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</si>
  <si>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</si>
  <si>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</si>
  <si>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</si>
  <si>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</si>
  <si>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</si>
  <si>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</si>
  <si>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</si>
  <si>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</si>
  <si>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</si>
  <si>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</si>
  <si>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</si>
  <si>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</si>
  <si>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</si>
  <si>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</si>
  <si>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</si>
  <si>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</si>
  <si>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</si>
  <si>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</si>
  <si>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</si>
  <si>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</si>
  <si>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</si>
  <si>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</si>
  <si>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</si>
  <si>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</si>
  <si>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</si>
  <si>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</si>
  <si>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</si>
  <si>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</si>
  <si>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</si>
  <si>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</si>
  <si>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</si>
  <si>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</si>
  <si>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</si>
  <si>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</si>
  <si>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</si>
  <si>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</si>
  <si>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</si>
  <si>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</si>
  <si>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</si>
  <si>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</si>
  <si>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</si>
  <si>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</si>
  <si>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</si>
  <si>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</si>
  <si>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</si>
  <si>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</si>
  <si>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</si>
  <si>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</si>
  <si>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</si>
  <si>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</si>
  <si>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滋賀県東近江市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</si>
  <si>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</si>
  <si>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</si>
  <si>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</si>
  <si>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</si>
  <si>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</si>
  <si>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</si>
  <si>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</si>
  <si>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</si>
  <si>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</si>
  <si>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</si>
  <si>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</si>
  <si>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</si>
  <si>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</si>
  <si>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</si>
  <si>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</si>
  <si>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</si>
  <si>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</si>
  <si>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</si>
  <si>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</si>
  <si>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</si>
  <si>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</si>
  <si>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</si>
  <si>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</si>
  <si>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</si>
  <si>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</si>
  <si>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</si>
  <si>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</si>
  <si>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</si>
  <si>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</si>
  <si>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</si>
  <si>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</si>
  <si>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</si>
  <si>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</si>
  <si>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</si>
  <si>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</si>
  <si>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</si>
  <si>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</si>
  <si>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</si>
  <si>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</si>
  <si>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</si>
  <si>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</si>
  <si>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</si>
  <si>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</si>
  <si>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</si>
  <si>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</si>
  <si>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</si>
  <si>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</si>
  <si>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</si>
  <si>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</si>
  <si>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</si>
  <si>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</si>
  <si>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</si>
  <si>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</si>
  <si>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</si>
  <si>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</si>
  <si>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</si>
  <si>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</si>
  <si>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</si>
  <si>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</si>
  <si>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</si>
  <si>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</si>
  <si>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</si>
  <si>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</si>
  <si>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</si>
  <si>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</si>
  <si>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</si>
  <si>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</si>
  <si>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</si>
  <si>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</si>
  <si>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</si>
  <si>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</si>
  <si>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</si>
  <si>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</si>
  <si>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</si>
  <si>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</si>
  <si>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</si>
  <si>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</si>
  <si>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</si>
  <si>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</si>
  <si>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</si>
  <si>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</si>
  <si>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</si>
  <si>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</si>
  <si>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</si>
  <si>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</si>
  <si>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</si>
  <si>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</si>
  <si>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</si>
  <si>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</si>
  <si>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</si>
  <si>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</si>
  <si>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</si>
  <si>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</si>
  <si>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</si>
  <si>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</si>
  <si>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</si>
  <si>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</si>
  <si>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</si>
  <si>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</si>
  <si>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</si>
  <si>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</si>
  <si>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</si>
  <si>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</si>
  <si>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</si>
  <si>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</si>
  <si>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</si>
  <si>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</si>
  <si>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</si>
  <si>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</si>
  <si>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</si>
  <si>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</si>
  <si>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</si>
  <si>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</si>
  <si>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</si>
  <si>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</si>
  <si>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</si>
  <si>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</si>
  <si>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</si>
  <si>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</si>
  <si>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</si>
  <si>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</si>
  <si>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</si>
  <si>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</si>
  <si>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</si>
  <si>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</si>
  <si>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</si>
  <si>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</si>
  <si>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</si>
  <si>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</si>
  <si>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市場</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</si>
  <si>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</si>
  <si>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</si>
  <si>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</si>
  <si>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</si>
  <si>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</si>
  <si>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</si>
  <si>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</si>
  <si>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</si>
  <si>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</si>
  <si>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</si>
  <si>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</si>
  <si>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</si>
  <si>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</si>
  <si>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</si>
  <si>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</si>
  <si>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</si>
  <si>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</si>
  <si>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</si>
  <si>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</si>
  <si>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</si>
  <si>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</si>
  <si>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</si>
  <si>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</si>
  <si>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</si>
  <si>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滋賀県東近江市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</si>
  <si>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</si>
  <si>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</si>
  <si>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</si>
  <si>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</si>
  <si>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</si>
  <si>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</si>
  <si>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</si>
  <si>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</si>
  <si>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</si>
  <si>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</si>
  <si>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</si>
  <si>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</si>
  <si>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</si>
  <si>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</si>
  <si>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</si>
  <si>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</si>
  <si>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</si>
  <si>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</si>
  <si>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</si>
  <si>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</si>
  <si>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</si>
  <si>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</si>
  <si>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</si>
  <si>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</si>
  <si>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</si>
  <si>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</si>
  <si>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</si>
  <si>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</si>
  <si>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</si>
  <si>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</si>
  <si>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</si>
  <si>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</si>
  <si>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</si>
  <si>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</si>
  <si>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国民健康保険（施設勘定）特別会計</t>
    <phoneticPr fontId="5"/>
  </si>
  <si>
    <t>介護保険特別会計</t>
    <phoneticPr fontId="5"/>
  </si>
  <si>
    <t>後期高齢者医療特別会計</t>
    <phoneticPr fontId="5"/>
  </si>
  <si>
    <t>水道事業会計</t>
    <phoneticPr fontId="5"/>
  </si>
  <si>
    <t>法適用企業</t>
    <phoneticPr fontId="5"/>
  </si>
  <si>
    <t>病院事業会計</t>
    <phoneticPr fontId="5"/>
  </si>
  <si>
    <t>法適用企業</t>
    <phoneticPr fontId="5"/>
  </si>
  <si>
    <t>下水道事業会計</t>
    <phoneticPr fontId="5"/>
  </si>
  <si>
    <t>法適用企業</t>
    <phoneticPr fontId="5"/>
  </si>
  <si>
    <t>農業集落排水事業特別会計</t>
    <phoneticPr fontId="5"/>
  </si>
  <si>
    <t>法非適用企業</t>
    <phoneticPr fontId="5"/>
  </si>
  <si>
    <t>公設地方卸売市場特別会計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</si>
  <si>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</si>
  <si>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</si>
  <si>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</si>
  <si>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</si>
  <si>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</si>
  <si>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</si>
  <si>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</si>
  <si>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</si>
  <si>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</si>
  <si>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</si>
  <si>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</si>
  <si>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</si>
  <si>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</si>
  <si>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</si>
  <si>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</si>
  <si>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</si>
  <si>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</si>
  <si>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</si>
  <si>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</si>
  <si>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</si>
  <si>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</si>
  <si>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</si>
  <si>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</si>
  <si>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</si>
  <si>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</si>
  <si>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</si>
  <si>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</si>
  <si>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</si>
  <si>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</si>
  <si>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</si>
  <si>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</si>
  <si>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</si>
  <si>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</si>
  <si>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</si>
  <si>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</si>
  <si>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</si>
  <si>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</si>
  <si>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</si>
  <si>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</si>
  <si>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</si>
  <si>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</si>
  <si>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</si>
  <si>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</si>
  <si>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</si>
  <si>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</si>
  <si>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</si>
  <si>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</si>
  <si>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</si>
  <si>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</si>
  <si>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</si>
  <si>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</si>
  <si>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</si>
  <si>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</si>
  <si>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</si>
  <si>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</si>
  <si>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</si>
  <si>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</si>
  <si>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農業集落排水事業特別会計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</si>
  <si>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</si>
  <si>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病院事業会計</t>
    <phoneticPr fontId="5"/>
  </si>
  <si>
    <t>(Ｆ)</t>
    <phoneticPr fontId="5"/>
  </si>
  <si>
    <t>国民健康保険（施設勘定）特別会計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</si>
  <si>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</si>
  <si>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</si>
  <si>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</si>
  <si>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</si>
  <si>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</si>
  <si>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</si>
  <si>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</si>
  <si>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</si>
  <si>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</si>
  <si>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</si>
  <si>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</si>
  <si>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</si>
  <si>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</si>
  <si>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</si>
  <si>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</si>
  <si>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</si>
  <si>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</si>
  <si>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</si>
  <si>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</si>
  <si>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</si>
  <si>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</si>
  <si>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</si>
  <si>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</si>
  <si>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</si>
  <si>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</si>
  <si>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</si>
  <si>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</si>
  <si>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</si>
  <si>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</si>
  <si>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</si>
  <si>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</si>
  <si>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</si>
  <si>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</si>
  <si>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</si>
  <si>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</si>
  <si>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</si>
  <si>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</si>
  <si>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</si>
  <si>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</si>
  <si>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</si>
  <si>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</si>
  <si>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</si>
  <si>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</si>
  <si>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</si>
  <si>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</si>
  <si>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</si>
  <si>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</si>
  <si>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</si>
  <si>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</si>
  <si>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</si>
  <si>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</si>
  <si>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</si>
  <si>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</si>
  <si>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</si>
  <si>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</si>
  <si>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</si>
  <si>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</si>
  <si>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</si>
  <si>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</si>
  <si>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</si>
  <si>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</si>
  <si>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</si>
  <si>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</si>
  <si>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</si>
  <si>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</si>
  <si>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</si>
  <si>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</si>
  <si>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</si>
  <si>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</si>
  <si>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</si>
  <si>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</si>
  <si>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</si>
  <si>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</si>
  <si>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</si>
  <si>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</si>
  <si>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</si>
  <si>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</si>
  <si>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</si>
  <si>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</si>
  <si>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</si>
  <si>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</si>
  <si>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</si>
  <si>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</si>
  <si>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0.91</t>
  </si>
  <si>
    <t>▲ 1.17</t>
  </si>
  <si>
    <t>▲ 0.36</t>
  </si>
  <si>
    <t>水道事業会計</t>
  </si>
  <si>
    <t>一般会計</t>
  </si>
  <si>
    <t>下水道事業会計</t>
  </si>
  <si>
    <t>国民健康保険（事業勘定）特別会計</t>
  </si>
  <si>
    <t>国民健康保険（施設勘定）特別会計</t>
  </si>
  <si>
    <t>病院事業会計</t>
  </si>
  <si>
    <t>介護保険特別会計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</si>
  <si>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</si>
  <si>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</si>
  <si>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</si>
  <si>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</si>
  <si>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</si>
  <si>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</si>
  <si>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</si>
  <si>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</si>
  <si>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</si>
  <si>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八日市布引ライフ組合</t>
    <rPh sb="0" eb="3">
      <t>ヨウカイチ</t>
    </rPh>
    <rPh sb="3" eb="5">
      <t>ヌノビキ</t>
    </rPh>
    <rPh sb="8" eb="10">
      <t>クミアイ</t>
    </rPh>
    <phoneticPr fontId="12"/>
  </si>
  <si>
    <t>中部清掃組合</t>
    <rPh sb="0" eb="2">
      <t>チュウブ</t>
    </rPh>
    <rPh sb="2" eb="4">
      <t>セイソウ</t>
    </rPh>
    <rPh sb="4" eb="6">
      <t>クミアイ</t>
    </rPh>
    <phoneticPr fontId="12"/>
  </si>
  <si>
    <t>滋賀県市町村職員研修センター</t>
    <rPh sb="0" eb="3">
      <t>シガケン</t>
    </rPh>
    <rPh sb="3" eb="6">
      <t>シチョウソン</t>
    </rPh>
    <rPh sb="6" eb="8">
      <t>ショクイン</t>
    </rPh>
    <rPh sb="8" eb="10">
      <t>ケンシュウ</t>
    </rPh>
    <phoneticPr fontId="12"/>
  </si>
  <si>
    <t>みんなで育むまちづくり基金</t>
    <rPh sb="4" eb="5">
      <t>ハグク</t>
    </rPh>
    <rPh sb="11" eb="13">
      <t>キキン</t>
    </rPh>
    <phoneticPr fontId="11"/>
  </si>
  <si>
    <t>公共施設整備基金</t>
    <rPh sb="0" eb="2">
      <t>コウキョウ</t>
    </rPh>
    <rPh sb="2" eb="4">
      <t>シセツ</t>
    </rPh>
    <rPh sb="4" eb="6">
      <t>セイビ</t>
    </rPh>
    <rPh sb="6" eb="8">
      <t>キキン</t>
    </rPh>
    <phoneticPr fontId="5"/>
  </si>
  <si>
    <t>職員退職手当基金</t>
    <rPh sb="0" eb="2">
      <t>ショクイン</t>
    </rPh>
    <rPh sb="2" eb="4">
      <t>タイショク</t>
    </rPh>
    <rPh sb="4" eb="6">
      <t>テアテ</t>
    </rPh>
    <rPh sb="6" eb="8">
      <t>キキン</t>
    </rPh>
    <phoneticPr fontId="5"/>
  </si>
  <si>
    <t>地域福祉基金</t>
    <rPh sb="0" eb="2">
      <t>チイキ</t>
    </rPh>
    <rPh sb="2" eb="4">
      <t>フクシ</t>
    </rPh>
    <rPh sb="4" eb="6">
      <t>キキン</t>
    </rPh>
    <phoneticPr fontId="5"/>
  </si>
  <si>
    <t>ふるさと寄附基金</t>
    <rPh sb="4" eb="6">
      <t>キフ</t>
    </rPh>
    <rPh sb="6" eb="8">
      <t>キキン</t>
    </rPh>
    <phoneticPr fontId="5"/>
  </si>
  <si>
    <t>-</t>
    <phoneticPr fontId="2"/>
  </si>
  <si>
    <t>法適用企業</t>
    <rPh sb="0" eb="1">
      <t>ホウ</t>
    </rPh>
    <rPh sb="1" eb="3">
      <t>テキヨウ</t>
    </rPh>
    <rPh sb="3" eb="5">
      <t>キギョウ</t>
    </rPh>
    <phoneticPr fontId="2"/>
  </si>
  <si>
    <t>愛の田園振興公社</t>
    <rPh sb="0" eb="1">
      <t>アイ</t>
    </rPh>
    <rPh sb="2" eb="4">
      <t>デンエン</t>
    </rPh>
    <rPh sb="4" eb="6">
      <t>シンコウ</t>
    </rPh>
    <rPh sb="6" eb="8">
      <t>コウシャ</t>
    </rPh>
    <phoneticPr fontId="38"/>
  </si>
  <si>
    <t>東近江市土地開発公社</t>
    <rPh sb="0" eb="1">
      <t>ヒガシ</t>
    </rPh>
    <rPh sb="1" eb="3">
      <t>オウミ</t>
    </rPh>
    <rPh sb="3" eb="4">
      <t>シ</t>
    </rPh>
    <rPh sb="4" eb="6">
      <t>トチ</t>
    </rPh>
    <rPh sb="6" eb="8">
      <t>カイハツ</t>
    </rPh>
    <rPh sb="8" eb="10">
      <t>コウシャ</t>
    </rPh>
    <phoneticPr fontId="38"/>
  </si>
  <si>
    <t>東近江市地域振興事業団</t>
    <rPh sb="0" eb="1">
      <t>ヒガシ</t>
    </rPh>
    <rPh sb="1" eb="3">
      <t>オウミ</t>
    </rPh>
    <rPh sb="3" eb="4">
      <t>シ</t>
    </rPh>
    <rPh sb="4" eb="6">
      <t>チイキ</t>
    </rPh>
    <rPh sb="6" eb="8">
      <t>シンコウ</t>
    </rPh>
    <rPh sb="8" eb="11">
      <t>ジギョウダン</t>
    </rPh>
    <phoneticPr fontId="38"/>
  </si>
  <si>
    <t>東近江ケーブルネットワーク</t>
    <rPh sb="0" eb="1">
      <t>ヒガシ</t>
    </rPh>
    <rPh sb="1" eb="3">
      <t>オウミ</t>
    </rPh>
    <phoneticPr fontId="38"/>
  </si>
  <si>
    <t>東近江あぐりステーション</t>
    <rPh sb="0" eb="3">
      <t>ヒガシオウミ</t>
    </rPh>
    <phoneticPr fontId="5"/>
  </si>
  <si>
    <t>東近江行政組合（一般会計）</t>
    <rPh sb="0" eb="1">
      <t>ヒガシ</t>
    </rPh>
    <rPh sb="1" eb="3">
      <t>オウミ</t>
    </rPh>
    <rPh sb="3" eb="5">
      <t>ギョウセイ</t>
    </rPh>
    <rPh sb="5" eb="7">
      <t>クミアイ</t>
    </rPh>
    <rPh sb="8" eb="10">
      <t>イッパン</t>
    </rPh>
    <rPh sb="10" eb="12">
      <t>カイケイ</t>
    </rPh>
    <phoneticPr fontId="12"/>
  </si>
  <si>
    <t>東近江行政組合（救急医療特別会計）</t>
    <rPh sb="0" eb="1">
      <t>ヒガシ</t>
    </rPh>
    <rPh sb="1" eb="3">
      <t>オウミ</t>
    </rPh>
    <rPh sb="3" eb="5">
      <t>ギョウセイ</t>
    </rPh>
    <rPh sb="5" eb="7">
      <t>クミアイ</t>
    </rPh>
    <rPh sb="8" eb="10">
      <t>キュウキュウ</t>
    </rPh>
    <rPh sb="10" eb="12">
      <t>イリョウ</t>
    </rPh>
    <rPh sb="12" eb="14">
      <t>トクベツ</t>
    </rPh>
    <rPh sb="14" eb="16">
      <t>カイケイ</t>
    </rPh>
    <phoneticPr fontId="12"/>
  </si>
  <si>
    <t>愛知郡広域行政組合（一般会計）</t>
    <rPh sb="0" eb="3">
      <t>エチグン</t>
    </rPh>
    <rPh sb="3" eb="5">
      <t>コウイキ</t>
    </rPh>
    <rPh sb="5" eb="7">
      <t>ギョウセイ</t>
    </rPh>
    <rPh sb="7" eb="9">
      <t>クミアイ</t>
    </rPh>
    <rPh sb="10" eb="12">
      <t>イッパン</t>
    </rPh>
    <rPh sb="12" eb="14">
      <t>カイケイ</t>
    </rPh>
    <phoneticPr fontId="12"/>
  </si>
  <si>
    <t>愛知郡広域行政組合（水道事業会計）</t>
    <rPh sb="0" eb="3">
      <t>エチグン</t>
    </rPh>
    <rPh sb="3" eb="5">
      <t>コウイキ</t>
    </rPh>
    <rPh sb="5" eb="7">
      <t>ギョウセイ</t>
    </rPh>
    <rPh sb="7" eb="9">
      <t>クミアイ</t>
    </rPh>
    <rPh sb="10" eb="12">
      <t>スイドウ</t>
    </rPh>
    <rPh sb="12" eb="14">
      <t>ジギョウ</t>
    </rPh>
    <rPh sb="14" eb="16">
      <t>カイケイ</t>
    </rPh>
    <phoneticPr fontId="1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</si>
  <si>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12"/>
  </si>
  <si>
    <t>滋賀県後期高齢者医療広域連合（特別会計）</t>
    <rPh sb="0" eb="3">
      <t>シガケン</t>
    </rPh>
    <rPh sb="3" eb="5">
      <t>コウキ</t>
    </rPh>
    <rPh sb="5" eb="8">
      <t>コウレイシャ</t>
    </rPh>
    <rPh sb="8" eb="10">
      <t>イリョウ</t>
    </rPh>
    <rPh sb="10" eb="12">
      <t>コウイキ</t>
    </rPh>
    <rPh sb="12" eb="14">
      <t>レンゴウ</t>
    </rPh>
    <rPh sb="15" eb="17">
      <t>トクベツ</t>
    </rPh>
    <rPh sb="17" eb="19">
      <t>カイケイ</t>
    </rPh>
    <phoneticPr fontId="12"/>
  </si>
  <si>
    <t>-</t>
    <phoneticPr fontId="2"/>
  </si>
  <si>
    <t>-</t>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</si>
  <si>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</si>
  <si>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</si>
  <si>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</si>
  <si>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</si>
  <si>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</si>
  <si>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</si>
  <si>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</si>
  <si>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</si>
  <si>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</si>
  <si>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</si>
  <si>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</si>
  <si>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</si>
  <si>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</si>
  <si>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</si>
  <si>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</si>
  <si>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実質公債費比率については、元利償還金が前年度より増額となったものの、標準財政規模が大きく増加したこと等に伴い、数値は下がった。将来負担比率は算定なしの状況が近年続いている。しかしながら、今後の公債費の増嵩や先送りが許されない行政需要に対応していくために、基金の取崩しによる対応を実施する必要があると予測される。公債費負担の増嵩に注視しながら、合併特例事業債の発行期限も視野に入れた中で「歳入に見合う歳出」を基本に事業の見直しを行うなど、財政運営を引き締める必要がある。</t>
    <rPh sb="42" eb="43">
      <t>オオ</t>
    </rPh>
    <rPh sb="56" eb="58">
      <t>スウチ</t>
    </rPh>
    <phoneticPr fontId="5"/>
  </si>
  <si>
    <t>　合併特例事業債を活用した事業の推進により、将来負担比率は算定なしの状況が続いている。合併特例事業債の終了を見据えながら、計画的に償却資産の更新や統廃合等を行っていく必要がある。
　また、有形固定資産減価償却率については、固定資産台帳の整備中であり算定なしの状況である。</t>
    <rPh sb="29" eb="31">
      <t>サンテイ</t>
    </rPh>
    <rPh sb="34" eb="36">
      <t>ジョウキョウ</t>
    </rPh>
    <rPh sb="37" eb="38">
      <t>ツヅ</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</si>
</sst>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cellStyleXfs>
  <cellXfs count="13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3CD92146-407F-469A-A35B-FAD098B17AD9}"/>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63257</c:v>
                </c:pt>
                <c:pt idx="1">
                  <c:v>52308</c:v>
                </c:pt>
                <c:pt idx="2">
                  <c:v>46402</c:v>
                </c:pt>
                <c:pt idx="3">
                  <c:v>66343</c:v>
                </c:pt>
                <c:pt idx="4">
                  <c:v>56416</c:v>
                </c:pt>
              </c:numCache>
            </c:numRef>
          </c:val>
          <c:smooth val="0"/>
          <c:extLst>
            <c:ext xmlns:c16="http://schemas.microsoft.com/office/drawing/2014/chart" uri="{C3380CC4-5D6E-409C-BE32-E72D297353CC}">
              <c16:uniqueId val="{00000000-354B-48F5-BBAA-B4F0B36294F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72247</c:v>
                </c:pt>
                <c:pt idx="1">
                  <c:v>54968</c:v>
                </c:pt>
                <c:pt idx="2">
                  <c:v>54537</c:v>
                </c:pt>
                <c:pt idx="3">
                  <c:v>49492</c:v>
                </c:pt>
                <c:pt idx="4">
                  <c:v>57794</c:v>
                </c:pt>
              </c:numCache>
            </c:numRef>
          </c:val>
          <c:smooth val="0"/>
          <c:extLst>
            <c:ext xmlns:c16="http://schemas.microsoft.com/office/drawing/2014/chart" uri="{C3380CC4-5D6E-409C-BE32-E72D297353CC}">
              <c16:uniqueId val="{00000001-354B-48F5-BBAA-B4F0B36294F7}"/>
            </c:ext>
          </c:extLst>
        </c:ser>
        <c:dLbls>
          <c:showLegendKey val="0"/>
          <c:showVal val="0"/>
          <c:showCatName val="0"/>
          <c:showSerName val="0"/>
          <c:showPercent val="0"/>
          <c:showBubbleSize val="0"/>
        </c:dLbls>
        <c:marker val="1"/>
        <c:smooth val="0"/>
        <c:axId val="1998948656"/>
        <c:axId val="1998937776"/>
      </c:lineChart>
      <c:catAx>
        <c:axId val="199894865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998937776"/>
        <c:crosses val="autoZero"/>
        <c:auto val="1"/>
        <c:lblAlgn val="ctr"/>
        <c:lblOffset val="100"/>
        <c:tickLblSkip val="1"/>
        <c:tickMarkSkip val="1"/>
        <c:noMultiLvlLbl val="0"/>
      </c:catAx>
      <c:valAx>
        <c:axId val="1998937776"/>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99894865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5.42</c:v>
                </c:pt>
                <c:pt idx="1">
                  <c:v>4.24</c:v>
                </c:pt>
                <c:pt idx="2">
                  <c:v>5.28</c:v>
                </c:pt>
                <c:pt idx="3">
                  <c:v>4.9000000000000004</c:v>
                </c:pt>
                <c:pt idx="4">
                  <c:v>5.48</c:v>
                </c:pt>
              </c:numCache>
            </c:numRef>
          </c:val>
          <c:extLst>
            <c:ext xmlns:c16="http://schemas.microsoft.com/office/drawing/2014/chart" uri="{C3380CC4-5D6E-409C-BE32-E72D297353CC}">
              <c16:uniqueId val="{00000000-F634-4820-A9C0-943073554EC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19.329999999999998</c:v>
                </c:pt>
                <c:pt idx="1">
                  <c:v>19.52</c:v>
                </c:pt>
                <c:pt idx="2">
                  <c:v>18.829999999999998</c:v>
                </c:pt>
                <c:pt idx="3">
                  <c:v>18.88</c:v>
                </c:pt>
                <c:pt idx="4">
                  <c:v>17.97</c:v>
                </c:pt>
              </c:numCache>
            </c:numRef>
          </c:val>
          <c:extLst>
            <c:ext xmlns:c16="http://schemas.microsoft.com/office/drawing/2014/chart" uri="{C3380CC4-5D6E-409C-BE32-E72D297353CC}">
              <c16:uniqueId val="{00000001-F634-4820-A9C0-943073554EC4}"/>
            </c:ext>
          </c:extLst>
        </c:ser>
        <c:dLbls>
          <c:showLegendKey val="0"/>
          <c:showVal val="0"/>
          <c:showCatName val="0"/>
          <c:showSerName val="0"/>
          <c:showPercent val="0"/>
          <c:showBubbleSize val="0"/>
        </c:dLbls>
        <c:gapWidth val="250"/>
        <c:overlap val="100"/>
        <c:axId val="1998939952"/>
        <c:axId val="199894158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-0.91</c:v>
                </c:pt>
                <c:pt idx="1">
                  <c:v>-1.17</c:v>
                </c:pt>
                <c:pt idx="2">
                  <c:v>0.41</c:v>
                </c:pt>
                <c:pt idx="3">
                  <c:v>-0.36</c:v>
                </c:pt>
                <c:pt idx="4">
                  <c:v>0.45</c:v>
                </c:pt>
              </c:numCache>
            </c:numRef>
          </c:val>
          <c:smooth val="0"/>
          <c:extLst>
            <c:ext xmlns:c16="http://schemas.microsoft.com/office/drawing/2014/chart" uri="{C3380CC4-5D6E-409C-BE32-E72D297353CC}">
              <c16:uniqueId val="{00000002-F634-4820-A9C0-943073554EC4}"/>
            </c:ext>
          </c:extLst>
        </c:ser>
        <c:dLbls>
          <c:showLegendKey val="0"/>
          <c:showVal val="0"/>
          <c:showCatName val="0"/>
          <c:showSerName val="0"/>
          <c:showPercent val="0"/>
          <c:showBubbleSize val="0"/>
        </c:dLbls>
        <c:marker val="1"/>
        <c:smooth val="0"/>
        <c:axId val="1998939952"/>
        <c:axId val="1998941584"/>
      </c:lineChart>
      <c:catAx>
        <c:axId val="1998939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998941584"/>
        <c:crosses val="autoZero"/>
        <c:auto val="1"/>
        <c:lblAlgn val="ctr"/>
        <c:lblOffset val="100"/>
        <c:tickLblSkip val="1"/>
        <c:tickMarkSkip val="1"/>
        <c:noMultiLvlLbl val="0"/>
      </c:catAx>
      <c:valAx>
        <c:axId val="19989415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989399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2.27</c:v>
                </c:pt>
                <c:pt idx="2">
                  <c:v>#N/A</c:v>
                </c:pt>
                <c:pt idx="3">
                  <c:v>0.01</c:v>
                </c:pt>
                <c:pt idx="4">
                  <c:v>#N/A</c:v>
                </c:pt>
                <c:pt idx="5">
                  <c:v>0.01</c:v>
                </c:pt>
                <c:pt idx="6">
                  <c:v>#N/A</c:v>
                </c:pt>
                <c:pt idx="7">
                  <c:v>0</c:v>
                </c:pt>
                <c:pt idx="8">
                  <c:v>#N/A</c:v>
                </c:pt>
                <c:pt idx="9">
                  <c:v>0.01</c:v>
                </c:pt>
              </c:numCache>
            </c:numRef>
          </c:val>
          <c:extLst>
            <c:ext xmlns:c16="http://schemas.microsoft.com/office/drawing/2014/chart" uri="{C3380CC4-5D6E-409C-BE32-E72D297353CC}">
              <c16:uniqueId val="{00000000-24B9-4196-AAEA-38E8FE4B92B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4B9-4196-AAEA-38E8FE4B92BF}"/>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0.08</c:v>
                </c:pt>
                <c:pt idx="2">
                  <c:v>#N/A</c:v>
                </c:pt>
                <c:pt idx="3">
                  <c:v>0.15</c:v>
                </c:pt>
                <c:pt idx="4">
                  <c:v>#N/A</c:v>
                </c:pt>
                <c:pt idx="5">
                  <c:v>0.09</c:v>
                </c:pt>
                <c:pt idx="6">
                  <c:v>#N/A</c:v>
                </c:pt>
                <c:pt idx="7">
                  <c:v>0.09</c:v>
                </c:pt>
                <c:pt idx="8">
                  <c:v>#N/A</c:v>
                </c:pt>
                <c:pt idx="9">
                  <c:v>0.09</c:v>
                </c:pt>
              </c:numCache>
            </c:numRef>
          </c:val>
          <c:extLst>
            <c:ext xmlns:c16="http://schemas.microsoft.com/office/drawing/2014/chart" uri="{C3380CC4-5D6E-409C-BE32-E72D297353CC}">
              <c16:uniqueId val="{00000002-24B9-4196-AAEA-38E8FE4B92BF}"/>
            </c:ext>
          </c:extLst>
        </c:ser>
        <c:ser>
          <c:idx val="3"/>
          <c:order val="3"/>
          <c:tx>
            <c:strRef>
              <c:f>データシート!$A$30</c:f>
              <c:strCache>
                <c:ptCount val="1"/>
                <c:pt idx="0">
                  <c:v>介護保険特別会計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0.95</c:v>
                </c:pt>
                <c:pt idx="2">
                  <c:v>#N/A</c:v>
                </c:pt>
                <c:pt idx="3">
                  <c:v>1.48</c:v>
                </c:pt>
                <c:pt idx="4">
                  <c:v>#N/A</c:v>
                </c:pt>
                <c:pt idx="5">
                  <c:v>0.78</c:v>
                </c:pt>
                <c:pt idx="6">
                  <c:v>#N/A</c:v>
                </c:pt>
                <c:pt idx="7">
                  <c:v>0.24</c:v>
                </c:pt>
                <c:pt idx="8">
                  <c:v>#N/A</c:v>
                </c:pt>
                <c:pt idx="9">
                  <c:v>0.09</c:v>
                </c:pt>
              </c:numCache>
            </c:numRef>
          </c:val>
          <c:extLst>
            <c:ext xmlns:c16="http://schemas.microsoft.com/office/drawing/2014/chart" uri="{C3380CC4-5D6E-409C-BE32-E72D297353CC}">
              <c16:uniqueId val="{00000003-24B9-4196-AAEA-38E8FE4B92BF}"/>
            </c:ext>
          </c:extLst>
        </c:ser>
        <c:ser>
          <c:idx val="4"/>
          <c:order val="4"/>
          <c:tx>
            <c:strRef>
              <c:f>データシート!$A$31</c:f>
              <c:strCache>
                <c:ptCount val="1"/>
                <c:pt idx="0">
                  <c:v>病院事業会計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0.84</c:v>
                </c:pt>
                <c:pt idx="2">
                  <c:v>#N/A</c:v>
                </c:pt>
                <c:pt idx="3">
                  <c:v>0.8</c:v>
                </c:pt>
                <c:pt idx="4">
                  <c:v>#N/A</c:v>
                </c:pt>
                <c:pt idx="5">
                  <c:v>0.57999999999999996</c:v>
                </c:pt>
                <c:pt idx="6">
                  <c:v>#N/A</c:v>
                </c:pt>
                <c:pt idx="7">
                  <c:v>0.4</c:v>
                </c:pt>
                <c:pt idx="8">
                  <c:v>#N/A</c:v>
                </c:pt>
                <c:pt idx="9">
                  <c:v>0.28000000000000003</c:v>
                </c:pt>
              </c:numCache>
            </c:numRef>
          </c:val>
          <c:extLst>
            <c:ext xmlns:c16="http://schemas.microsoft.com/office/drawing/2014/chart" uri="{C3380CC4-5D6E-409C-BE32-E72D297353CC}">
              <c16:uniqueId val="{00000004-24B9-4196-AAEA-38E8FE4B92BF}"/>
            </c:ext>
          </c:extLst>
        </c:ser>
        <c:ser>
          <c:idx val="5"/>
          <c:order val="5"/>
          <c:tx>
            <c:strRef>
              <c:f>データシート!$A$32</c:f>
              <c:strCache>
                <c:ptCount val="1"/>
                <c:pt idx="0">
                  <c:v>国民健康保険（施設勘定）特別会計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0.64</c:v>
                </c:pt>
                <c:pt idx="2">
                  <c:v>#N/A</c:v>
                </c:pt>
                <c:pt idx="3">
                  <c:v>0.57999999999999996</c:v>
                </c:pt>
                <c:pt idx="4">
                  <c:v>#N/A</c:v>
                </c:pt>
                <c:pt idx="5">
                  <c:v>0.28000000000000003</c:v>
                </c:pt>
                <c:pt idx="6">
                  <c:v>#N/A</c:v>
                </c:pt>
                <c:pt idx="7">
                  <c:v>0.31</c:v>
                </c:pt>
                <c:pt idx="8">
                  <c:v>#N/A</c:v>
                </c:pt>
                <c:pt idx="9">
                  <c:v>0.33</c:v>
                </c:pt>
              </c:numCache>
            </c:numRef>
          </c:val>
          <c:extLst>
            <c:ext xmlns:c16="http://schemas.microsoft.com/office/drawing/2014/chart" uri="{C3380CC4-5D6E-409C-BE32-E72D297353CC}">
              <c16:uniqueId val="{00000005-24B9-4196-AAEA-38E8FE4B92BF}"/>
            </c:ext>
          </c:extLst>
        </c:ser>
        <c:ser>
          <c:idx val="6"/>
          <c:order val="6"/>
          <c:tx>
            <c:strRef>
              <c:f>データシート!$A$33</c:f>
              <c:strCache>
                <c:ptCount val="1"/>
                <c:pt idx="0">
                  <c:v>国民健康保険（事業勘定）特別会計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0.35</c:v>
                </c:pt>
                <c:pt idx="2">
                  <c:v>#N/A</c:v>
                </c:pt>
                <c:pt idx="3">
                  <c:v>1.29</c:v>
                </c:pt>
                <c:pt idx="4">
                  <c:v>#N/A</c:v>
                </c:pt>
                <c:pt idx="5">
                  <c:v>1.2</c:v>
                </c:pt>
                <c:pt idx="6">
                  <c:v>#N/A</c:v>
                </c:pt>
                <c:pt idx="7">
                  <c:v>0.54</c:v>
                </c:pt>
                <c:pt idx="8">
                  <c:v>#N/A</c:v>
                </c:pt>
                <c:pt idx="9">
                  <c:v>0.91</c:v>
                </c:pt>
              </c:numCache>
            </c:numRef>
          </c:val>
          <c:extLst>
            <c:ext xmlns:c16="http://schemas.microsoft.com/office/drawing/2014/chart" uri="{C3380CC4-5D6E-409C-BE32-E72D297353CC}">
              <c16:uniqueId val="{00000006-24B9-4196-AAEA-38E8FE4B92BF}"/>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0</c:v>
                </c:pt>
                <c:pt idx="1">
                  <c:v>0</c:v>
                </c:pt>
                <c:pt idx="2">
                  <c:v>#N/A</c:v>
                </c:pt>
                <c:pt idx="3">
                  <c:v>0.77</c:v>
                </c:pt>
                <c:pt idx="4">
                  <c:v>#N/A</c:v>
                </c:pt>
                <c:pt idx="5">
                  <c:v>0.87</c:v>
                </c:pt>
                <c:pt idx="6">
                  <c:v>#N/A</c:v>
                </c:pt>
                <c:pt idx="7">
                  <c:v>0.99</c:v>
                </c:pt>
                <c:pt idx="8">
                  <c:v>#N/A</c:v>
                </c:pt>
                <c:pt idx="9">
                  <c:v>1.07</c:v>
                </c:pt>
              </c:numCache>
            </c:numRef>
          </c:val>
          <c:extLst>
            <c:ext xmlns:c16="http://schemas.microsoft.com/office/drawing/2014/chart" uri="{C3380CC4-5D6E-409C-BE32-E72D297353CC}">
              <c16:uniqueId val="{00000007-24B9-4196-AAEA-38E8FE4B92B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5.41</c:v>
                </c:pt>
                <c:pt idx="2">
                  <c:v>#N/A</c:v>
                </c:pt>
                <c:pt idx="3">
                  <c:v>4.2300000000000004</c:v>
                </c:pt>
                <c:pt idx="4">
                  <c:v>#N/A</c:v>
                </c:pt>
                <c:pt idx="5">
                  <c:v>5.27</c:v>
                </c:pt>
                <c:pt idx="6">
                  <c:v>#N/A</c:v>
                </c:pt>
                <c:pt idx="7">
                  <c:v>4.8899999999999997</c:v>
                </c:pt>
                <c:pt idx="8">
                  <c:v>#N/A</c:v>
                </c:pt>
                <c:pt idx="9">
                  <c:v>5.47</c:v>
                </c:pt>
              </c:numCache>
            </c:numRef>
          </c:val>
          <c:extLst>
            <c:ext xmlns:c16="http://schemas.microsoft.com/office/drawing/2014/chart" uri="{C3380CC4-5D6E-409C-BE32-E72D297353CC}">
              <c16:uniqueId val="{00000008-24B9-4196-AAEA-38E8FE4B92BF}"/>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8.58</c:v>
                </c:pt>
                <c:pt idx="2">
                  <c:v>#N/A</c:v>
                </c:pt>
                <c:pt idx="3">
                  <c:v>9.3800000000000008</c:v>
                </c:pt>
                <c:pt idx="4">
                  <c:v>#N/A</c:v>
                </c:pt>
                <c:pt idx="5">
                  <c:v>10.17</c:v>
                </c:pt>
                <c:pt idx="6">
                  <c:v>#N/A</c:v>
                </c:pt>
                <c:pt idx="7">
                  <c:v>11.15</c:v>
                </c:pt>
                <c:pt idx="8">
                  <c:v>#N/A</c:v>
                </c:pt>
                <c:pt idx="9">
                  <c:v>11.97</c:v>
                </c:pt>
              </c:numCache>
            </c:numRef>
          </c:val>
          <c:extLst>
            <c:ext xmlns:c16="http://schemas.microsoft.com/office/drawing/2014/chart" uri="{C3380CC4-5D6E-409C-BE32-E72D297353CC}">
              <c16:uniqueId val="{00000009-24B9-4196-AAEA-38E8FE4B92BF}"/>
            </c:ext>
          </c:extLst>
        </c:ser>
        <c:dLbls>
          <c:showLegendKey val="0"/>
          <c:showVal val="0"/>
          <c:showCatName val="0"/>
          <c:showSerName val="0"/>
          <c:showPercent val="0"/>
          <c:showBubbleSize val="0"/>
        </c:dLbls>
        <c:gapWidth val="150"/>
        <c:overlap val="100"/>
        <c:axId val="1998942128"/>
        <c:axId val="1998940496"/>
      </c:barChart>
      <c:catAx>
        <c:axId val="19989421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998940496"/>
        <c:crosses val="autoZero"/>
        <c:auto val="1"/>
        <c:lblAlgn val="ctr"/>
        <c:lblOffset val="100"/>
        <c:tickLblSkip val="1"/>
        <c:tickMarkSkip val="1"/>
        <c:noMultiLvlLbl val="0"/>
      </c:catAx>
      <c:valAx>
        <c:axId val="19989404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9894212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6184</c:v>
                </c:pt>
                <c:pt idx="5">
                  <c:v>6157</c:v>
                </c:pt>
                <c:pt idx="8">
                  <c:v>6085</c:v>
                </c:pt>
                <c:pt idx="11">
                  <c:v>6204</c:v>
                </c:pt>
                <c:pt idx="14">
                  <c:v>6272</c:v>
                </c:pt>
              </c:numCache>
            </c:numRef>
          </c:val>
          <c:extLst>
            <c:ext xmlns:c16="http://schemas.microsoft.com/office/drawing/2014/chart" uri="{C3380CC4-5D6E-409C-BE32-E72D297353CC}">
              <c16:uniqueId val="{00000000-44EE-4C5B-AE38-C851DA2EB89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4EE-4C5B-AE38-C851DA2EB89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34</c:v>
                </c:pt>
                <c:pt idx="3">
                  <c:v>29</c:v>
                </c:pt>
                <c:pt idx="6">
                  <c:v>29</c:v>
                </c:pt>
                <c:pt idx="9">
                  <c:v>20</c:v>
                </c:pt>
                <c:pt idx="12">
                  <c:v>14</c:v>
                </c:pt>
              </c:numCache>
            </c:numRef>
          </c:val>
          <c:extLst>
            <c:ext xmlns:c16="http://schemas.microsoft.com/office/drawing/2014/chart" uri="{C3380CC4-5D6E-409C-BE32-E72D297353CC}">
              <c16:uniqueId val="{00000002-44EE-4C5B-AE38-C851DA2EB89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568</c:v>
                </c:pt>
                <c:pt idx="3">
                  <c:v>556</c:v>
                </c:pt>
                <c:pt idx="6">
                  <c:v>530</c:v>
                </c:pt>
                <c:pt idx="9">
                  <c:v>541</c:v>
                </c:pt>
                <c:pt idx="12">
                  <c:v>527</c:v>
                </c:pt>
              </c:numCache>
            </c:numRef>
          </c:val>
          <c:extLst>
            <c:ext xmlns:c16="http://schemas.microsoft.com/office/drawing/2014/chart" uri="{C3380CC4-5D6E-409C-BE32-E72D297353CC}">
              <c16:uniqueId val="{00000003-44EE-4C5B-AE38-C851DA2EB89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1753</c:v>
                </c:pt>
                <c:pt idx="3">
                  <c:v>1713</c:v>
                </c:pt>
                <c:pt idx="6">
                  <c:v>1716</c:v>
                </c:pt>
                <c:pt idx="9">
                  <c:v>1660</c:v>
                </c:pt>
                <c:pt idx="12">
                  <c:v>1642</c:v>
                </c:pt>
              </c:numCache>
            </c:numRef>
          </c:val>
          <c:extLst>
            <c:ext xmlns:c16="http://schemas.microsoft.com/office/drawing/2014/chart" uri="{C3380CC4-5D6E-409C-BE32-E72D297353CC}">
              <c16:uniqueId val="{00000004-44EE-4C5B-AE38-C851DA2EB89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4EE-4C5B-AE38-C851DA2EB89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4EE-4C5B-AE38-C851DA2EB89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5936</c:v>
                </c:pt>
                <c:pt idx="3">
                  <c:v>6197</c:v>
                </c:pt>
                <c:pt idx="6">
                  <c:v>5906</c:v>
                </c:pt>
                <c:pt idx="9">
                  <c:v>6174</c:v>
                </c:pt>
                <c:pt idx="12">
                  <c:v>6264</c:v>
                </c:pt>
              </c:numCache>
            </c:numRef>
          </c:val>
          <c:extLst>
            <c:ext xmlns:c16="http://schemas.microsoft.com/office/drawing/2014/chart" uri="{C3380CC4-5D6E-409C-BE32-E72D297353CC}">
              <c16:uniqueId val="{00000007-44EE-4C5B-AE38-C851DA2EB897}"/>
            </c:ext>
          </c:extLst>
        </c:ser>
        <c:dLbls>
          <c:showLegendKey val="0"/>
          <c:showVal val="0"/>
          <c:showCatName val="0"/>
          <c:showSerName val="0"/>
          <c:showPercent val="0"/>
          <c:showBubbleSize val="0"/>
        </c:dLbls>
        <c:gapWidth val="100"/>
        <c:overlap val="100"/>
        <c:axId val="1998943216"/>
        <c:axId val="199894484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2107</c:v>
                </c:pt>
                <c:pt idx="2">
                  <c:v>#N/A</c:v>
                </c:pt>
                <c:pt idx="3">
                  <c:v>#N/A</c:v>
                </c:pt>
                <c:pt idx="4">
                  <c:v>2338</c:v>
                </c:pt>
                <c:pt idx="5">
                  <c:v>#N/A</c:v>
                </c:pt>
                <c:pt idx="6">
                  <c:v>#N/A</c:v>
                </c:pt>
                <c:pt idx="7">
                  <c:v>2096</c:v>
                </c:pt>
                <c:pt idx="8">
                  <c:v>#N/A</c:v>
                </c:pt>
                <c:pt idx="9">
                  <c:v>#N/A</c:v>
                </c:pt>
                <c:pt idx="10">
                  <c:v>2191</c:v>
                </c:pt>
                <c:pt idx="11">
                  <c:v>#N/A</c:v>
                </c:pt>
                <c:pt idx="12">
                  <c:v>#N/A</c:v>
                </c:pt>
                <c:pt idx="13">
                  <c:v>2175</c:v>
                </c:pt>
                <c:pt idx="14">
                  <c:v>#N/A</c:v>
                </c:pt>
              </c:numCache>
            </c:numRef>
          </c:val>
          <c:smooth val="0"/>
          <c:extLst>
            <c:ext xmlns:c16="http://schemas.microsoft.com/office/drawing/2014/chart" uri="{C3380CC4-5D6E-409C-BE32-E72D297353CC}">
              <c16:uniqueId val="{00000008-44EE-4C5B-AE38-C851DA2EB897}"/>
            </c:ext>
          </c:extLst>
        </c:ser>
        <c:dLbls>
          <c:showLegendKey val="0"/>
          <c:showVal val="0"/>
          <c:showCatName val="0"/>
          <c:showSerName val="0"/>
          <c:showPercent val="0"/>
          <c:showBubbleSize val="0"/>
        </c:dLbls>
        <c:marker val="1"/>
        <c:smooth val="0"/>
        <c:axId val="1998943216"/>
        <c:axId val="1998944848"/>
      </c:lineChart>
      <c:catAx>
        <c:axId val="1998943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998944848"/>
        <c:crosses val="autoZero"/>
        <c:auto val="1"/>
        <c:lblAlgn val="ctr"/>
        <c:lblOffset val="100"/>
        <c:tickLblSkip val="1"/>
        <c:tickMarkSkip val="1"/>
        <c:noMultiLvlLbl val="0"/>
      </c:catAx>
      <c:valAx>
        <c:axId val="19989448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989432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67188</c:v>
                </c:pt>
                <c:pt idx="5">
                  <c:v>65682</c:v>
                </c:pt>
                <c:pt idx="8">
                  <c:v>64622</c:v>
                </c:pt>
                <c:pt idx="11">
                  <c:v>62549</c:v>
                </c:pt>
                <c:pt idx="14">
                  <c:v>60921</c:v>
                </c:pt>
              </c:numCache>
            </c:numRef>
          </c:val>
          <c:extLst>
            <c:ext xmlns:c16="http://schemas.microsoft.com/office/drawing/2014/chart" uri="{C3380CC4-5D6E-409C-BE32-E72D297353CC}">
              <c16:uniqueId val="{00000000-9ADC-41A3-8813-F704E4D5884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3430</c:v>
                </c:pt>
                <c:pt idx="5">
                  <c:v>1370</c:v>
                </c:pt>
                <c:pt idx="8">
                  <c:v>1637</c:v>
                </c:pt>
                <c:pt idx="11">
                  <c:v>1831</c:v>
                </c:pt>
                <c:pt idx="14">
                  <c:v>1918</c:v>
                </c:pt>
              </c:numCache>
            </c:numRef>
          </c:val>
          <c:extLst>
            <c:ext xmlns:c16="http://schemas.microsoft.com/office/drawing/2014/chart" uri="{C3380CC4-5D6E-409C-BE32-E72D297353CC}">
              <c16:uniqueId val="{00000001-9ADC-41A3-8813-F704E4D5884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22867</c:v>
                </c:pt>
                <c:pt idx="5">
                  <c:v>23188</c:v>
                </c:pt>
                <c:pt idx="8">
                  <c:v>22571</c:v>
                </c:pt>
                <c:pt idx="11">
                  <c:v>22395</c:v>
                </c:pt>
                <c:pt idx="14">
                  <c:v>22355</c:v>
                </c:pt>
              </c:numCache>
            </c:numRef>
          </c:val>
          <c:extLst>
            <c:ext xmlns:c16="http://schemas.microsoft.com/office/drawing/2014/chart" uri="{C3380CC4-5D6E-409C-BE32-E72D297353CC}">
              <c16:uniqueId val="{00000002-9ADC-41A3-8813-F704E4D5884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ADC-41A3-8813-F704E4D5884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ADC-41A3-8813-F704E4D5884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1</c:v>
                </c:pt>
                <c:pt idx="9">
                  <c:v>0</c:v>
                </c:pt>
                <c:pt idx="12">
                  <c:v>155</c:v>
                </c:pt>
              </c:numCache>
            </c:numRef>
          </c:val>
          <c:extLst>
            <c:ext xmlns:c16="http://schemas.microsoft.com/office/drawing/2014/chart" uri="{C3380CC4-5D6E-409C-BE32-E72D297353CC}">
              <c16:uniqueId val="{00000005-9ADC-41A3-8813-F704E4D5884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8352</c:v>
                </c:pt>
                <c:pt idx="3">
                  <c:v>7295</c:v>
                </c:pt>
                <c:pt idx="6">
                  <c:v>6721</c:v>
                </c:pt>
                <c:pt idx="9">
                  <c:v>5994</c:v>
                </c:pt>
                <c:pt idx="12">
                  <c:v>6018</c:v>
                </c:pt>
              </c:numCache>
            </c:numRef>
          </c:val>
          <c:extLst>
            <c:ext xmlns:c16="http://schemas.microsoft.com/office/drawing/2014/chart" uri="{C3380CC4-5D6E-409C-BE32-E72D297353CC}">
              <c16:uniqueId val="{00000006-9ADC-41A3-8813-F704E4D5884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2928</c:v>
                </c:pt>
                <c:pt idx="3">
                  <c:v>2494</c:v>
                </c:pt>
                <c:pt idx="6">
                  <c:v>2001</c:v>
                </c:pt>
                <c:pt idx="9">
                  <c:v>1484</c:v>
                </c:pt>
                <c:pt idx="12">
                  <c:v>992</c:v>
                </c:pt>
              </c:numCache>
            </c:numRef>
          </c:val>
          <c:extLst>
            <c:ext xmlns:c16="http://schemas.microsoft.com/office/drawing/2014/chart" uri="{C3380CC4-5D6E-409C-BE32-E72D297353CC}">
              <c16:uniqueId val="{00000007-9ADC-41A3-8813-F704E4D5884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22588</c:v>
                </c:pt>
                <c:pt idx="3">
                  <c:v>20830</c:v>
                </c:pt>
                <c:pt idx="6">
                  <c:v>17864</c:v>
                </c:pt>
                <c:pt idx="9">
                  <c:v>14697</c:v>
                </c:pt>
                <c:pt idx="12">
                  <c:v>13950</c:v>
                </c:pt>
              </c:numCache>
            </c:numRef>
          </c:val>
          <c:extLst>
            <c:ext xmlns:c16="http://schemas.microsoft.com/office/drawing/2014/chart" uri="{C3380CC4-5D6E-409C-BE32-E72D297353CC}">
              <c16:uniqueId val="{00000008-9ADC-41A3-8813-F704E4D5884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1309</c:v>
                </c:pt>
                <c:pt idx="3">
                  <c:v>1330</c:v>
                </c:pt>
                <c:pt idx="6">
                  <c:v>1397</c:v>
                </c:pt>
                <c:pt idx="9">
                  <c:v>1515</c:v>
                </c:pt>
                <c:pt idx="12">
                  <c:v>1405</c:v>
                </c:pt>
              </c:numCache>
            </c:numRef>
          </c:val>
          <c:extLst>
            <c:ext xmlns:c16="http://schemas.microsoft.com/office/drawing/2014/chart" uri="{C3380CC4-5D6E-409C-BE32-E72D297353CC}">
              <c16:uniqueId val="{00000009-9ADC-41A3-8813-F704E4D5884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59350</c:v>
                </c:pt>
                <c:pt idx="3">
                  <c:v>58109</c:v>
                </c:pt>
                <c:pt idx="6">
                  <c:v>57611</c:v>
                </c:pt>
                <c:pt idx="9">
                  <c:v>55666</c:v>
                </c:pt>
                <c:pt idx="12">
                  <c:v>54280</c:v>
                </c:pt>
              </c:numCache>
            </c:numRef>
          </c:val>
          <c:extLst>
            <c:ext xmlns:c16="http://schemas.microsoft.com/office/drawing/2014/chart" uri="{C3380CC4-5D6E-409C-BE32-E72D297353CC}">
              <c16:uniqueId val="{0000000A-9ADC-41A3-8813-F704E4D5884D}"/>
            </c:ext>
          </c:extLst>
        </c:ser>
        <c:dLbls>
          <c:showLegendKey val="0"/>
          <c:showVal val="0"/>
          <c:showCatName val="0"/>
          <c:showSerName val="0"/>
          <c:showPercent val="0"/>
          <c:showBubbleSize val="0"/>
        </c:dLbls>
        <c:gapWidth val="100"/>
        <c:overlap val="100"/>
        <c:axId val="1998786272"/>
        <c:axId val="209780899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1043</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ADC-41A3-8813-F704E4D5884D}"/>
            </c:ext>
          </c:extLst>
        </c:ser>
        <c:dLbls>
          <c:showLegendKey val="0"/>
          <c:showVal val="0"/>
          <c:showCatName val="0"/>
          <c:showSerName val="0"/>
          <c:showPercent val="0"/>
          <c:showBubbleSize val="0"/>
        </c:dLbls>
        <c:marker val="1"/>
        <c:smooth val="0"/>
        <c:axId val="1998786272"/>
        <c:axId val="2097808992"/>
      </c:lineChart>
      <c:catAx>
        <c:axId val="19987862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097808992"/>
        <c:crosses val="autoZero"/>
        <c:auto val="1"/>
        <c:lblAlgn val="ctr"/>
        <c:lblOffset val="100"/>
        <c:tickLblSkip val="1"/>
        <c:tickMarkSkip val="1"/>
        <c:noMultiLvlLbl val="0"/>
      </c:catAx>
      <c:valAx>
        <c:axId val="20978089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987862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5656</c:v>
                </c:pt>
                <c:pt idx="1">
                  <c:v>5664</c:v>
                </c:pt>
                <c:pt idx="2">
                  <c:v>5574</c:v>
                </c:pt>
              </c:numCache>
            </c:numRef>
          </c:val>
          <c:extLst>
            <c:ext xmlns:c16="http://schemas.microsoft.com/office/drawing/2014/chart" uri="{C3380CC4-5D6E-409C-BE32-E72D297353CC}">
              <c16:uniqueId val="{00000000-2B10-482E-B0BF-418DC815CA7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5991</c:v>
                </c:pt>
                <c:pt idx="1">
                  <c:v>5703</c:v>
                </c:pt>
                <c:pt idx="2">
                  <c:v>5613</c:v>
                </c:pt>
              </c:numCache>
            </c:numRef>
          </c:val>
          <c:extLst>
            <c:ext xmlns:c16="http://schemas.microsoft.com/office/drawing/2014/chart" uri="{C3380CC4-5D6E-409C-BE32-E72D297353CC}">
              <c16:uniqueId val="{00000001-2B10-482E-B0BF-418DC815CA7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13260</c:v>
                </c:pt>
                <c:pt idx="1">
                  <c:v>12983</c:v>
                </c:pt>
                <c:pt idx="2">
                  <c:v>13133</c:v>
                </c:pt>
              </c:numCache>
            </c:numRef>
          </c:val>
          <c:extLst>
            <c:ext xmlns:c16="http://schemas.microsoft.com/office/drawing/2014/chart" uri="{C3380CC4-5D6E-409C-BE32-E72D297353CC}">
              <c16:uniqueId val="{00000002-2B10-482E-B0BF-418DC815CA7D}"/>
            </c:ext>
          </c:extLst>
        </c:ser>
        <c:dLbls>
          <c:showLegendKey val="0"/>
          <c:showVal val="0"/>
          <c:showCatName val="0"/>
          <c:showSerName val="0"/>
          <c:showPercent val="0"/>
          <c:showBubbleSize val="0"/>
        </c:dLbls>
        <c:gapWidth val="120"/>
        <c:overlap val="100"/>
        <c:axId val="2097814432"/>
        <c:axId val="2097814976"/>
      </c:barChart>
      <c:catAx>
        <c:axId val="20978144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097814976"/>
        <c:crosses val="autoZero"/>
        <c:auto val="1"/>
        <c:lblAlgn val="ctr"/>
        <c:lblOffset val="100"/>
        <c:tickLblSkip val="1"/>
        <c:tickMarkSkip val="1"/>
        <c:noMultiLvlLbl val="0"/>
      </c:catAx>
      <c:valAx>
        <c:axId val="209781497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0978144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{8140156F-B536-4AE8-B587-E97905779A65}</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2549-46F5-B66F-150C6C6B2BC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{C7BB50BF-540A-4ABE-B528-401E0B6A0A88}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549-46F5-B66F-150C6C6B2BC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{B2307233-0CEF-4769-8C40-32FC3AD07971}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549-46F5-B66F-150C6C6B2BC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{CFECE4A0-28EE-4FE0-9E44-ED005FB69C8C}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549-46F5-B66F-150C6C6B2BC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{D3C6E6AA-1E26-4D9A-9A70-34D452783D1C}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549-46F5-B66F-150C6C6B2BC9}"/>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{8701840E-06FD-4E41-ADCE-3C0352458E6E}</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2549-46F5-B66F-150C6C6B2BC9}"/>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{67A624D2-E7E2-4752-B8B3-C69ECA76CF3D}</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2549-46F5-B66F-150C6C6B2BC9}"/>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{173EC080-DB3A-47D9-A4B7-E3524315325F}</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2549-46F5-B66F-150C6C6B2BC9}"/>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{513D49D8-C539-4283-98EB-881BB39855C2}</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2549-46F5-B66F-150C6C6B2BC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49.3</c:v>
                </c:pt>
              </c:numCache>
            </c:numRef>
          </c:xVal>
          <c:yVal>
            <c:numRef>
              <c:f>公会計指標分析・財政指標組合せ分析表!$BP$51:$DC$51</c:f>
              <c:numCache>
                <c:formatCode>#,##0.0;"▲ "#,##0.0</c:formatCode>
                <c:ptCount val="40"/>
                <c:pt idx="0">
                  <c:v>4.2</c:v>
                </c:pt>
              </c:numCache>
            </c:numRef>
          </c:yVal>
          <c:smooth val="0"/>
          <c:extLst>
            <c:ext xmlns:c16="http://schemas.microsoft.com/office/drawing/2014/chart" uri="{C3380CC4-5D6E-409C-BE32-E72D297353CC}">
              <c16:uniqueId val="{00000009-2549-46F5-B66F-150C6C6B2BC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{E0DAE4E2-5654-4ACC-AB08-7202004E42CC}</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2549-46F5-B66F-150C6C6B2BC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{FBD98036-7015-49A7-A00D-80DC076B354C}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549-46F5-B66F-150C6C6B2BC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{C56B30D7-9636-49BC-AECC-2D17476BF928}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549-46F5-B66F-150C6C6B2BC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{B3E3D981-570F-4272-BC33-846BFAD0E31B}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549-46F5-B66F-150C6C6B2BC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{70FA377C-DAA0-46B0-9CEE-3A84E5588407}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549-46F5-B66F-150C6C6B2BC9}"/>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{A9FC3AA4-903A-4A5C-BD73-51B423F03C97}</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2549-46F5-B66F-150C6C6B2BC9}"/>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{88C9C851-A932-4319-AA19-B9FADC0B278B}</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2549-46F5-B66F-150C6C6B2BC9}"/>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{6703E990-977D-4E5D-811B-63E188579A32}</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2549-46F5-B66F-150C6C6B2BC9}"/>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{F0C156E3-26DC-4091-B53A-E55D672866C6}</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2549-46F5-B66F-150C6C6B2BC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57.2</c:v>
                </c:pt>
              </c:numCache>
            </c:numRef>
          </c:xVal>
          <c:yVal>
            <c:numRef>
              <c:f>公会計指標分析・財政指標組合せ分析表!$BP$55:$DC$55</c:f>
              <c:numCache>
                <c:formatCode>#,##0.0;"▲ "#,##0.0</c:formatCode>
                <c:ptCount val="40"/>
                <c:pt idx="0">
                  <c:v>6.5</c:v>
                </c:pt>
              </c:numCache>
            </c:numRef>
          </c:yVal>
          <c:smooth val="0"/>
          <c:extLst>
            <c:ext xmlns:c16="http://schemas.microsoft.com/office/drawing/2014/chart" uri="{C3380CC4-5D6E-409C-BE32-E72D297353CC}">
              <c16:uniqueId val="{00000013-2549-46F5-B66F-150C6C6B2BC9}"/>
            </c:ext>
          </c:extLst>
        </c:ser>
        <c:dLbls>
          <c:showLegendKey val="0"/>
          <c:showVal val="1"/>
          <c:showCatName val="0"/>
          <c:showSerName val="0"/>
          <c:showPercent val="0"/>
          <c:showBubbleSize val="0"/>
        </c:dLbls>
        <c:axId val="46179840"/>
        <c:axId val="46181760"/>
      </c:scatterChart>
      <c:valAx>
        <c:axId val="46179840"/>
        <c:scaling>
          <c:orientation val="maxMin"/>
          <c:max val="58"/>
          <c:min val="4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
          <c:min val="3"/>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{8BFEB0C7-B5FC-4AA5-8807-C76FDDF729C2}</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16E3-4D84-A57A-8F367F616E9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{596A68E4-563A-4419-A598-22546B1C939E}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6E3-4D84-A57A-8F367F616E9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{C59297B6-E3F3-4E24-B51C-419DB3EDAEBC}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6E3-4D84-A57A-8F367F616E9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{6472EEE1-6FA4-4CB1-91D5-041472A06463}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6E3-4D84-A57A-8F367F616E9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{116E7DB6-634A-4741-B792-1EBA87452705}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6E3-4D84-A57A-8F367F616E94}"/>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{53B42714-5D1B-4516-9D46-70A40DEEDB91}</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16E3-4D84-A57A-8F367F616E94}"/>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{29A039AF-C018-4456-8A19-D1ECAC4F6588}</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16E3-4D84-A57A-8F367F616E94}"/>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{379564FF-9AB2-4BA8-886C-2F871605FC4F}</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16E3-4D84-A57A-8F367F616E94}"/>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{551E91AF-7FF2-41D4-95AF-748C3E5A1B2C}</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16E3-4D84-A57A-8F367F616E9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c:v>
                </c:pt>
                <c:pt idx="8">
                  <c:v>8.9</c:v>
                </c:pt>
                <c:pt idx="16">
                  <c:v>9</c:v>
                </c:pt>
                <c:pt idx="24">
                  <c:v>9.1</c:v>
                </c:pt>
                <c:pt idx="32">
                  <c:v>8.8000000000000007</c:v>
                </c:pt>
              </c:numCache>
            </c:numRef>
          </c:xVal>
          <c:yVal>
            <c:numRef>
              <c:f>公会計指標分析・財政指標組合せ分析表!$BP$73:$DC$73</c:f>
              <c:numCache>
                <c:formatCode>#,##0.0;"▲ "#,##0.0</c:formatCode>
                <c:ptCount val="40"/>
                <c:pt idx="0">
                  <c:v>4.2</c:v>
                </c:pt>
              </c:numCache>
            </c:numRef>
          </c:yVal>
          <c:smooth val="0"/>
          <c:extLst>
            <c:ext xmlns:c16="http://schemas.microsoft.com/office/drawing/2014/chart" uri="{C3380CC4-5D6E-409C-BE32-E72D297353CC}">
              <c16:uniqueId val="{00000009-16E3-4D84-A57A-8F367F616E9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{0C5DC8C9-D0D8-4404-84A8-6DE0B4083A5D}</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16E3-4D84-A57A-8F367F616E9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{ADEADE27-725A-4317-9AD4-66B83127C216}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6E3-4D84-A57A-8F367F616E9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{EFD0CB41-D6A6-4FFD-B8B8-13D482814AE5}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6E3-4D84-A57A-8F367F616E9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{277012AE-53CC-46BD-A8F1-9FA5E19F4F2F}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6E3-4D84-A57A-8F367F616E9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{8B27240A-C2FC-4F5F-BF75-D0E1AABCD2C4}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6E3-4D84-A57A-8F367F616E94}"/>
                </c:ext>
              </c:extLst>
            </c:dLbl>
            <c:dLbl>
              <c:idx val="8"/>
              <c:layout>
                <c:manualLayout>
                  <c:x val="0"/>
                  <c:y val="-1.4592196626223531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{28A09B7D-D99A-4689-A295-C31468114D69}</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16E3-4D84-A57A-8F367F616E94}"/>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{18A49DF4-5A90-4846-874F-BC5590DC81D7}</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16E3-4D84-A57A-8F367F616E94}"/>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{4AC062F8-45B6-4290-A7D0-D39EF80FEFE0}</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16E3-4D84-A57A-8F367F616E94}"/>
                </c:ext>
              </c:extLst>
            </c:dLbl>
            <c:dLbl>
              <c:idx val="32"/>
              <c:layout>
                <c:manualLayout>
                  <c:x val="0"/>
                  <c:y val="1.4592196626223372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{4BEC96D1-C231-43B6-828C-9399D73BE22A}</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16E3-4D84-A57A-8F367F616E9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5.9</c:v>
                </c:pt>
                <c:pt idx="8">
                  <c:v>5.3</c:v>
                </c:pt>
                <c:pt idx="16">
                  <c:v>5</c:v>
                </c:pt>
                <c:pt idx="24">
                  <c:v>5.0999999999999996</c:v>
                </c:pt>
                <c:pt idx="32">
                  <c:v>5.2</c:v>
                </c:pt>
              </c:numCache>
            </c:numRef>
          </c:xVal>
          <c:yVal>
            <c:numRef>
              <c:f>公会計指標分析・財政指標組合せ分析表!$BP$77:$DC$77</c:f>
              <c:numCache>
                <c:formatCode>#,##0.0;"▲ "#,##0.0</c:formatCode>
                <c:ptCount val="40"/>
                <c:pt idx="0">
                  <c:v>6.5</c:v>
                </c:pt>
                <c:pt idx="8">
                  <c:v>5.8</c:v>
                </c:pt>
                <c:pt idx="16">
                  <c:v>2.7</c:v>
                </c:pt>
                <c:pt idx="24">
                  <c:v>0.5</c:v>
                </c:pt>
                <c:pt idx="32">
                  <c:v>5.9</c:v>
                </c:pt>
              </c:numCache>
            </c:numRef>
          </c:yVal>
          <c:smooth val="0"/>
          <c:extLst>
            <c:ext xmlns:c16="http://schemas.microsoft.com/office/drawing/2014/chart" uri="{C3380CC4-5D6E-409C-BE32-E72D297353CC}">
              <c16:uniqueId val="{00000013-16E3-4D84-A57A-8F367F616E94}"/>
            </c:ext>
          </c:extLst>
        </c:ser>
        <c:dLbls>
          <c:showLegendKey val="0"/>
          <c:showVal val="1"/>
          <c:showCatName val="0"/>
          <c:showSerName val="0"/>
          <c:showPercent val="0"/>
          <c:showBubbleSize val="0"/>
        </c:dLbls>
        <c:axId val="84219776"/>
        <c:axId val="84234240"/>
      </c:scatterChart>
      <c:valAx>
        <c:axId val="84219776"/>
        <c:scaling>
          <c:orientation val="maxMin"/>
          <c:max val="9"/>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
          <c:min val="-1"/>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ゴシック" pitchFamily="49" charset="-128"/>
              <a:ea typeface="ＭＳ ゴシック" pitchFamily="49" charset="-128"/>
            </a:rPr>
            <a:t>令和</a:t>
          </a:r>
          <a:r>
            <a:rPr kumimoji="1" lang="en-US" altLang="ja-JP" sz="1300">
              <a:latin typeface="ＭＳ ゴシック" pitchFamily="49" charset="-128"/>
              <a:ea typeface="ＭＳ ゴシック" pitchFamily="49" charset="-128"/>
            </a:rPr>
            <a:t>2</a:t>
          </a:r>
          <a:r>
            <a:rPr kumimoji="1" lang="ja-JP" altLang="en-US" sz="1300">
              <a:latin typeface="ＭＳ ゴシック" pitchFamily="49" charset="-128"/>
              <a:ea typeface="ＭＳ ゴシック" pitchFamily="49" charset="-128"/>
            </a:rPr>
            <a:t>年度が元利償還金のピークとなるため、前年度と比較して増額となったが、</a:t>
          </a:r>
          <a:r>
            <a:rPr lang="ja-JP" altLang="ja-JP" sz="1300">
              <a:effectLst/>
              <a:latin typeface="ＭＳ ゴシック" panose="020B0609070205080204" pitchFamily="49" charset="-128"/>
              <a:ea typeface="ＭＳ ゴシック" panose="020B0609070205080204" pitchFamily="49" charset="-128"/>
              <a:cs typeface="Times New Roman" panose="02020603050405020304" pitchFamily="18" charset="0"/>
            </a:rPr>
            <a:t>標準財政規模について、臨時財政対策債や税率が上がった地方消費税交付金が増加したこと等に伴い</a:t>
          </a:r>
          <a:r>
            <a:rPr lang="ja-JP" altLang="en-US" sz="1300">
              <a:effectLst/>
              <a:latin typeface="ＭＳ ゴシック" panose="020B0609070205080204" pitchFamily="49" charset="-128"/>
              <a:ea typeface="ＭＳ ゴシック" panose="020B0609070205080204" pitchFamily="49" charset="-128"/>
              <a:cs typeface="Times New Roman" panose="02020603050405020304" pitchFamily="18" charset="0"/>
            </a:rPr>
            <a:t>、実質公債費比率は下がった。また、公営企業債の元利償還金に対する繰入金は</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前年度から減少しているものの依然として多くなっている。</a:t>
          </a:r>
          <a:endParaRPr lang="en-US" altLang="ja-JP" sz="1300">
            <a:effectLst/>
            <a:latin typeface="Century" panose="02040604050505020304" pitchFamily="18" charset="0"/>
            <a:ea typeface="ＭＳ 明朝" panose="02020609040205080304" pitchFamily="17" charset="-128"/>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真に必要な事業については合併特例事業債の発行期限内に実施する必要があると考えるが、事業内容の精査を十分に行い、新規事業の増加など内容が過大とならないよう、将来の公債費負担と償還期限を考慮し、起債と償還のバランスを中心に据えた財政運営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地方債の現在高は減少となり、公営企業債等繰入見込額や組合負担等見込額の減少により将来負担額は減少している。前年度同様、将来負担比率については算定されていない。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しかしながら、今後、公債費の増嵩や先送りが許されない行政需要に対応していくために、基金の取り崩しによる対応が予測される。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合併特例措置期間が終期を迎えると、標準財政規模等も縮小することが考えられるため、公債費負担の増嵩に注視しながら、合併特例事業債の発行期限も視野に入れた中で「歳入に見合う歳出」を基本とし持続可能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滋賀県東近江市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ふるさと寄附金の堅調な伸びにより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万円の積立を行ったが、新型コロナウイルス感染症への対策として行った市独自施策のため財政調整基金を取り崩した。また減債基金についても償還のため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億円取り崩したことから、基金全体としては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一般行政経費の節減や普通建設事業の縮小等予算総額の抑制に取り組みながらも、将来的に必要な公共施設の大規模修繕や更新などが控えていることに加え、合併特例事業債の発行に限りがあることから、今後においては基金残高は減少傾向が見込ま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みんなで育むまちづくり基金：市民との協働による「うるおいとにぎわいのまちづくり」を進めることを目的とする。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ふるさと寄附基金：東近江市の発展を願い、東近江市を応援しようとする個人及び団体からの寄附金を財源として、寄附者の意向を反映した事業を推進することにより、個性豊かで活力に満ちた地域の創造に資することを目的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ふるさと寄附基金については、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万円を繰入れたが、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寄附金額</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7,079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万円（前年度比</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3,394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万円増）を積み立てたことにより増加した。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その他については利子等を積立てたことで増額となった。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公共施設整備基金：公共施設等総合管理計画により、今後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年間で不足する施設更新費の半額（</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億円）を目途に積み立てを行う。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基金利子として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978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万円積立を行ったが、新型コロナウイルス対策として行った市独自施策のため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億円を取り崩したことにより減少となった。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が合併して誕生した当市では公共施設の数が多く、その維持管理にかかる経費は建物の経年劣化により増加傾向であり、大規模改修などの大型普通建設事業も控えている。また、新型コロナウイルス感染症の影響による歳入の減収や不測の財政支出など年度間の財源不足に備えるため、施設の更新計画を管理しつつ、</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％相当を目途に積み立てを行う。</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基金利子として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985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万円を積み立てたものの、償還のため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億円を取り崩したことにより減少となった。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で地方債償還額のピークを迎えたため、今後は段階的に地方債償還額は減少していく予定だが、普通会計における公債費の比率が高い水準は続く見込みであるため、計画的な返済を行うための確実かつ有利な基金運用に努める。また、市債の繰上げ償還について、基金を活用しての繰上げ償還を検討し、繰上げ償還が有利な場合については繰上を実施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3235105E-0A3D-41C8-BA87-19632B28ED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2D020E9-1009-4FEC-A18F-2F838C3C6B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72</xdr:row>
      <xdr:rowOff>0</xdr:rowOff>
    </xdr:from>
    <xdr:to>
      <xdr:col>83</xdr:col>
      <xdr:colOff>0</xdr:colOff>
      <xdr:row>74</xdr:row>
      <xdr:rowOff>0</xdr:rowOff>
    </xdr:to>
    <xdr:sp macro="" textlink="">
      <xdr:nvSpPr>
        <xdr:cNvPr id="4" name="正方形/長方形 3">
          <a:extLst>
            <a:ext uri="{FF2B5EF4-FFF2-40B4-BE49-F238E27FC236}">
              <a16:creationId xmlns:a16="http://schemas.microsoft.com/office/drawing/2014/main" id="{AADCCB48-C3E7-4308-A286-712B3AAAC077}"/>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5" name="正方形/長方形 4">
          <a:extLst>
            <a:ext uri="{FF2B5EF4-FFF2-40B4-BE49-F238E27FC236}">
              <a16:creationId xmlns:a16="http://schemas.microsoft.com/office/drawing/2014/main" id="{EC005A38-9892-4016-B999-25B9E610419E}"/>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a:extLst>
            <a:ext uri="{FF2B5EF4-FFF2-40B4-BE49-F238E27FC236}">
              <a16:creationId xmlns:a16="http://schemas.microsoft.com/office/drawing/2014/main" id="{720C2642-2555-4A3C-8D0E-9FC6FFE82AB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a:extLst>
            <a:ext uri="{FF2B5EF4-FFF2-40B4-BE49-F238E27FC236}">
              <a16:creationId xmlns:a16="http://schemas.microsoft.com/office/drawing/2014/main" id="{97077D32-9BD9-4B4E-A14F-2EBE63CF8CDE}"/>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a:extLst>
            <a:ext uri="{FF2B5EF4-FFF2-40B4-BE49-F238E27FC236}">
              <a16:creationId xmlns:a16="http://schemas.microsoft.com/office/drawing/2014/main" id="{74949F79-CA49-4D00-BBD4-AFE73BFBA4EF}"/>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a:extLst>
            <a:ext uri="{FF2B5EF4-FFF2-40B4-BE49-F238E27FC236}">
              <a16:creationId xmlns:a16="http://schemas.microsoft.com/office/drawing/2014/main" id="{E3A44497-AD69-41FF-8CCC-059164A9015F}"/>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a:extLst>
            <a:ext uri="{FF2B5EF4-FFF2-40B4-BE49-F238E27FC236}">
              <a16:creationId xmlns:a16="http://schemas.microsoft.com/office/drawing/2014/main" id="{0C1ACE04-943E-4F2A-8888-CA12A15E9E71}"/>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a:extLst>
            <a:ext uri="{FF2B5EF4-FFF2-40B4-BE49-F238E27FC236}">
              <a16:creationId xmlns:a16="http://schemas.microsoft.com/office/drawing/2014/main" id="{68A38896-296B-4487-9521-C68103BB5EFB}"/>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a:extLst>
            <a:ext uri="{FF2B5EF4-FFF2-40B4-BE49-F238E27FC236}">
              <a16:creationId xmlns:a16="http://schemas.microsoft.com/office/drawing/2014/main" id="{8EEED177-A690-429B-AB01-2CB2F787534A}"/>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a:extLst>
            <a:ext uri="{FF2B5EF4-FFF2-40B4-BE49-F238E27FC236}">
              <a16:creationId xmlns:a16="http://schemas.microsoft.com/office/drawing/2014/main" id="{7E0FD308-0A57-4733-9499-A46017CC93D6}"/>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a:extLst>
            <a:ext uri="{FF2B5EF4-FFF2-40B4-BE49-F238E27FC236}">
              <a16:creationId xmlns:a16="http://schemas.microsoft.com/office/drawing/2014/main" id="{50FD26C6-369F-4FBF-BD36-522E8CEFAFCC}"/>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a:extLst>
            <a:ext uri="{FF2B5EF4-FFF2-40B4-BE49-F238E27FC236}">
              <a16:creationId xmlns:a16="http://schemas.microsoft.com/office/drawing/2014/main" id="{A92EC45F-BA74-4EC9-BEE3-3B3F31B778A1}"/>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a:extLst>
            <a:ext uri="{FF2B5EF4-FFF2-40B4-BE49-F238E27FC236}">
              <a16:creationId xmlns:a16="http://schemas.microsoft.com/office/drawing/2014/main" id="{39A944B2-481A-413E-B231-C51A61BF14AE}"/>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a:extLst>
            <a:ext uri="{FF2B5EF4-FFF2-40B4-BE49-F238E27FC236}">
              <a16:creationId xmlns:a16="http://schemas.microsoft.com/office/drawing/2014/main" id="{851ADCBB-552F-4038-BCAB-1780336853D9}"/>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113,642
109,702
388.37
64,664,003
62,643,632
1,699,721
31,022,590
54,279,645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a:extLst>
            <a:ext uri="{FF2B5EF4-FFF2-40B4-BE49-F238E27FC236}">
              <a16:creationId xmlns:a16="http://schemas.microsoft.com/office/drawing/2014/main" id="{1FC57905-95A8-4C66-B262-B192ED966DC8}"/>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2EAD7577-F259-4AE5-8486-59C7C9AE7A2E}"/>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a:extLst>
            <a:ext uri="{FF2B5EF4-FFF2-40B4-BE49-F238E27FC236}">
              <a16:creationId xmlns:a16="http://schemas.microsoft.com/office/drawing/2014/main" id="{7DE537F5-D2B2-4758-B0D5-91C186B93D9C}"/>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7D41F526-8423-440D-A9F1-000F68CB41D9}"/>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a:extLst>
            <a:ext uri="{FF2B5EF4-FFF2-40B4-BE49-F238E27FC236}">
              <a16:creationId xmlns:a16="http://schemas.microsoft.com/office/drawing/2014/main" id="{1BA75FA5-53FC-460C-A931-7345E9C2A529}"/>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a:extLst>
            <a:ext uri="{FF2B5EF4-FFF2-40B4-BE49-F238E27FC236}">
              <a16:creationId xmlns:a16="http://schemas.microsoft.com/office/drawing/2014/main" id="{D2D4BBBE-40D8-4969-87E9-C7F351CC48E7}"/>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a:extLst>
            <a:ext uri="{FF2B5EF4-FFF2-40B4-BE49-F238E27FC236}">
              <a16:creationId xmlns:a16="http://schemas.microsoft.com/office/drawing/2014/main" id="{FDFB8B2E-96D3-4DE1-99DD-926B1A12296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a:extLst>
            <a:ext uri="{FF2B5EF4-FFF2-40B4-BE49-F238E27FC236}">
              <a16:creationId xmlns:a16="http://schemas.microsoft.com/office/drawing/2014/main" id="{D444E921-C139-4AD1-B636-08A6166C8BE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a:extLst>
            <a:ext uri="{FF2B5EF4-FFF2-40B4-BE49-F238E27FC236}">
              <a16:creationId xmlns:a16="http://schemas.microsoft.com/office/drawing/2014/main" id="{807954BE-579B-49AE-80DC-2CF900F61ADA}"/>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a:extLst>
            <a:ext uri="{FF2B5EF4-FFF2-40B4-BE49-F238E27FC236}">
              <a16:creationId xmlns:a16="http://schemas.microsoft.com/office/drawing/2014/main" id="{B40393E5-0962-4CDC-B1D5-92C0F742ABB6}"/>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a:extLst>
            <a:ext uri="{FF2B5EF4-FFF2-40B4-BE49-F238E27FC236}">
              <a16:creationId xmlns:a16="http://schemas.microsoft.com/office/drawing/2014/main" id="{E24F23E8-00C8-45A8-8BAA-4A2A21D0A4A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a:extLst>
            <a:ext uri="{FF2B5EF4-FFF2-40B4-BE49-F238E27FC236}">
              <a16:creationId xmlns:a16="http://schemas.microsoft.com/office/drawing/2014/main" id="{10184229-3284-4021-A662-91D461B386D9}"/>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a:extLst>
            <a:ext uri="{FF2B5EF4-FFF2-40B4-BE49-F238E27FC236}">
              <a16:creationId xmlns:a16="http://schemas.microsoft.com/office/drawing/2014/main" id="{F9533ABF-E31B-44EF-BD87-F8C7719A32A3}"/>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a:extLst>
            <a:ext uri="{FF2B5EF4-FFF2-40B4-BE49-F238E27FC236}">
              <a16:creationId xmlns:a16="http://schemas.microsoft.com/office/drawing/2014/main" id="{63A293D5-AF14-443E-A7D6-097559EBCC42}"/>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56A6EFE4-6238-4CAE-833E-18E31BEC0159}"/>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a:extLst>
            <a:ext uri="{FF2B5EF4-FFF2-40B4-BE49-F238E27FC236}">
              <a16:creationId xmlns:a16="http://schemas.microsoft.com/office/drawing/2014/main" id="{B07B527E-DE61-4023-9BE9-B137A65D97DB}"/>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a:extLst>
            <a:ext uri="{FF2B5EF4-FFF2-40B4-BE49-F238E27FC236}">
              <a16:creationId xmlns:a16="http://schemas.microsoft.com/office/drawing/2014/main" id="{FEFED7E9-535B-491B-B762-9C515375ED95}"/>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a:extLst>
            <a:ext uri="{FF2B5EF4-FFF2-40B4-BE49-F238E27FC236}">
              <a16:creationId xmlns:a16="http://schemas.microsoft.com/office/drawing/2014/main" id="{979AB2D7-2742-4B5E-89E0-0F24C45282D1}"/>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a:extLst>
            <a:ext uri="{FF2B5EF4-FFF2-40B4-BE49-F238E27FC236}">
              <a16:creationId xmlns:a16="http://schemas.microsoft.com/office/drawing/2014/main" id="{BD19504A-3F41-4ABE-984F-A9BF593DE72D}"/>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a:extLst>
            <a:ext uri="{FF2B5EF4-FFF2-40B4-BE49-F238E27FC236}">
              <a16:creationId xmlns:a16="http://schemas.microsoft.com/office/drawing/2014/main" id="{AB47C490-10C9-44AF-A6DF-BAC25316234D}"/>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8" name="テキスト ボックス 37">
          <a:extLst>
            <a:ext uri="{FF2B5EF4-FFF2-40B4-BE49-F238E27FC236}">
              <a16:creationId xmlns:a16="http://schemas.microsoft.com/office/drawing/2014/main" id="{6A0119DE-2E54-4128-91A9-262015B865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9" name="テキスト ボックス 38">
          <a:extLst>
            <a:ext uri="{FF2B5EF4-FFF2-40B4-BE49-F238E27FC236}">
              <a16:creationId xmlns:a16="http://schemas.microsoft.com/office/drawing/2014/main" id="{46ABCBB7-A05D-4591-AAE2-9CF820FA4A82}"/>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a:extLst>
            <a:ext uri="{FF2B5EF4-FFF2-40B4-BE49-F238E27FC236}">
              <a16:creationId xmlns:a16="http://schemas.microsoft.com/office/drawing/2014/main" id="{B7C327D9-88BF-4956-9EE9-0BD44079657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a:extLst>
            <a:ext uri="{FF2B5EF4-FFF2-40B4-BE49-F238E27FC236}">
              <a16:creationId xmlns:a16="http://schemas.microsoft.com/office/drawing/2014/main" id="{940E25A6-163E-477B-81F9-7C3168268AA3}"/>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2" name="正方形/長方形 41">
          <a:extLst>
            <a:ext uri="{FF2B5EF4-FFF2-40B4-BE49-F238E27FC236}">
              <a16:creationId xmlns:a16="http://schemas.microsoft.com/office/drawing/2014/main" id="{47EFCE49-453C-4F40-98B2-CD83C6839D7D}"/>
            </a:ext>
          </a:extLst>
        </xdr:cNvPr>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a:extLst>
            <a:ext uri="{FF2B5EF4-FFF2-40B4-BE49-F238E27FC236}">
              <a16:creationId xmlns:a16="http://schemas.microsoft.com/office/drawing/2014/main" id="{F6BBD5E6-3DE5-4A3A-80CD-8FA6960968ED}"/>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a:extLst>
            <a:ext uri="{FF2B5EF4-FFF2-40B4-BE49-F238E27FC236}">
              <a16:creationId xmlns:a16="http://schemas.microsoft.com/office/drawing/2014/main" id="{674E3B5C-A8D9-4BAA-8CBE-AD96BCE151DA}"/>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a:extLst>
            <a:ext uri="{FF2B5EF4-FFF2-40B4-BE49-F238E27FC236}">
              <a16:creationId xmlns:a16="http://schemas.microsoft.com/office/drawing/2014/main" id="{B69009A6-51A5-47C1-9C73-09D3ADA97BD7}"/>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a:extLst>
            <a:ext uri="{FF2B5EF4-FFF2-40B4-BE49-F238E27FC236}">
              <a16:creationId xmlns:a16="http://schemas.microsoft.com/office/drawing/2014/main" id="{B9F39F7C-910F-4D0C-B9E0-45282529E7F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a:extLst>
            <a:ext uri="{FF2B5EF4-FFF2-40B4-BE49-F238E27FC236}">
              <a16:creationId xmlns:a16="http://schemas.microsoft.com/office/drawing/2014/main" id="{C4361155-FFCE-4A77-9652-27D25A4317A1}"/>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a:extLst>
            <a:ext uri="{FF2B5EF4-FFF2-40B4-BE49-F238E27FC236}">
              <a16:creationId xmlns:a16="http://schemas.microsoft.com/office/drawing/2014/main" id="{9A5DB4C0-492C-4A00-865E-34B6009A275A}"/>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a:extLst>
            <a:ext uri="{FF2B5EF4-FFF2-40B4-BE49-F238E27FC236}">
              <a16:creationId xmlns:a16="http://schemas.microsoft.com/office/drawing/2014/main" id="{D2B576C9-1DB9-48AF-B490-98EB1781F41E}"/>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a:extLst>
            <a:ext uri="{FF2B5EF4-FFF2-40B4-BE49-F238E27FC236}">
              <a16:creationId xmlns:a16="http://schemas.microsoft.com/office/drawing/2014/main" id="{06A13025-23B2-4DE9-AB91-2C2F03048A5D}"/>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a:extLst>
            <a:ext uri="{FF2B5EF4-FFF2-40B4-BE49-F238E27FC236}">
              <a16:creationId xmlns:a16="http://schemas.microsoft.com/office/drawing/2014/main" id="{34EBADB5-96F7-4EF0-9566-9AD8DE3BEEAF}"/>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a:extLst>
            <a:ext uri="{FF2B5EF4-FFF2-40B4-BE49-F238E27FC236}">
              <a16:creationId xmlns:a16="http://schemas.microsoft.com/office/drawing/2014/main" id="{5D83E712-B007-4C3C-B44F-EB4D5A2D108D}"/>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固定資産台帳の整備中であり算定なしの状況である。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今後、固定資産の老朽化が進んでいくことを見据え、継続的かつ計画的に償却資産の更新、除却、統廃合を行っていくことが重要である。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3" name="テキスト ボックス 52">
          <a:extLst>
            <a:ext uri="{FF2B5EF4-FFF2-40B4-BE49-F238E27FC236}">
              <a16:creationId xmlns:a16="http://schemas.microsoft.com/office/drawing/2014/main" id="{AB2FC56B-774E-4230-9F01-60C985BEC8BE}"/>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a:extLst>
            <a:ext uri="{FF2B5EF4-FFF2-40B4-BE49-F238E27FC236}">
              <a16:creationId xmlns:a16="http://schemas.microsoft.com/office/drawing/2014/main" id="{F280924C-46A7-41DE-BF26-20A242443885}"/>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5" name="テキスト ボックス 54">
          <a:extLst>
            <a:ext uri="{FF2B5EF4-FFF2-40B4-BE49-F238E27FC236}">
              <a16:creationId xmlns:a16="http://schemas.microsoft.com/office/drawing/2014/main" id="{3E7CFA69-B242-43DA-ABDC-1CFDC5E32657}"/>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6" name="直線コネクタ 55">
          <a:extLst>
            <a:ext uri="{FF2B5EF4-FFF2-40B4-BE49-F238E27FC236}">
              <a16:creationId xmlns:a16="http://schemas.microsoft.com/office/drawing/2014/main" id="{B3A510DC-98AD-47AD-BDDD-C86B19B66BA0}"/>
            </a:ext>
          </a:extLst>
        </xdr:cNvPr>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7" name="テキスト ボックス 56">
          <a:extLst>
            <a:ext uri="{FF2B5EF4-FFF2-40B4-BE49-F238E27FC236}">
              <a16:creationId xmlns:a16="http://schemas.microsoft.com/office/drawing/2014/main" id="{431D1B87-0C01-4A03-80C1-0FE8202D4417}"/>
            </a:ext>
          </a:extLst>
        </xdr:cNvPr>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AEB4ACB2-A7B2-47C3-A140-8528E1D84A8E}"/>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035C3DA7-997B-4A4E-8862-16028EA29C9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0" name="直線コネクタ 59">
          <a:extLst>
            <a:ext uri="{FF2B5EF4-FFF2-40B4-BE49-F238E27FC236}">
              <a16:creationId xmlns:a16="http://schemas.microsoft.com/office/drawing/2014/main" id="{1CDAEEAF-1660-4B83-9A24-B039295D1E0D}"/>
            </a:ext>
          </a:extLst>
        </xdr:cNvPr>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1" name="テキスト ボックス 60">
          <a:extLst>
            <a:ext uri="{FF2B5EF4-FFF2-40B4-BE49-F238E27FC236}">
              <a16:creationId xmlns:a16="http://schemas.microsoft.com/office/drawing/2014/main" id="{381F947E-641B-4C47-8274-476F74AAD4AD}"/>
            </a:ext>
          </a:extLst>
        </xdr:cNvPr>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31E48C6C-A580-4AEB-9153-F7945805601B}"/>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CFD244DD-DE83-482F-B683-42B95894F7DE}"/>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722F81B8-3DF9-49F2-A119-805D980DE49B}"/>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101600</xdr:rowOff>
    </xdr:from>
    <xdr:to>
      <xdr:col>23</xdr:col>
      <xdr:colOff>85090</xdr:colOff>
      <xdr:row>33</xdr:row>
      <xdr:rowOff>110490</xdr:rowOff>
    </xdr:to>
    <xdr:cxnSp macro="">
      <xdr:nvCxnSpPr>
        <xdr:cNvPr id="65" name="直線コネクタ 64">
          <a:extLst>
            <a:ext uri="{FF2B5EF4-FFF2-40B4-BE49-F238E27FC236}">
              <a16:creationId xmlns:a16="http://schemas.microsoft.com/office/drawing/2014/main" id="{6CB8272B-A280-4A47-9907-C35F2746F148}"/>
            </a:ext>
          </a:extLst>
        </xdr:cNvPr>
        <xdr:cNvCxnSpPr/>
      </xdr:nvCxnSpPr>
      <xdr:spPr>
        <a:xfrm flipV="1">
          <a:off x="4760595" y="5330825"/>
          <a:ext cx="1270" cy="1209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114317</xdr:rowOff>
    </xdr:from>
    <xdr:ext cx="405111" cy="259045"/>
    <xdr:sp macro="" textlink="">
      <xdr:nvSpPr>
        <xdr:cNvPr id="66" name="有形固定資産減価償却率最小値テキスト">
          <a:extLst>
            <a:ext uri="{FF2B5EF4-FFF2-40B4-BE49-F238E27FC236}">
              <a16:creationId xmlns:a16="http://schemas.microsoft.com/office/drawing/2014/main" id="{E1A6286B-920A-496E-A638-4E3A2AE4C20B}"/>
            </a:ext>
          </a:extLst>
        </xdr:cNvPr>
        <xdr:cNvSpPr txBox="1"/>
      </xdr:nvSpPr>
      <xdr:spPr>
        <a:xfrm>
          <a:off x="4813300" y="654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110490</xdr:rowOff>
    </xdr:from>
    <xdr:to>
      <xdr:col>23</xdr:col>
      <xdr:colOff>174625</xdr:colOff>
      <xdr:row>33</xdr:row>
      <xdr:rowOff>110490</xdr:rowOff>
    </xdr:to>
    <xdr:cxnSp macro="">
      <xdr:nvCxnSpPr>
        <xdr:cNvPr id="67" name="直線コネクタ 66">
          <a:extLst>
            <a:ext uri="{FF2B5EF4-FFF2-40B4-BE49-F238E27FC236}">
              <a16:creationId xmlns:a16="http://schemas.microsoft.com/office/drawing/2014/main" id="{D93E0ADE-E535-471F-A336-68EEEC535D1C}"/>
            </a:ext>
          </a:extLst>
        </xdr:cNvPr>
        <xdr:cNvCxnSpPr/>
      </xdr:nvCxnSpPr>
      <xdr:spPr>
        <a:xfrm>
          <a:off x="4673600" y="6539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48277</xdr:rowOff>
    </xdr:from>
    <xdr:ext cx="405111" cy="259045"/>
    <xdr:sp macro="" textlink="">
      <xdr:nvSpPr>
        <xdr:cNvPr id="68" name="有形固定資産減価償却率最大値テキスト">
          <a:extLst>
            <a:ext uri="{FF2B5EF4-FFF2-40B4-BE49-F238E27FC236}">
              <a16:creationId xmlns:a16="http://schemas.microsoft.com/office/drawing/2014/main" id="{2692A053-DD73-4793-AE73-49B5BEAFAEC6}"/>
            </a:ext>
          </a:extLst>
        </xdr:cNvPr>
        <xdr:cNvSpPr txBox="1"/>
      </xdr:nvSpPr>
      <xdr:spPr>
        <a:xfrm>
          <a:off x="4813300" y="5106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101600</xdr:rowOff>
    </xdr:from>
    <xdr:to>
      <xdr:col>23</xdr:col>
      <xdr:colOff>174625</xdr:colOff>
      <xdr:row>26</xdr:row>
      <xdr:rowOff>101600</xdr:rowOff>
    </xdr:to>
    <xdr:cxnSp macro="">
      <xdr:nvCxnSpPr>
        <xdr:cNvPr id="69" name="直線コネクタ 68">
          <a:extLst>
            <a:ext uri="{FF2B5EF4-FFF2-40B4-BE49-F238E27FC236}">
              <a16:creationId xmlns:a16="http://schemas.microsoft.com/office/drawing/2014/main" id="{F6A4A15D-35EA-4E5C-9113-A4FAB6F41587}"/>
            </a:ext>
          </a:extLst>
        </xdr:cNvPr>
        <xdr:cNvCxnSpPr/>
      </xdr:nvCxnSpPr>
      <xdr:spPr>
        <a:xfrm>
          <a:off x="4673600" y="5330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147655</xdr:rowOff>
    </xdr:from>
    <xdr:ext cx="405111" cy="259045"/>
    <xdr:sp macro="" textlink="">
      <xdr:nvSpPr>
        <xdr:cNvPr id="70" name="有形固定資産減価償却率平均値テキスト">
          <a:extLst>
            <a:ext uri="{FF2B5EF4-FFF2-40B4-BE49-F238E27FC236}">
              <a16:creationId xmlns:a16="http://schemas.microsoft.com/office/drawing/2014/main" id="{F0EFEEA3-18DD-4E69-B6E4-E05A476BB322}"/>
            </a:ext>
          </a:extLst>
        </xdr:cNvPr>
        <xdr:cNvSpPr txBox="1"/>
      </xdr:nvSpPr>
      <xdr:spPr>
        <a:xfrm>
          <a:off x="4813300" y="60626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169228</xdr:rowOff>
    </xdr:from>
    <xdr:to>
      <xdr:col>23</xdr:col>
      <xdr:colOff>136525</xdr:colOff>
      <xdr:row>31</xdr:row>
      <xdr:rowOff>99378</xdr:rowOff>
    </xdr:to>
    <xdr:sp macro="" textlink="">
      <xdr:nvSpPr>
        <xdr:cNvPr id="71" name="フローチャート: 判断 70">
          <a:extLst>
            <a:ext uri="{FF2B5EF4-FFF2-40B4-BE49-F238E27FC236}">
              <a16:creationId xmlns:a16="http://schemas.microsoft.com/office/drawing/2014/main" id="{433A7967-1D8D-4D16-9F61-4A8F4459C547}"/>
            </a:ext>
          </a:extLst>
        </xdr:cNvPr>
        <xdr:cNvSpPr/>
      </xdr:nvSpPr>
      <xdr:spPr>
        <a:xfrm>
          <a:off x="4711700" y="6084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88265</xdr:rowOff>
    </xdr:from>
    <xdr:to>
      <xdr:col>19</xdr:col>
      <xdr:colOff>187325</xdr:colOff>
      <xdr:row>31</xdr:row>
      <xdr:rowOff>18415</xdr:rowOff>
    </xdr:to>
    <xdr:sp macro="" textlink="">
      <xdr:nvSpPr>
        <xdr:cNvPr id="72" name="フローチャート: 判断 71">
          <a:extLst>
            <a:ext uri="{FF2B5EF4-FFF2-40B4-BE49-F238E27FC236}">
              <a16:creationId xmlns:a16="http://schemas.microsoft.com/office/drawing/2014/main" id="{1FCD286E-0536-499F-AA24-76D93CBC20B1}"/>
            </a:ext>
          </a:extLst>
        </xdr:cNvPr>
        <xdr:cNvSpPr/>
      </xdr:nvSpPr>
      <xdr:spPr>
        <a:xfrm>
          <a:off x="4000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77470</xdr:rowOff>
    </xdr:from>
    <xdr:to>
      <xdr:col>15</xdr:col>
      <xdr:colOff>187325</xdr:colOff>
      <xdr:row>31</xdr:row>
      <xdr:rowOff>7620</xdr:rowOff>
    </xdr:to>
    <xdr:sp macro="" textlink="">
      <xdr:nvSpPr>
        <xdr:cNvPr id="73" name="フローチャート: 判断 72">
          <a:extLst>
            <a:ext uri="{FF2B5EF4-FFF2-40B4-BE49-F238E27FC236}">
              <a16:creationId xmlns:a16="http://schemas.microsoft.com/office/drawing/2014/main" id="{230CF828-CBEE-440B-9234-1A91564104D8}"/>
            </a:ext>
          </a:extLst>
        </xdr:cNvPr>
        <xdr:cNvSpPr/>
      </xdr:nvSpPr>
      <xdr:spPr>
        <a:xfrm>
          <a:off x="3238500" y="599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162560</xdr:rowOff>
    </xdr:from>
    <xdr:to>
      <xdr:col>11</xdr:col>
      <xdr:colOff>187325</xdr:colOff>
      <xdr:row>30</xdr:row>
      <xdr:rowOff>92710</xdr:rowOff>
    </xdr:to>
    <xdr:sp macro="" textlink="">
      <xdr:nvSpPr>
        <xdr:cNvPr id="74" name="フローチャート: 判断 73">
          <a:extLst>
            <a:ext uri="{FF2B5EF4-FFF2-40B4-BE49-F238E27FC236}">
              <a16:creationId xmlns:a16="http://schemas.microsoft.com/office/drawing/2014/main" id="{412119B9-10CB-4E92-85F2-1FC970D5C871}"/>
            </a:ext>
          </a:extLst>
        </xdr:cNvPr>
        <xdr:cNvSpPr/>
      </xdr:nvSpPr>
      <xdr:spPr>
        <a:xfrm>
          <a:off x="2476500" y="590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86995</xdr:rowOff>
    </xdr:from>
    <xdr:to>
      <xdr:col>7</xdr:col>
      <xdr:colOff>187325</xdr:colOff>
      <xdr:row>30</xdr:row>
      <xdr:rowOff>17145</xdr:rowOff>
    </xdr:to>
    <xdr:sp macro="" textlink="">
      <xdr:nvSpPr>
        <xdr:cNvPr id="75" name="フローチャート: 判断 74">
          <a:extLst>
            <a:ext uri="{FF2B5EF4-FFF2-40B4-BE49-F238E27FC236}">
              <a16:creationId xmlns:a16="http://schemas.microsoft.com/office/drawing/2014/main" id="{1543EDA5-D105-444A-B228-7B699C829154}"/>
            </a:ext>
          </a:extLst>
        </xdr:cNvPr>
        <xdr:cNvSpPr/>
      </xdr:nvSpPr>
      <xdr:spPr>
        <a:xfrm>
          <a:off x="1714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C8F56197-BF68-4E4E-9A75-C008A2D476AD}"/>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637F8774-E67F-414A-B950-51881C4C7259}"/>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E9C5F0DF-DA87-47B1-9D20-D4B3500A6819}"/>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7D995DD4-ACF1-48CB-AA82-DAF2CDDA1765}"/>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9B7A4BBB-F5B8-4C06-BE87-2ECBF91EC516}"/>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xdr:col>
      <xdr:colOff>85725</xdr:colOff>
      <xdr:row>27</xdr:row>
      <xdr:rowOff>3492</xdr:rowOff>
    </xdr:from>
    <xdr:to>
      <xdr:col>7</xdr:col>
      <xdr:colOff>187325</xdr:colOff>
      <xdr:row>27</xdr:row>
      <xdr:rowOff>105092</xdr:rowOff>
    </xdr:to>
    <xdr:sp macro="" textlink="">
      <xdr:nvSpPr>
        <xdr:cNvPr id="81" name="楕円 80">
          <a:extLst>
            <a:ext uri="{FF2B5EF4-FFF2-40B4-BE49-F238E27FC236}">
              <a16:creationId xmlns:a16="http://schemas.microsoft.com/office/drawing/2014/main" id="{0D2B55A6-3111-42AE-B97C-D5CE2D9A1083}"/>
            </a:ext>
          </a:extLst>
        </xdr:cNvPr>
        <xdr:cNvSpPr/>
      </xdr:nvSpPr>
      <xdr:spPr>
        <a:xfrm>
          <a:off x="1714500" y="5404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29</xdr:row>
      <xdr:rowOff>34942</xdr:rowOff>
    </xdr:from>
    <xdr:ext cx="405111" cy="259045"/>
    <xdr:sp macro="" textlink="">
      <xdr:nvSpPr>
        <xdr:cNvPr id="82" name="n_1aveValue有形固定資産減価償却率">
          <a:extLst>
            <a:ext uri="{FF2B5EF4-FFF2-40B4-BE49-F238E27FC236}">
              <a16:creationId xmlns:a16="http://schemas.microsoft.com/office/drawing/2014/main" id="{3E7CB20F-3A2D-445D-B2FC-86CD3D029A9D}"/>
            </a:ext>
          </a:extLst>
        </xdr:cNvPr>
        <xdr:cNvSpPr txBox="1"/>
      </xdr:nvSpPr>
      <xdr:spPr>
        <a:xfrm>
          <a:off x="38360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24147</xdr:rowOff>
    </xdr:from>
    <xdr:ext cx="405111" cy="259045"/>
    <xdr:sp macro="" textlink="">
      <xdr:nvSpPr>
        <xdr:cNvPr id="83" name="n_2aveValue有形固定資産減価償却率">
          <a:extLst>
            <a:ext uri="{FF2B5EF4-FFF2-40B4-BE49-F238E27FC236}">
              <a16:creationId xmlns:a16="http://schemas.microsoft.com/office/drawing/2014/main" id="{8FBC5900-C764-4948-B6F9-3455767BE54D}"/>
            </a:ext>
          </a:extLst>
        </xdr:cNvPr>
        <xdr:cNvSpPr txBox="1"/>
      </xdr:nvSpPr>
      <xdr:spPr>
        <a:xfrm>
          <a:off x="3086744" y="5767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109237</xdr:rowOff>
    </xdr:from>
    <xdr:ext cx="405111" cy="259045"/>
    <xdr:sp macro="" textlink="">
      <xdr:nvSpPr>
        <xdr:cNvPr id="84" name="n_3aveValue有形固定資産減価償却率">
          <a:extLst>
            <a:ext uri="{FF2B5EF4-FFF2-40B4-BE49-F238E27FC236}">
              <a16:creationId xmlns:a16="http://schemas.microsoft.com/office/drawing/2014/main" id="{875A2CE3-CBAE-4E00-AA08-7E328AFAF5CA}"/>
            </a:ext>
          </a:extLst>
        </xdr:cNvPr>
        <xdr:cNvSpPr txBox="1"/>
      </xdr:nvSpPr>
      <xdr:spPr>
        <a:xfrm>
          <a:off x="2324744" y="5681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8272</xdr:rowOff>
    </xdr:from>
    <xdr:ext cx="405111" cy="259045"/>
    <xdr:sp macro="" textlink="">
      <xdr:nvSpPr>
        <xdr:cNvPr id="85" name="n_4aveValue有形固定資産減価償却率">
          <a:extLst>
            <a:ext uri="{FF2B5EF4-FFF2-40B4-BE49-F238E27FC236}">
              <a16:creationId xmlns:a16="http://schemas.microsoft.com/office/drawing/2014/main" id="{A1854CBE-DFF0-4804-B24A-2A5B7C543390}"/>
            </a:ext>
          </a:extLst>
        </xdr:cNvPr>
        <xdr:cNvSpPr txBox="1"/>
      </xdr:nvSpPr>
      <xdr:spPr>
        <a:xfrm>
          <a:off x="1562744" y="592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121619</xdr:rowOff>
    </xdr:from>
    <xdr:ext cx="405111" cy="259045"/>
    <xdr:sp macro="" textlink="">
      <xdr:nvSpPr>
        <xdr:cNvPr id="86" name="n_4mainValue有形固定資産減価償却率">
          <a:extLst>
            <a:ext uri="{FF2B5EF4-FFF2-40B4-BE49-F238E27FC236}">
              <a16:creationId xmlns:a16="http://schemas.microsoft.com/office/drawing/2014/main" id="{D5ED5364-0670-4E3E-B3A9-AEFF63E6E8AF}"/>
            </a:ext>
          </a:extLst>
        </xdr:cNvPr>
        <xdr:cNvSpPr txBox="1"/>
      </xdr:nvSpPr>
      <xdr:spPr>
        <a:xfrm>
          <a:off x="1562744" y="5179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7" name="正方形/長方形 86">
          <a:extLst>
            <a:ext uri="{FF2B5EF4-FFF2-40B4-BE49-F238E27FC236}">
              <a16:creationId xmlns:a16="http://schemas.microsoft.com/office/drawing/2014/main" id="{69E6DA0A-D816-4236-B036-78CB4DDDA551}"/>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88" name="正方形/長方形 87">
          <a:extLst>
            <a:ext uri="{FF2B5EF4-FFF2-40B4-BE49-F238E27FC236}">
              <a16:creationId xmlns:a16="http://schemas.microsoft.com/office/drawing/2014/main" id="{A91B001B-5191-4714-BDD2-42CBE3856944}"/>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89" name="正方形/長方形 88">
          <a:extLst>
            <a:ext uri="{FF2B5EF4-FFF2-40B4-BE49-F238E27FC236}">
              <a16:creationId xmlns:a16="http://schemas.microsoft.com/office/drawing/2014/main" id="{4BB14707-F811-4657-B9A4-B9945132DEB2}"/>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[ 447.6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0" name="正方形/長方形 89">
          <a:extLst>
            <a:ext uri="{FF2B5EF4-FFF2-40B4-BE49-F238E27FC236}">
              <a16:creationId xmlns:a16="http://schemas.microsoft.com/office/drawing/2014/main" id="{3723A1A5-3AF3-469E-BB91-9E5EF3B51C0F}"/>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1" name="正方形/長方形 90">
          <a:extLst>
            <a:ext uri="{FF2B5EF4-FFF2-40B4-BE49-F238E27FC236}">
              <a16:creationId xmlns:a16="http://schemas.microsoft.com/office/drawing/2014/main" id="{20E98D07-56FD-41E5-B267-216544A4C216}"/>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2" name="正方形/長方形 91">
          <a:extLst>
            <a:ext uri="{FF2B5EF4-FFF2-40B4-BE49-F238E27FC236}">
              <a16:creationId xmlns:a16="http://schemas.microsoft.com/office/drawing/2014/main" id="{3E8EE8C6-CA25-4849-B610-2A38CA0AF175}"/>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3" name="正方形/長方形 92">
          <a:extLst>
            <a:ext uri="{FF2B5EF4-FFF2-40B4-BE49-F238E27FC236}">
              <a16:creationId xmlns:a16="http://schemas.microsoft.com/office/drawing/2014/main" id="{8AF4B6D5-3531-4DDC-947B-6BE8595FB5F1}"/>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4" name="正方形/長方形 93">
          <a:extLst>
            <a:ext uri="{FF2B5EF4-FFF2-40B4-BE49-F238E27FC236}">
              <a16:creationId xmlns:a16="http://schemas.microsoft.com/office/drawing/2014/main" id="{EED483CC-A8B0-4766-A423-8641F3C0236E}"/>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5" name="正方形/長方形 94">
          <a:extLst>
            <a:ext uri="{FF2B5EF4-FFF2-40B4-BE49-F238E27FC236}">
              <a16:creationId xmlns:a16="http://schemas.microsoft.com/office/drawing/2014/main" id="{FADDCEAE-7681-4B95-B4F7-EE9472811C55}"/>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6" name="正方形/長方形 95">
          <a:extLst>
            <a:ext uri="{FF2B5EF4-FFF2-40B4-BE49-F238E27FC236}">
              <a16:creationId xmlns:a16="http://schemas.microsoft.com/office/drawing/2014/main" id="{3CF83315-C9B4-4E90-99F7-62037734DA6D}"/>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7" name="正方形/長方形 96">
          <a:extLst>
            <a:ext uri="{FF2B5EF4-FFF2-40B4-BE49-F238E27FC236}">
              <a16:creationId xmlns:a16="http://schemas.microsoft.com/office/drawing/2014/main" id="{7F617464-8C62-4047-8FF4-433C9F95D776}"/>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8" name="正方形/長方形 97">
          <a:extLst>
            <a:ext uri="{FF2B5EF4-FFF2-40B4-BE49-F238E27FC236}">
              <a16:creationId xmlns:a16="http://schemas.microsoft.com/office/drawing/2014/main" id="{96924354-815B-4AAF-ADED-8D36407EB487}"/>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9" name="テキスト ボックス 98">
          <a:extLst>
            <a:ext uri="{FF2B5EF4-FFF2-40B4-BE49-F238E27FC236}">
              <a16:creationId xmlns:a16="http://schemas.microsoft.com/office/drawing/2014/main" id="{C4C1F33A-CA3E-4094-810A-DA9F56D1E67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っており健全な状態であるといえる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債務償還比率が前年度より下回った要因は、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経常一般財源等歳入の増額や地方債現在高の減少によ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将来負担額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合併特例事業債等の財政上有利な起債の活用に努めてきたが、今後は合併特例事業債が終了することも考慮し、普通建設事業を精査するなど、引き続き起債抑制に取り組んでいく。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0" name="テキスト ボックス 99">
          <a:extLst>
            <a:ext uri="{FF2B5EF4-FFF2-40B4-BE49-F238E27FC236}">
              <a16:creationId xmlns:a16="http://schemas.microsoft.com/office/drawing/2014/main" id="{78399D44-D689-47C5-8169-F3D3035C1926}"/>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1" name="直線コネクタ 100">
          <a:extLst>
            <a:ext uri="{FF2B5EF4-FFF2-40B4-BE49-F238E27FC236}">
              <a16:creationId xmlns:a16="http://schemas.microsoft.com/office/drawing/2014/main" id="{20911FCC-C75D-4E97-B6C2-0816C1FEBBA4}"/>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2" name="テキスト ボックス 101">
          <a:extLst>
            <a:ext uri="{FF2B5EF4-FFF2-40B4-BE49-F238E27FC236}">
              <a16:creationId xmlns:a16="http://schemas.microsoft.com/office/drawing/2014/main" id="{0DC1B54D-1335-45F8-9FE3-5F8B329DDEC4}"/>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03" name="直線コネクタ 102">
          <a:extLst>
            <a:ext uri="{FF2B5EF4-FFF2-40B4-BE49-F238E27FC236}">
              <a16:creationId xmlns:a16="http://schemas.microsoft.com/office/drawing/2014/main" id="{8F4CA77F-3991-4DD9-95A6-AF1FCD33C1A9}"/>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04" name="テキスト ボックス 103">
          <a:extLst>
            <a:ext uri="{FF2B5EF4-FFF2-40B4-BE49-F238E27FC236}">
              <a16:creationId xmlns:a16="http://schemas.microsoft.com/office/drawing/2014/main" id="{2FFA1AB8-F539-4A75-A909-3B282FE7EF3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5" name="直線コネクタ 104">
          <a:extLst>
            <a:ext uri="{FF2B5EF4-FFF2-40B4-BE49-F238E27FC236}">
              <a16:creationId xmlns:a16="http://schemas.microsoft.com/office/drawing/2014/main" id="{6B71A50B-7FC9-4EED-BFC8-177D5160B4EA}"/>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06" name="テキスト ボックス 105">
          <a:extLst>
            <a:ext uri="{FF2B5EF4-FFF2-40B4-BE49-F238E27FC236}">
              <a16:creationId xmlns:a16="http://schemas.microsoft.com/office/drawing/2014/main" id="{CFA90B9F-C6C1-48E5-8250-F2E4F6691D5E}"/>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7" name="直線コネクタ 106">
          <a:extLst>
            <a:ext uri="{FF2B5EF4-FFF2-40B4-BE49-F238E27FC236}">
              <a16:creationId xmlns:a16="http://schemas.microsoft.com/office/drawing/2014/main" id="{4F47D84D-339A-4403-847C-1346BDB8A914}"/>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08" name="テキスト ボックス 107">
          <a:extLst>
            <a:ext uri="{FF2B5EF4-FFF2-40B4-BE49-F238E27FC236}">
              <a16:creationId xmlns:a16="http://schemas.microsoft.com/office/drawing/2014/main" id="{5B253891-F53C-4344-8199-107672FA8FD3}"/>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9" name="直線コネクタ 108">
          <a:extLst>
            <a:ext uri="{FF2B5EF4-FFF2-40B4-BE49-F238E27FC236}">
              <a16:creationId xmlns:a16="http://schemas.microsoft.com/office/drawing/2014/main" id="{56A45F60-78C7-44EF-A50F-F14E3D89C5D3}"/>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0" name="テキスト ボックス 109">
          <a:extLst>
            <a:ext uri="{FF2B5EF4-FFF2-40B4-BE49-F238E27FC236}">
              <a16:creationId xmlns:a16="http://schemas.microsoft.com/office/drawing/2014/main" id="{99594588-8FAD-4F86-A01B-2E5CBF70CEB4}"/>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1" name="直線コネクタ 110">
          <a:extLst>
            <a:ext uri="{FF2B5EF4-FFF2-40B4-BE49-F238E27FC236}">
              <a16:creationId xmlns:a16="http://schemas.microsoft.com/office/drawing/2014/main" id="{C6EFD0B9-B568-4148-80CC-7E42391DB92C}"/>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12" name="テキスト ボックス 111">
          <a:extLst>
            <a:ext uri="{FF2B5EF4-FFF2-40B4-BE49-F238E27FC236}">
              <a16:creationId xmlns:a16="http://schemas.microsoft.com/office/drawing/2014/main" id="{8001918A-0C19-48A0-B81C-4800B31C9EC1}"/>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3" name="直線コネクタ 112">
          <a:extLst>
            <a:ext uri="{FF2B5EF4-FFF2-40B4-BE49-F238E27FC236}">
              <a16:creationId xmlns:a16="http://schemas.microsoft.com/office/drawing/2014/main" id="{86032AE1-F51F-4EFF-96C8-1FCDF06F4A2E}"/>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債務償還比率グラフ枠">
          <a:extLst>
            <a:ext uri="{FF2B5EF4-FFF2-40B4-BE49-F238E27FC236}">
              <a16:creationId xmlns:a16="http://schemas.microsoft.com/office/drawing/2014/main" id="{DAC5B85A-8FF1-451B-8280-2F26B35D65B5}"/>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148272</xdr:rowOff>
    </xdr:to>
    <xdr:cxnSp macro="">
      <xdr:nvCxnSpPr>
        <xdr:cNvPr id="115" name="直線コネクタ 114">
          <a:extLst>
            <a:ext uri="{FF2B5EF4-FFF2-40B4-BE49-F238E27FC236}">
              <a16:creationId xmlns:a16="http://schemas.microsoft.com/office/drawing/2014/main" id="{FCFF4182-1F2A-48E1-B615-D322C7290896}"/>
            </a:ext>
          </a:extLst>
        </xdr:cNvPr>
        <xdr:cNvCxnSpPr/>
      </xdr:nvCxnSpPr>
      <xdr:spPr>
        <a:xfrm flipV="1">
          <a:off x="14793595" y="5312833"/>
          <a:ext cx="1269" cy="1264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152099</xdr:rowOff>
    </xdr:from>
    <xdr:ext cx="560923" cy="259045"/>
    <xdr:sp macro="" textlink="">
      <xdr:nvSpPr>
        <xdr:cNvPr id="116" name="債務償還比率最小値テキスト">
          <a:extLst>
            <a:ext uri="{FF2B5EF4-FFF2-40B4-BE49-F238E27FC236}">
              <a16:creationId xmlns:a16="http://schemas.microsoft.com/office/drawing/2014/main" id="{DE09CA7F-BCBA-4B17-9476-28302DF86B79}"/>
            </a:ext>
          </a:extLst>
        </xdr:cNvPr>
        <xdr:cNvSpPr txBox="1"/>
      </xdr:nvSpPr>
      <xdr:spPr>
        <a:xfrm>
          <a:off x="14846300" y="658147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148272</xdr:rowOff>
    </xdr:from>
    <xdr:to>
      <xdr:col>76</xdr:col>
      <xdr:colOff>111125</xdr:colOff>
      <xdr:row>33</xdr:row>
      <xdr:rowOff>148272</xdr:rowOff>
    </xdr:to>
    <xdr:cxnSp macro="">
      <xdr:nvCxnSpPr>
        <xdr:cNvPr id="117" name="直線コネクタ 116">
          <a:extLst>
            <a:ext uri="{FF2B5EF4-FFF2-40B4-BE49-F238E27FC236}">
              <a16:creationId xmlns:a16="http://schemas.microsoft.com/office/drawing/2014/main" id="{B369496E-C7AA-472E-88B5-C34687AF4DF6}"/>
            </a:ext>
          </a:extLst>
        </xdr:cNvPr>
        <xdr:cNvCxnSpPr/>
      </xdr:nvCxnSpPr>
      <xdr:spPr>
        <a:xfrm>
          <a:off x="14706600" y="6577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18" name="債務償還比率最大値テキスト">
          <a:extLst>
            <a:ext uri="{FF2B5EF4-FFF2-40B4-BE49-F238E27FC236}">
              <a16:creationId xmlns:a16="http://schemas.microsoft.com/office/drawing/2014/main" id="{F302CE5F-FCA9-44FE-838D-6388B49CE6F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19" name="直線コネクタ 118">
          <a:extLst>
            <a:ext uri="{FF2B5EF4-FFF2-40B4-BE49-F238E27FC236}">
              <a16:creationId xmlns:a16="http://schemas.microsoft.com/office/drawing/2014/main" id="{AF543D3C-69CD-4E2E-9958-B2B79BBAFC48}"/>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171093</xdr:rowOff>
    </xdr:from>
    <xdr:ext cx="469744" cy="259045"/>
    <xdr:sp macro="" textlink="">
      <xdr:nvSpPr>
        <xdr:cNvPr id="120" name="債務償還比率平均値テキスト">
          <a:extLst>
            <a:ext uri="{FF2B5EF4-FFF2-40B4-BE49-F238E27FC236}">
              <a16:creationId xmlns:a16="http://schemas.microsoft.com/office/drawing/2014/main" id="{DB1AD0E1-EA45-4A2D-AAB8-AEA1823D4B9F}"/>
            </a:ext>
          </a:extLst>
        </xdr:cNvPr>
        <xdr:cNvSpPr txBox="1"/>
      </xdr:nvSpPr>
      <xdr:spPr>
        <a:xfrm>
          <a:off x="14846300" y="5914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21216</xdr:rowOff>
    </xdr:from>
    <xdr:to>
      <xdr:col>76</xdr:col>
      <xdr:colOff>73025</xdr:colOff>
      <xdr:row>30</xdr:row>
      <xdr:rowOff>122816</xdr:rowOff>
    </xdr:to>
    <xdr:sp macro="" textlink="">
      <xdr:nvSpPr>
        <xdr:cNvPr id="121" name="フローチャート: 判断 120">
          <a:extLst>
            <a:ext uri="{FF2B5EF4-FFF2-40B4-BE49-F238E27FC236}">
              <a16:creationId xmlns:a16="http://schemas.microsoft.com/office/drawing/2014/main" id="{B341F008-B030-499E-AFBC-86115AE8541F}"/>
            </a:ext>
          </a:extLst>
        </xdr:cNvPr>
        <xdr:cNvSpPr/>
      </xdr:nvSpPr>
      <xdr:spPr>
        <a:xfrm>
          <a:off x="14744700" y="5936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161601</xdr:rowOff>
    </xdr:from>
    <xdr:to>
      <xdr:col>72</xdr:col>
      <xdr:colOff>123825</xdr:colOff>
      <xdr:row>30</xdr:row>
      <xdr:rowOff>91751</xdr:rowOff>
    </xdr:to>
    <xdr:sp macro="" textlink="">
      <xdr:nvSpPr>
        <xdr:cNvPr id="122" name="フローチャート: 判断 121">
          <a:extLst>
            <a:ext uri="{FF2B5EF4-FFF2-40B4-BE49-F238E27FC236}">
              <a16:creationId xmlns:a16="http://schemas.microsoft.com/office/drawing/2014/main" id="{6F0EC01A-2C25-4A95-8773-268BD25C0813}"/>
            </a:ext>
          </a:extLst>
        </xdr:cNvPr>
        <xdr:cNvSpPr/>
      </xdr:nvSpPr>
      <xdr:spPr>
        <a:xfrm>
          <a:off x="14033500" y="590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139771</xdr:rowOff>
    </xdr:from>
    <xdr:to>
      <xdr:col>68</xdr:col>
      <xdr:colOff>123825</xdr:colOff>
      <xdr:row>30</xdr:row>
      <xdr:rowOff>69921</xdr:rowOff>
    </xdr:to>
    <xdr:sp macro="" textlink="">
      <xdr:nvSpPr>
        <xdr:cNvPr id="123" name="フローチャート: 判断 122">
          <a:extLst>
            <a:ext uri="{FF2B5EF4-FFF2-40B4-BE49-F238E27FC236}">
              <a16:creationId xmlns:a16="http://schemas.microsoft.com/office/drawing/2014/main" id="{AE2B37DF-34E0-43FB-A2B0-BE34EC1EF70E}"/>
            </a:ext>
          </a:extLst>
        </xdr:cNvPr>
        <xdr:cNvSpPr/>
      </xdr:nvSpPr>
      <xdr:spPr>
        <a:xfrm>
          <a:off x="13271500" y="5883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163999</xdr:rowOff>
    </xdr:from>
    <xdr:to>
      <xdr:col>64</xdr:col>
      <xdr:colOff>123825</xdr:colOff>
      <xdr:row>30</xdr:row>
      <xdr:rowOff>94149</xdr:rowOff>
    </xdr:to>
    <xdr:sp macro="" textlink="">
      <xdr:nvSpPr>
        <xdr:cNvPr id="124" name="フローチャート: 判断 123">
          <a:extLst>
            <a:ext uri="{FF2B5EF4-FFF2-40B4-BE49-F238E27FC236}">
              <a16:creationId xmlns:a16="http://schemas.microsoft.com/office/drawing/2014/main" id="{FED5D495-EA6F-4774-8B5B-0FB550D5DBE1}"/>
            </a:ext>
          </a:extLst>
        </xdr:cNvPr>
        <xdr:cNvSpPr/>
      </xdr:nvSpPr>
      <xdr:spPr>
        <a:xfrm>
          <a:off x="12509500" y="590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8862</xdr:rowOff>
    </xdr:from>
    <xdr:to>
      <xdr:col>60</xdr:col>
      <xdr:colOff>123825</xdr:colOff>
      <xdr:row>30</xdr:row>
      <xdr:rowOff>110462</xdr:rowOff>
    </xdr:to>
    <xdr:sp macro="" textlink="">
      <xdr:nvSpPr>
        <xdr:cNvPr id="125" name="フローチャート: 判断 124">
          <a:extLst>
            <a:ext uri="{FF2B5EF4-FFF2-40B4-BE49-F238E27FC236}">
              <a16:creationId xmlns:a16="http://schemas.microsoft.com/office/drawing/2014/main" id="{EE5FC925-186C-4DD5-9E98-FC29C613522A}"/>
            </a:ext>
          </a:extLst>
        </xdr:cNvPr>
        <xdr:cNvSpPr/>
      </xdr:nvSpPr>
      <xdr:spPr>
        <a:xfrm>
          <a:off x="11747500" y="592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6" name="テキスト ボックス 125">
          <a:extLst>
            <a:ext uri="{FF2B5EF4-FFF2-40B4-BE49-F238E27FC236}">
              <a16:creationId xmlns:a16="http://schemas.microsoft.com/office/drawing/2014/main" id="{736B801F-7377-4EC8-A71B-8E25D23C4BDB}"/>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7" name="テキスト ボックス 126">
          <a:extLst>
            <a:ext uri="{FF2B5EF4-FFF2-40B4-BE49-F238E27FC236}">
              <a16:creationId xmlns:a16="http://schemas.microsoft.com/office/drawing/2014/main" id="{5FAE00A7-A799-4D85-93F5-EE13377514C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8" name="テキスト ボックス 127">
          <a:extLst>
            <a:ext uri="{FF2B5EF4-FFF2-40B4-BE49-F238E27FC236}">
              <a16:creationId xmlns:a16="http://schemas.microsoft.com/office/drawing/2014/main" id="{D99C4A2D-8A27-4CE8-A93A-3DEC9EDCA1D2}"/>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9" name="テキスト ボックス 128">
          <a:extLst>
            <a:ext uri="{FF2B5EF4-FFF2-40B4-BE49-F238E27FC236}">
              <a16:creationId xmlns:a16="http://schemas.microsoft.com/office/drawing/2014/main" id="{EA5CDFFF-A65E-4A6E-8D71-B348207B035E}"/>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0" name="テキスト ボックス 129">
          <a:extLst>
            <a:ext uri="{FF2B5EF4-FFF2-40B4-BE49-F238E27FC236}">
              <a16:creationId xmlns:a16="http://schemas.microsoft.com/office/drawing/2014/main" id="{D71E1A25-3563-42D0-8448-EBABC9095D28}"/>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55330</xdr:rowOff>
    </xdr:from>
    <xdr:to>
      <xdr:col>76</xdr:col>
      <xdr:colOff>73025</xdr:colOff>
      <xdr:row>29</xdr:row>
      <xdr:rowOff>156930</xdr:rowOff>
    </xdr:to>
    <xdr:sp macro="" textlink="">
      <xdr:nvSpPr>
        <xdr:cNvPr id="131" name="楕円 130">
          <a:extLst>
            <a:ext uri="{FF2B5EF4-FFF2-40B4-BE49-F238E27FC236}">
              <a16:creationId xmlns:a16="http://schemas.microsoft.com/office/drawing/2014/main" id="{C9C77513-FCFB-4A6F-8E7C-4DD0A79A8D12}"/>
            </a:ext>
          </a:extLst>
        </xdr:cNvPr>
        <xdr:cNvSpPr/>
      </xdr:nvSpPr>
      <xdr:spPr>
        <a:xfrm>
          <a:off x="14744700" y="579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78207</xdr:rowOff>
    </xdr:from>
    <xdr:ext cx="469744" cy="259045"/>
    <xdr:sp macro="" textlink="">
      <xdr:nvSpPr>
        <xdr:cNvPr id="132" name="債務償還比率該当値テキスト">
          <a:extLst>
            <a:ext uri="{FF2B5EF4-FFF2-40B4-BE49-F238E27FC236}">
              <a16:creationId xmlns:a16="http://schemas.microsoft.com/office/drawing/2014/main" id="{97E5715B-52B5-4049-96C7-727B18CC1344}"/>
            </a:ext>
          </a:extLst>
        </xdr:cNvPr>
        <xdr:cNvSpPr txBox="1"/>
      </xdr:nvSpPr>
      <xdr:spPr>
        <a:xfrm>
          <a:off x="14846300" y="5650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89394</xdr:rowOff>
    </xdr:from>
    <xdr:to>
      <xdr:col>72</xdr:col>
      <xdr:colOff>123825</xdr:colOff>
      <xdr:row>30</xdr:row>
      <xdr:rowOff>19544</xdr:rowOff>
    </xdr:to>
    <xdr:sp macro="" textlink="">
      <xdr:nvSpPr>
        <xdr:cNvPr id="133" name="楕円 132">
          <a:extLst>
            <a:ext uri="{FF2B5EF4-FFF2-40B4-BE49-F238E27FC236}">
              <a16:creationId xmlns:a16="http://schemas.microsoft.com/office/drawing/2014/main" id="{41ABCAFD-2AEA-4A33-A610-71F6E883C620}"/>
            </a:ext>
          </a:extLst>
        </xdr:cNvPr>
        <xdr:cNvSpPr/>
      </xdr:nvSpPr>
      <xdr:spPr>
        <a:xfrm>
          <a:off x="14033500" y="5832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106130</xdr:rowOff>
    </xdr:from>
    <xdr:to>
      <xdr:col>76</xdr:col>
      <xdr:colOff>22225</xdr:colOff>
      <xdr:row>29</xdr:row>
      <xdr:rowOff>140194</xdr:rowOff>
    </xdr:to>
    <xdr:cxnSp macro="">
      <xdr:nvCxnSpPr>
        <xdr:cNvPr id="134" name="直線コネクタ 133">
          <a:extLst>
            <a:ext uri="{FF2B5EF4-FFF2-40B4-BE49-F238E27FC236}">
              <a16:creationId xmlns:a16="http://schemas.microsoft.com/office/drawing/2014/main" id="{4EBFE462-B860-4833-BDAC-4670E5C3AAA1}"/>
            </a:ext>
          </a:extLst>
        </xdr:cNvPr>
        <xdr:cNvCxnSpPr/>
      </xdr:nvCxnSpPr>
      <xdr:spPr>
        <a:xfrm flipV="1">
          <a:off x="14084300" y="5849705"/>
          <a:ext cx="711200" cy="3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4424</xdr:rowOff>
    </xdr:from>
    <xdr:to>
      <xdr:col>68</xdr:col>
      <xdr:colOff>123825</xdr:colOff>
      <xdr:row>30</xdr:row>
      <xdr:rowOff>106024</xdr:rowOff>
    </xdr:to>
    <xdr:sp macro="" textlink="">
      <xdr:nvSpPr>
        <xdr:cNvPr id="135" name="楕円 134">
          <a:extLst>
            <a:ext uri="{FF2B5EF4-FFF2-40B4-BE49-F238E27FC236}">
              <a16:creationId xmlns:a16="http://schemas.microsoft.com/office/drawing/2014/main" id="{07E11FD8-FE8B-4AC9-B6A3-0F301BA705D3}"/>
            </a:ext>
          </a:extLst>
        </xdr:cNvPr>
        <xdr:cNvSpPr/>
      </xdr:nvSpPr>
      <xdr:spPr>
        <a:xfrm>
          <a:off x="13271500" y="591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140194</xdr:rowOff>
    </xdr:from>
    <xdr:to>
      <xdr:col>72</xdr:col>
      <xdr:colOff>73025</xdr:colOff>
      <xdr:row>30</xdr:row>
      <xdr:rowOff>55224</xdr:rowOff>
    </xdr:to>
    <xdr:cxnSp macro="">
      <xdr:nvCxnSpPr>
        <xdr:cNvPr id="136" name="直線コネクタ 135">
          <a:extLst>
            <a:ext uri="{FF2B5EF4-FFF2-40B4-BE49-F238E27FC236}">
              <a16:creationId xmlns:a16="http://schemas.microsoft.com/office/drawing/2014/main" id="{0C5D343B-C7C0-4EB3-B293-4B20C840F701}"/>
            </a:ext>
          </a:extLst>
        </xdr:cNvPr>
        <xdr:cNvCxnSpPr/>
      </xdr:nvCxnSpPr>
      <xdr:spPr>
        <a:xfrm flipV="1">
          <a:off x="13322300" y="5883769"/>
          <a:ext cx="762000" cy="86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33690</xdr:rowOff>
    </xdr:from>
    <xdr:to>
      <xdr:col>64</xdr:col>
      <xdr:colOff>123825</xdr:colOff>
      <xdr:row>30</xdr:row>
      <xdr:rowOff>135290</xdr:rowOff>
    </xdr:to>
    <xdr:sp macro="" textlink="">
      <xdr:nvSpPr>
        <xdr:cNvPr id="137" name="楕円 136">
          <a:extLst>
            <a:ext uri="{FF2B5EF4-FFF2-40B4-BE49-F238E27FC236}">
              <a16:creationId xmlns:a16="http://schemas.microsoft.com/office/drawing/2014/main" id="{AFD18981-08A9-4A1B-A268-3EA55DDB6A36}"/>
            </a:ext>
          </a:extLst>
        </xdr:cNvPr>
        <xdr:cNvSpPr/>
      </xdr:nvSpPr>
      <xdr:spPr>
        <a:xfrm>
          <a:off x="12509500" y="59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55224</xdr:rowOff>
    </xdr:from>
    <xdr:to>
      <xdr:col>68</xdr:col>
      <xdr:colOff>73025</xdr:colOff>
      <xdr:row>30</xdr:row>
      <xdr:rowOff>84490</xdr:rowOff>
    </xdr:to>
    <xdr:cxnSp macro="">
      <xdr:nvCxnSpPr>
        <xdr:cNvPr id="138" name="直線コネクタ 137">
          <a:extLst>
            <a:ext uri="{FF2B5EF4-FFF2-40B4-BE49-F238E27FC236}">
              <a16:creationId xmlns:a16="http://schemas.microsoft.com/office/drawing/2014/main" id="{D1D12590-99EA-4EA8-A31A-920CB67ABE00}"/>
            </a:ext>
          </a:extLst>
        </xdr:cNvPr>
        <xdr:cNvCxnSpPr/>
      </xdr:nvCxnSpPr>
      <xdr:spPr>
        <a:xfrm flipV="1">
          <a:off x="12560300" y="5970249"/>
          <a:ext cx="762000" cy="29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130725</xdr:rowOff>
    </xdr:from>
    <xdr:to>
      <xdr:col>60</xdr:col>
      <xdr:colOff>123825</xdr:colOff>
      <xdr:row>31</xdr:row>
      <xdr:rowOff>60875</xdr:rowOff>
    </xdr:to>
    <xdr:sp macro="" textlink="">
      <xdr:nvSpPr>
        <xdr:cNvPr id="139" name="楕円 138">
          <a:extLst>
            <a:ext uri="{FF2B5EF4-FFF2-40B4-BE49-F238E27FC236}">
              <a16:creationId xmlns:a16="http://schemas.microsoft.com/office/drawing/2014/main" id="{0916E8E7-A385-4350-A9F9-A97230F06763}"/>
            </a:ext>
          </a:extLst>
        </xdr:cNvPr>
        <xdr:cNvSpPr/>
      </xdr:nvSpPr>
      <xdr:spPr>
        <a:xfrm>
          <a:off x="11747500" y="60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84490</xdr:rowOff>
    </xdr:from>
    <xdr:to>
      <xdr:col>64</xdr:col>
      <xdr:colOff>73025</xdr:colOff>
      <xdr:row>31</xdr:row>
      <xdr:rowOff>10075</xdr:rowOff>
    </xdr:to>
    <xdr:cxnSp macro="">
      <xdr:nvCxnSpPr>
        <xdr:cNvPr id="140" name="直線コネクタ 139">
          <a:extLst>
            <a:ext uri="{FF2B5EF4-FFF2-40B4-BE49-F238E27FC236}">
              <a16:creationId xmlns:a16="http://schemas.microsoft.com/office/drawing/2014/main" id="{9C01FF79-DBAE-449E-8325-F306A7B99452}"/>
            </a:ext>
          </a:extLst>
        </xdr:cNvPr>
        <xdr:cNvCxnSpPr/>
      </xdr:nvCxnSpPr>
      <xdr:spPr>
        <a:xfrm flipV="1">
          <a:off x="11798300" y="5999515"/>
          <a:ext cx="762000" cy="97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82878</xdr:rowOff>
    </xdr:from>
    <xdr:ext cx="469744" cy="259045"/>
    <xdr:sp macro="" textlink="">
      <xdr:nvSpPr>
        <xdr:cNvPr id="141" name="n_1aveValue債務償還比率">
          <a:extLst>
            <a:ext uri="{FF2B5EF4-FFF2-40B4-BE49-F238E27FC236}">
              <a16:creationId xmlns:a16="http://schemas.microsoft.com/office/drawing/2014/main" id="{6D01BFD4-DFA8-43AA-945F-89B73EF88DF6}"/>
            </a:ext>
          </a:extLst>
        </xdr:cNvPr>
        <xdr:cNvSpPr txBox="1"/>
      </xdr:nvSpPr>
      <xdr:spPr>
        <a:xfrm>
          <a:off x="13836727" y="5997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86448</xdr:rowOff>
    </xdr:from>
    <xdr:ext cx="469744" cy="259045"/>
    <xdr:sp macro="" textlink="">
      <xdr:nvSpPr>
        <xdr:cNvPr id="142" name="n_2aveValue債務償還比率">
          <a:extLst>
            <a:ext uri="{FF2B5EF4-FFF2-40B4-BE49-F238E27FC236}">
              <a16:creationId xmlns:a16="http://schemas.microsoft.com/office/drawing/2014/main" id="{6B6873AA-787F-434D-A6B8-E93E7E0B1C97}"/>
            </a:ext>
          </a:extLst>
        </xdr:cNvPr>
        <xdr:cNvSpPr txBox="1"/>
      </xdr:nvSpPr>
      <xdr:spPr>
        <a:xfrm>
          <a:off x="13087427" y="5658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110676</xdr:rowOff>
    </xdr:from>
    <xdr:ext cx="469744" cy="259045"/>
    <xdr:sp macro="" textlink="">
      <xdr:nvSpPr>
        <xdr:cNvPr id="143" name="n_3aveValue債務償還比率">
          <a:extLst>
            <a:ext uri="{FF2B5EF4-FFF2-40B4-BE49-F238E27FC236}">
              <a16:creationId xmlns:a16="http://schemas.microsoft.com/office/drawing/2014/main" id="{D9AF8C66-295F-470D-823D-B918CA2DCA20}"/>
            </a:ext>
          </a:extLst>
        </xdr:cNvPr>
        <xdr:cNvSpPr txBox="1"/>
      </xdr:nvSpPr>
      <xdr:spPr>
        <a:xfrm>
          <a:off x="12325427" y="568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126989</xdr:rowOff>
    </xdr:from>
    <xdr:ext cx="469744" cy="259045"/>
    <xdr:sp macro="" textlink="">
      <xdr:nvSpPr>
        <xdr:cNvPr id="144" name="n_4aveValue債務償還比率">
          <a:extLst>
            <a:ext uri="{FF2B5EF4-FFF2-40B4-BE49-F238E27FC236}">
              <a16:creationId xmlns:a16="http://schemas.microsoft.com/office/drawing/2014/main" id="{D2F8E7ED-AD47-4D0A-8F0B-12DCC0C64803}"/>
            </a:ext>
          </a:extLst>
        </xdr:cNvPr>
        <xdr:cNvSpPr txBox="1"/>
      </xdr:nvSpPr>
      <xdr:spPr>
        <a:xfrm>
          <a:off x="11563427" y="5699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36071</xdr:rowOff>
    </xdr:from>
    <xdr:ext cx="469744" cy="259045"/>
    <xdr:sp macro="" textlink="">
      <xdr:nvSpPr>
        <xdr:cNvPr id="145" name="n_1mainValue債務償還比率">
          <a:extLst>
            <a:ext uri="{FF2B5EF4-FFF2-40B4-BE49-F238E27FC236}">
              <a16:creationId xmlns:a16="http://schemas.microsoft.com/office/drawing/2014/main" id="{2033546A-035C-4DD3-ACEF-0085A90EFAF8}"/>
            </a:ext>
          </a:extLst>
        </xdr:cNvPr>
        <xdr:cNvSpPr txBox="1"/>
      </xdr:nvSpPr>
      <xdr:spPr>
        <a:xfrm>
          <a:off x="13836727" y="560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97151</xdr:rowOff>
    </xdr:from>
    <xdr:ext cx="469744" cy="259045"/>
    <xdr:sp macro="" textlink="">
      <xdr:nvSpPr>
        <xdr:cNvPr id="146" name="n_2mainValue債務償還比率">
          <a:extLst>
            <a:ext uri="{FF2B5EF4-FFF2-40B4-BE49-F238E27FC236}">
              <a16:creationId xmlns:a16="http://schemas.microsoft.com/office/drawing/2014/main" id="{902C543E-F719-4CC9-92BD-001FD3C8045C}"/>
            </a:ext>
          </a:extLst>
        </xdr:cNvPr>
        <xdr:cNvSpPr txBox="1"/>
      </xdr:nvSpPr>
      <xdr:spPr>
        <a:xfrm>
          <a:off x="13087427" y="6012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126417</xdr:rowOff>
    </xdr:from>
    <xdr:ext cx="469744" cy="259045"/>
    <xdr:sp macro="" textlink="">
      <xdr:nvSpPr>
        <xdr:cNvPr id="147" name="n_3mainValue債務償還比率">
          <a:extLst>
            <a:ext uri="{FF2B5EF4-FFF2-40B4-BE49-F238E27FC236}">
              <a16:creationId xmlns:a16="http://schemas.microsoft.com/office/drawing/2014/main" id="{79A9A0E2-6001-4323-AB08-65E4CF6BE48E}"/>
            </a:ext>
          </a:extLst>
        </xdr:cNvPr>
        <xdr:cNvSpPr txBox="1"/>
      </xdr:nvSpPr>
      <xdr:spPr>
        <a:xfrm>
          <a:off x="12325427" y="604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52002</xdr:rowOff>
    </xdr:from>
    <xdr:ext cx="469744" cy="259045"/>
    <xdr:sp macro="" textlink="">
      <xdr:nvSpPr>
        <xdr:cNvPr id="148" name="n_4mainValue債務償還比率">
          <a:extLst>
            <a:ext uri="{FF2B5EF4-FFF2-40B4-BE49-F238E27FC236}">
              <a16:creationId xmlns:a16="http://schemas.microsoft.com/office/drawing/2014/main" id="{31946D57-46CD-46D1-A68B-46E775872329}"/>
            </a:ext>
          </a:extLst>
        </xdr:cNvPr>
        <xdr:cNvSpPr txBox="1"/>
      </xdr:nvSpPr>
      <xdr:spPr>
        <a:xfrm>
          <a:off x="11563427" y="613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9" name="正方形/長方形 148">
          <a:extLst>
            <a:ext uri="{FF2B5EF4-FFF2-40B4-BE49-F238E27FC236}">
              <a16:creationId xmlns:a16="http://schemas.microsoft.com/office/drawing/2014/main" id="{3D9CF52F-C25D-42D6-9AC1-3D8FD610281F}"/>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0" name="正方形/長方形 149">
          <a:extLst>
            <a:ext uri="{FF2B5EF4-FFF2-40B4-BE49-F238E27FC236}">
              <a16:creationId xmlns:a16="http://schemas.microsoft.com/office/drawing/2014/main" id="{1A672E8A-AE92-4A3F-A07B-98BBB2AF713B}"/>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1" name="テキスト ボックス 150">
          <a:extLst>
            <a:ext uri="{FF2B5EF4-FFF2-40B4-BE49-F238E27FC236}">
              <a16:creationId xmlns:a16="http://schemas.microsoft.com/office/drawing/2014/main" id="{B748DF88-8992-4B7B-822D-A41538F29E7C}"/>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2" name="テキスト ボックス 151">
          <a:extLst>
            <a:ext uri="{FF2B5EF4-FFF2-40B4-BE49-F238E27FC236}">
              <a16:creationId xmlns:a16="http://schemas.microsoft.com/office/drawing/2014/main" id="{30541B09-D558-4E7E-98A0-6AB093EE46B9}"/>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3" name="テキスト ボックス 152">
          <a:extLst>
            <a:ext uri="{FF2B5EF4-FFF2-40B4-BE49-F238E27FC236}">
              <a16:creationId xmlns:a16="http://schemas.microsoft.com/office/drawing/2014/main" id="{9B2C161A-DC0C-430D-A1A5-D7F1AD33ED85}"/>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4" name="テキスト ボックス 153">
          <a:extLst>
            <a:ext uri="{FF2B5EF4-FFF2-40B4-BE49-F238E27FC236}">
              <a16:creationId xmlns:a16="http://schemas.microsoft.com/office/drawing/2014/main" id="{EF303BA4-D0CB-49BA-8DC2-C868DAF5B0D4}"/>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F771E31-B249-45AA-A871-06B579D5EFFD}"/>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1DD5D7-872F-478D-AC0F-E77DC7B2994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DE1FE84-3BFE-45A1-B423-932A90A332B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3CAF91A-DCB5-4FBF-8A77-52B78B7A113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A8C05DD-BC63-4AF6-88CC-EDA78468D512}"/>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94FFA7C-F3B0-47CB-B851-C2E1AA14670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D9BBD32-DC9F-49C0-AF21-28D6681CACA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B50380C-2A2F-4766-8F15-8C9E0904E9D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8151936-BA24-4751-8328-4491A4CB48C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7758423-FA08-4793-A54B-A8A42BE0F59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113,642
109,702
388.37
64,664,003
62,643,632
1,699,721
31,022,590
54,279,645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6E8874E-0C9F-463B-9B67-308222A87C25}"/>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3A56E14-E166-475F-A241-156E15DD27C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102DD33-FFF6-4EEF-8702-D59DDB9504A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4E22B37-343C-417B-9C01-7D0A74D72A7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58B1B0E-4D10-4F2D-8BF7-D54E92694B9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3F5562B3-3609-4380-BE92-A3EE3CEA5135}"/>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2E3C7C6-7392-4E45-A627-0111C9A27E8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BA2EE7D-3652-4158-ABA6-D31562A9FE6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8E7AE0E-76E7-4467-90B9-12EE07B2C54E}"/>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AF01298-F710-4CA7-A95E-E93DCD42C2C4}"/>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43A1592-0B1F-4905-B43F-4B84108364C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2A6F1EF-A82A-4ED7-8301-9BB95ED7E324}"/>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DBB0455-5444-4F63-82EE-952772C2F00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0D901D2-A11D-42F4-9C69-46EF885C9EA7}"/>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3BDFEF0-7F45-4C59-8F87-C6D4224CE697}"/>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5045045-252C-4EDF-9BF6-53161674F95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54B37AB-1887-461E-9941-23353FDF87E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EFD66C3-FFC4-4F8D-9F00-C94FB5A57A0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0F9D96F-C049-42A4-A7D3-2D20B39F31E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775CE0A-A9E8-4F5C-A380-310FC4D3D828}"/>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01E3BC6-EC10-4597-BDF9-428401D9F568}"/>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616C05C-96A6-44CE-AE9B-77949D8D5D7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7A2DD51-6A01-46BE-8479-D804241EE36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A17CF88-077C-4633-92D1-396AB2B98E7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8E12227-B636-48A9-BEED-10E70A85194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F8C538D-B1D4-48A0-AC6E-C83CA02A87D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ADE8070-F830-40D7-8597-DA812AFDA25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6976B17-C9F0-4B2C-9A9C-74DC01A8B53E}"/>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D3BB8F7-641F-4628-9D56-EEDFA0C8D0A2}"/>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C2CC596-9F28-4AB5-99C2-736876B4E934}"/>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DF3BFE5-A7E6-4BBA-8A9A-6365CB893F57}"/>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D95A817-6540-42A6-9941-5F4A12661B6F}"/>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87105954-5798-4DF9-A2B6-C73B2A1A7A26}"/>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122229BE-31C3-4517-9172-E46C35011723}"/>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F72CE49F-79DC-4CFE-B7EE-449324885E37}"/>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76AEB516-1133-4FE8-9E75-055B15481553}"/>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FFF75234-7F91-4B95-A256-91648E5E1DB5}"/>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95E77039-2406-4D8D-AE48-A6CC73B397DB}"/>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CC04C50F-B5B2-43E1-B43C-C1A94973CEFE}"/>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3F1B5DCE-5605-427F-80E3-652BA636D360}"/>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98CD83E7-C08A-489A-8ECA-42F82B0BAD9E}"/>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6EBC0D9F-CF6F-4E46-A6C9-985786A5CC4A}"/>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31723ACE-5B1B-40AB-8C8E-F71EC5CB9E6A}"/>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30480</xdr:rowOff>
    </xdr:from>
    <xdr:to>
      <xdr:col>24</xdr:col>
      <xdr:colOff>62865</xdr:colOff>
      <xdr:row>40</xdr:row>
      <xdr:rowOff>149352</xdr:rowOff>
    </xdr:to>
    <xdr:cxnSp macro="">
      <xdr:nvCxnSpPr>
        <xdr:cNvPr id="55" name="直線コネクタ 54">
          <a:extLst>
            <a:ext uri="{FF2B5EF4-FFF2-40B4-BE49-F238E27FC236}">
              <a16:creationId xmlns:a16="http://schemas.microsoft.com/office/drawing/2014/main" id="{3306C8C9-1890-4CFE-8A73-22418E672E5B}"/>
            </a:ext>
          </a:extLst>
        </xdr:cNvPr>
        <xdr:cNvCxnSpPr/>
      </xdr:nvCxnSpPr>
      <xdr:spPr>
        <a:xfrm flipV="1">
          <a:off x="4634865" y="5859780"/>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153179</xdr:rowOff>
    </xdr:from>
    <xdr:ext cx="405111" cy="259045"/>
    <xdr:sp macro="" textlink="">
      <xdr:nvSpPr>
        <xdr:cNvPr id="56" name="【道路】&#10;有形固定資産減価償却率最小値テキスト">
          <a:extLst>
            <a:ext uri="{FF2B5EF4-FFF2-40B4-BE49-F238E27FC236}">
              <a16:creationId xmlns:a16="http://schemas.microsoft.com/office/drawing/2014/main" id="{69093476-9505-44A4-A74E-496F57351CF2}"/>
            </a:ext>
          </a:extLst>
        </xdr:cNvPr>
        <xdr:cNvSpPr txBox="1"/>
      </xdr:nvSpPr>
      <xdr:spPr>
        <a:xfrm>
          <a:off x="4673600" y="7011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149352</xdr:rowOff>
    </xdr:from>
    <xdr:to>
      <xdr:col>24</xdr:col>
      <xdr:colOff>152400</xdr:colOff>
      <xdr:row>40</xdr:row>
      <xdr:rowOff>149352</xdr:rowOff>
    </xdr:to>
    <xdr:cxnSp macro="">
      <xdr:nvCxnSpPr>
        <xdr:cNvPr id="57" name="直線コネクタ 56">
          <a:extLst>
            <a:ext uri="{FF2B5EF4-FFF2-40B4-BE49-F238E27FC236}">
              <a16:creationId xmlns:a16="http://schemas.microsoft.com/office/drawing/2014/main" id="{77DF23EC-8058-4E77-AA2F-F529CEBD55E2}"/>
            </a:ext>
          </a:extLst>
        </xdr:cNvPr>
        <xdr:cNvCxnSpPr/>
      </xdr:nvCxnSpPr>
      <xdr:spPr>
        <a:xfrm>
          <a:off x="4546600" y="7007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148607</xdr:rowOff>
    </xdr:from>
    <xdr:ext cx="405111" cy="259045"/>
    <xdr:sp macro="" textlink="">
      <xdr:nvSpPr>
        <xdr:cNvPr id="58" name="【道路】&#10;有形固定資産減価償却率最大値テキスト">
          <a:extLst>
            <a:ext uri="{FF2B5EF4-FFF2-40B4-BE49-F238E27FC236}">
              <a16:creationId xmlns:a16="http://schemas.microsoft.com/office/drawing/2014/main" id="{1D8E2ACF-0EAD-494A-A3B1-3E0C41B45936}"/>
            </a:ext>
          </a:extLst>
        </xdr:cNvPr>
        <xdr:cNvSpPr txBox="1"/>
      </xdr:nvSpPr>
      <xdr:spPr>
        <a:xfrm>
          <a:off x="4673600" y="563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30480</xdr:rowOff>
    </xdr:from>
    <xdr:to>
      <xdr:col>24</xdr:col>
      <xdr:colOff>152400</xdr:colOff>
      <xdr:row>34</xdr:row>
      <xdr:rowOff>30480</xdr:rowOff>
    </xdr:to>
    <xdr:cxnSp macro="">
      <xdr:nvCxnSpPr>
        <xdr:cNvPr id="59" name="直線コネクタ 58">
          <a:extLst>
            <a:ext uri="{FF2B5EF4-FFF2-40B4-BE49-F238E27FC236}">
              <a16:creationId xmlns:a16="http://schemas.microsoft.com/office/drawing/2014/main" id="{6FC5A5FF-D0E2-4EBD-8E42-919E97C47BF7}"/>
            </a:ext>
          </a:extLst>
        </xdr:cNvPr>
        <xdr:cNvCxnSpPr/>
      </xdr:nvCxnSpPr>
      <xdr:spPr>
        <a:xfrm>
          <a:off x="4546600" y="585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86123</xdr:rowOff>
    </xdr:from>
    <xdr:ext cx="405111" cy="259045"/>
    <xdr:sp macro="" textlink="">
      <xdr:nvSpPr>
        <xdr:cNvPr id="60" name="【道路】&#10;有形固定資産減価償却率平均値テキスト">
          <a:extLst>
            <a:ext uri="{FF2B5EF4-FFF2-40B4-BE49-F238E27FC236}">
              <a16:creationId xmlns:a16="http://schemas.microsoft.com/office/drawing/2014/main" id="{79BC82F1-288F-44A2-AB11-79FAED590FE9}"/>
            </a:ext>
          </a:extLst>
        </xdr:cNvPr>
        <xdr:cNvSpPr txBox="1"/>
      </xdr:nvSpPr>
      <xdr:spPr>
        <a:xfrm>
          <a:off x="4673600" y="62583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107696</xdr:rowOff>
    </xdr:from>
    <xdr:to>
      <xdr:col>24</xdr:col>
      <xdr:colOff>114300</xdr:colOff>
      <xdr:row>37</xdr:row>
      <xdr:rowOff>37846</xdr:rowOff>
    </xdr:to>
    <xdr:sp macro="" textlink="">
      <xdr:nvSpPr>
        <xdr:cNvPr id="61" name="フローチャート: 判断 60">
          <a:extLst>
            <a:ext uri="{FF2B5EF4-FFF2-40B4-BE49-F238E27FC236}">
              <a16:creationId xmlns:a16="http://schemas.microsoft.com/office/drawing/2014/main" id="{0F693416-C4E3-4316-8CA1-EC3AD5B3155F}"/>
            </a:ext>
          </a:extLst>
        </xdr:cNvPr>
        <xdr:cNvSpPr/>
      </xdr:nvSpPr>
      <xdr:spPr>
        <a:xfrm>
          <a:off x="45847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82550</xdr:rowOff>
    </xdr:from>
    <xdr:to>
      <xdr:col>20</xdr:col>
      <xdr:colOff>38100</xdr:colOff>
      <xdr:row>37</xdr:row>
      <xdr:rowOff>12700</xdr:rowOff>
    </xdr:to>
    <xdr:sp macro="" textlink="">
      <xdr:nvSpPr>
        <xdr:cNvPr id="62" name="フローチャート: 判断 61">
          <a:extLst>
            <a:ext uri="{FF2B5EF4-FFF2-40B4-BE49-F238E27FC236}">
              <a16:creationId xmlns:a16="http://schemas.microsoft.com/office/drawing/2014/main" id="{B6AB4C1A-11A8-4858-A7FF-7C6391361B14}"/>
            </a:ext>
          </a:extLst>
        </xdr:cNvPr>
        <xdr:cNvSpPr/>
      </xdr:nvSpPr>
      <xdr:spPr>
        <a:xfrm>
          <a:off x="3746500" y="625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45974</xdr:rowOff>
    </xdr:from>
    <xdr:to>
      <xdr:col>15</xdr:col>
      <xdr:colOff>101600</xdr:colOff>
      <xdr:row>36</xdr:row>
      <xdr:rowOff>147574</xdr:rowOff>
    </xdr:to>
    <xdr:sp macro="" textlink="">
      <xdr:nvSpPr>
        <xdr:cNvPr id="63" name="フローチャート: 判断 62">
          <a:extLst>
            <a:ext uri="{FF2B5EF4-FFF2-40B4-BE49-F238E27FC236}">
              <a16:creationId xmlns:a16="http://schemas.microsoft.com/office/drawing/2014/main" id="{8138B8CE-DA88-4F1F-8DA4-6467ECE66B7C}"/>
            </a:ext>
          </a:extLst>
        </xdr:cNvPr>
        <xdr:cNvSpPr/>
      </xdr:nvSpPr>
      <xdr:spPr>
        <a:xfrm>
          <a:off x="2857500" y="621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7112</xdr:rowOff>
    </xdr:from>
    <xdr:to>
      <xdr:col>10</xdr:col>
      <xdr:colOff>165100</xdr:colOff>
      <xdr:row>36</xdr:row>
      <xdr:rowOff>108712</xdr:rowOff>
    </xdr:to>
    <xdr:sp macro="" textlink="">
      <xdr:nvSpPr>
        <xdr:cNvPr id="64" name="フローチャート: 判断 63">
          <a:extLst>
            <a:ext uri="{FF2B5EF4-FFF2-40B4-BE49-F238E27FC236}">
              <a16:creationId xmlns:a16="http://schemas.microsoft.com/office/drawing/2014/main" id="{8EF13A35-BFC3-40B8-91D6-1159EB39F3C8}"/>
            </a:ext>
          </a:extLst>
        </xdr:cNvPr>
        <xdr:cNvSpPr/>
      </xdr:nvSpPr>
      <xdr:spPr>
        <a:xfrm>
          <a:off x="1968500" y="617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137414</xdr:rowOff>
    </xdr:from>
    <xdr:to>
      <xdr:col>6</xdr:col>
      <xdr:colOff>38100</xdr:colOff>
      <xdr:row>36</xdr:row>
      <xdr:rowOff>67564</xdr:rowOff>
    </xdr:to>
    <xdr:sp macro="" textlink="">
      <xdr:nvSpPr>
        <xdr:cNvPr id="65" name="フローチャート: 判断 64">
          <a:extLst>
            <a:ext uri="{FF2B5EF4-FFF2-40B4-BE49-F238E27FC236}">
              <a16:creationId xmlns:a16="http://schemas.microsoft.com/office/drawing/2014/main" id="{F77BC96F-6B2C-4E21-8824-1EE23B7D0522}"/>
            </a:ext>
          </a:extLst>
        </xdr:cNvPr>
        <xdr:cNvSpPr/>
      </xdr:nvSpPr>
      <xdr:spPr>
        <a:xfrm>
          <a:off x="1079500" y="6138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BF56C233-4EA3-470D-8402-C07DD540FE33}"/>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B48748C1-1AD7-4287-8BE3-DE98AE11A03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F7BBA54-68ED-4971-B71D-109C1C85A787}"/>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1FEA095-EE9C-49DA-96CF-BBAE1FCF5D2D}"/>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253036F-85DE-4467-8D71-342AA9FBD547}"/>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59690</xdr:rowOff>
    </xdr:from>
    <xdr:to>
      <xdr:col>6</xdr:col>
      <xdr:colOff>38100</xdr:colOff>
      <xdr:row>35</xdr:row>
      <xdr:rowOff>161290</xdr:rowOff>
    </xdr:to>
    <xdr:sp macro="" textlink="">
      <xdr:nvSpPr>
        <xdr:cNvPr id="71" name="楕円 70">
          <a:extLst>
            <a:ext uri="{FF2B5EF4-FFF2-40B4-BE49-F238E27FC236}">
              <a16:creationId xmlns:a16="http://schemas.microsoft.com/office/drawing/2014/main" id="{F646B542-B441-401C-A07D-B529458F30F0}"/>
            </a:ext>
          </a:extLst>
        </xdr:cNvPr>
        <xdr:cNvSpPr/>
      </xdr:nvSpPr>
      <xdr:spPr>
        <a:xfrm>
          <a:off x="1079500" y="606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35</xdr:row>
      <xdr:rowOff>29227</xdr:rowOff>
    </xdr:from>
    <xdr:ext cx="405111" cy="259045"/>
    <xdr:sp macro="" textlink="">
      <xdr:nvSpPr>
        <xdr:cNvPr id="72" name="n_1aveValue【道路】&#10;有形固定資産減価償却率">
          <a:extLst>
            <a:ext uri="{FF2B5EF4-FFF2-40B4-BE49-F238E27FC236}">
              <a16:creationId xmlns:a16="http://schemas.microsoft.com/office/drawing/2014/main" id="{B3D6A023-C926-4797-B1D9-F2E625566513}"/>
            </a:ext>
          </a:extLst>
        </xdr:cNvPr>
        <xdr:cNvSpPr txBox="1"/>
      </xdr:nvSpPr>
      <xdr:spPr>
        <a:xfrm>
          <a:off x="3582044" y="602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164101</xdr:rowOff>
    </xdr:from>
    <xdr:ext cx="405111" cy="259045"/>
    <xdr:sp macro="" textlink="">
      <xdr:nvSpPr>
        <xdr:cNvPr id="73" name="n_2aveValue【道路】&#10;有形固定資産減価償却率">
          <a:extLst>
            <a:ext uri="{FF2B5EF4-FFF2-40B4-BE49-F238E27FC236}">
              <a16:creationId xmlns:a16="http://schemas.microsoft.com/office/drawing/2014/main" id="{438AF3E8-92DA-4834-9E69-72014CC85DA0}"/>
            </a:ext>
          </a:extLst>
        </xdr:cNvPr>
        <xdr:cNvSpPr txBox="1"/>
      </xdr:nvSpPr>
      <xdr:spPr>
        <a:xfrm>
          <a:off x="2705744" y="5993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125239</xdr:rowOff>
    </xdr:from>
    <xdr:ext cx="405111" cy="259045"/>
    <xdr:sp macro="" textlink="">
      <xdr:nvSpPr>
        <xdr:cNvPr id="74" name="n_3aveValue【道路】&#10;有形固定資産減価償却率">
          <a:extLst>
            <a:ext uri="{FF2B5EF4-FFF2-40B4-BE49-F238E27FC236}">
              <a16:creationId xmlns:a16="http://schemas.microsoft.com/office/drawing/2014/main" id="{831D1F66-07F1-4C00-9431-105DB26E9C0D}"/>
            </a:ext>
          </a:extLst>
        </xdr:cNvPr>
        <xdr:cNvSpPr txBox="1"/>
      </xdr:nvSpPr>
      <xdr:spPr>
        <a:xfrm>
          <a:off x="1816744" y="5954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58691</xdr:rowOff>
    </xdr:from>
    <xdr:ext cx="405111" cy="259045"/>
    <xdr:sp macro="" textlink="">
      <xdr:nvSpPr>
        <xdr:cNvPr id="75" name="n_4aveValue【道路】&#10;有形固定資産減価償却率">
          <a:extLst>
            <a:ext uri="{FF2B5EF4-FFF2-40B4-BE49-F238E27FC236}">
              <a16:creationId xmlns:a16="http://schemas.microsoft.com/office/drawing/2014/main" id="{8F45E875-8E83-4C84-BD74-38776F416F09}"/>
            </a:ext>
          </a:extLst>
        </xdr:cNvPr>
        <xdr:cNvSpPr txBox="1"/>
      </xdr:nvSpPr>
      <xdr:spPr>
        <a:xfrm>
          <a:off x="927744" y="623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6367</xdr:rowOff>
    </xdr:from>
    <xdr:ext cx="405111" cy="259045"/>
    <xdr:sp macro="" textlink="">
      <xdr:nvSpPr>
        <xdr:cNvPr id="76" name="n_4mainValue【道路】&#10;有形固定資産減価償却率">
          <a:extLst>
            <a:ext uri="{FF2B5EF4-FFF2-40B4-BE49-F238E27FC236}">
              <a16:creationId xmlns:a16="http://schemas.microsoft.com/office/drawing/2014/main" id="{E7F3FA1F-8842-48E8-8C92-575E7184F22D}"/>
            </a:ext>
          </a:extLst>
        </xdr:cNvPr>
        <xdr:cNvSpPr txBox="1"/>
      </xdr:nvSpPr>
      <xdr:spPr>
        <a:xfrm>
          <a:off x="927744" y="583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7" name="正方形/長方形 76">
          <a:extLst>
            <a:ext uri="{FF2B5EF4-FFF2-40B4-BE49-F238E27FC236}">
              <a16:creationId xmlns:a16="http://schemas.microsoft.com/office/drawing/2014/main" id="{22275BC5-5516-4A0D-AE98-4D841BFCF21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8" name="正方形/長方形 77">
          <a:extLst>
            <a:ext uri="{FF2B5EF4-FFF2-40B4-BE49-F238E27FC236}">
              <a16:creationId xmlns:a16="http://schemas.microsoft.com/office/drawing/2014/main" id="{F7918D0A-C7C3-4F9A-B6AC-87E6FF91269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9" name="正方形/長方形 78">
          <a:extLst>
            <a:ext uri="{FF2B5EF4-FFF2-40B4-BE49-F238E27FC236}">
              <a16:creationId xmlns:a16="http://schemas.microsoft.com/office/drawing/2014/main" id="{CC7708FD-D62A-49CE-AEBC-9FE3C16D8D8C}"/>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0" name="正方形/長方形 79">
          <a:extLst>
            <a:ext uri="{FF2B5EF4-FFF2-40B4-BE49-F238E27FC236}">
              <a16:creationId xmlns:a16="http://schemas.microsoft.com/office/drawing/2014/main" id="{68E311C0-7059-4162-93E7-3DC9722F504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1" name="正方形/長方形 80">
          <a:extLst>
            <a:ext uri="{FF2B5EF4-FFF2-40B4-BE49-F238E27FC236}">
              <a16:creationId xmlns:a16="http://schemas.microsoft.com/office/drawing/2014/main" id="{EF9D2AF8-8C05-4CE4-ABA1-54A94E7EB4FB}"/>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2" name="正方形/長方形 81">
          <a:extLst>
            <a:ext uri="{FF2B5EF4-FFF2-40B4-BE49-F238E27FC236}">
              <a16:creationId xmlns:a16="http://schemas.microsoft.com/office/drawing/2014/main" id="{C75978A9-23BD-4269-87A6-AA97C9FB403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3" name="正方形/長方形 82">
          <a:extLst>
            <a:ext uri="{FF2B5EF4-FFF2-40B4-BE49-F238E27FC236}">
              <a16:creationId xmlns:a16="http://schemas.microsoft.com/office/drawing/2014/main" id="{F943A98C-2F76-4072-AB56-37582A6AF43D}"/>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4" name="正方形/長方形 83">
          <a:extLst>
            <a:ext uri="{FF2B5EF4-FFF2-40B4-BE49-F238E27FC236}">
              <a16:creationId xmlns:a16="http://schemas.microsoft.com/office/drawing/2014/main" id="{D737C17E-11BD-41AA-B77E-41D80CD8D30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5" name="テキスト ボックス 84">
          <a:extLst>
            <a:ext uri="{FF2B5EF4-FFF2-40B4-BE49-F238E27FC236}">
              <a16:creationId xmlns:a16="http://schemas.microsoft.com/office/drawing/2014/main" id="{1EEEC6B9-DCF0-463B-8178-BAA4A493F1B8}"/>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6" name="直線コネクタ 85">
          <a:extLst>
            <a:ext uri="{FF2B5EF4-FFF2-40B4-BE49-F238E27FC236}">
              <a16:creationId xmlns:a16="http://schemas.microsoft.com/office/drawing/2014/main" id="{25B16729-A8A7-4842-86FF-D8715C98F2D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7" name="直線コネクタ 86">
          <a:extLst>
            <a:ext uri="{FF2B5EF4-FFF2-40B4-BE49-F238E27FC236}">
              <a16:creationId xmlns:a16="http://schemas.microsoft.com/office/drawing/2014/main" id="{84EE0DD1-D252-4ADE-B124-B56DBDC9CD95}"/>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8" name="テキスト ボックス 87">
          <a:extLst>
            <a:ext uri="{FF2B5EF4-FFF2-40B4-BE49-F238E27FC236}">
              <a16:creationId xmlns:a16="http://schemas.microsoft.com/office/drawing/2014/main" id="{B225FF2A-F1C0-4794-8647-872356723F2C}"/>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89" name="直線コネクタ 88">
          <a:extLst>
            <a:ext uri="{FF2B5EF4-FFF2-40B4-BE49-F238E27FC236}">
              <a16:creationId xmlns:a16="http://schemas.microsoft.com/office/drawing/2014/main" id="{7898839F-7F58-4382-9D15-96DA901C413E}"/>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0" name="テキスト ボックス 89">
          <a:extLst>
            <a:ext uri="{FF2B5EF4-FFF2-40B4-BE49-F238E27FC236}">
              <a16:creationId xmlns:a16="http://schemas.microsoft.com/office/drawing/2014/main" id="{B51EA263-DB2B-4002-BEA1-5DDC8AF2086D}"/>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1" name="直線コネクタ 90">
          <a:extLst>
            <a:ext uri="{FF2B5EF4-FFF2-40B4-BE49-F238E27FC236}">
              <a16:creationId xmlns:a16="http://schemas.microsoft.com/office/drawing/2014/main" id="{64ADA962-A98D-4A29-81F8-39D51D2BD9FE}"/>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2" name="テキスト ボックス 91">
          <a:extLst>
            <a:ext uri="{FF2B5EF4-FFF2-40B4-BE49-F238E27FC236}">
              <a16:creationId xmlns:a16="http://schemas.microsoft.com/office/drawing/2014/main" id="{BFC76750-8CDA-40E0-82A5-A5307E0EDA7F}"/>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3" name="直線コネクタ 92">
          <a:extLst>
            <a:ext uri="{FF2B5EF4-FFF2-40B4-BE49-F238E27FC236}">
              <a16:creationId xmlns:a16="http://schemas.microsoft.com/office/drawing/2014/main" id="{93241A65-E7CD-4D68-8415-AEDDEF668D1F}"/>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4" name="テキスト ボックス 93">
          <a:extLst>
            <a:ext uri="{FF2B5EF4-FFF2-40B4-BE49-F238E27FC236}">
              <a16:creationId xmlns:a16="http://schemas.microsoft.com/office/drawing/2014/main" id="{EA4C7EC6-9D0B-40C5-BF12-480E2CE41CED}"/>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5" name="直線コネクタ 94">
          <a:extLst>
            <a:ext uri="{FF2B5EF4-FFF2-40B4-BE49-F238E27FC236}">
              <a16:creationId xmlns:a16="http://schemas.microsoft.com/office/drawing/2014/main" id="{A5122DD7-0050-4841-9B30-D8F8F7A992E8}"/>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6" name="テキスト ボックス 95">
          <a:extLst>
            <a:ext uri="{FF2B5EF4-FFF2-40B4-BE49-F238E27FC236}">
              <a16:creationId xmlns:a16="http://schemas.microsoft.com/office/drawing/2014/main" id="{DB0C16ED-3CBD-4AEE-A86D-18FE093759A1}"/>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a:extLst>
            <a:ext uri="{FF2B5EF4-FFF2-40B4-BE49-F238E27FC236}">
              <a16:creationId xmlns:a16="http://schemas.microsoft.com/office/drawing/2014/main" id="{9ED28CE5-101E-432C-8313-3268C8323A3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8" name="テキスト ボックス 97">
          <a:extLst>
            <a:ext uri="{FF2B5EF4-FFF2-40B4-BE49-F238E27FC236}">
              <a16:creationId xmlns:a16="http://schemas.microsoft.com/office/drawing/2014/main" id="{F682E759-015C-453D-ADA5-22D0EA11F2AB}"/>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道路】&#10;一人当たり延長グラフ枠">
          <a:extLst>
            <a:ext uri="{FF2B5EF4-FFF2-40B4-BE49-F238E27FC236}">
              <a16:creationId xmlns:a16="http://schemas.microsoft.com/office/drawing/2014/main" id="{DFB9300D-42F2-4F4D-A01D-C35D31A1A89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62636</xdr:rowOff>
    </xdr:from>
    <xdr:to>
      <xdr:col>54</xdr:col>
      <xdr:colOff>189865</xdr:colOff>
      <xdr:row>41</xdr:row>
      <xdr:rowOff>75209</xdr:rowOff>
    </xdr:to>
    <xdr:cxnSp macro="">
      <xdr:nvCxnSpPr>
        <xdr:cNvPr id="100" name="直線コネクタ 99">
          <a:extLst>
            <a:ext uri="{FF2B5EF4-FFF2-40B4-BE49-F238E27FC236}">
              <a16:creationId xmlns:a16="http://schemas.microsoft.com/office/drawing/2014/main" id="{08230716-373B-458B-B226-EF8CE843C97E}"/>
            </a:ext>
          </a:extLst>
        </xdr:cNvPr>
        <xdr:cNvCxnSpPr/>
      </xdr:nvCxnSpPr>
      <xdr:spPr>
        <a:xfrm flipV="1">
          <a:off x="10476865" y="5891936"/>
          <a:ext cx="0" cy="1212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79036</xdr:rowOff>
    </xdr:from>
    <xdr:ext cx="469744" cy="259045"/>
    <xdr:sp macro="" textlink="">
      <xdr:nvSpPr>
        <xdr:cNvPr id="101" name="【道路】&#10;一人当たり延長最小値テキスト">
          <a:extLst>
            <a:ext uri="{FF2B5EF4-FFF2-40B4-BE49-F238E27FC236}">
              <a16:creationId xmlns:a16="http://schemas.microsoft.com/office/drawing/2014/main" id="{F8480610-2FDA-4A5A-9223-E73825CF99E5}"/>
            </a:ext>
          </a:extLst>
        </xdr:cNvPr>
        <xdr:cNvSpPr txBox="1"/>
      </xdr:nvSpPr>
      <xdr:spPr>
        <a:xfrm>
          <a:off x="10515600" y="7108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75209</xdr:rowOff>
    </xdr:from>
    <xdr:to>
      <xdr:col>55</xdr:col>
      <xdr:colOff>88900</xdr:colOff>
      <xdr:row>41</xdr:row>
      <xdr:rowOff>75209</xdr:rowOff>
    </xdr:to>
    <xdr:cxnSp macro="">
      <xdr:nvCxnSpPr>
        <xdr:cNvPr id="102" name="直線コネクタ 101">
          <a:extLst>
            <a:ext uri="{FF2B5EF4-FFF2-40B4-BE49-F238E27FC236}">
              <a16:creationId xmlns:a16="http://schemas.microsoft.com/office/drawing/2014/main" id="{5EE50880-B154-4D2D-B88E-A359D855F178}"/>
            </a:ext>
          </a:extLst>
        </xdr:cNvPr>
        <xdr:cNvCxnSpPr/>
      </xdr:nvCxnSpPr>
      <xdr:spPr>
        <a:xfrm>
          <a:off x="10388600" y="7104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9313</xdr:rowOff>
    </xdr:from>
    <xdr:ext cx="534377" cy="259045"/>
    <xdr:sp macro="" textlink="">
      <xdr:nvSpPr>
        <xdr:cNvPr id="103" name="【道路】&#10;一人当たり延長最大値テキスト">
          <a:extLst>
            <a:ext uri="{FF2B5EF4-FFF2-40B4-BE49-F238E27FC236}">
              <a16:creationId xmlns:a16="http://schemas.microsoft.com/office/drawing/2014/main" id="{DC197D11-68F3-4DD3-86A1-2D82F1224E9A}"/>
            </a:ext>
          </a:extLst>
        </xdr:cNvPr>
        <xdr:cNvSpPr txBox="1"/>
      </xdr:nvSpPr>
      <xdr:spPr>
        <a:xfrm>
          <a:off x="10515600" y="5667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62636</xdr:rowOff>
    </xdr:from>
    <xdr:to>
      <xdr:col>55</xdr:col>
      <xdr:colOff>88900</xdr:colOff>
      <xdr:row>34</xdr:row>
      <xdr:rowOff>62636</xdr:rowOff>
    </xdr:to>
    <xdr:cxnSp macro="">
      <xdr:nvCxnSpPr>
        <xdr:cNvPr id="104" name="直線コネクタ 103">
          <a:extLst>
            <a:ext uri="{FF2B5EF4-FFF2-40B4-BE49-F238E27FC236}">
              <a16:creationId xmlns:a16="http://schemas.microsoft.com/office/drawing/2014/main" id="{0E6F9D35-6912-4AEA-8D6D-91C5FA5C01A6}"/>
            </a:ext>
          </a:extLst>
        </xdr:cNvPr>
        <xdr:cNvCxnSpPr/>
      </xdr:nvCxnSpPr>
      <xdr:spPr>
        <a:xfrm>
          <a:off x="10388600" y="5891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143730</xdr:rowOff>
    </xdr:from>
    <xdr:ext cx="469744" cy="259045"/>
    <xdr:sp macro="" textlink="">
      <xdr:nvSpPr>
        <xdr:cNvPr id="105" name="【道路】&#10;一人当たり延長平均値テキスト">
          <a:extLst>
            <a:ext uri="{FF2B5EF4-FFF2-40B4-BE49-F238E27FC236}">
              <a16:creationId xmlns:a16="http://schemas.microsoft.com/office/drawing/2014/main" id="{B71C29B0-9F9A-4553-BCF1-B978261835F4}"/>
            </a:ext>
          </a:extLst>
        </xdr:cNvPr>
        <xdr:cNvSpPr txBox="1"/>
      </xdr:nvSpPr>
      <xdr:spPr>
        <a:xfrm>
          <a:off x="10515600" y="6487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165303</xdr:rowOff>
    </xdr:from>
    <xdr:to>
      <xdr:col>55</xdr:col>
      <xdr:colOff>50800</xdr:colOff>
      <xdr:row>38</xdr:row>
      <xdr:rowOff>95453</xdr:rowOff>
    </xdr:to>
    <xdr:sp macro="" textlink="">
      <xdr:nvSpPr>
        <xdr:cNvPr id="106" name="フローチャート: 判断 105">
          <a:extLst>
            <a:ext uri="{FF2B5EF4-FFF2-40B4-BE49-F238E27FC236}">
              <a16:creationId xmlns:a16="http://schemas.microsoft.com/office/drawing/2014/main" id="{23D66BDD-AADB-4EB1-8DA3-3638A35BFB57}"/>
            </a:ext>
          </a:extLst>
        </xdr:cNvPr>
        <xdr:cNvSpPr/>
      </xdr:nvSpPr>
      <xdr:spPr>
        <a:xfrm>
          <a:off x="10426700" y="6508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165379</xdr:rowOff>
    </xdr:from>
    <xdr:to>
      <xdr:col>50</xdr:col>
      <xdr:colOff>165100</xdr:colOff>
      <xdr:row>38</xdr:row>
      <xdr:rowOff>95529</xdr:rowOff>
    </xdr:to>
    <xdr:sp macro="" textlink="">
      <xdr:nvSpPr>
        <xdr:cNvPr id="107" name="フローチャート: 判断 106">
          <a:extLst>
            <a:ext uri="{FF2B5EF4-FFF2-40B4-BE49-F238E27FC236}">
              <a16:creationId xmlns:a16="http://schemas.microsoft.com/office/drawing/2014/main" id="{A471A747-423C-477D-8BBD-10FB876AB1CD}"/>
            </a:ext>
          </a:extLst>
        </xdr:cNvPr>
        <xdr:cNvSpPr/>
      </xdr:nvSpPr>
      <xdr:spPr>
        <a:xfrm>
          <a:off x="9588500" y="65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163932</xdr:rowOff>
    </xdr:from>
    <xdr:to>
      <xdr:col>46</xdr:col>
      <xdr:colOff>38100</xdr:colOff>
      <xdr:row>38</xdr:row>
      <xdr:rowOff>94082</xdr:rowOff>
    </xdr:to>
    <xdr:sp macro="" textlink="">
      <xdr:nvSpPr>
        <xdr:cNvPr id="108" name="フローチャート: 判断 107">
          <a:extLst>
            <a:ext uri="{FF2B5EF4-FFF2-40B4-BE49-F238E27FC236}">
              <a16:creationId xmlns:a16="http://schemas.microsoft.com/office/drawing/2014/main" id="{95AE6DF0-F289-4665-8F3A-8EE821307FC3}"/>
            </a:ext>
          </a:extLst>
        </xdr:cNvPr>
        <xdr:cNvSpPr/>
      </xdr:nvSpPr>
      <xdr:spPr>
        <a:xfrm>
          <a:off x="8699500" y="6507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11761</xdr:rowOff>
    </xdr:from>
    <xdr:to>
      <xdr:col>41</xdr:col>
      <xdr:colOff>101600</xdr:colOff>
      <xdr:row>38</xdr:row>
      <xdr:rowOff>113361</xdr:rowOff>
    </xdr:to>
    <xdr:sp macro="" textlink="">
      <xdr:nvSpPr>
        <xdr:cNvPr id="109" name="フローチャート: 判断 108">
          <a:extLst>
            <a:ext uri="{FF2B5EF4-FFF2-40B4-BE49-F238E27FC236}">
              <a16:creationId xmlns:a16="http://schemas.microsoft.com/office/drawing/2014/main" id="{8FA236A0-C643-4D64-8A8D-8E8EF991C6D6}"/>
            </a:ext>
          </a:extLst>
        </xdr:cNvPr>
        <xdr:cNvSpPr/>
      </xdr:nvSpPr>
      <xdr:spPr>
        <a:xfrm>
          <a:off x="7810500" y="6526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125450</xdr:rowOff>
    </xdr:from>
    <xdr:to>
      <xdr:col>36</xdr:col>
      <xdr:colOff>165100</xdr:colOff>
      <xdr:row>38</xdr:row>
      <xdr:rowOff>55600</xdr:rowOff>
    </xdr:to>
    <xdr:sp macro="" textlink="">
      <xdr:nvSpPr>
        <xdr:cNvPr id="110" name="フローチャート: 判断 109">
          <a:extLst>
            <a:ext uri="{FF2B5EF4-FFF2-40B4-BE49-F238E27FC236}">
              <a16:creationId xmlns:a16="http://schemas.microsoft.com/office/drawing/2014/main" id="{0FBD2E69-F7C4-48DE-BA8E-F8BA234BEAA6}"/>
            </a:ext>
          </a:extLst>
        </xdr:cNvPr>
        <xdr:cNvSpPr/>
      </xdr:nvSpPr>
      <xdr:spPr>
        <a:xfrm>
          <a:off x="6921500" y="64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1" name="テキスト ボックス 110">
          <a:extLst>
            <a:ext uri="{FF2B5EF4-FFF2-40B4-BE49-F238E27FC236}">
              <a16:creationId xmlns:a16="http://schemas.microsoft.com/office/drawing/2014/main" id="{59950F68-18B9-4F40-8E7E-AC85AFF0F353}"/>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2" name="テキスト ボックス 111">
          <a:extLst>
            <a:ext uri="{FF2B5EF4-FFF2-40B4-BE49-F238E27FC236}">
              <a16:creationId xmlns:a16="http://schemas.microsoft.com/office/drawing/2014/main" id="{3354D2C6-C5C6-4B3A-B4EF-C4D9370650B5}"/>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3" name="テキスト ボックス 112">
          <a:extLst>
            <a:ext uri="{FF2B5EF4-FFF2-40B4-BE49-F238E27FC236}">
              <a16:creationId xmlns:a16="http://schemas.microsoft.com/office/drawing/2014/main" id="{EE94CB94-DF31-450B-8CC9-63C27F6A3471}"/>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4" name="テキスト ボックス 113">
          <a:extLst>
            <a:ext uri="{FF2B5EF4-FFF2-40B4-BE49-F238E27FC236}">
              <a16:creationId xmlns:a16="http://schemas.microsoft.com/office/drawing/2014/main" id="{3845F0FF-64B2-4C19-ACC8-FA2A4BB6983D}"/>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5" name="テキスト ボックス 114">
          <a:extLst>
            <a:ext uri="{FF2B5EF4-FFF2-40B4-BE49-F238E27FC236}">
              <a16:creationId xmlns:a16="http://schemas.microsoft.com/office/drawing/2014/main" id="{116BBE1B-40B3-4903-9AC9-47923E7BAC1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51841</xdr:rowOff>
    </xdr:from>
    <xdr:to>
      <xdr:col>36</xdr:col>
      <xdr:colOff>165100</xdr:colOff>
      <xdr:row>37</xdr:row>
      <xdr:rowOff>153441</xdr:rowOff>
    </xdr:to>
    <xdr:sp macro="" textlink="">
      <xdr:nvSpPr>
        <xdr:cNvPr id="116" name="楕円 115">
          <a:extLst>
            <a:ext uri="{FF2B5EF4-FFF2-40B4-BE49-F238E27FC236}">
              <a16:creationId xmlns:a16="http://schemas.microsoft.com/office/drawing/2014/main" id="{41F94CC3-426E-4536-9D1A-59676EC8DF1B}"/>
            </a:ext>
          </a:extLst>
        </xdr:cNvPr>
        <xdr:cNvSpPr/>
      </xdr:nvSpPr>
      <xdr:spPr>
        <a:xfrm>
          <a:off x="6921500" y="639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36</xdr:row>
      <xdr:rowOff>112056</xdr:rowOff>
    </xdr:from>
    <xdr:ext cx="469744" cy="259045"/>
    <xdr:sp macro="" textlink="">
      <xdr:nvSpPr>
        <xdr:cNvPr id="117" name="n_1aveValue【道路】&#10;一人当たり延長">
          <a:extLst>
            <a:ext uri="{FF2B5EF4-FFF2-40B4-BE49-F238E27FC236}">
              <a16:creationId xmlns:a16="http://schemas.microsoft.com/office/drawing/2014/main" id="{EEC19317-35AD-4997-B6A2-4AB455C6D3B8}"/>
            </a:ext>
          </a:extLst>
        </xdr:cNvPr>
        <xdr:cNvSpPr txBox="1"/>
      </xdr:nvSpPr>
      <xdr:spPr>
        <a:xfrm>
          <a:off x="9391727" y="628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110608</xdr:rowOff>
    </xdr:from>
    <xdr:ext cx="469744" cy="259045"/>
    <xdr:sp macro="" textlink="">
      <xdr:nvSpPr>
        <xdr:cNvPr id="118" name="n_2aveValue【道路】&#10;一人当たり延長">
          <a:extLst>
            <a:ext uri="{FF2B5EF4-FFF2-40B4-BE49-F238E27FC236}">
              <a16:creationId xmlns:a16="http://schemas.microsoft.com/office/drawing/2014/main" id="{CEF9163C-DBF8-4D38-BFAD-858554EC39DD}"/>
            </a:ext>
          </a:extLst>
        </xdr:cNvPr>
        <xdr:cNvSpPr txBox="1"/>
      </xdr:nvSpPr>
      <xdr:spPr>
        <a:xfrm>
          <a:off x="8515427" y="6282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129887</xdr:rowOff>
    </xdr:from>
    <xdr:ext cx="469744" cy="259045"/>
    <xdr:sp macro="" textlink="">
      <xdr:nvSpPr>
        <xdr:cNvPr id="119" name="n_3aveValue【道路】&#10;一人当たり延長">
          <a:extLst>
            <a:ext uri="{FF2B5EF4-FFF2-40B4-BE49-F238E27FC236}">
              <a16:creationId xmlns:a16="http://schemas.microsoft.com/office/drawing/2014/main" id="{33F939FA-DBBD-47C6-82D4-1245793E60BD}"/>
            </a:ext>
          </a:extLst>
        </xdr:cNvPr>
        <xdr:cNvSpPr txBox="1"/>
      </xdr:nvSpPr>
      <xdr:spPr>
        <a:xfrm>
          <a:off x="7626427" y="6302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46727</xdr:rowOff>
    </xdr:from>
    <xdr:ext cx="469744" cy="259045"/>
    <xdr:sp macro="" textlink="">
      <xdr:nvSpPr>
        <xdr:cNvPr id="120" name="n_4aveValue【道路】&#10;一人当たり延長">
          <a:extLst>
            <a:ext uri="{FF2B5EF4-FFF2-40B4-BE49-F238E27FC236}">
              <a16:creationId xmlns:a16="http://schemas.microsoft.com/office/drawing/2014/main" id="{E8347B20-9ADF-4905-9146-6637D4A54B8F}"/>
            </a:ext>
          </a:extLst>
        </xdr:cNvPr>
        <xdr:cNvSpPr txBox="1"/>
      </xdr:nvSpPr>
      <xdr:spPr>
        <a:xfrm>
          <a:off x="6737427" y="65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35</xdr:row>
      <xdr:rowOff>169968</xdr:rowOff>
    </xdr:from>
    <xdr:ext cx="534377" cy="259045"/>
    <xdr:sp macro="" textlink="">
      <xdr:nvSpPr>
        <xdr:cNvPr id="121" name="n_4mainValue【道路】&#10;一人当たり延長">
          <a:extLst>
            <a:ext uri="{FF2B5EF4-FFF2-40B4-BE49-F238E27FC236}">
              <a16:creationId xmlns:a16="http://schemas.microsoft.com/office/drawing/2014/main" id="{C153AD4C-ED30-4A0D-A71E-063AFDBF3C8D}"/>
            </a:ext>
          </a:extLst>
        </xdr:cNvPr>
        <xdr:cNvSpPr txBox="1"/>
      </xdr:nvSpPr>
      <xdr:spPr>
        <a:xfrm>
          <a:off x="6705111" y="6170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2" name="正方形/長方形 121">
          <a:extLst>
            <a:ext uri="{FF2B5EF4-FFF2-40B4-BE49-F238E27FC236}">
              <a16:creationId xmlns:a16="http://schemas.microsoft.com/office/drawing/2014/main" id="{06D028A2-0D69-4B92-B78F-091737E6C83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3" name="正方形/長方形 122">
          <a:extLst>
            <a:ext uri="{FF2B5EF4-FFF2-40B4-BE49-F238E27FC236}">
              <a16:creationId xmlns:a16="http://schemas.microsoft.com/office/drawing/2014/main" id="{32CC1188-1368-4537-9AB5-10AB4C9EFAEC}"/>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4" name="正方形/長方形 123">
          <a:extLst>
            <a:ext uri="{FF2B5EF4-FFF2-40B4-BE49-F238E27FC236}">
              <a16:creationId xmlns:a16="http://schemas.microsoft.com/office/drawing/2014/main" id="{711FAF25-A118-45CD-A9DE-F42434FAF77B}"/>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5" name="正方形/長方形 124">
          <a:extLst>
            <a:ext uri="{FF2B5EF4-FFF2-40B4-BE49-F238E27FC236}">
              <a16:creationId xmlns:a16="http://schemas.microsoft.com/office/drawing/2014/main" id="{ED52DB74-5FDC-471A-BE40-E3696186CA5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6" name="正方形/長方形 125">
          <a:extLst>
            <a:ext uri="{FF2B5EF4-FFF2-40B4-BE49-F238E27FC236}">
              <a16:creationId xmlns:a16="http://schemas.microsoft.com/office/drawing/2014/main" id="{CE0F761C-4958-4B57-B1CD-A4066233775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7" name="正方形/長方形 126">
          <a:extLst>
            <a:ext uri="{FF2B5EF4-FFF2-40B4-BE49-F238E27FC236}">
              <a16:creationId xmlns:a16="http://schemas.microsoft.com/office/drawing/2014/main" id="{91B5B761-7659-4E95-8945-62425796878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8" name="正方形/長方形 127">
          <a:extLst>
            <a:ext uri="{FF2B5EF4-FFF2-40B4-BE49-F238E27FC236}">
              <a16:creationId xmlns:a16="http://schemas.microsoft.com/office/drawing/2014/main" id="{58A693BC-DE6A-45F8-9DB6-F37068CB8AD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9" name="正方形/長方形 128">
          <a:extLst>
            <a:ext uri="{FF2B5EF4-FFF2-40B4-BE49-F238E27FC236}">
              <a16:creationId xmlns:a16="http://schemas.microsoft.com/office/drawing/2014/main" id="{AD0ED9A8-FAF8-4BB9-9075-F94C7B4E7FE2}"/>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0" name="テキスト ボックス 129">
          <a:extLst>
            <a:ext uri="{FF2B5EF4-FFF2-40B4-BE49-F238E27FC236}">
              <a16:creationId xmlns:a16="http://schemas.microsoft.com/office/drawing/2014/main" id="{64BD6F15-94CC-45EF-AF0D-C2BA7D6C22D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1" name="直線コネクタ 130">
          <a:extLst>
            <a:ext uri="{FF2B5EF4-FFF2-40B4-BE49-F238E27FC236}">
              <a16:creationId xmlns:a16="http://schemas.microsoft.com/office/drawing/2014/main" id="{7D4F9CFE-B587-4863-9E56-ED2DC770E72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32" name="テキスト ボックス 131">
          <a:extLst>
            <a:ext uri="{FF2B5EF4-FFF2-40B4-BE49-F238E27FC236}">
              <a16:creationId xmlns:a16="http://schemas.microsoft.com/office/drawing/2014/main" id="{655A8A71-DE04-419C-BD44-3058EFAB68C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33" name="直線コネクタ 132">
          <a:extLst>
            <a:ext uri="{FF2B5EF4-FFF2-40B4-BE49-F238E27FC236}">
              <a16:creationId xmlns:a16="http://schemas.microsoft.com/office/drawing/2014/main" id="{6C391AEE-A2C7-412E-8378-5BF51A4758F9}"/>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34" name="テキスト ボックス 133">
          <a:extLst>
            <a:ext uri="{FF2B5EF4-FFF2-40B4-BE49-F238E27FC236}">
              <a16:creationId xmlns:a16="http://schemas.microsoft.com/office/drawing/2014/main" id="{E05F0E2A-BE20-423B-8E5D-790EAC066B51}"/>
            </a:ext>
          </a:extLst>
        </xdr:cNvPr>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5" name="直線コネクタ 134">
          <a:extLst>
            <a:ext uri="{FF2B5EF4-FFF2-40B4-BE49-F238E27FC236}">
              <a16:creationId xmlns:a16="http://schemas.microsoft.com/office/drawing/2014/main" id="{350DD14C-1B15-4231-8660-E3944E642A3C}"/>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6" name="テキスト ボックス 135">
          <a:extLst>
            <a:ext uri="{FF2B5EF4-FFF2-40B4-BE49-F238E27FC236}">
              <a16:creationId xmlns:a16="http://schemas.microsoft.com/office/drawing/2014/main" id="{DBF3C5DA-DA24-4901-B851-98C83674B9B8}"/>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37" name="直線コネクタ 136">
          <a:extLst>
            <a:ext uri="{FF2B5EF4-FFF2-40B4-BE49-F238E27FC236}">
              <a16:creationId xmlns:a16="http://schemas.microsoft.com/office/drawing/2014/main" id="{EFECA3B5-9229-4029-84AD-42DBAB987C42}"/>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38" name="テキスト ボックス 137">
          <a:extLst>
            <a:ext uri="{FF2B5EF4-FFF2-40B4-BE49-F238E27FC236}">
              <a16:creationId xmlns:a16="http://schemas.microsoft.com/office/drawing/2014/main" id="{7F1A584D-FB28-4BC1-8F5F-558E7F271F39}"/>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39" name="直線コネクタ 138">
          <a:extLst>
            <a:ext uri="{FF2B5EF4-FFF2-40B4-BE49-F238E27FC236}">
              <a16:creationId xmlns:a16="http://schemas.microsoft.com/office/drawing/2014/main" id="{53131ABD-55D2-430D-B2B2-D6F02CBBBC6A}"/>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0" name="テキスト ボックス 139">
          <a:extLst>
            <a:ext uri="{FF2B5EF4-FFF2-40B4-BE49-F238E27FC236}">
              <a16:creationId xmlns:a16="http://schemas.microsoft.com/office/drawing/2014/main" id="{D3C61349-B7EA-4730-BA49-8BD3B2558BEB}"/>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1" name="直線コネクタ 140">
          <a:extLst>
            <a:ext uri="{FF2B5EF4-FFF2-40B4-BE49-F238E27FC236}">
              <a16:creationId xmlns:a16="http://schemas.microsoft.com/office/drawing/2014/main" id="{E65AC2ED-B694-49D4-B3AA-A2EF1A47EB7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2" name="テキスト ボックス 141">
          <a:extLst>
            <a:ext uri="{FF2B5EF4-FFF2-40B4-BE49-F238E27FC236}">
              <a16:creationId xmlns:a16="http://schemas.microsoft.com/office/drawing/2014/main" id="{AAE917C1-893A-44A2-992E-50DC8FC3EF81}"/>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3" name="直線コネクタ 142">
          <a:extLst>
            <a:ext uri="{FF2B5EF4-FFF2-40B4-BE49-F238E27FC236}">
              <a16:creationId xmlns:a16="http://schemas.microsoft.com/office/drawing/2014/main" id="{DEDE0F7A-DA1D-46C0-883F-F7267CF829E3}"/>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44" name="テキスト ボックス 143">
          <a:extLst>
            <a:ext uri="{FF2B5EF4-FFF2-40B4-BE49-F238E27FC236}">
              <a16:creationId xmlns:a16="http://schemas.microsoft.com/office/drawing/2014/main" id="{F823B0C3-6793-40C7-8103-A85864879625}"/>
            </a:ext>
          </a:extLst>
        </xdr:cNvPr>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5" name="直線コネクタ 144">
          <a:extLst>
            <a:ext uri="{FF2B5EF4-FFF2-40B4-BE49-F238E27FC236}">
              <a16:creationId xmlns:a16="http://schemas.microsoft.com/office/drawing/2014/main" id="{24BDC75A-BA27-41F1-B9BE-132BE613004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46" name="テキスト ボックス 145">
          <a:extLst>
            <a:ext uri="{FF2B5EF4-FFF2-40B4-BE49-F238E27FC236}">
              <a16:creationId xmlns:a16="http://schemas.microsoft.com/office/drawing/2014/main" id="{F44064A7-C06F-4E6B-9756-33D9DEB30C3C}"/>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7" name="【橋りょう・トンネル】&#10;有形固定資産減価償却率グラフ枠">
          <a:extLst>
            <a:ext uri="{FF2B5EF4-FFF2-40B4-BE49-F238E27FC236}">
              <a16:creationId xmlns:a16="http://schemas.microsoft.com/office/drawing/2014/main" id="{55804791-F9AE-4837-BD57-6976ADAEB854}"/>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128996</xdr:rowOff>
    </xdr:from>
    <xdr:to>
      <xdr:col>24</xdr:col>
      <xdr:colOff>62865</xdr:colOff>
      <xdr:row>63</xdr:row>
      <xdr:rowOff>125730</xdr:rowOff>
    </xdr:to>
    <xdr:cxnSp macro="">
      <xdr:nvCxnSpPr>
        <xdr:cNvPr id="148" name="直線コネクタ 147">
          <a:extLst>
            <a:ext uri="{FF2B5EF4-FFF2-40B4-BE49-F238E27FC236}">
              <a16:creationId xmlns:a16="http://schemas.microsoft.com/office/drawing/2014/main" id="{4165929B-9B85-4506-B8E0-7E1172FA5228}"/>
            </a:ext>
          </a:extLst>
        </xdr:cNvPr>
        <xdr:cNvCxnSpPr/>
      </xdr:nvCxnSpPr>
      <xdr:spPr>
        <a:xfrm flipV="1">
          <a:off x="4634865" y="9558746"/>
          <a:ext cx="0" cy="1368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129557</xdr:rowOff>
    </xdr:from>
    <xdr:ext cx="405111" cy="259045"/>
    <xdr:sp macro="" textlink="">
      <xdr:nvSpPr>
        <xdr:cNvPr id="149" name="【橋りょう・トンネル】&#10;有形固定資産減価償却率最小値テキスト">
          <a:extLst>
            <a:ext uri="{FF2B5EF4-FFF2-40B4-BE49-F238E27FC236}">
              <a16:creationId xmlns:a16="http://schemas.microsoft.com/office/drawing/2014/main" id="{9B8A3706-E558-465D-9AA6-5F25F6A7AD3E}"/>
            </a:ext>
          </a:extLst>
        </xdr:cNvPr>
        <xdr:cNvSpPr txBox="1"/>
      </xdr:nvSpPr>
      <xdr:spPr>
        <a:xfrm>
          <a:off x="4673600" y="1093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125730</xdr:rowOff>
    </xdr:from>
    <xdr:to>
      <xdr:col>24</xdr:col>
      <xdr:colOff>152400</xdr:colOff>
      <xdr:row>63</xdr:row>
      <xdr:rowOff>125730</xdr:rowOff>
    </xdr:to>
    <xdr:cxnSp macro="">
      <xdr:nvCxnSpPr>
        <xdr:cNvPr id="150" name="直線コネクタ 149">
          <a:extLst>
            <a:ext uri="{FF2B5EF4-FFF2-40B4-BE49-F238E27FC236}">
              <a16:creationId xmlns:a16="http://schemas.microsoft.com/office/drawing/2014/main" id="{6E773DBB-B3DA-4F0E-A118-20D3776C9F73}"/>
            </a:ext>
          </a:extLst>
        </xdr:cNvPr>
        <xdr:cNvCxnSpPr/>
      </xdr:nvCxnSpPr>
      <xdr:spPr>
        <a:xfrm>
          <a:off x="4546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75673</xdr:rowOff>
    </xdr:from>
    <xdr:ext cx="405111" cy="259045"/>
    <xdr:sp macro="" textlink="">
      <xdr:nvSpPr>
        <xdr:cNvPr id="151" name="【橋りょう・トンネル】&#10;有形固定資産減価償却率最大値テキスト">
          <a:extLst>
            <a:ext uri="{FF2B5EF4-FFF2-40B4-BE49-F238E27FC236}">
              <a16:creationId xmlns:a16="http://schemas.microsoft.com/office/drawing/2014/main" id="{470DF21A-BD3F-41B8-9937-A5E1555758AB}"/>
            </a:ext>
          </a:extLst>
        </xdr:cNvPr>
        <xdr:cNvSpPr txBox="1"/>
      </xdr:nvSpPr>
      <xdr:spPr>
        <a:xfrm>
          <a:off x="4673600" y="9333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128996</xdr:rowOff>
    </xdr:from>
    <xdr:to>
      <xdr:col>24</xdr:col>
      <xdr:colOff>152400</xdr:colOff>
      <xdr:row>55</xdr:row>
      <xdr:rowOff>128996</xdr:rowOff>
    </xdr:to>
    <xdr:cxnSp macro="">
      <xdr:nvCxnSpPr>
        <xdr:cNvPr id="152" name="直線コネクタ 151">
          <a:extLst>
            <a:ext uri="{FF2B5EF4-FFF2-40B4-BE49-F238E27FC236}">
              <a16:creationId xmlns:a16="http://schemas.microsoft.com/office/drawing/2014/main" id="{7355140B-233F-4EDD-939E-2311ED8D18D1}"/>
            </a:ext>
          </a:extLst>
        </xdr:cNvPr>
        <xdr:cNvCxnSpPr/>
      </xdr:nvCxnSpPr>
      <xdr:spPr>
        <a:xfrm>
          <a:off x="4546600" y="9558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40294</xdr:rowOff>
    </xdr:from>
    <xdr:ext cx="405111" cy="259045"/>
    <xdr:sp macro="" textlink="">
      <xdr:nvSpPr>
        <xdr:cNvPr id="153" name="【橋りょう・トンネル】&#10;有形固定資産減価償却率平均値テキスト">
          <a:extLst>
            <a:ext uri="{FF2B5EF4-FFF2-40B4-BE49-F238E27FC236}">
              <a16:creationId xmlns:a16="http://schemas.microsoft.com/office/drawing/2014/main" id="{63505705-DE03-4FD7-BCF1-47347F5EB94B}"/>
            </a:ext>
          </a:extLst>
        </xdr:cNvPr>
        <xdr:cNvSpPr txBox="1"/>
      </xdr:nvSpPr>
      <xdr:spPr>
        <a:xfrm>
          <a:off x="4673600" y="101558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61867</xdr:rowOff>
    </xdr:from>
    <xdr:to>
      <xdr:col>24</xdr:col>
      <xdr:colOff>114300</xdr:colOff>
      <xdr:row>59</xdr:row>
      <xdr:rowOff>163467</xdr:rowOff>
    </xdr:to>
    <xdr:sp macro="" textlink="">
      <xdr:nvSpPr>
        <xdr:cNvPr id="154" name="フローチャート: 判断 153">
          <a:extLst>
            <a:ext uri="{FF2B5EF4-FFF2-40B4-BE49-F238E27FC236}">
              <a16:creationId xmlns:a16="http://schemas.microsoft.com/office/drawing/2014/main" id="{5396C5A7-8EC1-4158-8D51-1ED338A8B26A}"/>
            </a:ext>
          </a:extLst>
        </xdr:cNvPr>
        <xdr:cNvSpPr/>
      </xdr:nvSpPr>
      <xdr:spPr>
        <a:xfrm>
          <a:off x="45847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32476</xdr:rowOff>
    </xdr:from>
    <xdr:to>
      <xdr:col>20</xdr:col>
      <xdr:colOff>38100</xdr:colOff>
      <xdr:row>59</xdr:row>
      <xdr:rowOff>134076</xdr:rowOff>
    </xdr:to>
    <xdr:sp macro="" textlink="">
      <xdr:nvSpPr>
        <xdr:cNvPr id="155" name="フローチャート: 判断 154">
          <a:extLst>
            <a:ext uri="{FF2B5EF4-FFF2-40B4-BE49-F238E27FC236}">
              <a16:creationId xmlns:a16="http://schemas.microsoft.com/office/drawing/2014/main" id="{BE4D50E7-742D-4FE2-AB0F-D9A9760E8CB8}"/>
            </a:ext>
          </a:extLst>
        </xdr:cNvPr>
        <xdr:cNvSpPr/>
      </xdr:nvSpPr>
      <xdr:spPr>
        <a:xfrm>
          <a:off x="3746500" y="1014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119017</xdr:rowOff>
    </xdr:from>
    <xdr:to>
      <xdr:col>15</xdr:col>
      <xdr:colOff>101600</xdr:colOff>
      <xdr:row>59</xdr:row>
      <xdr:rowOff>49167</xdr:rowOff>
    </xdr:to>
    <xdr:sp macro="" textlink="">
      <xdr:nvSpPr>
        <xdr:cNvPr id="156" name="フローチャート: 判断 155">
          <a:extLst>
            <a:ext uri="{FF2B5EF4-FFF2-40B4-BE49-F238E27FC236}">
              <a16:creationId xmlns:a16="http://schemas.microsoft.com/office/drawing/2014/main" id="{0531A60F-3808-4511-98DC-C1328DB995A2}"/>
            </a:ext>
          </a:extLst>
        </xdr:cNvPr>
        <xdr:cNvSpPr/>
      </xdr:nvSpPr>
      <xdr:spPr>
        <a:xfrm>
          <a:off x="285750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76563</xdr:rowOff>
    </xdr:from>
    <xdr:to>
      <xdr:col>10</xdr:col>
      <xdr:colOff>165100</xdr:colOff>
      <xdr:row>59</xdr:row>
      <xdr:rowOff>6713</xdr:rowOff>
    </xdr:to>
    <xdr:sp macro="" textlink="">
      <xdr:nvSpPr>
        <xdr:cNvPr id="157" name="フローチャート: 判断 156">
          <a:extLst>
            <a:ext uri="{FF2B5EF4-FFF2-40B4-BE49-F238E27FC236}">
              <a16:creationId xmlns:a16="http://schemas.microsoft.com/office/drawing/2014/main" id="{0F264CB4-8E12-44FE-869A-DEF6155373AC}"/>
            </a:ext>
          </a:extLst>
        </xdr:cNvPr>
        <xdr:cNvSpPr/>
      </xdr:nvSpPr>
      <xdr:spPr>
        <a:xfrm>
          <a:off x="1968500" y="1002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79828</xdr:rowOff>
    </xdr:from>
    <xdr:to>
      <xdr:col>6</xdr:col>
      <xdr:colOff>38100</xdr:colOff>
      <xdr:row>59</xdr:row>
      <xdr:rowOff>9978</xdr:rowOff>
    </xdr:to>
    <xdr:sp macro="" textlink="">
      <xdr:nvSpPr>
        <xdr:cNvPr id="158" name="フローチャート: 判断 157">
          <a:extLst>
            <a:ext uri="{FF2B5EF4-FFF2-40B4-BE49-F238E27FC236}">
              <a16:creationId xmlns:a16="http://schemas.microsoft.com/office/drawing/2014/main" id="{05241970-2190-426C-A59C-C1F9F8ACCFF6}"/>
            </a:ext>
          </a:extLst>
        </xdr:cNvPr>
        <xdr:cNvSpPr/>
      </xdr:nvSpPr>
      <xdr:spPr>
        <a:xfrm>
          <a:off x="1079500" y="10023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9" name="テキスト ボックス 158">
          <a:extLst>
            <a:ext uri="{FF2B5EF4-FFF2-40B4-BE49-F238E27FC236}">
              <a16:creationId xmlns:a16="http://schemas.microsoft.com/office/drawing/2014/main" id="{7D505F95-6368-4298-9EF0-7F711488E44B}"/>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0" name="テキスト ボックス 159">
          <a:extLst>
            <a:ext uri="{FF2B5EF4-FFF2-40B4-BE49-F238E27FC236}">
              <a16:creationId xmlns:a16="http://schemas.microsoft.com/office/drawing/2014/main" id="{4B79DB17-D141-43E2-9B46-3E7CDB67707B}"/>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1" name="テキスト ボックス 160">
          <a:extLst>
            <a:ext uri="{FF2B5EF4-FFF2-40B4-BE49-F238E27FC236}">
              <a16:creationId xmlns:a16="http://schemas.microsoft.com/office/drawing/2014/main" id="{BB26CCE1-CBF7-4220-ABAF-58F545DF825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2" name="テキスト ボックス 161">
          <a:extLst>
            <a:ext uri="{FF2B5EF4-FFF2-40B4-BE49-F238E27FC236}">
              <a16:creationId xmlns:a16="http://schemas.microsoft.com/office/drawing/2014/main" id="{5407993A-E8E0-4ED7-B755-3CBB744CA703}"/>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3" name="テキスト ボックス 162">
          <a:extLst>
            <a:ext uri="{FF2B5EF4-FFF2-40B4-BE49-F238E27FC236}">
              <a16:creationId xmlns:a16="http://schemas.microsoft.com/office/drawing/2014/main" id="{5B94D92E-6D9E-48A4-8127-7020B2098B1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169635</xdr:rowOff>
    </xdr:from>
    <xdr:to>
      <xdr:col>6</xdr:col>
      <xdr:colOff>38100</xdr:colOff>
      <xdr:row>56</xdr:row>
      <xdr:rowOff>99785</xdr:rowOff>
    </xdr:to>
    <xdr:sp macro="" textlink="">
      <xdr:nvSpPr>
        <xdr:cNvPr id="164" name="楕円 163">
          <a:extLst>
            <a:ext uri="{FF2B5EF4-FFF2-40B4-BE49-F238E27FC236}">
              <a16:creationId xmlns:a16="http://schemas.microsoft.com/office/drawing/2014/main" id="{710EFBE6-EA12-4D15-ACDE-80F735AD9277}"/>
            </a:ext>
          </a:extLst>
        </xdr:cNvPr>
        <xdr:cNvSpPr/>
      </xdr:nvSpPr>
      <xdr:spPr>
        <a:xfrm>
          <a:off x="1079500" y="959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57</xdr:row>
      <xdr:rowOff>150603</xdr:rowOff>
    </xdr:from>
    <xdr:ext cx="405111" cy="259045"/>
    <xdr:sp macro="" textlink="">
      <xdr:nvSpPr>
        <xdr:cNvPr id="165" name="n_1aveValue【橋りょう・トンネル】&#10;有形固定資産減価償却率">
          <a:extLst>
            <a:ext uri="{FF2B5EF4-FFF2-40B4-BE49-F238E27FC236}">
              <a16:creationId xmlns:a16="http://schemas.microsoft.com/office/drawing/2014/main" id="{C5EF6E7E-5D3D-4DDF-9774-68962E3FA422}"/>
            </a:ext>
          </a:extLst>
        </xdr:cNvPr>
        <xdr:cNvSpPr txBox="1"/>
      </xdr:nvSpPr>
      <xdr:spPr>
        <a:xfrm>
          <a:off x="3582044" y="992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65694</xdr:rowOff>
    </xdr:from>
    <xdr:ext cx="405111" cy="259045"/>
    <xdr:sp macro="" textlink="">
      <xdr:nvSpPr>
        <xdr:cNvPr id="166" name="n_2aveValue【橋りょう・トンネル】&#10;有形固定資産減価償却率">
          <a:extLst>
            <a:ext uri="{FF2B5EF4-FFF2-40B4-BE49-F238E27FC236}">
              <a16:creationId xmlns:a16="http://schemas.microsoft.com/office/drawing/2014/main" id="{E8E2AC97-581E-4B04-8079-DBF80D18FE24}"/>
            </a:ext>
          </a:extLst>
        </xdr:cNvPr>
        <xdr:cNvSpPr txBox="1"/>
      </xdr:nvSpPr>
      <xdr:spPr>
        <a:xfrm>
          <a:off x="2705744" y="9838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23240</xdr:rowOff>
    </xdr:from>
    <xdr:ext cx="405111" cy="259045"/>
    <xdr:sp macro="" textlink="">
      <xdr:nvSpPr>
        <xdr:cNvPr id="167" name="n_3aveValue【橋りょう・トンネル】&#10;有形固定資産減価償却率">
          <a:extLst>
            <a:ext uri="{FF2B5EF4-FFF2-40B4-BE49-F238E27FC236}">
              <a16:creationId xmlns:a16="http://schemas.microsoft.com/office/drawing/2014/main" id="{AB9619C4-7CC8-4DEB-A426-4B7CD5A693B8}"/>
            </a:ext>
          </a:extLst>
        </xdr:cNvPr>
        <xdr:cNvSpPr txBox="1"/>
      </xdr:nvSpPr>
      <xdr:spPr>
        <a:xfrm>
          <a:off x="1816744" y="979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1105</xdr:rowOff>
    </xdr:from>
    <xdr:ext cx="405111" cy="259045"/>
    <xdr:sp macro="" textlink="">
      <xdr:nvSpPr>
        <xdr:cNvPr id="168" name="n_4aveValue【橋りょう・トンネル】&#10;有形固定資産減価償却率">
          <a:extLst>
            <a:ext uri="{FF2B5EF4-FFF2-40B4-BE49-F238E27FC236}">
              <a16:creationId xmlns:a16="http://schemas.microsoft.com/office/drawing/2014/main" id="{5DBD5C97-F101-4C9C-B991-AA389DD92190}"/>
            </a:ext>
          </a:extLst>
        </xdr:cNvPr>
        <xdr:cNvSpPr txBox="1"/>
      </xdr:nvSpPr>
      <xdr:spPr>
        <a:xfrm>
          <a:off x="927744" y="10116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116312</xdr:rowOff>
    </xdr:from>
    <xdr:ext cx="405111" cy="259045"/>
    <xdr:sp macro="" textlink="">
      <xdr:nvSpPr>
        <xdr:cNvPr id="169" name="n_4mainValue【橋りょう・トンネル】&#10;有形固定資産減価償却率">
          <a:extLst>
            <a:ext uri="{FF2B5EF4-FFF2-40B4-BE49-F238E27FC236}">
              <a16:creationId xmlns:a16="http://schemas.microsoft.com/office/drawing/2014/main" id="{7D0ABDD8-12CB-4D0C-BD69-67F83F21A59B}"/>
            </a:ext>
          </a:extLst>
        </xdr:cNvPr>
        <xdr:cNvSpPr txBox="1"/>
      </xdr:nvSpPr>
      <xdr:spPr>
        <a:xfrm>
          <a:off x="927744" y="9374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0" name="正方形/長方形 169">
          <a:extLst>
            <a:ext uri="{FF2B5EF4-FFF2-40B4-BE49-F238E27FC236}">
              <a16:creationId xmlns:a16="http://schemas.microsoft.com/office/drawing/2014/main" id="{7BCB6760-EBED-41A2-970F-301B473C9254}"/>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1" name="正方形/長方形 170">
          <a:extLst>
            <a:ext uri="{FF2B5EF4-FFF2-40B4-BE49-F238E27FC236}">
              <a16:creationId xmlns:a16="http://schemas.microsoft.com/office/drawing/2014/main" id="{E7FF41FB-3843-4E6B-B190-465477E73B5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2" name="正方形/長方形 171">
          <a:extLst>
            <a:ext uri="{FF2B5EF4-FFF2-40B4-BE49-F238E27FC236}">
              <a16:creationId xmlns:a16="http://schemas.microsoft.com/office/drawing/2014/main" id="{6AAF0FE4-6650-4A05-B42D-519898C3EEF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3" name="正方形/長方形 172">
          <a:extLst>
            <a:ext uri="{FF2B5EF4-FFF2-40B4-BE49-F238E27FC236}">
              <a16:creationId xmlns:a16="http://schemas.microsoft.com/office/drawing/2014/main" id="{1910B774-68D5-48A3-9F7C-A318340BE29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4" name="正方形/長方形 173">
          <a:extLst>
            <a:ext uri="{FF2B5EF4-FFF2-40B4-BE49-F238E27FC236}">
              <a16:creationId xmlns:a16="http://schemas.microsoft.com/office/drawing/2014/main" id="{16C65DBC-5416-4841-9E54-227EEFAAC859}"/>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5" name="正方形/長方形 174">
          <a:extLst>
            <a:ext uri="{FF2B5EF4-FFF2-40B4-BE49-F238E27FC236}">
              <a16:creationId xmlns:a16="http://schemas.microsoft.com/office/drawing/2014/main" id="{141F58FA-D45C-433C-81D2-A77C479B6AD5}"/>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6" name="正方形/長方形 175">
          <a:extLst>
            <a:ext uri="{FF2B5EF4-FFF2-40B4-BE49-F238E27FC236}">
              <a16:creationId xmlns:a16="http://schemas.microsoft.com/office/drawing/2014/main" id="{84E88273-9157-478E-A041-31C871056BBB}"/>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7" name="正方形/長方形 176">
          <a:extLst>
            <a:ext uri="{FF2B5EF4-FFF2-40B4-BE49-F238E27FC236}">
              <a16:creationId xmlns:a16="http://schemas.microsoft.com/office/drawing/2014/main" id="{1A3BB85C-653A-40EA-BC3B-6227FE7F5794}"/>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8" name="テキスト ボックス 177">
          <a:extLst>
            <a:ext uri="{FF2B5EF4-FFF2-40B4-BE49-F238E27FC236}">
              <a16:creationId xmlns:a16="http://schemas.microsoft.com/office/drawing/2014/main" id="{282205BA-A815-4824-855D-300DE3B0149A}"/>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9" name="直線コネクタ 178">
          <a:extLst>
            <a:ext uri="{FF2B5EF4-FFF2-40B4-BE49-F238E27FC236}">
              <a16:creationId xmlns:a16="http://schemas.microsoft.com/office/drawing/2014/main" id="{EAE5EC71-6510-435B-991A-EF9065B9D59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80" name="直線コネクタ 179">
          <a:extLst>
            <a:ext uri="{FF2B5EF4-FFF2-40B4-BE49-F238E27FC236}">
              <a16:creationId xmlns:a16="http://schemas.microsoft.com/office/drawing/2014/main" id="{6B93C86D-7210-439D-8DB3-79FAAC9A99E4}"/>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181" name="テキスト ボックス 180">
          <a:extLst>
            <a:ext uri="{FF2B5EF4-FFF2-40B4-BE49-F238E27FC236}">
              <a16:creationId xmlns:a16="http://schemas.microsoft.com/office/drawing/2014/main" id="{F66FC144-F85F-4FF1-9F55-289EBF2532C5}"/>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82" name="直線コネクタ 181">
          <a:extLst>
            <a:ext uri="{FF2B5EF4-FFF2-40B4-BE49-F238E27FC236}">
              <a16:creationId xmlns:a16="http://schemas.microsoft.com/office/drawing/2014/main" id="{BB399ACA-80F3-4AD8-B50B-B5E80DDED30B}"/>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183" name="テキスト ボックス 182">
          <a:extLst>
            <a:ext uri="{FF2B5EF4-FFF2-40B4-BE49-F238E27FC236}">
              <a16:creationId xmlns:a16="http://schemas.microsoft.com/office/drawing/2014/main" id="{1B93B2AA-6AB8-4220-B344-7AFC6A298FA5}"/>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84" name="直線コネクタ 183">
          <a:extLst>
            <a:ext uri="{FF2B5EF4-FFF2-40B4-BE49-F238E27FC236}">
              <a16:creationId xmlns:a16="http://schemas.microsoft.com/office/drawing/2014/main" id="{DFA2DF97-9013-45CB-82D2-3E88A9A5B469}"/>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185" name="テキスト ボックス 184">
          <a:extLst>
            <a:ext uri="{FF2B5EF4-FFF2-40B4-BE49-F238E27FC236}">
              <a16:creationId xmlns:a16="http://schemas.microsoft.com/office/drawing/2014/main" id="{39EDC46D-0993-477A-9FF6-F8AC7B922E46}"/>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86" name="直線コネクタ 185">
          <a:extLst>
            <a:ext uri="{FF2B5EF4-FFF2-40B4-BE49-F238E27FC236}">
              <a16:creationId xmlns:a16="http://schemas.microsoft.com/office/drawing/2014/main" id="{8D1C4B1D-A2C7-47CA-B2EE-9EEC35D625BA}"/>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187" name="テキスト ボックス 186">
          <a:extLst>
            <a:ext uri="{FF2B5EF4-FFF2-40B4-BE49-F238E27FC236}">
              <a16:creationId xmlns:a16="http://schemas.microsoft.com/office/drawing/2014/main" id="{64BAC1D4-1FED-42B3-B48C-DDB3700BCDFE}"/>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88" name="直線コネクタ 187">
          <a:extLst>
            <a:ext uri="{FF2B5EF4-FFF2-40B4-BE49-F238E27FC236}">
              <a16:creationId xmlns:a16="http://schemas.microsoft.com/office/drawing/2014/main" id="{FA4E6642-455E-435A-B375-81C909FE6C4C}"/>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189" name="テキスト ボックス 188">
          <a:extLst>
            <a:ext uri="{FF2B5EF4-FFF2-40B4-BE49-F238E27FC236}">
              <a16:creationId xmlns:a16="http://schemas.microsoft.com/office/drawing/2014/main" id="{00431481-6DED-4144-A62F-CCFFDE9373EF}"/>
            </a:ext>
          </a:extLst>
        </xdr:cNvPr>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90" name="直線コネクタ 189">
          <a:extLst>
            <a:ext uri="{FF2B5EF4-FFF2-40B4-BE49-F238E27FC236}">
              <a16:creationId xmlns:a16="http://schemas.microsoft.com/office/drawing/2014/main" id="{5B52794F-84EC-466A-8E35-FE7528A7F578}"/>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191" name="テキスト ボックス 190">
          <a:extLst>
            <a:ext uri="{FF2B5EF4-FFF2-40B4-BE49-F238E27FC236}">
              <a16:creationId xmlns:a16="http://schemas.microsoft.com/office/drawing/2014/main" id="{CC9AD6C3-96E1-4CFD-B69A-7C5BDD60478D}"/>
            </a:ext>
          </a:extLst>
        </xdr:cNvPr>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2" name="直線コネクタ 191">
          <a:extLst>
            <a:ext uri="{FF2B5EF4-FFF2-40B4-BE49-F238E27FC236}">
              <a16:creationId xmlns:a16="http://schemas.microsoft.com/office/drawing/2014/main" id="{EA4A0166-C7F5-407D-B762-F1734316BE9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3" name="テキスト ボックス 192">
          <a:extLst>
            <a:ext uri="{FF2B5EF4-FFF2-40B4-BE49-F238E27FC236}">
              <a16:creationId xmlns:a16="http://schemas.microsoft.com/office/drawing/2014/main" id="{20CADB1B-BAFF-41B4-BC8D-E3C87DC23FA6}"/>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4" name="【橋りょう・トンネル】&#10;一人当たり有形固定資産（償却資産）額グラフ枠">
          <a:extLst>
            <a:ext uri="{FF2B5EF4-FFF2-40B4-BE49-F238E27FC236}">
              <a16:creationId xmlns:a16="http://schemas.microsoft.com/office/drawing/2014/main" id="{9BDD8DFD-E172-4B9E-BAA2-41FE82ED5D07}"/>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103350</xdr:rowOff>
    </xdr:from>
    <xdr:to>
      <xdr:col>54</xdr:col>
      <xdr:colOff>189865</xdr:colOff>
      <xdr:row>64</xdr:row>
      <xdr:rowOff>63084</xdr:rowOff>
    </xdr:to>
    <xdr:cxnSp macro="">
      <xdr:nvCxnSpPr>
        <xdr:cNvPr id="195" name="直線コネクタ 194">
          <a:extLst>
            <a:ext uri="{FF2B5EF4-FFF2-40B4-BE49-F238E27FC236}">
              <a16:creationId xmlns:a16="http://schemas.microsoft.com/office/drawing/2014/main" id="{52563995-5FC6-4E46-B797-782342D1F4B9}"/>
            </a:ext>
          </a:extLst>
        </xdr:cNvPr>
        <xdr:cNvCxnSpPr/>
      </xdr:nvCxnSpPr>
      <xdr:spPr>
        <a:xfrm flipV="1">
          <a:off x="10476865" y="9533100"/>
          <a:ext cx="0" cy="1502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66911</xdr:rowOff>
    </xdr:from>
    <xdr:ext cx="534377" cy="259045"/>
    <xdr:sp macro="" textlink="">
      <xdr:nvSpPr>
        <xdr:cNvPr id="196" name="【橋りょう・トンネル】&#10;一人当たり有形固定資産（償却資産）額最小値テキスト">
          <a:extLst>
            <a:ext uri="{FF2B5EF4-FFF2-40B4-BE49-F238E27FC236}">
              <a16:creationId xmlns:a16="http://schemas.microsoft.com/office/drawing/2014/main" id="{DFC63004-D12D-4345-88F1-C05164E6E302}"/>
            </a:ext>
          </a:extLst>
        </xdr:cNvPr>
        <xdr:cNvSpPr txBox="1"/>
      </xdr:nvSpPr>
      <xdr:spPr>
        <a:xfrm>
          <a:off x="10515600" y="1103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63084</xdr:rowOff>
    </xdr:from>
    <xdr:to>
      <xdr:col>55</xdr:col>
      <xdr:colOff>88900</xdr:colOff>
      <xdr:row>64</xdr:row>
      <xdr:rowOff>63084</xdr:rowOff>
    </xdr:to>
    <xdr:cxnSp macro="">
      <xdr:nvCxnSpPr>
        <xdr:cNvPr id="197" name="直線コネクタ 196">
          <a:extLst>
            <a:ext uri="{FF2B5EF4-FFF2-40B4-BE49-F238E27FC236}">
              <a16:creationId xmlns:a16="http://schemas.microsoft.com/office/drawing/2014/main" id="{32030352-793D-489F-9AC4-9D3742ED3362}"/>
            </a:ext>
          </a:extLst>
        </xdr:cNvPr>
        <xdr:cNvCxnSpPr/>
      </xdr:nvCxnSpPr>
      <xdr:spPr>
        <a:xfrm>
          <a:off x="10388600" y="11035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50027</xdr:rowOff>
    </xdr:from>
    <xdr:ext cx="599010" cy="259045"/>
    <xdr:sp macro="" textlink="">
      <xdr:nvSpPr>
        <xdr:cNvPr id="198" name="【橋りょう・トンネル】&#10;一人当たり有形固定資産（償却資産）額最大値テキスト">
          <a:extLst>
            <a:ext uri="{FF2B5EF4-FFF2-40B4-BE49-F238E27FC236}">
              <a16:creationId xmlns:a16="http://schemas.microsoft.com/office/drawing/2014/main" id="{D8F7ED27-BAC0-4E5D-9976-E4BD59A438D3}"/>
            </a:ext>
          </a:extLst>
        </xdr:cNvPr>
        <xdr:cNvSpPr txBox="1"/>
      </xdr:nvSpPr>
      <xdr:spPr>
        <a:xfrm>
          <a:off x="10515600" y="9308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103350</xdr:rowOff>
    </xdr:from>
    <xdr:to>
      <xdr:col>55</xdr:col>
      <xdr:colOff>88900</xdr:colOff>
      <xdr:row>55</xdr:row>
      <xdr:rowOff>103350</xdr:rowOff>
    </xdr:to>
    <xdr:cxnSp macro="">
      <xdr:nvCxnSpPr>
        <xdr:cNvPr id="199" name="直線コネクタ 198">
          <a:extLst>
            <a:ext uri="{FF2B5EF4-FFF2-40B4-BE49-F238E27FC236}">
              <a16:creationId xmlns:a16="http://schemas.microsoft.com/office/drawing/2014/main" id="{95AB1230-05D8-40D6-A240-666C8FDB4345}"/>
            </a:ext>
          </a:extLst>
        </xdr:cNvPr>
        <xdr:cNvCxnSpPr/>
      </xdr:nvCxnSpPr>
      <xdr:spPr>
        <a:xfrm>
          <a:off x="10388600" y="953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103829</xdr:rowOff>
    </xdr:from>
    <xdr:ext cx="599010" cy="259045"/>
    <xdr:sp macro="" textlink="">
      <xdr:nvSpPr>
        <xdr:cNvPr id="200" name="【橋りょう・トンネル】&#10;一人当たり有形固定資産（償却資産）額平均値テキスト">
          <a:extLst>
            <a:ext uri="{FF2B5EF4-FFF2-40B4-BE49-F238E27FC236}">
              <a16:creationId xmlns:a16="http://schemas.microsoft.com/office/drawing/2014/main" id="{D504DEE7-C4DC-4973-9DD9-0797269ED098}"/>
            </a:ext>
          </a:extLst>
        </xdr:cNvPr>
        <xdr:cNvSpPr txBox="1"/>
      </xdr:nvSpPr>
      <xdr:spPr>
        <a:xfrm>
          <a:off x="10515600" y="105622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125402</xdr:rowOff>
    </xdr:from>
    <xdr:to>
      <xdr:col>55</xdr:col>
      <xdr:colOff>50800</xdr:colOff>
      <xdr:row>62</xdr:row>
      <xdr:rowOff>55552</xdr:rowOff>
    </xdr:to>
    <xdr:sp macro="" textlink="">
      <xdr:nvSpPr>
        <xdr:cNvPr id="201" name="フローチャート: 判断 200">
          <a:extLst>
            <a:ext uri="{FF2B5EF4-FFF2-40B4-BE49-F238E27FC236}">
              <a16:creationId xmlns:a16="http://schemas.microsoft.com/office/drawing/2014/main" id="{03D84C3D-4D7C-4A1C-B503-844FB9F2D4F7}"/>
            </a:ext>
          </a:extLst>
        </xdr:cNvPr>
        <xdr:cNvSpPr/>
      </xdr:nvSpPr>
      <xdr:spPr>
        <a:xfrm>
          <a:off x="10426700" y="1058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142099</xdr:rowOff>
    </xdr:from>
    <xdr:to>
      <xdr:col>50</xdr:col>
      <xdr:colOff>165100</xdr:colOff>
      <xdr:row>62</xdr:row>
      <xdr:rowOff>72249</xdr:rowOff>
    </xdr:to>
    <xdr:sp macro="" textlink="">
      <xdr:nvSpPr>
        <xdr:cNvPr id="202" name="フローチャート: 判断 201">
          <a:extLst>
            <a:ext uri="{FF2B5EF4-FFF2-40B4-BE49-F238E27FC236}">
              <a16:creationId xmlns:a16="http://schemas.microsoft.com/office/drawing/2014/main" id="{C6A7E72C-EB1B-4931-84E7-0F208DB70755}"/>
            </a:ext>
          </a:extLst>
        </xdr:cNvPr>
        <xdr:cNvSpPr/>
      </xdr:nvSpPr>
      <xdr:spPr>
        <a:xfrm>
          <a:off x="9588500" y="1060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134836</xdr:rowOff>
    </xdr:from>
    <xdr:to>
      <xdr:col>46</xdr:col>
      <xdr:colOff>38100</xdr:colOff>
      <xdr:row>62</xdr:row>
      <xdr:rowOff>64986</xdr:rowOff>
    </xdr:to>
    <xdr:sp macro="" textlink="">
      <xdr:nvSpPr>
        <xdr:cNvPr id="203" name="フローチャート: 判断 202">
          <a:extLst>
            <a:ext uri="{FF2B5EF4-FFF2-40B4-BE49-F238E27FC236}">
              <a16:creationId xmlns:a16="http://schemas.microsoft.com/office/drawing/2014/main" id="{5CDD3BA9-9943-4205-9D82-1480CBC12717}"/>
            </a:ext>
          </a:extLst>
        </xdr:cNvPr>
        <xdr:cNvSpPr/>
      </xdr:nvSpPr>
      <xdr:spPr>
        <a:xfrm>
          <a:off x="8699500" y="1059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147955</xdr:rowOff>
    </xdr:from>
    <xdr:to>
      <xdr:col>41</xdr:col>
      <xdr:colOff>101600</xdr:colOff>
      <xdr:row>62</xdr:row>
      <xdr:rowOff>78105</xdr:rowOff>
    </xdr:to>
    <xdr:sp macro="" textlink="">
      <xdr:nvSpPr>
        <xdr:cNvPr id="204" name="フローチャート: 判断 203">
          <a:extLst>
            <a:ext uri="{FF2B5EF4-FFF2-40B4-BE49-F238E27FC236}">
              <a16:creationId xmlns:a16="http://schemas.microsoft.com/office/drawing/2014/main" id="{DE14C94D-A093-475E-BB42-51B07D2340F8}"/>
            </a:ext>
          </a:extLst>
        </xdr:cNvPr>
        <xdr:cNvSpPr/>
      </xdr:nvSpPr>
      <xdr:spPr>
        <a:xfrm>
          <a:off x="7810500" y="1060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164319</xdr:rowOff>
    </xdr:from>
    <xdr:to>
      <xdr:col>36</xdr:col>
      <xdr:colOff>165100</xdr:colOff>
      <xdr:row>62</xdr:row>
      <xdr:rowOff>94469</xdr:rowOff>
    </xdr:to>
    <xdr:sp macro="" textlink="">
      <xdr:nvSpPr>
        <xdr:cNvPr id="205" name="フローチャート: 判断 204">
          <a:extLst>
            <a:ext uri="{FF2B5EF4-FFF2-40B4-BE49-F238E27FC236}">
              <a16:creationId xmlns:a16="http://schemas.microsoft.com/office/drawing/2014/main" id="{81E2B322-2AAE-4837-9CA3-CA531DEBF2F7}"/>
            </a:ext>
          </a:extLst>
        </xdr:cNvPr>
        <xdr:cNvSpPr/>
      </xdr:nvSpPr>
      <xdr:spPr>
        <a:xfrm>
          <a:off x="6921500" y="10622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6" name="テキスト ボックス 205">
          <a:extLst>
            <a:ext uri="{FF2B5EF4-FFF2-40B4-BE49-F238E27FC236}">
              <a16:creationId xmlns:a16="http://schemas.microsoft.com/office/drawing/2014/main" id="{2DA74F8E-D78E-4F85-B548-F89E432A9DCC}"/>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7" name="テキスト ボックス 206">
          <a:extLst>
            <a:ext uri="{FF2B5EF4-FFF2-40B4-BE49-F238E27FC236}">
              <a16:creationId xmlns:a16="http://schemas.microsoft.com/office/drawing/2014/main" id="{8CD4A6A7-7BB1-443E-95B1-CCBA5C4ECB4D}"/>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8" name="テキスト ボックス 207">
          <a:extLst>
            <a:ext uri="{FF2B5EF4-FFF2-40B4-BE49-F238E27FC236}">
              <a16:creationId xmlns:a16="http://schemas.microsoft.com/office/drawing/2014/main" id="{99778B1A-05FC-432B-B2BD-55F260C3CFAF}"/>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9" name="テキスト ボックス 208">
          <a:extLst>
            <a:ext uri="{FF2B5EF4-FFF2-40B4-BE49-F238E27FC236}">
              <a16:creationId xmlns:a16="http://schemas.microsoft.com/office/drawing/2014/main" id="{27BD00A7-F6BF-40F7-A20E-55694D53AB0C}"/>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0" name="テキスト ボックス 209">
          <a:extLst>
            <a:ext uri="{FF2B5EF4-FFF2-40B4-BE49-F238E27FC236}">
              <a16:creationId xmlns:a16="http://schemas.microsoft.com/office/drawing/2014/main" id="{34DAD6CA-DAAD-4E69-9C07-E0972B2A34B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63</xdr:row>
      <xdr:rowOff>168875</xdr:rowOff>
    </xdr:from>
    <xdr:to>
      <xdr:col>36</xdr:col>
      <xdr:colOff>165100</xdr:colOff>
      <xdr:row>64</xdr:row>
      <xdr:rowOff>99025</xdr:rowOff>
    </xdr:to>
    <xdr:sp macro="" textlink="">
      <xdr:nvSpPr>
        <xdr:cNvPr id="211" name="楕円 210">
          <a:extLst>
            <a:ext uri="{FF2B5EF4-FFF2-40B4-BE49-F238E27FC236}">
              <a16:creationId xmlns:a16="http://schemas.microsoft.com/office/drawing/2014/main" id="{3914C04C-6AEE-40CC-855B-33B5A5618275}"/>
            </a:ext>
          </a:extLst>
        </xdr:cNvPr>
        <xdr:cNvSpPr/>
      </xdr:nvSpPr>
      <xdr:spPr>
        <a:xfrm>
          <a:off x="6921500" y="1097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60</xdr:row>
      <xdr:rowOff>88776</xdr:rowOff>
    </xdr:from>
    <xdr:ext cx="599010" cy="259045"/>
    <xdr:sp macro="" textlink="">
      <xdr:nvSpPr>
        <xdr:cNvPr id="212" name="n_1aveValue【橋りょう・トンネル】&#10;一人当たり有形固定資産（償却資産）額">
          <a:extLst>
            <a:ext uri="{FF2B5EF4-FFF2-40B4-BE49-F238E27FC236}">
              <a16:creationId xmlns:a16="http://schemas.microsoft.com/office/drawing/2014/main" id="{734B5E52-B4A0-4B7D-9482-A144AE16DCC5}"/>
            </a:ext>
          </a:extLst>
        </xdr:cNvPr>
        <xdr:cNvSpPr txBox="1"/>
      </xdr:nvSpPr>
      <xdr:spPr>
        <a:xfrm>
          <a:off x="9327095" y="10375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81513</xdr:rowOff>
    </xdr:from>
    <xdr:ext cx="599010" cy="259045"/>
    <xdr:sp macro="" textlink="">
      <xdr:nvSpPr>
        <xdr:cNvPr id="213" name="n_2aveValue【橋りょう・トンネル】&#10;一人当たり有形固定資産（償却資産）額">
          <a:extLst>
            <a:ext uri="{FF2B5EF4-FFF2-40B4-BE49-F238E27FC236}">
              <a16:creationId xmlns:a16="http://schemas.microsoft.com/office/drawing/2014/main" id="{FEB2A194-EC7F-4F21-8E94-275F02FC35F0}"/>
            </a:ext>
          </a:extLst>
        </xdr:cNvPr>
        <xdr:cNvSpPr txBox="1"/>
      </xdr:nvSpPr>
      <xdr:spPr>
        <a:xfrm>
          <a:off x="8450795" y="10368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94632</xdr:rowOff>
    </xdr:from>
    <xdr:ext cx="599010" cy="259045"/>
    <xdr:sp macro="" textlink="">
      <xdr:nvSpPr>
        <xdr:cNvPr id="214" name="n_3aveValue【橋りょう・トンネル】&#10;一人当たり有形固定資産（償却資産）額">
          <a:extLst>
            <a:ext uri="{FF2B5EF4-FFF2-40B4-BE49-F238E27FC236}">
              <a16:creationId xmlns:a16="http://schemas.microsoft.com/office/drawing/2014/main" id="{DEEBFF01-E15C-4195-8D81-C4701906F21C}"/>
            </a:ext>
          </a:extLst>
        </xdr:cNvPr>
        <xdr:cNvSpPr txBox="1"/>
      </xdr:nvSpPr>
      <xdr:spPr>
        <a:xfrm>
          <a:off x="7561795" y="10381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110996</xdr:rowOff>
    </xdr:from>
    <xdr:ext cx="599010" cy="259045"/>
    <xdr:sp macro="" textlink="">
      <xdr:nvSpPr>
        <xdr:cNvPr id="215" name="n_4aveValue【橋りょう・トンネル】&#10;一人当たり有形固定資産（償却資産）額">
          <a:extLst>
            <a:ext uri="{FF2B5EF4-FFF2-40B4-BE49-F238E27FC236}">
              <a16:creationId xmlns:a16="http://schemas.microsoft.com/office/drawing/2014/main" id="{FFAE4B1F-5075-46D4-A3C8-A5608C7D0BE6}"/>
            </a:ext>
          </a:extLst>
        </xdr:cNvPr>
        <xdr:cNvSpPr txBox="1"/>
      </xdr:nvSpPr>
      <xdr:spPr>
        <a:xfrm>
          <a:off x="6672795" y="10397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90152</xdr:rowOff>
    </xdr:from>
    <xdr:ext cx="534377" cy="259045"/>
    <xdr:sp macro="" textlink="">
      <xdr:nvSpPr>
        <xdr:cNvPr id="216" name="n_4mainValue【橋りょう・トンネル】&#10;一人当たり有形固定資産（償却資産）額">
          <a:extLst>
            <a:ext uri="{FF2B5EF4-FFF2-40B4-BE49-F238E27FC236}">
              <a16:creationId xmlns:a16="http://schemas.microsoft.com/office/drawing/2014/main" id="{18016490-49CB-4AFA-BADA-A72426DB3162}"/>
            </a:ext>
          </a:extLst>
        </xdr:cNvPr>
        <xdr:cNvSpPr txBox="1"/>
      </xdr:nvSpPr>
      <xdr:spPr>
        <a:xfrm>
          <a:off x="6705111" y="1106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7" name="正方形/長方形 216">
          <a:extLst>
            <a:ext uri="{FF2B5EF4-FFF2-40B4-BE49-F238E27FC236}">
              <a16:creationId xmlns:a16="http://schemas.microsoft.com/office/drawing/2014/main" id="{6FABB82A-154A-46A1-ACAB-A1E75A4AEE1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8" name="正方形/長方形 217">
          <a:extLst>
            <a:ext uri="{FF2B5EF4-FFF2-40B4-BE49-F238E27FC236}">
              <a16:creationId xmlns:a16="http://schemas.microsoft.com/office/drawing/2014/main" id="{B28E9746-69BD-4385-9CDF-32EB9285474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9" name="正方形/長方形 218">
          <a:extLst>
            <a:ext uri="{FF2B5EF4-FFF2-40B4-BE49-F238E27FC236}">
              <a16:creationId xmlns:a16="http://schemas.microsoft.com/office/drawing/2014/main" id="{F19CADF0-70DD-490F-AEE3-1FB69DF1A3FD}"/>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0" name="正方形/長方形 219">
          <a:extLst>
            <a:ext uri="{FF2B5EF4-FFF2-40B4-BE49-F238E27FC236}">
              <a16:creationId xmlns:a16="http://schemas.microsoft.com/office/drawing/2014/main" id="{1C392371-0D29-4B19-A6CD-452A53D300F6}"/>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1" name="正方形/長方形 220">
          <a:extLst>
            <a:ext uri="{FF2B5EF4-FFF2-40B4-BE49-F238E27FC236}">
              <a16:creationId xmlns:a16="http://schemas.microsoft.com/office/drawing/2014/main" id="{4600EAB9-11AB-47ED-ACE5-AF0B377B8F7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2" name="正方形/長方形 221">
          <a:extLst>
            <a:ext uri="{FF2B5EF4-FFF2-40B4-BE49-F238E27FC236}">
              <a16:creationId xmlns:a16="http://schemas.microsoft.com/office/drawing/2014/main" id="{18808D69-9A45-4130-BF1B-66C97450FF5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3" name="正方形/長方形 222">
          <a:extLst>
            <a:ext uri="{FF2B5EF4-FFF2-40B4-BE49-F238E27FC236}">
              <a16:creationId xmlns:a16="http://schemas.microsoft.com/office/drawing/2014/main" id="{B16A5D46-0837-40E9-8018-4CB7EED86B9C}"/>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4" name="正方形/長方形 223">
          <a:extLst>
            <a:ext uri="{FF2B5EF4-FFF2-40B4-BE49-F238E27FC236}">
              <a16:creationId xmlns:a16="http://schemas.microsoft.com/office/drawing/2014/main" id="{E9FA6FF9-6184-4F83-9FA0-8FCCE256B0E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5" name="テキスト ボックス 224">
          <a:extLst>
            <a:ext uri="{FF2B5EF4-FFF2-40B4-BE49-F238E27FC236}">
              <a16:creationId xmlns:a16="http://schemas.microsoft.com/office/drawing/2014/main" id="{E0544645-D5C5-41C5-91EF-14304B284052}"/>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6" name="直線コネクタ 225">
          <a:extLst>
            <a:ext uri="{FF2B5EF4-FFF2-40B4-BE49-F238E27FC236}">
              <a16:creationId xmlns:a16="http://schemas.microsoft.com/office/drawing/2014/main" id="{C697002E-1808-4F21-A5A9-31D5CA858D5F}"/>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27" name="テキスト ボックス 226">
          <a:extLst>
            <a:ext uri="{FF2B5EF4-FFF2-40B4-BE49-F238E27FC236}">
              <a16:creationId xmlns:a16="http://schemas.microsoft.com/office/drawing/2014/main" id="{9D517FFC-0CE3-451A-939C-9A052EDDBEED}"/>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28" name="直線コネクタ 227">
          <a:extLst>
            <a:ext uri="{FF2B5EF4-FFF2-40B4-BE49-F238E27FC236}">
              <a16:creationId xmlns:a16="http://schemas.microsoft.com/office/drawing/2014/main" id="{3FA70760-00B5-4105-A181-F1235FB0D39F}"/>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29" name="テキスト ボックス 228">
          <a:extLst>
            <a:ext uri="{FF2B5EF4-FFF2-40B4-BE49-F238E27FC236}">
              <a16:creationId xmlns:a16="http://schemas.microsoft.com/office/drawing/2014/main" id="{5C65F5A9-AF62-4EB8-A2B4-EF83102CA9A5}"/>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0" name="直線コネクタ 229">
          <a:extLst>
            <a:ext uri="{FF2B5EF4-FFF2-40B4-BE49-F238E27FC236}">
              <a16:creationId xmlns:a16="http://schemas.microsoft.com/office/drawing/2014/main" id="{C545E803-2789-459B-B594-EA07F261F75E}"/>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1" name="テキスト ボックス 230">
          <a:extLst>
            <a:ext uri="{FF2B5EF4-FFF2-40B4-BE49-F238E27FC236}">
              <a16:creationId xmlns:a16="http://schemas.microsoft.com/office/drawing/2014/main" id="{008B4ABC-598D-4407-83AA-A44944231338}"/>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2" name="直線コネクタ 231">
          <a:extLst>
            <a:ext uri="{FF2B5EF4-FFF2-40B4-BE49-F238E27FC236}">
              <a16:creationId xmlns:a16="http://schemas.microsoft.com/office/drawing/2014/main" id="{5C3C3671-25AD-4B4A-8F39-9DA159267B16}"/>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3" name="テキスト ボックス 232">
          <a:extLst>
            <a:ext uri="{FF2B5EF4-FFF2-40B4-BE49-F238E27FC236}">
              <a16:creationId xmlns:a16="http://schemas.microsoft.com/office/drawing/2014/main" id="{4BA164D8-8B50-4CD4-97CA-38B09349F95E}"/>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4" name="直線コネクタ 233">
          <a:extLst>
            <a:ext uri="{FF2B5EF4-FFF2-40B4-BE49-F238E27FC236}">
              <a16:creationId xmlns:a16="http://schemas.microsoft.com/office/drawing/2014/main" id="{C6EA336D-C0B3-4756-99BB-5A0CF2641A31}"/>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35" name="テキスト ボックス 234">
          <a:extLst>
            <a:ext uri="{FF2B5EF4-FFF2-40B4-BE49-F238E27FC236}">
              <a16:creationId xmlns:a16="http://schemas.microsoft.com/office/drawing/2014/main" id="{3F88E08A-8811-4A6E-B824-735AA52A778C}"/>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36" name="直線コネクタ 235">
          <a:extLst>
            <a:ext uri="{FF2B5EF4-FFF2-40B4-BE49-F238E27FC236}">
              <a16:creationId xmlns:a16="http://schemas.microsoft.com/office/drawing/2014/main" id="{14C9C78D-3FD7-499C-A003-FED1417907D1}"/>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37" name="テキスト ボックス 236">
          <a:extLst>
            <a:ext uri="{FF2B5EF4-FFF2-40B4-BE49-F238E27FC236}">
              <a16:creationId xmlns:a16="http://schemas.microsoft.com/office/drawing/2014/main" id="{D5DBEC78-A5C2-4E57-9850-989944FA9F3F}"/>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8" name="直線コネクタ 237">
          <a:extLst>
            <a:ext uri="{FF2B5EF4-FFF2-40B4-BE49-F238E27FC236}">
              <a16:creationId xmlns:a16="http://schemas.microsoft.com/office/drawing/2014/main" id="{ADE06CB2-C4B9-409A-9875-4B7DB0B9672F}"/>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39" name="テキスト ボックス 238">
          <a:extLst>
            <a:ext uri="{FF2B5EF4-FFF2-40B4-BE49-F238E27FC236}">
              <a16:creationId xmlns:a16="http://schemas.microsoft.com/office/drawing/2014/main" id="{F15FC50A-D319-40CA-93E5-61B07F3DF882}"/>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0" name="【公営住宅】&#10;有形固定資産減価償却率グラフ枠">
          <a:extLst>
            <a:ext uri="{FF2B5EF4-FFF2-40B4-BE49-F238E27FC236}">
              <a16:creationId xmlns:a16="http://schemas.microsoft.com/office/drawing/2014/main" id="{4309CAB1-E519-4DCB-AD19-A7145691C71E}"/>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161925</xdr:rowOff>
    </xdr:from>
    <xdr:to>
      <xdr:col>24</xdr:col>
      <xdr:colOff>62865</xdr:colOff>
      <xdr:row>85</xdr:row>
      <xdr:rowOff>11430</xdr:rowOff>
    </xdr:to>
    <xdr:cxnSp macro="">
      <xdr:nvCxnSpPr>
        <xdr:cNvPr id="241" name="直線コネクタ 240">
          <a:extLst>
            <a:ext uri="{FF2B5EF4-FFF2-40B4-BE49-F238E27FC236}">
              <a16:creationId xmlns:a16="http://schemas.microsoft.com/office/drawing/2014/main" id="{4184E96E-A477-4386-94E8-FADFE6553DAA}"/>
            </a:ext>
          </a:extLst>
        </xdr:cNvPr>
        <xdr:cNvCxnSpPr/>
      </xdr:nvCxnSpPr>
      <xdr:spPr>
        <a:xfrm flipV="1">
          <a:off x="4634865" y="13363575"/>
          <a:ext cx="0" cy="1221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15257</xdr:rowOff>
    </xdr:from>
    <xdr:ext cx="405111" cy="259045"/>
    <xdr:sp macro="" textlink="">
      <xdr:nvSpPr>
        <xdr:cNvPr id="242" name="【公営住宅】&#10;有形固定資産減価償却率最小値テキスト">
          <a:extLst>
            <a:ext uri="{FF2B5EF4-FFF2-40B4-BE49-F238E27FC236}">
              <a16:creationId xmlns:a16="http://schemas.microsoft.com/office/drawing/2014/main" id="{4ED8B425-DA8C-4F10-9496-A336DAEE94B2}"/>
            </a:ext>
          </a:extLst>
        </xdr:cNvPr>
        <xdr:cNvSpPr txBox="1"/>
      </xdr:nvSpPr>
      <xdr:spPr>
        <a:xfrm>
          <a:off x="4673600" y="1458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11430</xdr:rowOff>
    </xdr:from>
    <xdr:to>
      <xdr:col>24</xdr:col>
      <xdr:colOff>152400</xdr:colOff>
      <xdr:row>85</xdr:row>
      <xdr:rowOff>11430</xdr:rowOff>
    </xdr:to>
    <xdr:cxnSp macro="">
      <xdr:nvCxnSpPr>
        <xdr:cNvPr id="243" name="直線コネクタ 242">
          <a:extLst>
            <a:ext uri="{FF2B5EF4-FFF2-40B4-BE49-F238E27FC236}">
              <a16:creationId xmlns:a16="http://schemas.microsoft.com/office/drawing/2014/main" id="{9E0F0A9F-CB66-4264-83C2-62176B920FD8}"/>
            </a:ext>
          </a:extLst>
        </xdr:cNvPr>
        <xdr:cNvCxnSpPr/>
      </xdr:nvCxnSpPr>
      <xdr:spPr>
        <a:xfrm>
          <a:off x="4546600" y="14584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108602</xdr:rowOff>
    </xdr:from>
    <xdr:ext cx="405111" cy="259045"/>
    <xdr:sp macro="" textlink="">
      <xdr:nvSpPr>
        <xdr:cNvPr id="244" name="【公営住宅】&#10;有形固定資産減価償却率最大値テキスト">
          <a:extLst>
            <a:ext uri="{FF2B5EF4-FFF2-40B4-BE49-F238E27FC236}">
              <a16:creationId xmlns:a16="http://schemas.microsoft.com/office/drawing/2014/main" id="{3F9EF6C5-DD54-4295-A504-83715375939E}"/>
            </a:ext>
          </a:extLst>
        </xdr:cNvPr>
        <xdr:cNvSpPr txBox="1"/>
      </xdr:nvSpPr>
      <xdr:spPr>
        <a:xfrm>
          <a:off x="4673600" y="1313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161925</xdr:rowOff>
    </xdr:from>
    <xdr:to>
      <xdr:col>24</xdr:col>
      <xdr:colOff>152400</xdr:colOff>
      <xdr:row>77</xdr:row>
      <xdr:rowOff>161925</xdr:rowOff>
    </xdr:to>
    <xdr:cxnSp macro="">
      <xdr:nvCxnSpPr>
        <xdr:cNvPr id="245" name="直線コネクタ 244">
          <a:extLst>
            <a:ext uri="{FF2B5EF4-FFF2-40B4-BE49-F238E27FC236}">
              <a16:creationId xmlns:a16="http://schemas.microsoft.com/office/drawing/2014/main" id="{448A159C-CE7C-4BF8-BB1A-180261EE50BB}"/>
            </a:ext>
          </a:extLst>
        </xdr:cNvPr>
        <xdr:cNvCxnSpPr/>
      </xdr:nvCxnSpPr>
      <xdr:spPr>
        <a:xfrm>
          <a:off x="4546600" y="1336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51452</xdr:rowOff>
    </xdr:from>
    <xdr:ext cx="405111" cy="259045"/>
    <xdr:sp macro="" textlink="">
      <xdr:nvSpPr>
        <xdr:cNvPr id="246" name="【公営住宅】&#10;有形固定資産減価償却率平均値テキスト">
          <a:extLst>
            <a:ext uri="{FF2B5EF4-FFF2-40B4-BE49-F238E27FC236}">
              <a16:creationId xmlns:a16="http://schemas.microsoft.com/office/drawing/2014/main" id="{5BE4C875-A1D2-48E8-96A9-3989F0D6A54A}"/>
            </a:ext>
          </a:extLst>
        </xdr:cNvPr>
        <xdr:cNvSpPr txBox="1"/>
      </xdr:nvSpPr>
      <xdr:spPr>
        <a:xfrm>
          <a:off x="4673600" y="142818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73025</xdr:rowOff>
    </xdr:from>
    <xdr:to>
      <xdr:col>24</xdr:col>
      <xdr:colOff>114300</xdr:colOff>
      <xdr:row>84</xdr:row>
      <xdr:rowOff>3175</xdr:rowOff>
    </xdr:to>
    <xdr:sp macro="" textlink="">
      <xdr:nvSpPr>
        <xdr:cNvPr id="247" name="フローチャート: 判断 246">
          <a:extLst>
            <a:ext uri="{FF2B5EF4-FFF2-40B4-BE49-F238E27FC236}">
              <a16:creationId xmlns:a16="http://schemas.microsoft.com/office/drawing/2014/main" id="{A11F7834-E585-4F30-BFC3-6E49ED3DE495}"/>
            </a:ext>
          </a:extLst>
        </xdr:cNvPr>
        <xdr:cNvSpPr/>
      </xdr:nvSpPr>
      <xdr:spPr>
        <a:xfrm>
          <a:off x="4584700" y="1430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149225</xdr:rowOff>
    </xdr:from>
    <xdr:to>
      <xdr:col>20</xdr:col>
      <xdr:colOff>38100</xdr:colOff>
      <xdr:row>82</xdr:row>
      <xdr:rowOff>79375</xdr:rowOff>
    </xdr:to>
    <xdr:sp macro="" textlink="">
      <xdr:nvSpPr>
        <xdr:cNvPr id="248" name="フローチャート: 判断 247">
          <a:extLst>
            <a:ext uri="{FF2B5EF4-FFF2-40B4-BE49-F238E27FC236}">
              <a16:creationId xmlns:a16="http://schemas.microsoft.com/office/drawing/2014/main" id="{4BDB05B1-9580-4F83-9765-C5D46269760B}"/>
            </a:ext>
          </a:extLst>
        </xdr:cNvPr>
        <xdr:cNvSpPr/>
      </xdr:nvSpPr>
      <xdr:spPr>
        <a:xfrm>
          <a:off x="3746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10161</xdr:rowOff>
    </xdr:from>
    <xdr:to>
      <xdr:col>15</xdr:col>
      <xdr:colOff>101600</xdr:colOff>
      <xdr:row>83</xdr:row>
      <xdr:rowOff>111761</xdr:rowOff>
    </xdr:to>
    <xdr:sp macro="" textlink="">
      <xdr:nvSpPr>
        <xdr:cNvPr id="249" name="フローチャート: 判断 248">
          <a:extLst>
            <a:ext uri="{FF2B5EF4-FFF2-40B4-BE49-F238E27FC236}">
              <a16:creationId xmlns:a16="http://schemas.microsoft.com/office/drawing/2014/main" id="{B2AB7CEA-9FEC-4E57-AAE3-60D54BAE74C3}"/>
            </a:ext>
          </a:extLst>
        </xdr:cNvPr>
        <xdr:cNvSpPr/>
      </xdr:nvSpPr>
      <xdr:spPr>
        <a:xfrm>
          <a:off x="28575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38736</xdr:rowOff>
    </xdr:from>
    <xdr:to>
      <xdr:col>10</xdr:col>
      <xdr:colOff>165100</xdr:colOff>
      <xdr:row>83</xdr:row>
      <xdr:rowOff>140336</xdr:rowOff>
    </xdr:to>
    <xdr:sp macro="" textlink="">
      <xdr:nvSpPr>
        <xdr:cNvPr id="250" name="フローチャート: 判断 249">
          <a:extLst>
            <a:ext uri="{FF2B5EF4-FFF2-40B4-BE49-F238E27FC236}">
              <a16:creationId xmlns:a16="http://schemas.microsoft.com/office/drawing/2014/main" id="{20E4E075-1272-4E70-90D7-FC9DD87C41EC}"/>
            </a:ext>
          </a:extLst>
        </xdr:cNvPr>
        <xdr:cNvSpPr/>
      </xdr:nvSpPr>
      <xdr:spPr>
        <a:xfrm>
          <a:off x="1968500" y="1426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135889</xdr:rowOff>
    </xdr:from>
    <xdr:to>
      <xdr:col>6</xdr:col>
      <xdr:colOff>38100</xdr:colOff>
      <xdr:row>82</xdr:row>
      <xdr:rowOff>66039</xdr:rowOff>
    </xdr:to>
    <xdr:sp macro="" textlink="">
      <xdr:nvSpPr>
        <xdr:cNvPr id="251" name="フローチャート: 判断 250">
          <a:extLst>
            <a:ext uri="{FF2B5EF4-FFF2-40B4-BE49-F238E27FC236}">
              <a16:creationId xmlns:a16="http://schemas.microsoft.com/office/drawing/2014/main" id="{15B29BD9-CF3E-49BB-9D04-42FE3749A3D6}"/>
            </a:ext>
          </a:extLst>
        </xdr:cNvPr>
        <xdr:cNvSpPr/>
      </xdr:nvSpPr>
      <xdr:spPr>
        <a:xfrm>
          <a:off x="10795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C7648533-9A14-43BA-85C6-ED354391AF67}"/>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03312461-4393-4958-AF2E-0571B8CE02C1}"/>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6A2F4594-3B75-4580-A6B0-9212D32A8171}"/>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54122258-5D97-4221-844E-E97A3DCE6171}"/>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7F0C3EA1-F2FD-4544-B6D6-AC6132417676}"/>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81</xdr:row>
      <xdr:rowOff>636</xdr:rowOff>
    </xdr:from>
    <xdr:to>
      <xdr:col>6</xdr:col>
      <xdr:colOff>38100</xdr:colOff>
      <xdr:row>81</xdr:row>
      <xdr:rowOff>102236</xdr:rowOff>
    </xdr:to>
    <xdr:sp macro="" textlink="">
      <xdr:nvSpPr>
        <xdr:cNvPr id="257" name="楕円 256">
          <a:extLst>
            <a:ext uri="{FF2B5EF4-FFF2-40B4-BE49-F238E27FC236}">
              <a16:creationId xmlns:a16="http://schemas.microsoft.com/office/drawing/2014/main" id="{9607D365-7AE7-4701-B9E6-7357EB221311}"/>
            </a:ext>
          </a:extLst>
        </xdr:cNvPr>
        <xdr:cNvSpPr/>
      </xdr:nvSpPr>
      <xdr:spPr>
        <a:xfrm>
          <a:off x="1079500" y="1388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95902</xdr:rowOff>
    </xdr:from>
    <xdr:ext cx="405111" cy="259045"/>
    <xdr:sp macro="" textlink="">
      <xdr:nvSpPr>
        <xdr:cNvPr id="258" name="n_1aveValue【公営住宅】&#10;有形固定資産減価償却率">
          <a:extLst>
            <a:ext uri="{FF2B5EF4-FFF2-40B4-BE49-F238E27FC236}">
              <a16:creationId xmlns:a16="http://schemas.microsoft.com/office/drawing/2014/main" id="{0B7FC47B-AE75-455E-BCDD-F71924371E3A}"/>
            </a:ext>
          </a:extLst>
        </xdr:cNvPr>
        <xdr:cNvSpPr txBox="1"/>
      </xdr:nvSpPr>
      <xdr:spPr>
        <a:xfrm>
          <a:off x="3582044" y="1381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128288</xdr:rowOff>
    </xdr:from>
    <xdr:ext cx="405111" cy="259045"/>
    <xdr:sp macro="" textlink="">
      <xdr:nvSpPr>
        <xdr:cNvPr id="259" name="n_2aveValue【公営住宅】&#10;有形固定資産減価償却率">
          <a:extLst>
            <a:ext uri="{FF2B5EF4-FFF2-40B4-BE49-F238E27FC236}">
              <a16:creationId xmlns:a16="http://schemas.microsoft.com/office/drawing/2014/main" id="{C0DF02D2-81C8-40D6-9C3F-3385BF5F852A}"/>
            </a:ext>
          </a:extLst>
        </xdr:cNvPr>
        <xdr:cNvSpPr txBox="1"/>
      </xdr:nvSpPr>
      <xdr:spPr>
        <a:xfrm>
          <a:off x="2705744" y="14015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156863</xdr:rowOff>
    </xdr:from>
    <xdr:ext cx="405111" cy="259045"/>
    <xdr:sp macro="" textlink="">
      <xdr:nvSpPr>
        <xdr:cNvPr id="260" name="n_3aveValue【公営住宅】&#10;有形固定資産減価償却率">
          <a:extLst>
            <a:ext uri="{FF2B5EF4-FFF2-40B4-BE49-F238E27FC236}">
              <a16:creationId xmlns:a16="http://schemas.microsoft.com/office/drawing/2014/main" id="{8312A9B2-5279-4041-A866-244A01FFB094}"/>
            </a:ext>
          </a:extLst>
        </xdr:cNvPr>
        <xdr:cNvSpPr txBox="1"/>
      </xdr:nvSpPr>
      <xdr:spPr>
        <a:xfrm>
          <a:off x="1816744" y="14044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57166</xdr:rowOff>
    </xdr:from>
    <xdr:ext cx="405111" cy="259045"/>
    <xdr:sp macro="" textlink="">
      <xdr:nvSpPr>
        <xdr:cNvPr id="261" name="n_4aveValue【公営住宅】&#10;有形固定資産減価償却率">
          <a:extLst>
            <a:ext uri="{FF2B5EF4-FFF2-40B4-BE49-F238E27FC236}">
              <a16:creationId xmlns:a16="http://schemas.microsoft.com/office/drawing/2014/main" id="{9926D6D9-7888-4ECE-9641-95A51A296B4C}"/>
            </a:ext>
          </a:extLst>
        </xdr:cNvPr>
        <xdr:cNvSpPr txBox="1"/>
      </xdr:nvSpPr>
      <xdr:spPr>
        <a:xfrm>
          <a:off x="927744" y="1411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118763</xdr:rowOff>
    </xdr:from>
    <xdr:ext cx="405111" cy="259045"/>
    <xdr:sp macro="" textlink="">
      <xdr:nvSpPr>
        <xdr:cNvPr id="262" name="n_4mainValue【公営住宅】&#10;有形固定資産減価償却率">
          <a:extLst>
            <a:ext uri="{FF2B5EF4-FFF2-40B4-BE49-F238E27FC236}">
              <a16:creationId xmlns:a16="http://schemas.microsoft.com/office/drawing/2014/main" id="{BCA4EF2D-32F4-4772-850B-A9274B563388}"/>
            </a:ext>
          </a:extLst>
        </xdr:cNvPr>
        <xdr:cNvSpPr txBox="1"/>
      </xdr:nvSpPr>
      <xdr:spPr>
        <a:xfrm>
          <a:off x="927744" y="1366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3" name="正方形/長方形 262">
          <a:extLst>
            <a:ext uri="{FF2B5EF4-FFF2-40B4-BE49-F238E27FC236}">
              <a16:creationId xmlns:a16="http://schemas.microsoft.com/office/drawing/2014/main" id="{1FA09E73-CF8B-475D-A647-B66B65AF4EE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4" name="正方形/長方形 263">
          <a:extLst>
            <a:ext uri="{FF2B5EF4-FFF2-40B4-BE49-F238E27FC236}">
              <a16:creationId xmlns:a16="http://schemas.microsoft.com/office/drawing/2014/main" id="{8F6DFD24-98CB-483B-9A0B-62DB932F7D7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5" name="正方形/長方形 264">
          <a:extLst>
            <a:ext uri="{FF2B5EF4-FFF2-40B4-BE49-F238E27FC236}">
              <a16:creationId xmlns:a16="http://schemas.microsoft.com/office/drawing/2014/main" id="{8FF6D3FA-65DC-4E3F-BA60-892CF8C456C8}"/>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6" name="正方形/長方形 265">
          <a:extLst>
            <a:ext uri="{FF2B5EF4-FFF2-40B4-BE49-F238E27FC236}">
              <a16:creationId xmlns:a16="http://schemas.microsoft.com/office/drawing/2014/main" id="{E9F0BEFE-7F9D-44EC-BF6C-AB1E7B5192DB}"/>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7" name="正方形/長方形 266">
          <a:extLst>
            <a:ext uri="{FF2B5EF4-FFF2-40B4-BE49-F238E27FC236}">
              <a16:creationId xmlns:a16="http://schemas.microsoft.com/office/drawing/2014/main" id="{C3F91487-A545-47E1-9E21-9EF96ED931F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8" name="正方形/長方形 267">
          <a:extLst>
            <a:ext uri="{FF2B5EF4-FFF2-40B4-BE49-F238E27FC236}">
              <a16:creationId xmlns:a16="http://schemas.microsoft.com/office/drawing/2014/main" id="{9EB4B5BB-6557-4E3E-A25A-DD531143A9FA}"/>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9" name="正方形/長方形 268">
          <a:extLst>
            <a:ext uri="{FF2B5EF4-FFF2-40B4-BE49-F238E27FC236}">
              <a16:creationId xmlns:a16="http://schemas.microsoft.com/office/drawing/2014/main" id="{177E27E4-6700-46F6-932A-713ECAA36807}"/>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0" name="正方形/長方形 269">
          <a:extLst>
            <a:ext uri="{FF2B5EF4-FFF2-40B4-BE49-F238E27FC236}">
              <a16:creationId xmlns:a16="http://schemas.microsoft.com/office/drawing/2014/main" id="{31F8E173-1F06-481E-B827-DEE816A80D9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1" name="テキスト ボックス 270">
          <a:extLst>
            <a:ext uri="{FF2B5EF4-FFF2-40B4-BE49-F238E27FC236}">
              <a16:creationId xmlns:a16="http://schemas.microsoft.com/office/drawing/2014/main" id="{70FD1AEF-E643-4429-A844-CA4DC50296B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2" name="直線コネクタ 271">
          <a:extLst>
            <a:ext uri="{FF2B5EF4-FFF2-40B4-BE49-F238E27FC236}">
              <a16:creationId xmlns:a16="http://schemas.microsoft.com/office/drawing/2014/main" id="{681C9E91-EE4D-4F5E-B31A-05B7C90561BC}"/>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73" name="直線コネクタ 272">
          <a:extLst>
            <a:ext uri="{FF2B5EF4-FFF2-40B4-BE49-F238E27FC236}">
              <a16:creationId xmlns:a16="http://schemas.microsoft.com/office/drawing/2014/main" id="{99656EB2-5317-42D6-84DF-BBC56BF55F7D}"/>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74" name="テキスト ボックス 273">
          <a:extLst>
            <a:ext uri="{FF2B5EF4-FFF2-40B4-BE49-F238E27FC236}">
              <a16:creationId xmlns:a16="http://schemas.microsoft.com/office/drawing/2014/main" id="{AA6618F7-5784-408A-8F01-6563BF4C65E8}"/>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75" name="直線コネクタ 274">
          <a:extLst>
            <a:ext uri="{FF2B5EF4-FFF2-40B4-BE49-F238E27FC236}">
              <a16:creationId xmlns:a16="http://schemas.microsoft.com/office/drawing/2014/main" id="{6C378EA9-1A13-4643-B61C-128EF1812ECF}"/>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76" name="テキスト ボックス 275">
          <a:extLst>
            <a:ext uri="{FF2B5EF4-FFF2-40B4-BE49-F238E27FC236}">
              <a16:creationId xmlns:a16="http://schemas.microsoft.com/office/drawing/2014/main" id="{5E579EC3-DD4A-41A8-91FD-516FA51252F9}"/>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77" name="直線コネクタ 276">
          <a:extLst>
            <a:ext uri="{FF2B5EF4-FFF2-40B4-BE49-F238E27FC236}">
              <a16:creationId xmlns:a16="http://schemas.microsoft.com/office/drawing/2014/main" id="{78F74ABF-AA09-46C0-AFCF-CE26793D4530}"/>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78" name="テキスト ボックス 277">
          <a:extLst>
            <a:ext uri="{FF2B5EF4-FFF2-40B4-BE49-F238E27FC236}">
              <a16:creationId xmlns:a16="http://schemas.microsoft.com/office/drawing/2014/main" id="{490577D4-2E88-46FE-A851-9852DA5843BF}"/>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9" name="直線コネクタ 278">
          <a:extLst>
            <a:ext uri="{FF2B5EF4-FFF2-40B4-BE49-F238E27FC236}">
              <a16:creationId xmlns:a16="http://schemas.microsoft.com/office/drawing/2014/main" id="{AED5C398-7132-42AE-88D9-E16D7CF1BE3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0" name="テキスト ボックス 279">
          <a:extLst>
            <a:ext uri="{FF2B5EF4-FFF2-40B4-BE49-F238E27FC236}">
              <a16:creationId xmlns:a16="http://schemas.microsoft.com/office/drawing/2014/main" id="{407EE95E-B11A-4704-9F65-440BCB006405}"/>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1" name="【公営住宅】&#10;一人当たり面積グラフ枠">
          <a:extLst>
            <a:ext uri="{FF2B5EF4-FFF2-40B4-BE49-F238E27FC236}">
              <a16:creationId xmlns:a16="http://schemas.microsoft.com/office/drawing/2014/main" id="{EBF1B2F4-301D-4C0C-94BE-5D5D291ACC41}"/>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158686</xdr:rowOff>
    </xdr:from>
    <xdr:to>
      <xdr:col>54</xdr:col>
      <xdr:colOff>189865</xdr:colOff>
      <xdr:row>85</xdr:row>
      <xdr:rowOff>69532</xdr:rowOff>
    </xdr:to>
    <xdr:cxnSp macro="">
      <xdr:nvCxnSpPr>
        <xdr:cNvPr id="282" name="直線コネクタ 281">
          <a:extLst>
            <a:ext uri="{FF2B5EF4-FFF2-40B4-BE49-F238E27FC236}">
              <a16:creationId xmlns:a16="http://schemas.microsoft.com/office/drawing/2014/main" id="{41681BCA-32CB-476C-A620-FF30D9359767}"/>
            </a:ext>
          </a:extLst>
        </xdr:cNvPr>
        <xdr:cNvCxnSpPr/>
      </xdr:nvCxnSpPr>
      <xdr:spPr>
        <a:xfrm flipV="1">
          <a:off x="10476865" y="13360336"/>
          <a:ext cx="0" cy="128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73359</xdr:rowOff>
    </xdr:from>
    <xdr:ext cx="469744" cy="259045"/>
    <xdr:sp macro="" textlink="">
      <xdr:nvSpPr>
        <xdr:cNvPr id="283" name="【公営住宅】&#10;一人当たり面積最小値テキスト">
          <a:extLst>
            <a:ext uri="{FF2B5EF4-FFF2-40B4-BE49-F238E27FC236}">
              <a16:creationId xmlns:a16="http://schemas.microsoft.com/office/drawing/2014/main" id="{B1F6BB36-D3BC-4533-A9A7-B73833938417}"/>
            </a:ext>
          </a:extLst>
        </xdr:cNvPr>
        <xdr:cNvSpPr txBox="1"/>
      </xdr:nvSpPr>
      <xdr:spPr>
        <a:xfrm>
          <a:off x="10515600" y="14646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69532</xdr:rowOff>
    </xdr:from>
    <xdr:to>
      <xdr:col>55</xdr:col>
      <xdr:colOff>88900</xdr:colOff>
      <xdr:row>85</xdr:row>
      <xdr:rowOff>69532</xdr:rowOff>
    </xdr:to>
    <xdr:cxnSp macro="">
      <xdr:nvCxnSpPr>
        <xdr:cNvPr id="284" name="直線コネクタ 283">
          <a:extLst>
            <a:ext uri="{FF2B5EF4-FFF2-40B4-BE49-F238E27FC236}">
              <a16:creationId xmlns:a16="http://schemas.microsoft.com/office/drawing/2014/main" id="{22C08AED-1D09-42B3-BF3D-56DCE4BF4CAF}"/>
            </a:ext>
          </a:extLst>
        </xdr:cNvPr>
        <xdr:cNvCxnSpPr/>
      </xdr:nvCxnSpPr>
      <xdr:spPr>
        <a:xfrm>
          <a:off x="10388600" y="14642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105363</xdr:rowOff>
    </xdr:from>
    <xdr:ext cx="469744" cy="259045"/>
    <xdr:sp macro="" textlink="">
      <xdr:nvSpPr>
        <xdr:cNvPr id="285" name="【公営住宅】&#10;一人当たり面積最大値テキスト">
          <a:extLst>
            <a:ext uri="{FF2B5EF4-FFF2-40B4-BE49-F238E27FC236}">
              <a16:creationId xmlns:a16="http://schemas.microsoft.com/office/drawing/2014/main" id="{3CD7F0C0-11BD-4DE0-9DC1-F793419D4B48}"/>
            </a:ext>
          </a:extLst>
        </xdr:cNvPr>
        <xdr:cNvSpPr txBox="1"/>
      </xdr:nvSpPr>
      <xdr:spPr>
        <a:xfrm>
          <a:off x="10515600" y="13135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158686</xdr:rowOff>
    </xdr:from>
    <xdr:to>
      <xdr:col>55</xdr:col>
      <xdr:colOff>88900</xdr:colOff>
      <xdr:row>77</xdr:row>
      <xdr:rowOff>158686</xdr:rowOff>
    </xdr:to>
    <xdr:cxnSp macro="">
      <xdr:nvCxnSpPr>
        <xdr:cNvPr id="286" name="直線コネクタ 285">
          <a:extLst>
            <a:ext uri="{FF2B5EF4-FFF2-40B4-BE49-F238E27FC236}">
              <a16:creationId xmlns:a16="http://schemas.microsoft.com/office/drawing/2014/main" id="{EBA36941-6A8F-4BDC-98B9-2648E649904E}"/>
            </a:ext>
          </a:extLst>
        </xdr:cNvPr>
        <xdr:cNvCxnSpPr/>
      </xdr:nvCxnSpPr>
      <xdr:spPr>
        <a:xfrm>
          <a:off x="10388600" y="13360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78312</xdr:rowOff>
    </xdr:from>
    <xdr:ext cx="469744" cy="259045"/>
    <xdr:sp macro="" textlink="">
      <xdr:nvSpPr>
        <xdr:cNvPr id="287" name="【公営住宅】&#10;一人当たり面積平均値テキスト">
          <a:extLst>
            <a:ext uri="{FF2B5EF4-FFF2-40B4-BE49-F238E27FC236}">
              <a16:creationId xmlns:a16="http://schemas.microsoft.com/office/drawing/2014/main" id="{A582A77F-B7C1-41E8-B404-0D9820DCC78E}"/>
            </a:ext>
          </a:extLst>
        </xdr:cNvPr>
        <xdr:cNvSpPr txBox="1"/>
      </xdr:nvSpPr>
      <xdr:spPr>
        <a:xfrm>
          <a:off x="10515600" y="14308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99885</xdr:rowOff>
    </xdr:from>
    <xdr:to>
      <xdr:col>55</xdr:col>
      <xdr:colOff>50800</xdr:colOff>
      <xdr:row>84</xdr:row>
      <xdr:rowOff>30035</xdr:rowOff>
    </xdr:to>
    <xdr:sp macro="" textlink="">
      <xdr:nvSpPr>
        <xdr:cNvPr id="288" name="フローチャート: 判断 287">
          <a:extLst>
            <a:ext uri="{FF2B5EF4-FFF2-40B4-BE49-F238E27FC236}">
              <a16:creationId xmlns:a16="http://schemas.microsoft.com/office/drawing/2014/main" id="{86792BB2-EF5A-48EB-BB90-92823C25D966}"/>
            </a:ext>
          </a:extLst>
        </xdr:cNvPr>
        <xdr:cNvSpPr/>
      </xdr:nvSpPr>
      <xdr:spPr>
        <a:xfrm>
          <a:off x="10426700" y="14330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79883</xdr:rowOff>
    </xdr:from>
    <xdr:to>
      <xdr:col>50</xdr:col>
      <xdr:colOff>165100</xdr:colOff>
      <xdr:row>84</xdr:row>
      <xdr:rowOff>10033</xdr:rowOff>
    </xdr:to>
    <xdr:sp macro="" textlink="">
      <xdr:nvSpPr>
        <xdr:cNvPr id="289" name="フローチャート: 判断 288">
          <a:extLst>
            <a:ext uri="{FF2B5EF4-FFF2-40B4-BE49-F238E27FC236}">
              <a16:creationId xmlns:a16="http://schemas.microsoft.com/office/drawing/2014/main" id="{9C9F44FE-A1D2-41AA-93FA-24BF5A42A629}"/>
            </a:ext>
          </a:extLst>
        </xdr:cNvPr>
        <xdr:cNvSpPr/>
      </xdr:nvSpPr>
      <xdr:spPr>
        <a:xfrm>
          <a:off x="9588500" y="1431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129603</xdr:rowOff>
    </xdr:from>
    <xdr:to>
      <xdr:col>46</xdr:col>
      <xdr:colOff>38100</xdr:colOff>
      <xdr:row>84</xdr:row>
      <xdr:rowOff>59753</xdr:rowOff>
    </xdr:to>
    <xdr:sp macro="" textlink="">
      <xdr:nvSpPr>
        <xdr:cNvPr id="290" name="フローチャート: 判断 289">
          <a:extLst>
            <a:ext uri="{FF2B5EF4-FFF2-40B4-BE49-F238E27FC236}">
              <a16:creationId xmlns:a16="http://schemas.microsoft.com/office/drawing/2014/main" id="{E93C69A7-66FE-4E4D-90A6-EA70C5C589FC}"/>
            </a:ext>
          </a:extLst>
        </xdr:cNvPr>
        <xdr:cNvSpPr/>
      </xdr:nvSpPr>
      <xdr:spPr>
        <a:xfrm>
          <a:off x="8699500" y="14359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121602</xdr:rowOff>
    </xdr:from>
    <xdr:to>
      <xdr:col>41</xdr:col>
      <xdr:colOff>101600</xdr:colOff>
      <xdr:row>84</xdr:row>
      <xdr:rowOff>51752</xdr:rowOff>
    </xdr:to>
    <xdr:sp macro="" textlink="">
      <xdr:nvSpPr>
        <xdr:cNvPr id="291" name="フローチャート: 判断 290">
          <a:extLst>
            <a:ext uri="{FF2B5EF4-FFF2-40B4-BE49-F238E27FC236}">
              <a16:creationId xmlns:a16="http://schemas.microsoft.com/office/drawing/2014/main" id="{7F4D7DE2-0796-474D-904D-63B6F4949757}"/>
            </a:ext>
          </a:extLst>
        </xdr:cNvPr>
        <xdr:cNvSpPr/>
      </xdr:nvSpPr>
      <xdr:spPr>
        <a:xfrm>
          <a:off x="7810500" y="1435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51308</xdr:rowOff>
    </xdr:from>
    <xdr:to>
      <xdr:col>36</xdr:col>
      <xdr:colOff>165100</xdr:colOff>
      <xdr:row>83</xdr:row>
      <xdr:rowOff>152908</xdr:rowOff>
    </xdr:to>
    <xdr:sp macro="" textlink="">
      <xdr:nvSpPr>
        <xdr:cNvPr id="292" name="フローチャート: 判断 291">
          <a:extLst>
            <a:ext uri="{FF2B5EF4-FFF2-40B4-BE49-F238E27FC236}">
              <a16:creationId xmlns:a16="http://schemas.microsoft.com/office/drawing/2014/main" id="{11C22082-ED1F-44B6-B097-FB1872FB06FF}"/>
            </a:ext>
          </a:extLst>
        </xdr:cNvPr>
        <xdr:cNvSpPr/>
      </xdr:nvSpPr>
      <xdr:spPr>
        <a:xfrm>
          <a:off x="6921500" y="1428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4C537A33-FBE2-4F63-8336-21011D763751}"/>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D7588D4F-BCD2-4923-A569-6B95E495E56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BC1949B8-B5D8-4FA0-ABC1-99C3F05024D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F4EAF959-F51B-42A4-99FC-2AFD67CB3755}"/>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54582576-DA31-49AB-AEDC-ECF0754A15A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85</xdr:row>
      <xdr:rowOff>42163</xdr:rowOff>
    </xdr:from>
    <xdr:to>
      <xdr:col>36</xdr:col>
      <xdr:colOff>165100</xdr:colOff>
      <xdr:row>85</xdr:row>
      <xdr:rowOff>143763</xdr:rowOff>
    </xdr:to>
    <xdr:sp macro="" textlink="">
      <xdr:nvSpPr>
        <xdr:cNvPr id="298" name="楕円 297">
          <a:extLst>
            <a:ext uri="{FF2B5EF4-FFF2-40B4-BE49-F238E27FC236}">
              <a16:creationId xmlns:a16="http://schemas.microsoft.com/office/drawing/2014/main" id="{2DE2DB1B-D79B-4C53-B54E-BA0CA682251F}"/>
            </a:ext>
          </a:extLst>
        </xdr:cNvPr>
        <xdr:cNvSpPr/>
      </xdr:nvSpPr>
      <xdr:spPr>
        <a:xfrm>
          <a:off x="6921500" y="1461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82</xdr:row>
      <xdr:rowOff>26560</xdr:rowOff>
    </xdr:from>
    <xdr:ext cx="469744" cy="259045"/>
    <xdr:sp macro="" textlink="">
      <xdr:nvSpPr>
        <xdr:cNvPr id="299" name="n_1aveValue【公営住宅】&#10;一人当たり面積">
          <a:extLst>
            <a:ext uri="{FF2B5EF4-FFF2-40B4-BE49-F238E27FC236}">
              <a16:creationId xmlns:a16="http://schemas.microsoft.com/office/drawing/2014/main" id="{DDC88ED0-4F27-4F4C-BE29-00D2486B3941}"/>
            </a:ext>
          </a:extLst>
        </xdr:cNvPr>
        <xdr:cNvSpPr txBox="1"/>
      </xdr:nvSpPr>
      <xdr:spPr>
        <a:xfrm>
          <a:off x="9391727" y="14085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76280</xdr:rowOff>
    </xdr:from>
    <xdr:ext cx="469744" cy="259045"/>
    <xdr:sp macro="" textlink="">
      <xdr:nvSpPr>
        <xdr:cNvPr id="300" name="n_2aveValue【公営住宅】&#10;一人当たり面積">
          <a:extLst>
            <a:ext uri="{FF2B5EF4-FFF2-40B4-BE49-F238E27FC236}">
              <a16:creationId xmlns:a16="http://schemas.microsoft.com/office/drawing/2014/main" id="{765BFDCC-30FE-4A58-BC50-0D045115421E}"/>
            </a:ext>
          </a:extLst>
        </xdr:cNvPr>
        <xdr:cNvSpPr txBox="1"/>
      </xdr:nvSpPr>
      <xdr:spPr>
        <a:xfrm>
          <a:off x="8515427" y="14135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68279</xdr:rowOff>
    </xdr:from>
    <xdr:ext cx="469744" cy="259045"/>
    <xdr:sp macro="" textlink="">
      <xdr:nvSpPr>
        <xdr:cNvPr id="301" name="n_3aveValue【公営住宅】&#10;一人当たり面積">
          <a:extLst>
            <a:ext uri="{FF2B5EF4-FFF2-40B4-BE49-F238E27FC236}">
              <a16:creationId xmlns:a16="http://schemas.microsoft.com/office/drawing/2014/main" id="{6FFEC69F-365C-40DA-9401-9991458D1A7E}"/>
            </a:ext>
          </a:extLst>
        </xdr:cNvPr>
        <xdr:cNvSpPr txBox="1"/>
      </xdr:nvSpPr>
      <xdr:spPr>
        <a:xfrm>
          <a:off x="7626427" y="14127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169435</xdr:rowOff>
    </xdr:from>
    <xdr:ext cx="469744" cy="259045"/>
    <xdr:sp macro="" textlink="">
      <xdr:nvSpPr>
        <xdr:cNvPr id="302" name="n_4aveValue【公営住宅】&#10;一人当たり面積">
          <a:extLst>
            <a:ext uri="{FF2B5EF4-FFF2-40B4-BE49-F238E27FC236}">
              <a16:creationId xmlns:a16="http://schemas.microsoft.com/office/drawing/2014/main" id="{C1AC1F40-BB9A-4EF3-9F11-90ED70C9FB4C}"/>
            </a:ext>
          </a:extLst>
        </xdr:cNvPr>
        <xdr:cNvSpPr txBox="1"/>
      </xdr:nvSpPr>
      <xdr:spPr>
        <a:xfrm>
          <a:off x="6737427" y="14056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134890</xdr:rowOff>
    </xdr:from>
    <xdr:ext cx="469744" cy="259045"/>
    <xdr:sp macro="" textlink="">
      <xdr:nvSpPr>
        <xdr:cNvPr id="303" name="n_4mainValue【公営住宅】&#10;一人当たり面積">
          <a:extLst>
            <a:ext uri="{FF2B5EF4-FFF2-40B4-BE49-F238E27FC236}">
              <a16:creationId xmlns:a16="http://schemas.microsoft.com/office/drawing/2014/main" id="{6815DAF8-04B0-47B2-BEBD-654951A47125}"/>
            </a:ext>
          </a:extLst>
        </xdr:cNvPr>
        <xdr:cNvSpPr txBox="1"/>
      </xdr:nvSpPr>
      <xdr:spPr>
        <a:xfrm>
          <a:off x="6737427" y="1470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04" name="正方形/長方形 303">
          <a:extLst>
            <a:ext uri="{FF2B5EF4-FFF2-40B4-BE49-F238E27FC236}">
              <a16:creationId xmlns:a16="http://schemas.microsoft.com/office/drawing/2014/main" id="{7CD15A64-8F33-42A8-AF13-03A7ABAB035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5" name="正方形/長方形 304">
          <a:extLst>
            <a:ext uri="{FF2B5EF4-FFF2-40B4-BE49-F238E27FC236}">
              <a16:creationId xmlns:a16="http://schemas.microsoft.com/office/drawing/2014/main" id="{68C35672-289D-467E-91A8-7FAED351F7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6" name="正方形/長方形 305">
          <a:extLst>
            <a:ext uri="{FF2B5EF4-FFF2-40B4-BE49-F238E27FC236}">
              <a16:creationId xmlns:a16="http://schemas.microsoft.com/office/drawing/2014/main" id="{68CE787B-C8B8-4AA2-BE28-A34984F90B6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7" name="正方形/長方形 306">
          <a:extLst>
            <a:ext uri="{FF2B5EF4-FFF2-40B4-BE49-F238E27FC236}">
              <a16:creationId xmlns:a16="http://schemas.microsoft.com/office/drawing/2014/main" id="{A8F7FE69-35A5-4DF5-AD73-64C838038455}"/>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8" name="正方形/長方形 307">
          <a:extLst>
            <a:ext uri="{FF2B5EF4-FFF2-40B4-BE49-F238E27FC236}">
              <a16:creationId xmlns:a16="http://schemas.microsoft.com/office/drawing/2014/main" id="{5FBB3018-68FB-4FB2-BE5F-4FD03472383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9" name="正方形/長方形 308">
          <a:extLst>
            <a:ext uri="{FF2B5EF4-FFF2-40B4-BE49-F238E27FC236}">
              <a16:creationId xmlns:a16="http://schemas.microsoft.com/office/drawing/2014/main" id="{1A31130A-CC98-4757-B2E6-D7B6F84624F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10" name="正方形/長方形 309">
          <a:extLst>
            <a:ext uri="{FF2B5EF4-FFF2-40B4-BE49-F238E27FC236}">
              <a16:creationId xmlns:a16="http://schemas.microsoft.com/office/drawing/2014/main" id="{B7F2960F-3D92-4F3C-8C6F-7602346166E9}"/>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11" name="正方形/長方形 310">
          <a:extLst>
            <a:ext uri="{FF2B5EF4-FFF2-40B4-BE49-F238E27FC236}">
              <a16:creationId xmlns:a16="http://schemas.microsoft.com/office/drawing/2014/main" id="{9AADBCE3-F122-4803-BF67-96EAFDBC5C33}"/>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12" name="正方形/長方形 311">
          <a:extLst>
            <a:ext uri="{FF2B5EF4-FFF2-40B4-BE49-F238E27FC236}">
              <a16:creationId xmlns:a16="http://schemas.microsoft.com/office/drawing/2014/main" id="{F1F95EA6-85D5-4514-BE51-BF3517D0F4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13" name="正方形/長方形 312">
          <a:extLst>
            <a:ext uri="{FF2B5EF4-FFF2-40B4-BE49-F238E27FC236}">
              <a16:creationId xmlns:a16="http://schemas.microsoft.com/office/drawing/2014/main" id="{7A063539-94D0-4840-8CC2-02DFD672C9C9}"/>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14" name="正方形/長方形 313">
          <a:extLst>
            <a:ext uri="{FF2B5EF4-FFF2-40B4-BE49-F238E27FC236}">
              <a16:creationId xmlns:a16="http://schemas.microsoft.com/office/drawing/2014/main" id="{CCEDE2D0-AC2F-47A9-A57D-F808D334D1FD}"/>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15" name="正方形/長方形 314">
          <a:extLst>
            <a:ext uri="{FF2B5EF4-FFF2-40B4-BE49-F238E27FC236}">
              <a16:creationId xmlns:a16="http://schemas.microsoft.com/office/drawing/2014/main" id="{92A02E1A-AFFC-4550-9A0A-790C9FC2F0FA}"/>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16" name="正方形/長方形 315">
          <a:extLst>
            <a:ext uri="{FF2B5EF4-FFF2-40B4-BE49-F238E27FC236}">
              <a16:creationId xmlns:a16="http://schemas.microsoft.com/office/drawing/2014/main" id="{EEF9AE41-864F-4BFD-8DE0-D3CC201F779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17" name="正方形/長方形 316">
          <a:extLst>
            <a:ext uri="{FF2B5EF4-FFF2-40B4-BE49-F238E27FC236}">
              <a16:creationId xmlns:a16="http://schemas.microsoft.com/office/drawing/2014/main" id="{E2D6BA78-54DE-4C51-AAC1-7E908521DFAE}"/>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18" name="正方形/長方形 317">
          <a:extLst>
            <a:ext uri="{FF2B5EF4-FFF2-40B4-BE49-F238E27FC236}">
              <a16:creationId xmlns:a16="http://schemas.microsoft.com/office/drawing/2014/main" id="{982F1E04-866C-4D4C-AD78-AEDC1DB7EBDB}"/>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19" name="正方形/長方形 318">
          <a:extLst>
            <a:ext uri="{FF2B5EF4-FFF2-40B4-BE49-F238E27FC236}">
              <a16:creationId xmlns:a16="http://schemas.microsoft.com/office/drawing/2014/main" id="{A59571E3-4559-49EB-B784-3F252EA865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20" name="正方形/長方形 319">
          <a:extLst>
            <a:ext uri="{FF2B5EF4-FFF2-40B4-BE49-F238E27FC236}">
              <a16:creationId xmlns:a16="http://schemas.microsoft.com/office/drawing/2014/main" id="{440F0703-57D5-4834-99D2-4617329F8F3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21" name="正方形/長方形 320">
          <a:extLst>
            <a:ext uri="{FF2B5EF4-FFF2-40B4-BE49-F238E27FC236}">
              <a16:creationId xmlns:a16="http://schemas.microsoft.com/office/drawing/2014/main" id="{663376DB-3CEA-4D06-B34B-072ED2F1008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22" name="正方形/長方形 321">
          <a:extLst>
            <a:ext uri="{FF2B5EF4-FFF2-40B4-BE49-F238E27FC236}">
              <a16:creationId xmlns:a16="http://schemas.microsoft.com/office/drawing/2014/main" id="{7E667EFB-A788-467C-9011-F62D76D3EB2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23" name="正方形/長方形 322">
          <a:extLst>
            <a:ext uri="{FF2B5EF4-FFF2-40B4-BE49-F238E27FC236}">
              <a16:creationId xmlns:a16="http://schemas.microsoft.com/office/drawing/2014/main" id="{293C6383-5236-416A-B2ED-E79CEBE8320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24" name="正方形/長方形 323">
          <a:extLst>
            <a:ext uri="{FF2B5EF4-FFF2-40B4-BE49-F238E27FC236}">
              <a16:creationId xmlns:a16="http://schemas.microsoft.com/office/drawing/2014/main" id="{F093334F-3DC9-4340-9A24-0A7E4A6CB9C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25" name="正方形/長方形 324">
          <a:extLst>
            <a:ext uri="{FF2B5EF4-FFF2-40B4-BE49-F238E27FC236}">
              <a16:creationId xmlns:a16="http://schemas.microsoft.com/office/drawing/2014/main" id="{3695F2C2-BA12-4E4C-9A9C-023EEE490534}"/>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26" name="正方形/長方形 325">
          <a:extLst>
            <a:ext uri="{FF2B5EF4-FFF2-40B4-BE49-F238E27FC236}">
              <a16:creationId xmlns:a16="http://schemas.microsoft.com/office/drawing/2014/main" id="{AD740443-CA95-4980-933E-A9A5EF9AC15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27" name="正方形/長方形 326">
          <a:extLst>
            <a:ext uri="{FF2B5EF4-FFF2-40B4-BE49-F238E27FC236}">
              <a16:creationId xmlns:a16="http://schemas.microsoft.com/office/drawing/2014/main" id="{CBC3E2D5-06A1-4C63-993B-60DC430B89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28" name="テキスト ボックス 327">
          <a:extLst>
            <a:ext uri="{FF2B5EF4-FFF2-40B4-BE49-F238E27FC236}">
              <a16:creationId xmlns:a16="http://schemas.microsoft.com/office/drawing/2014/main" id="{DBC1605E-B0FE-4F41-8504-B61F3B087D9E}"/>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29" name="直線コネクタ 328">
          <a:extLst>
            <a:ext uri="{FF2B5EF4-FFF2-40B4-BE49-F238E27FC236}">
              <a16:creationId xmlns:a16="http://schemas.microsoft.com/office/drawing/2014/main" id="{21AA5FC3-9302-4BBE-A078-E88A5A70378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30" name="テキスト ボックス 329">
          <a:extLst>
            <a:ext uri="{FF2B5EF4-FFF2-40B4-BE49-F238E27FC236}">
              <a16:creationId xmlns:a16="http://schemas.microsoft.com/office/drawing/2014/main" id="{D27E0A95-1F0E-4DD3-B5B9-75A638293E7F}"/>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31" name="直線コネクタ 330">
          <a:extLst>
            <a:ext uri="{FF2B5EF4-FFF2-40B4-BE49-F238E27FC236}">
              <a16:creationId xmlns:a16="http://schemas.microsoft.com/office/drawing/2014/main" id="{6C82F429-D552-4400-B428-A3E471E34BE3}"/>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332" name="テキスト ボックス 331">
          <a:extLst>
            <a:ext uri="{FF2B5EF4-FFF2-40B4-BE49-F238E27FC236}">
              <a16:creationId xmlns:a16="http://schemas.microsoft.com/office/drawing/2014/main" id="{A4BBB17E-20A4-49CE-8F91-E384C7C9D797}"/>
            </a:ext>
          </a:extLst>
        </xdr:cNvPr>
        <xdr:cNvSpPr txBox="1"/>
      </xdr:nvSpPr>
      <xdr:spPr>
        <a:xfrm>
          <a:off x="11978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33" name="直線コネクタ 332">
          <a:extLst>
            <a:ext uri="{FF2B5EF4-FFF2-40B4-BE49-F238E27FC236}">
              <a16:creationId xmlns:a16="http://schemas.microsoft.com/office/drawing/2014/main" id="{2EA58447-60C8-46AC-A745-07DACE18F9A6}"/>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34" name="テキスト ボックス 333">
          <a:extLst>
            <a:ext uri="{FF2B5EF4-FFF2-40B4-BE49-F238E27FC236}">
              <a16:creationId xmlns:a16="http://schemas.microsoft.com/office/drawing/2014/main" id="{FD5ABF38-B8C5-4A35-9B70-9A2A08EEDBCA}"/>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35" name="直線コネクタ 334">
          <a:extLst>
            <a:ext uri="{FF2B5EF4-FFF2-40B4-BE49-F238E27FC236}">
              <a16:creationId xmlns:a16="http://schemas.microsoft.com/office/drawing/2014/main" id="{104FF248-CF39-435E-8CFB-855594370073}"/>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36" name="テキスト ボックス 335">
          <a:extLst>
            <a:ext uri="{FF2B5EF4-FFF2-40B4-BE49-F238E27FC236}">
              <a16:creationId xmlns:a16="http://schemas.microsoft.com/office/drawing/2014/main" id="{F8587464-D13F-4A65-865A-F9D3BBC9F195}"/>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37" name="直線コネクタ 336">
          <a:extLst>
            <a:ext uri="{FF2B5EF4-FFF2-40B4-BE49-F238E27FC236}">
              <a16:creationId xmlns:a16="http://schemas.microsoft.com/office/drawing/2014/main" id="{012CB03F-2AD7-40B0-B6AB-00A6859D42DA}"/>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38" name="テキスト ボックス 337">
          <a:extLst>
            <a:ext uri="{FF2B5EF4-FFF2-40B4-BE49-F238E27FC236}">
              <a16:creationId xmlns:a16="http://schemas.microsoft.com/office/drawing/2014/main" id="{6FE23B11-16EC-460A-BE1A-7EEF04767426}"/>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39" name="直線コネクタ 338">
          <a:extLst>
            <a:ext uri="{FF2B5EF4-FFF2-40B4-BE49-F238E27FC236}">
              <a16:creationId xmlns:a16="http://schemas.microsoft.com/office/drawing/2014/main" id="{6942AC90-06FC-4BE8-90EC-6700EDD8E5DB}"/>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340" name="テキスト ボックス 339">
          <a:extLst>
            <a:ext uri="{FF2B5EF4-FFF2-40B4-BE49-F238E27FC236}">
              <a16:creationId xmlns:a16="http://schemas.microsoft.com/office/drawing/2014/main" id="{90283070-983B-4336-A1FE-E6A2E9B60E8F}"/>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41" name="【認定こども園・幼稚園・保育所】&#10;有形固定資産減価償却率グラフ枠">
          <a:extLst>
            <a:ext uri="{FF2B5EF4-FFF2-40B4-BE49-F238E27FC236}">
              <a16:creationId xmlns:a16="http://schemas.microsoft.com/office/drawing/2014/main" id="{D736460E-462E-4D39-BE75-B457B2B80CEF}"/>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110490</xdr:rowOff>
    </xdr:from>
    <xdr:to>
      <xdr:col>85</xdr:col>
      <xdr:colOff>126364</xdr:colOff>
      <xdr:row>40</xdr:row>
      <xdr:rowOff>121920</xdr:rowOff>
    </xdr:to>
    <xdr:cxnSp macro="">
      <xdr:nvCxnSpPr>
        <xdr:cNvPr id="342" name="直線コネクタ 341">
          <a:extLst>
            <a:ext uri="{FF2B5EF4-FFF2-40B4-BE49-F238E27FC236}">
              <a16:creationId xmlns:a16="http://schemas.microsoft.com/office/drawing/2014/main" id="{3DCC22F6-098B-4933-A2CE-F197D0AF6DF3}"/>
            </a:ext>
          </a:extLst>
        </xdr:cNvPr>
        <xdr:cNvCxnSpPr/>
      </xdr:nvCxnSpPr>
      <xdr:spPr>
        <a:xfrm flipV="1">
          <a:off x="16318864" y="576834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125747</xdr:rowOff>
    </xdr:from>
    <xdr:ext cx="405111" cy="259045"/>
    <xdr:sp macro="" textlink="">
      <xdr:nvSpPr>
        <xdr:cNvPr id="343" name="【認定こども園・幼稚園・保育所】&#10;有形固定資産減価償却率最小値テキスト">
          <a:extLst>
            <a:ext uri="{FF2B5EF4-FFF2-40B4-BE49-F238E27FC236}">
              <a16:creationId xmlns:a16="http://schemas.microsoft.com/office/drawing/2014/main" id="{22F2BE3A-EDE9-4154-8E40-27CC57BF0466}"/>
            </a:ext>
          </a:extLst>
        </xdr:cNvPr>
        <xdr:cNvSpPr txBox="1"/>
      </xdr:nvSpPr>
      <xdr:spPr>
        <a:xfrm>
          <a:off x="16357600" y="698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121920</xdr:rowOff>
    </xdr:from>
    <xdr:to>
      <xdr:col>86</xdr:col>
      <xdr:colOff>25400</xdr:colOff>
      <xdr:row>40</xdr:row>
      <xdr:rowOff>121920</xdr:rowOff>
    </xdr:to>
    <xdr:cxnSp macro="">
      <xdr:nvCxnSpPr>
        <xdr:cNvPr id="344" name="直線コネクタ 343">
          <a:extLst>
            <a:ext uri="{FF2B5EF4-FFF2-40B4-BE49-F238E27FC236}">
              <a16:creationId xmlns:a16="http://schemas.microsoft.com/office/drawing/2014/main" id="{0C807AA6-5D10-4E1A-A1AF-DF6E69E2FB9A}"/>
            </a:ext>
          </a:extLst>
        </xdr:cNvPr>
        <xdr:cNvCxnSpPr/>
      </xdr:nvCxnSpPr>
      <xdr:spPr>
        <a:xfrm>
          <a:off x="16230600" y="697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57167</xdr:rowOff>
    </xdr:from>
    <xdr:ext cx="405111" cy="259045"/>
    <xdr:sp macro="" textlink="">
      <xdr:nvSpPr>
        <xdr:cNvPr id="345" name="【認定こども園・幼稚園・保育所】&#10;有形固定資産減価償却率最大値テキスト">
          <a:extLst>
            <a:ext uri="{FF2B5EF4-FFF2-40B4-BE49-F238E27FC236}">
              <a16:creationId xmlns:a16="http://schemas.microsoft.com/office/drawing/2014/main" id="{FBE6F89E-1187-449A-911A-F6EEB23D3EFB}"/>
            </a:ext>
          </a:extLst>
        </xdr:cNvPr>
        <xdr:cNvSpPr txBox="1"/>
      </xdr:nvSpPr>
      <xdr:spPr>
        <a:xfrm>
          <a:off x="16357600" y="554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110490</xdr:rowOff>
    </xdr:from>
    <xdr:to>
      <xdr:col>86</xdr:col>
      <xdr:colOff>25400</xdr:colOff>
      <xdr:row>33</xdr:row>
      <xdr:rowOff>110490</xdr:rowOff>
    </xdr:to>
    <xdr:cxnSp macro="">
      <xdr:nvCxnSpPr>
        <xdr:cNvPr id="346" name="直線コネクタ 345">
          <a:extLst>
            <a:ext uri="{FF2B5EF4-FFF2-40B4-BE49-F238E27FC236}">
              <a16:creationId xmlns:a16="http://schemas.microsoft.com/office/drawing/2014/main" id="{5D9A0B10-23B3-4E0F-BDE0-49EFA25D4C4B}"/>
            </a:ext>
          </a:extLst>
        </xdr:cNvPr>
        <xdr:cNvCxnSpPr/>
      </xdr:nvCxnSpPr>
      <xdr:spPr>
        <a:xfrm>
          <a:off x="16230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83837</xdr:rowOff>
    </xdr:from>
    <xdr:ext cx="405111" cy="259045"/>
    <xdr:sp macro="" textlink="">
      <xdr:nvSpPr>
        <xdr:cNvPr id="347" name="【認定こども園・幼稚園・保育所】&#10;有形固定資産減価償却率平均値テキスト">
          <a:extLst>
            <a:ext uri="{FF2B5EF4-FFF2-40B4-BE49-F238E27FC236}">
              <a16:creationId xmlns:a16="http://schemas.microsoft.com/office/drawing/2014/main" id="{1CF1FEE3-F646-49AB-AB9B-AD976E00F5D6}"/>
            </a:ext>
          </a:extLst>
        </xdr:cNvPr>
        <xdr:cNvSpPr txBox="1"/>
      </xdr:nvSpPr>
      <xdr:spPr>
        <a:xfrm>
          <a:off x="16357600" y="6084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105410</xdr:rowOff>
    </xdr:from>
    <xdr:to>
      <xdr:col>85</xdr:col>
      <xdr:colOff>177800</xdr:colOff>
      <xdr:row>36</xdr:row>
      <xdr:rowOff>35560</xdr:rowOff>
    </xdr:to>
    <xdr:sp macro="" textlink="">
      <xdr:nvSpPr>
        <xdr:cNvPr id="348" name="フローチャート: 判断 347">
          <a:extLst>
            <a:ext uri="{FF2B5EF4-FFF2-40B4-BE49-F238E27FC236}">
              <a16:creationId xmlns:a16="http://schemas.microsoft.com/office/drawing/2014/main" id="{5002965E-6B0E-42B3-8997-5705EA797573}"/>
            </a:ext>
          </a:extLst>
        </xdr:cNvPr>
        <xdr:cNvSpPr/>
      </xdr:nvSpPr>
      <xdr:spPr>
        <a:xfrm>
          <a:off x="16268700" y="610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16256</xdr:rowOff>
    </xdr:from>
    <xdr:to>
      <xdr:col>81</xdr:col>
      <xdr:colOff>101600</xdr:colOff>
      <xdr:row>35</xdr:row>
      <xdr:rowOff>117856</xdr:rowOff>
    </xdr:to>
    <xdr:sp macro="" textlink="">
      <xdr:nvSpPr>
        <xdr:cNvPr id="349" name="フローチャート: 判断 348">
          <a:extLst>
            <a:ext uri="{FF2B5EF4-FFF2-40B4-BE49-F238E27FC236}">
              <a16:creationId xmlns:a16="http://schemas.microsoft.com/office/drawing/2014/main" id="{0349CFC5-ADBC-4AF0-93E4-E55A7F6D44A2}"/>
            </a:ext>
          </a:extLst>
        </xdr:cNvPr>
        <xdr:cNvSpPr/>
      </xdr:nvSpPr>
      <xdr:spPr>
        <a:xfrm>
          <a:off x="15430500" y="6017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32258</xdr:rowOff>
    </xdr:from>
    <xdr:to>
      <xdr:col>76</xdr:col>
      <xdr:colOff>165100</xdr:colOff>
      <xdr:row>35</xdr:row>
      <xdr:rowOff>133858</xdr:rowOff>
    </xdr:to>
    <xdr:sp macro="" textlink="">
      <xdr:nvSpPr>
        <xdr:cNvPr id="350" name="フローチャート: 判断 349">
          <a:extLst>
            <a:ext uri="{FF2B5EF4-FFF2-40B4-BE49-F238E27FC236}">
              <a16:creationId xmlns:a16="http://schemas.microsoft.com/office/drawing/2014/main" id="{9F7596EC-47C8-4161-8E45-55FE8D15A8CB}"/>
            </a:ext>
          </a:extLst>
        </xdr:cNvPr>
        <xdr:cNvSpPr/>
      </xdr:nvSpPr>
      <xdr:spPr>
        <a:xfrm>
          <a:off x="14541500" y="603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34</xdr:row>
      <xdr:rowOff>151130</xdr:rowOff>
    </xdr:from>
    <xdr:to>
      <xdr:col>72</xdr:col>
      <xdr:colOff>38100</xdr:colOff>
      <xdr:row>35</xdr:row>
      <xdr:rowOff>81280</xdr:rowOff>
    </xdr:to>
    <xdr:sp macro="" textlink="">
      <xdr:nvSpPr>
        <xdr:cNvPr id="351" name="フローチャート: 判断 350">
          <a:extLst>
            <a:ext uri="{FF2B5EF4-FFF2-40B4-BE49-F238E27FC236}">
              <a16:creationId xmlns:a16="http://schemas.microsoft.com/office/drawing/2014/main" id="{CD389521-4A4A-4998-B4DA-42E5A2D7A228}"/>
            </a:ext>
          </a:extLst>
        </xdr:cNvPr>
        <xdr:cNvSpPr/>
      </xdr:nvSpPr>
      <xdr:spPr>
        <a:xfrm>
          <a:off x="13652500" y="5980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34</xdr:row>
      <xdr:rowOff>132842</xdr:rowOff>
    </xdr:from>
    <xdr:to>
      <xdr:col>67</xdr:col>
      <xdr:colOff>101600</xdr:colOff>
      <xdr:row>35</xdr:row>
      <xdr:rowOff>62992</xdr:rowOff>
    </xdr:to>
    <xdr:sp macro="" textlink="">
      <xdr:nvSpPr>
        <xdr:cNvPr id="352" name="フローチャート: 判断 351">
          <a:extLst>
            <a:ext uri="{FF2B5EF4-FFF2-40B4-BE49-F238E27FC236}">
              <a16:creationId xmlns:a16="http://schemas.microsoft.com/office/drawing/2014/main" id="{1F7CDA25-D40A-41B9-8379-6ABF804E0459}"/>
            </a:ext>
          </a:extLst>
        </xdr:cNvPr>
        <xdr:cNvSpPr/>
      </xdr:nvSpPr>
      <xdr:spPr>
        <a:xfrm>
          <a:off x="12763500" y="596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53" name="テキスト ボックス 352">
          <a:extLst>
            <a:ext uri="{FF2B5EF4-FFF2-40B4-BE49-F238E27FC236}">
              <a16:creationId xmlns:a16="http://schemas.microsoft.com/office/drawing/2014/main" id="{D37B7C85-A9B8-4BC3-8A66-B5D32008B4D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54" name="テキスト ボックス 353">
          <a:extLst>
            <a:ext uri="{FF2B5EF4-FFF2-40B4-BE49-F238E27FC236}">
              <a16:creationId xmlns:a16="http://schemas.microsoft.com/office/drawing/2014/main" id="{8B72C344-F2AC-4F55-BD67-A72151F9A84E}"/>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55" name="テキスト ボックス 354">
          <a:extLst>
            <a:ext uri="{FF2B5EF4-FFF2-40B4-BE49-F238E27FC236}">
              <a16:creationId xmlns:a16="http://schemas.microsoft.com/office/drawing/2014/main" id="{0EC1E0FB-6A3B-4A06-A09A-6EBFCD8A9F5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56" name="テキスト ボックス 355">
          <a:extLst>
            <a:ext uri="{FF2B5EF4-FFF2-40B4-BE49-F238E27FC236}">
              <a16:creationId xmlns:a16="http://schemas.microsoft.com/office/drawing/2014/main" id="{6BD1E7A8-D87F-4AC2-8345-F1E18DBC9B15}"/>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57" name="テキスト ボックス 356">
          <a:extLst>
            <a:ext uri="{FF2B5EF4-FFF2-40B4-BE49-F238E27FC236}">
              <a16:creationId xmlns:a16="http://schemas.microsoft.com/office/drawing/2014/main" id="{B16E9F07-B9DB-4DBD-A257-45AB9DDE169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123698</xdr:rowOff>
    </xdr:from>
    <xdr:to>
      <xdr:col>67</xdr:col>
      <xdr:colOff>101600</xdr:colOff>
      <xdr:row>34</xdr:row>
      <xdr:rowOff>53848</xdr:rowOff>
    </xdr:to>
    <xdr:sp macro="" textlink="">
      <xdr:nvSpPr>
        <xdr:cNvPr id="358" name="楕円 357">
          <a:extLst>
            <a:ext uri="{FF2B5EF4-FFF2-40B4-BE49-F238E27FC236}">
              <a16:creationId xmlns:a16="http://schemas.microsoft.com/office/drawing/2014/main" id="{F1E54ADE-61C6-4493-8F71-FA7A4FA8B2D6}"/>
            </a:ext>
          </a:extLst>
        </xdr:cNvPr>
        <xdr:cNvSpPr/>
      </xdr:nvSpPr>
      <xdr:spPr>
        <a:xfrm>
          <a:off x="12763500" y="5781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33</xdr:row>
      <xdr:rowOff>134383</xdr:rowOff>
    </xdr:from>
    <xdr:ext cx="405111" cy="259045"/>
    <xdr:sp macro="" textlink="">
      <xdr:nvSpPr>
        <xdr:cNvPr id="359" name="n_1aveValue【認定こども園・幼稚園・保育所】&#10;有形固定資産減価償却率">
          <a:extLst>
            <a:ext uri="{FF2B5EF4-FFF2-40B4-BE49-F238E27FC236}">
              <a16:creationId xmlns:a16="http://schemas.microsoft.com/office/drawing/2014/main" id="{B11F9E7B-D1AE-4FFD-A63E-66A5F3058456}"/>
            </a:ext>
          </a:extLst>
        </xdr:cNvPr>
        <xdr:cNvSpPr txBox="1"/>
      </xdr:nvSpPr>
      <xdr:spPr>
        <a:xfrm>
          <a:off x="15266044" y="579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150385</xdr:rowOff>
    </xdr:from>
    <xdr:ext cx="405111" cy="259045"/>
    <xdr:sp macro="" textlink="">
      <xdr:nvSpPr>
        <xdr:cNvPr id="360" name="n_2aveValue【認定こども園・幼稚園・保育所】&#10;有形固定資産減価償却率">
          <a:extLst>
            <a:ext uri="{FF2B5EF4-FFF2-40B4-BE49-F238E27FC236}">
              <a16:creationId xmlns:a16="http://schemas.microsoft.com/office/drawing/2014/main" id="{4EC85BC1-D14B-4AF4-88F5-56CFDEA74238}"/>
            </a:ext>
          </a:extLst>
        </xdr:cNvPr>
        <xdr:cNvSpPr txBox="1"/>
      </xdr:nvSpPr>
      <xdr:spPr>
        <a:xfrm>
          <a:off x="14389744" y="580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97807</xdr:rowOff>
    </xdr:from>
    <xdr:ext cx="405111" cy="259045"/>
    <xdr:sp macro="" textlink="">
      <xdr:nvSpPr>
        <xdr:cNvPr id="361" name="n_3aveValue【認定こども園・幼稚園・保育所】&#10;有形固定資産減価償却率">
          <a:extLst>
            <a:ext uri="{FF2B5EF4-FFF2-40B4-BE49-F238E27FC236}">
              <a16:creationId xmlns:a16="http://schemas.microsoft.com/office/drawing/2014/main" id="{8D2D2C9C-EDA1-4B75-A0EC-90352B6FAD29}"/>
            </a:ext>
          </a:extLst>
        </xdr:cNvPr>
        <xdr:cNvSpPr txBox="1"/>
      </xdr:nvSpPr>
      <xdr:spPr>
        <a:xfrm>
          <a:off x="13500744" y="575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54119</xdr:rowOff>
    </xdr:from>
    <xdr:ext cx="405111" cy="259045"/>
    <xdr:sp macro="" textlink="">
      <xdr:nvSpPr>
        <xdr:cNvPr id="362" name="n_4aveValue【認定こども園・幼稚園・保育所】&#10;有形固定資産減価償却率">
          <a:extLst>
            <a:ext uri="{FF2B5EF4-FFF2-40B4-BE49-F238E27FC236}">
              <a16:creationId xmlns:a16="http://schemas.microsoft.com/office/drawing/2014/main" id="{013E9C38-7C88-4A4B-9E1B-8EEB8EB116C2}"/>
            </a:ext>
          </a:extLst>
        </xdr:cNvPr>
        <xdr:cNvSpPr txBox="1"/>
      </xdr:nvSpPr>
      <xdr:spPr>
        <a:xfrm>
          <a:off x="12611744" y="6054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70375</xdr:rowOff>
    </xdr:from>
    <xdr:ext cx="405111" cy="259045"/>
    <xdr:sp macro="" textlink="">
      <xdr:nvSpPr>
        <xdr:cNvPr id="363" name="n_4mainValue【認定こども園・幼稚園・保育所】&#10;有形固定資産減価償却率">
          <a:extLst>
            <a:ext uri="{FF2B5EF4-FFF2-40B4-BE49-F238E27FC236}">
              <a16:creationId xmlns:a16="http://schemas.microsoft.com/office/drawing/2014/main" id="{B8F513B4-57EE-4269-B4E8-ECE247D0E48E}"/>
            </a:ext>
          </a:extLst>
        </xdr:cNvPr>
        <xdr:cNvSpPr txBox="1"/>
      </xdr:nvSpPr>
      <xdr:spPr>
        <a:xfrm>
          <a:off x="12611744" y="5556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64" name="正方形/長方形 363">
          <a:extLst>
            <a:ext uri="{FF2B5EF4-FFF2-40B4-BE49-F238E27FC236}">
              <a16:creationId xmlns:a16="http://schemas.microsoft.com/office/drawing/2014/main" id="{9B64822B-2F03-4848-AAA8-767E556C2D9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65" name="正方形/長方形 364">
          <a:extLst>
            <a:ext uri="{FF2B5EF4-FFF2-40B4-BE49-F238E27FC236}">
              <a16:creationId xmlns:a16="http://schemas.microsoft.com/office/drawing/2014/main" id="{EEFB73F2-1961-4196-BB66-82670D7E1C27}"/>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66" name="正方形/長方形 365">
          <a:extLst>
            <a:ext uri="{FF2B5EF4-FFF2-40B4-BE49-F238E27FC236}">
              <a16:creationId xmlns:a16="http://schemas.microsoft.com/office/drawing/2014/main" id="{5805994D-215F-4FFB-A33B-1491ADA3A93A}"/>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67" name="正方形/長方形 366">
          <a:extLst>
            <a:ext uri="{FF2B5EF4-FFF2-40B4-BE49-F238E27FC236}">
              <a16:creationId xmlns:a16="http://schemas.microsoft.com/office/drawing/2014/main" id="{6DA8349E-881A-4977-8ED3-DB082297C00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8" name="正方形/長方形 367">
          <a:extLst>
            <a:ext uri="{FF2B5EF4-FFF2-40B4-BE49-F238E27FC236}">
              <a16:creationId xmlns:a16="http://schemas.microsoft.com/office/drawing/2014/main" id="{B7C8EB84-6C72-4DEA-B9E9-9A46CEC55CE9}"/>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9" name="正方形/長方形 368">
          <a:extLst>
            <a:ext uri="{FF2B5EF4-FFF2-40B4-BE49-F238E27FC236}">
              <a16:creationId xmlns:a16="http://schemas.microsoft.com/office/drawing/2014/main" id="{18E0B3FE-7B87-4492-8B98-069114820923}"/>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70" name="正方形/長方形 369">
          <a:extLst>
            <a:ext uri="{FF2B5EF4-FFF2-40B4-BE49-F238E27FC236}">
              <a16:creationId xmlns:a16="http://schemas.microsoft.com/office/drawing/2014/main" id="{084A8331-C7B5-41D8-981C-13189EEB038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71" name="正方形/長方形 370">
          <a:extLst>
            <a:ext uri="{FF2B5EF4-FFF2-40B4-BE49-F238E27FC236}">
              <a16:creationId xmlns:a16="http://schemas.microsoft.com/office/drawing/2014/main" id="{24592C98-B5F7-4572-8BFF-FF9FC84AB67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72" name="テキスト ボックス 371">
          <a:extLst>
            <a:ext uri="{FF2B5EF4-FFF2-40B4-BE49-F238E27FC236}">
              <a16:creationId xmlns:a16="http://schemas.microsoft.com/office/drawing/2014/main" id="{2EAD032F-D149-4142-9DEA-EF23537F37C4}"/>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73" name="直線コネクタ 372">
          <a:extLst>
            <a:ext uri="{FF2B5EF4-FFF2-40B4-BE49-F238E27FC236}">
              <a16:creationId xmlns:a16="http://schemas.microsoft.com/office/drawing/2014/main" id="{BCC76C43-0BF5-41AB-B3EC-8320DC1DBA9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74" name="直線コネクタ 373">
          <a:extLst>
            <a:ext uri="{FF2B5EF4-FFF2-40B4-BE49-F238E27FC236}">
              <a16:creationId xmlns:a16="http://schemas.microsoft.com/office/drawing/2014/main" id="{C936BFE4-1B21-4909-AE7E-1580774E4BB1}"/>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75" name="テキスト ボックス 374">
          <a:extLst>
            <a:ext uri="{FF2B5EF4-FFF2-40B4-BE49-F238E27FC236}">
              <a16:creationId xmlns:a16="http://schemas.microsoft.com/office/drawing/2014/main" id="{1540213E-8F32-47A5-943C-C835494402D1}"/>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76" name="直線コネクタ 375">
          <a:extLst>
            <a:ext uri="{FF2B5EF4-FFF2-40B4-BE49-F238E27FC236}">
              <a16:creationId xmlns:a16="http://schemas.microsoft.com/office/drawing/2014/main" id="{94D739BE-55E7-4C80-AABC-6CF0419D80C6}"/>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77" name="テキスト ボックス 376">
          <a:extLst>
            <a:ext uri="{FF2B5EF4-FFF2-40B4-BE49-F238E27FC236}">
              <a16:creationId xmlns:a16="http://schemas.microsoft.com/office/drawing/2014/main" id="{C8AF21A9-43E1-42BA-8C4F-A52167E5879F}"/>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78" name="直線コネクタ 377">
          <a:extLst>
            <a:ext uri="{FF2B5EF4-FFF2-40B4-BE49-F238E27FC236}">
              <a16:creationId xmlns:a16="http://schemas.microsoft.com/office/drawing/2014/main" id="{B0AE6113-4B83-428C-B093-4F283D219FDD}"/>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79" name="テキスト ボックス 378">
          <a:extLst>
            <a:ext uri="{FF2B5EF4-FFF2-40B4-BE49-F238E27FC236}">
              <a16:creationId xmlns:a16="http://schemas.microsoft.com/office/drawing/2014/main" id="{0D490498-182D-43B3-91F8-42A3FCC98709}"/>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80" name="直線コネクタ 379">
          <a:extLst>
            <a:ext uri="{FF2B5EF4-FFF2-40B4-BE49-F238E27FC236}">
              <a16:creationId xmlns:a16="http://schemas.microsoft.com/office/drawing/2014/main" id="{D6CE8971-4F9B-4B7D-ABC0-24E7E09108FC}"/>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81" name="テキスト ボックス 380">
          <a:extLst>
            <a:ext uri="{FF2B5EF4-FFF2-40B4-BE49-F238E27FC236}">
              <a16:creationId xmlns:a16="http://schemas.microsoft.com/office/drawing/2014/main" id="{DEFFF7F9-511A-45EF-AE43-32F4C861462B}"/>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82" name="直線コネクタ 381">
          <a:extLst>
            <a:ext uri="{FF2B5EF4-FFF2-40B4-BE49-F238E27FC236}">
              <a16:creationId xmlns:a16="http://schemas.microsoft.com/office/drawing/2014/main" id="{EE4A2A0A-4241-495D-97DE-0A747C7102AD}"/>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83" name="テキスト ボックス 382">
          <a:extLst>
            <a:ext uri="{FF2B5EF4-FFF2-40B4-BE49-F238E27FC236}">
              <a16:creationId xmlns:a16="http://schemas.microsoft.com/office/drawing/2014/main" id="{2EB202A2-AF19-47F5-83B0-DDD21BE78A5E}"/>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84" name="直線コネクタ 383">
          <a:extLst>
            <a:ext uri="{FF2B5EF4-FFF2-40B4-BE49-F238E27FC236}">
              <a16:creationId xmlns:a16="http://schemas.microsoft.com/office/drawing/2014/main" id="{2EA0C709-FFFE-49EE-894E-BC9B3FB85AB8}"/>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85" name="テキスト ボックス 384">
          <a:extLst>
            <a:ext uri="{FF2B5EF4-FFF2-40B4-BE49-F238E27FC236}">
              <a16:creationId xmlns:a16="http://schemas.microsoft.com/office/drawing/2014/main" id="{BC4E35FF-9358-4DB5-9A00-AD9A93AB01BC}"/>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86" name="【認定こども園・幼稚園・保育所】&#10;一人当たり面積グラフ枠">
          <a:extLst>
            <a:ext uri="{FF2B5EF4-FFF2-40B4-BE49-F238E27FC236}">
              <a16:creationId xmlns:a16="http://schemas.microsoft.com/office/drawing/2014/main" id="{36EDC165-474A-4FC1-BE08-51E4E88CE2CA}"/>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34290</xdr:rowOff>
    </xdr:from>
    <xdr:to>
      <xdr:col>116</xdr:col>
      <xdr:colOff>62864</xdr:colOff>
      <xdr:row>41</xdr:row>
      <xdr:rowOff>156210</xdr:rowOff>
    </xdr:to>
    <xdr:cxnSp macro="">
      <xdr:nvCxnSpPr>
        <xdr:cNvPr id="387" name="直線コネクタ 386">
          <a:extLst>
            <a:ext uri="{FF2B5EF4-FFF2-40B4-BE49-F238E27FC236}">
              <a16:creationId xmlns:a16="http://schemas.microsoft.com/office/drawing/2014/main" id="{2945E521-86AC-4455-9DC1-688447AAB638}"/>
            </a:ext>
          </a:extLst>
        </xdr:cNvPr>
        <xdr:cNvCxnSpPr/>
      </xdr:nvCxnSpPr>
      <xdr:spPr>
        <a:xfrm flipV="1">
          <a:off x="22160864" y="5863590"/>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160037</xdr:rowOff>
    </xdr:from>
    <xdr:ext cx="469744" cy="259045"/>
    <xdr:sp macro="" textlink="">
      <xdr:nvSpPr>
        <xdr:cNvPr id="388" name="【認定こども園・幼稚園・保育所】&#10;一人当たり面積最小値テキスト">
          <a:extLst>
            <a:ext uri="{FF2B5EF4-FFF2-40B4-BE49-F238E27FC236}">
              <a16:creationId xmlns:a16="http://schemas.microsoft.com/office/drawing/2014/main" id="{C16C9B8B-AC51-4C06-B1EC-A63ACD6E4399}"/>
            </a:ext>
          </a:extLst>
        </xdr:cNvPr>
        <xdr:cNvSpPr txBox="1"/>
      </xdr:nvSpPr>
      <xdr:spPr>
        <a:xfrm>
          <a:off x="22199600"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156210</xdr:rowOff>
    </xdr:from>
    <xdr:to>
      <xdr:col>116</xdr:col>
      <xdr:colOff>152400</xdr:colOff>
      <xdr:row>41</xdr:row>
      <xdr:rowOff>156210</xdr:rowOff>
    </xdr:to>
    <xdr:cxnSp macro="">
      <xdr:nvCxnSpPr>
        <xdr:cNvPr id="389" name="直線コネクタ 388">
          <a:extLst>
            <a:ext uri="{FF2B5EF4-FFF2-40B4-BE49-F238E27FC236}">
              <a16:creationId xmlns:a16="http://schemas.microsoft.com/office/drawing/2014/main" id="{84C2A468-2853-41D7-B3CA-8259FE1B37D1}"/>
            </a:ext>
          </a:extLst>
        </xdr:cNvPr>
        <xdr:cNvCxnSpPr/>
      </xdr:nvCxnSpPr>
      <xdr:spPr>
        <a:xfrm>
          <a:off x="22072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152417</xdr:rowOff>
    </xdr:from>
    <xdr:ext cx="469744" cy="259045"/>
    <xdr:sp macro="" textlink="">
      <xdr:nvSpPr>
        <xdr:cNvPr id="390" name="【認定こども園・幼稚園・保育所】&#10;一人当たり面積最大値テキスト">
          <a:extLst>
            <a:ext uri="{FF2B5EF4-FFF2-40B4-BE49-F238E27FC236}">
              <a16:creationId xmlns:a16="http://schemas.microsoft.com/office/drawing/2014/main" id="{67024F3A-CF63-4519-9215-BFDBD49950EC}"/>
            </a:ext>
          </a:extLst>
        </xdr:cNvPr>
        <xdr:cNvSpPr txBox="1"/>
      </xdr:nvSpPr>
      <xdr:spPr>
        <a:xfrm>
          <a:off x="22199600" y="5638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34290</xdr:rowOff>
    </xdr:from>
    <xdr:to>
      <xdr:col>116</xdr:col>
      <xdr:colOff>152400</xdr:colOff>
      <xdr:row>34</xdr:row>
      <xdr:rowOff>34290</xdr:rowOff>
    </xdr:to>
    <xdr:cxnSp macro="">
      <xdr:nvCxnSpPr>
        <xdr:cNvPr id="391" name="直線コネクタ 390">
          <a:extLst>
            <a:ext uri="{FF2B5EF4-FFF2-40B4-BE49-F238E27FC236}">
              <a16:creationId xmlns:a16="http://schemas.microsoft.com/office/drawing/2014/main" id="{EAA81DBF-9148-4ECD-854C-8DE80C56026B}"/>
            </a:ext>
          </a:extLst>
        </xdr:cNvPr>
        <xdr:cNvCxnSpPr/>
      </xdr:nvCxnSpPr>
      <xdr:spPr>
        <a:xfrm>
          <a:off x="22072600" y="586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53357</xdr:rowOff>
    </xdr:from>
    <xdr:ext cx="469744" cy="259045"/>
    <xdr:sp macro="" textlink="">
      <xdr:nvSpPr>
        <xdr:cNvPr id="392" name="【認定こども園・幼稚園・保育所】&#10;一人当たり面積平均値テキスト">
          <a:extLst>
            <a:ext uri="{FF2B5EF4-FFF2-40B4-BE49-F238E27FC236}">
              <a16:creationId xmlns:a16="http://schemas.microsoft.com/office/drawing/2014/main" id="{155D2691-B20F-4A9D-9C18-1BD6D95B18FB}"/>
            </a:ext>
          </a:extLst>
        </xdr:cNvPr>
        <xdr:cNvSpPr txBox="1"/>
      </xdr:nvSpPr>
      <xdr:spPr>
        <a:xfrm>
          <a:off x="22199600" y="6739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74930</xdr:rowOff>
    </xdr:from>
    <xdr:to>
      <xdr:col>116</xdr:col>
      <xdr:colOff>114300</xdr:colOff>
      <xdr:row>40</xdr:row>
      <xdr:rowOff>5080</xdr:rowOff>
    </xdr:to>
    <xdr:sp macro="" textlink="">
      <xdr:nvSpPr>
        <xdr:cNvPr id="393" name="フローチャート: 判断 392">
          <a:extLst>
            <a:ext uri="{FF2B5EF4-FFF2-40B4-BE49-F238E27FC236}">
              <a16:creationId xmlns:a16="http://schemas.microsoft.com/office/drawing/2014/main" id="{FE732C11-D8E2-4D12-B3EE-5A249F560ADA}"/>
            </a:ext>
          </a:extLst>
        </xdr:cNvPr>
        <xdr:cNvSpPr/>
      </xdr:nvSpPr>
      <xdr:spPr>
        <a:xfrm>
          <a:off x="22110700" y="67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40640</xdr:rowOff>
    </xdr:from>
    <xdr:to>
      <xdr:col>112</xdr:col>
      <xdr:colOff>38100</xdr:colOff>
      <xdr:row>39</xdr:row>
      <xdr:rowOff>142240</xdr:rowOff>
    </xdr:to>
    <xdr:sp macro="" textlink="">
      <xdr:nvSpPr>
        <xdr:cNvPr id="394" name="フローチャート: 判断 393">
          <a:extLst>
            <a:ext uri="{FF2B5EF4-FFF2-40B4-BE49-F238E27FC236}">
              <a16:creationId xmlns:a16="http://schemas.microsoft.com/office/drawing/2014/main" id="{07657CA3-BDD5-4DFA-BBA4-419F9BBB5A86}"/>
            </a:ext>
          </a:extLst>
        </xdr:cNvPr>
        <xdr:cNvSpPr/>
      </xdr:nvSpPr>
      <xdr:spPr>
        <a:xfrm>
          <a:off x="21272500" y="672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59690</xdr:rowOff>
    </xdr:from>
    <xdr:to>
      <xdr:col>107</xdr:col>
      <xdr:colOff>101600</xdr:colOff>
      <xdr:row>39</xdr:row>
      <xdr:rowOff>161290</xdr:rowOff>
    </xdr:to>
    <xdr:sp macro="" textlink="">
      <xdr:nvSpPr>
        <xdr:cNvPr id="395" name="フローチャート: 判断 394">
          <a:extLst>
            <a:ext uri="{FF2B5EF4-FFF2-40B4-BE49-F238E27FC236}">
              <a16:creationId xmlns:a16="http://schemas.microsoft.com/office/drawing/2014/main" id="{AA5198DD-E742-4DFB-B582-D9011178C7A1}"/>
            </a:ext>
          </a:extLst>
        </xdr:cNvPr>
        <xdr:cNvSpPr/>
      </xdr:nvSpPr>
      <xdr:spPr>
        <a:xfrm>
          <a:off x="20383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40640</xdr:rowOff>
    </xdr:from>
    <xdr:to>
      <xdr:col>102</xdr:col>
      <xdr:colOff>165100</xdr:colOff>
      <xdr:row>39</xdr:row>
      <xdr:rowOff>142240</xdr:rowOff>
    </xdr:to>
    <xdr:sp macro="" textlink="">
      <xdr:nvSpPr>
        <xdr:cNvPr id="396" name="フローチャート: 判断 395">
          <a:extLst>
            <a:ext uri="{FF2B5EF4-FFF2-40B4-BE49-F238E27FC236}">
              <a16:creationId xmlns:a16="http://schemas.microsoft.com/office/drawing/2014/main" id="{A453DC19-E1EA-4629-A430-52F98618C171}"/>
            </a:ext>
          </a:extLst>
        </xdr:cNvPr>
        <xdr:cNvSpPr/>
      </xdr:nvSpPr>
      <xdr:spPr>
        <a:xfrm>
          <a:off x="19494500" y="672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6350</xdr:rowOff>
    </xdr:from>
    <xdr:to>
      <xdr:col>98</xdr:col>
      <xdr:colOff>38100</xdr:colOff>
      <xdr:row>39</xdr:row>
      <xdr:rowOff>107950</xdr:rowOff>
    </xdr:to>
    <xdr:sp macro="" textlink="">
      <xdr:nvSpPr>
        <xdr:cNvPr id="397" name="フローチャート: 判断 396">
          <a:extLst>
            <a:ext uri="{FF2B5EF4-FFF2-40B4-BE49-F238E27FC236}">
              <a16:creationId xmlns:a16="http://schemas.microsoft.com/office/drawing/2014/main" id="{92490BD0-EE70-4DA0-A223-3ECE3C268F3A}"/>
            </a:ext>
          </a:extLst>
        </xdr:cNvPr>
        <xdr:cNvSpPr/>
      </xdr:nvSpPr>
      <xdr:spPr>
        <a:xfrm>
          <a:off x="18605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8" name="テキスト ボックス 397">
          <a:extLst>
            <a:ext uri="{FF2B5EF4-FFF2-40B4-BE49-F238E27FC236}">
              <a16:creationId xmlns:a16="http://schemas.microsoft.com/office/drawing/2014/main" id="{46B142A1-87C2-4F69-AD59-2FBF9CF5AE2F}"/>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9" name="テキスト ボックス 398">
          <a:extLst>
            <a:ext uri="{FF2B5EF4-FFF2-40B4-BE49-F238E27FC236}">
              <a16:creationId xmlns:a16="http://schemas.microsoft.com/office/drawing/2014/main" id="{B7541728-C83D-49B2-A962-1F2C8B1E5AA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00" name="テキスト ボックス 399">
          <a:extLst>
            <a:ext uri="{FF2B5EF4-FFF2-40B4-BE49-F238E27FC236}">
              <a16:creationId xmlns:a16="http://schemas.microsoft.com/office/drawing/2014/main" id="{EC962B4C-5FFE-4E45-AA83-53B888BB74EF}"/>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01" name="テキスト ボックス 400">
          <a:extLst>
            <a:ext uri="{FF2B5EF4-FFF2-40B4-BE49-F238E27FC236}">
              <a16:creationId xmlns:a16="http://schemas.microsoft.com/office/drawing/2014/main" id="{391ECD24-F88D-4CC6-9BC6-962346CCB52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02" name="テキスト ボックス 401">
          <a:extLst>
            <a:ext uri="{FF2B5EF4-FFF2-40B4-BE49-F238E27FC236}">
              <a16:creationId xmlns:a16="http://schemas.microsoft.com/office/drawing/2014/main" id="{2B39882E-9600-4B80-B6F3-641ABB53E294}"/>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13970</xdr:rowOff>
    </xdr:from>
    <xdr:to>
      <xdr:col>98</xdr:col>
      <xdr:colOff>38100</xdr:colOff>
      <xdr:row>34</xdr:row>
      <xdr:rowOff>115570</xdr:rowOff>
    </xdr:to>
    <xdr:sp macro="" textlink="">
      <xdr:nvSpPr>
        <xdr:cNvPr id="403" name="楕円 402">
          <a:extLst>
            <a:ext uri="{FF2B5EF4-FFF2-40B4-BE49-F238E27FC236}">
              <a16:creationId xmlns:a16="http://schemas.microsoft.com/office/drawing/2014/main" id="{73C0FFD1-871B-4218-867C-6708522D3DEC}"/>
            </a:ext>
          </a:extLst>
        </xdr:cNvPr>
        <xdr:cNvSpPr/>
      </xdr:nvSpPr>
      <xdr:spPr>
        <a:xfrm>
          <a:off x="18605500" y="584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37</xdr:row>
      <xdr:rowOff>158767</xdr:rowOff>
    </xdr:from>
    <xdr:ext cx="469744" cy="259045"/>
    <xdr:sp macro="" textlink="">
      <xdr:nvSpPr>
        <xdr:cNvPr id="404" name="n_1aveValue【認定こども園・幼稚園・保育所】&#10;一人当たり面積">
          <a:extLst>
            <a:ext uri="{FF2B5EF4-FFF2-40B4-BE49-F238E27FC236}">
              <a16:creationId xmlns:a16="http://schemas.microsoft.com/office/drawing/2014/main" id="{9FA67BB7-1948-4841-BE2F-3BE42E28BE97}"/>
            </a:ext>
          </a:extLst>
        </xdr:cNvPr>
        <xdr:cNvSpPr txBox="1"/>
      </xdr:nvSpPr>
      <xdr:spPr>
        <a:xfrm>
          <a:off x="21075727" y="650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6367</xdr:rowOff>
    </xdr:from>
    <xdr:ext cx="469744" cy="259045"/>
    <xdr:sp macro="" textlink="">
      <xdr:nvSpPr>
        <xdr:cNvPr id="405" name="n_2aveValue【認定こども園・幼稚園・保育所】&#10;一人当たり面積">
          <a:extLst>
            <a:ext uri="{FF2B5EF4-FFF2-40B4-BE49-F238E27FC236}">
              <a16:creationId xmlns:a16="http://schemas.microsoft.com/office/drawing/2014/main" id="{80F18058-DAE6-4AB9-89DE-2990185DE4D4}"/>
            </a:ext>
          </a:extLst>
        </xdr:cNvPr>
        <xdr:cNvSpPr txBox="1"/>
      </xdr:nvSpPr>
      <xdr:spPr>
        <a:xfrm>
          <a:off x="201994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158767</xdr:rowOff>
    </xdr:from>
    <xdr:ext cx="469744" cy="259045"/>
    <xdr:sp macro="" textlink="">
      <xdr:nvSpPr>
        <xdr:cNvPr id="406" name="n_3aveValue【認定こども園・幼稚園・保育所】&#10;一人当たり面積">
          <a:extLst>
            <a:ext uri="{FF2B5EF4-FFF2-40B4-BE49-F238E27FC236}">
              <a16:creationId xmlns:a16="http://schemas.microsoft.com/office/drawing/2014/main" id="{9A49D0FD-3642-4726-AD6D-A1DE88E9C55C}"/>
            </a:ext>
          </a:extLst>
        </xdr:cNvPr>
        <xdr:cNvSpPr txBox="1"/>
      </xdr:nvSpPr>
      <xdr:spPr>
        <a:xfrm>
          <a:off x="19310427" y="650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99077</xdr:rowOff>
    </xdr:from>
    <xdr:ext cx="469744" cy="259045"/>
    <xdr:sp macro="" textlink="">
      <xdr:nvSpPr>
        <xdr:cNvPr id="407" name="n_4aveValue【認定こども園・幼稚園・保育所】&#10;一人当たり面積">
          <a:extLst>
            <a:ext uri="{FF2B5EF4-FFF2-40B4-BE49-F238E27FC236}">
              <a16:creationId xmlns:a16="http://schemas.microsoft.com/office/drawing/2014/main" id="{A726D75F-25F0-4E2B-A312-2639F8F2427F}"/>
            </a:ext>
          </a:extLst>
        </xdr:cNvPr>
        <xdr:cNvSpPr txBox="1"/>
      </xdr:nvSpPr>
      <xdr:spPr>
        <a:xfrm>
          <a:off x="184214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32</xdr:row>
      <xdr:rowOff>132097</xdr:rowOff>
    </xdr:from>
    <xdr:ext cx="469744" cy="259045"/>
    <xdr:sp macro="" textlink="">
      <xdr:nvSpPr>
        <xdr:cNvPr id="408" name="n_4mainValue【認定こども園・幼稚園・保育所】&#10;一人当たり面積">
          <a:extLst>
            <a:ext uri="{FF2B5EF4-FFF2-40B4-BE49-F238E27FC236}">
              <a16:creationId xmlns:a16="http://schemas.microsoft.com/office/drawing/2014/main" id="{94700A6E-4C07-45CE-9EDB-D6D85B630A96}"/>
            </a:ext>
          </a:extLst>
        </xdr:cNvPr>
        <xdr:cNvSpPr txBox="1"/>
      </xdr:nvSpPr>
      <xdr:spPr>
        <a:xfrm>
          <a:off x="18421427" y="561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9" name="正方形/長方形 408">
          <a:extLst>
            <a:ext uri="{FF2B5EF4-FFF2-40B4-BE49-F238E27FC236}">
              <a16:creationId xmlns:a16="http://schemas.microsoft.com/office/drawing/2014/main" id="{46A4C8C8-F444-4AB2-AC12-59C2B23B1D8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0" name="正方形/長方形 409">
          <a:extLst>
            <a:ext uri="{FF2B5EF4-FFF2-40B4-BE49-F238E27FC236}">
              <a16:creationId xmlns:a16="http://schemas.microsoft.com/office/drawing/2014/main" id="{2F813DE9-77B6-4110-8559-A59EDF7E49F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1" name="正方形/長方形 410">
          <a:extLst>
            <a:ext uri="{FF2B5EF4-FFF2-40B4-BE49-F238E27FC236}">
              <a16:creationId xmlns:a16="http://schemas.microsoft.com/office/drawing/2014/main" id="{055BE4BD-C90A-4879-8232-34F9C257DF5C}"/>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2" name="正方形/長方形 411">
          <a:extLst>
            <a:ext uri="{FF2B5EF4-FFF2-40B4-BE49-F238E27FC236}">
              <a16:creationId xmlns:a16="http://schemas.microsoft.com/office/drawing/2014/main" id="{5FA24EB7-67A8-4EBE-830D-45ADB1027A6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3" name="正方形/長方形 412">
          <a:extLst>
            <a:ext uri="{FF2B5EF4-FFF2-40B4-BE49-F238E27FC236}">
              <a16:creationId xmlns:a16="http://schemas.microsoft.com/office/drawing/2014/main" id="{908F8B69-F77A-493F-B08E-CE441AE8A2B8}"/>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4" name="正方形/長方形 413">
          <a:extLst>
            <a:ext uri="{FF2B5EF4-FFF2-40B4-BE49-F238E27FC236}">
              <a16:creationId xmlns:a16="http://schemas.microsoft.com/office/drawing/2014/main" id="{14EB34C9-5645-471C-A415-824153F15CE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5" name="正方形/長方形 414">
          <a:extLst>
            <a:ext uri="{FF2B5EF4-FFF2-40B4-BE49-F238E27FC236}">
              <a16:creationId xmlns:a16="http://schemas.microsoft.com/office/drawing/2014/main" id="{CB3C7DE8-E810-44CC-954C-36F030A8C34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6" name="正方形/長方形 415">
          <a:extLst>
            <a:ext uri="{FF2B5EF4-FFF2-40B4-BE49-F238E27FC236}">
              <a16:creationId xmlns:a16="http://schemas.microsoft.com/office/drawing/2014/main" id="{BB9E46CD-F6E6-4AD9-B497-33DEA49ED4E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7" name="テキスト ボックス 416">
          <a:extLst>
            <a:ext uri="{FF2B5EF4-FFF2-40B4-BE49-F238E27FC236}">
              <a16:creationId xmlns:a16="http://schemas.microsoft.com/office/drawing/2014/main" id="{8C74BDD8-C954-4487-A726-3BBCA143DA4B}"/>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8" name="直線コネクタ 417">
          <a:extLst>
            <a:ext uri="{FF2B5EF4-FFF2-40B4-BE49-F238E27FC236}">
              <a16:creationId xmlns:a16="http://schemas.microsoft.com/office/drawing/2014/main" id="{7C316F0D-4573-4B6D-A23C-951E815D881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9" name="テキスト ボックス 418">
          <a:extLst>
            <a:ext uri="{FF2B5EF4-FFF2-40B4-BE49-F238E27FC236}">
              <a16:creationId xmlns:a16="http://schemas.microsoft.com/office/drawing/2014/main" id="{15CCEF68-1DB7-43DD-9A2D-31B219BBD3B9}"/>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0" name="直線コネクタ 419">
          <a:extLst>
            <a:ext uri="{FF2B5EF4-FFF2-40B4-BE49-F238E27FC236}">
              <a16:creationId xmlns:a16="http://schemas.microsoft.com/office/drawing/2014/main" id="{82CDBA58-6D05-49B4-BA8F-FE22866C36A8}"/>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21" name="テキスト ボックス 420">
          <a:extLst>
            <a:ext uri="{FF2B5EF4-FFF2-40B4-BE49-F238E27FC236}">
              <a16:creationId xmlns:a16="http://schemas.microsoft.com/office/drawing/2014/main" id="{FD029FC5-2E8C-47BF-8DA1-94FA6017E7D4}"/>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2" name="直線コネクタ 421">
          <a:extLst>
            <a:ext uri="{FF2B5EF4-FFF2-40B4-BE49-F238E27FC236}">
              <a16:creationId xmlns:a16="http://schemas.microsoft.com/office/drawing/2014/main" id="{D8E81361-0E06-4A3E-9F15-8B2D7BF0F3E4}"/>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3" name="テキスト ボックス 422">
          <a:extLst>
            <a:ext uri="{FF2B5EF4-FFF2-40B4-BE49-F238E27FC236}">
              <a16:creationId xmlns:a16="http://schemas.microsoft.com/office/drawing/2014/main" id="{42BC06AB-CA26-4C5B-BFA1-A86A7007869E}"/>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4" name="直線コネクタ 423">
          <a:extLst>
            <a:ext uri="{FF2B5EF4-FFF2-40B4-BE49-F238E27FC236}">
              <a16:creationId xmlns:a16="http://schemas.microsoft.com/office/drawing/2014/main" id="{A494E2C5-C11B-48D6-8A47-9DD8A1909F08}"/>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5" name="テキスト ボックス 424">
          <a:extLst>
            <a:ext uri="{FF2B5EF4-FFF2-40B4-BE49-F238E27FC236}">
              <a16:creationId xmlns:a16="http://schemas.microsoft.com/office/drawing/2014/main" id="{F1ED2715-0A1C-451F-B766-9EDB60E2E68B}"/>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6" name="直線コネクタ 425">
          <a:extLst>
            <a:ext uri="{FF2B5EF4-FFF2-40B4-BE49-F238E27FC236}">
              <a16:creationId xmlns:a16="http://schemas.microsoft.com/office/drawing/2014/main" id="{02CAD641-0FA0-48F2-9D3B-9CD687628827}"/>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7" name="テキスト ボックス 426">
          <a:extLst>
            <a:ext uri="{FF2B5EF4-FFF2-40B4-BE49-F238E27FC236}">
              <a16:creationId xmlns:a16="http://schemas.microsoft.com/office/drawing/2014/main" id="{C8B5873F-230C-42AD-8FB6-DA38343B535B}"/>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8" name="直線コネクタ 427">
          <a:extLst>
            <a:ext uri="{FF2B5EF4-FFF2-40B4-BE49-F238E27FC236}">
              <a16:creationId xmlns:a16="http://schemas.microsoft.com/office/drawing/2014/main" id="{60C9B9DD-1AE7-49E5-BAC6-F4976DB692D5}"/>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9" name="テキスト ボックス 428">
          <a:extLst>
            <a:ext uri="{FF2B5EF4-FFF2-40B4-BE49-F238E27FC236}">
              <a16:creationId xmlns:a16="http://schemas.microsoft.com/office/drawing/2014/main" id="{08BB10FF-7394-44F3-B656-A0E66BE3D9F5}"/>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0" name="直線コネクタ 429">
          <a:extLst>
            <a:ext uri="{FF2B5EF4-FFF2-40B4-BE49-F238E27FC236}">
              <a16:creationId xmlns:a16="http://schemas.microsoft.com/office/drawing/2014/main" id="{7BF87891-3B4B-42F0-8CED-732F63B973C9}"/>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31" name="テキスト ボックス 430">
          <a:extLst>
            <a:ext uri="{FF2B5EF4-FFF2-40B4-BE49-F238E27FC236}">
              <a16:creationId xmlns:a16="http://schemas.microsoft.com/office/drawing/2014/main" id="{1AFC2C10-1398-4E63-9932-E5D65A3DB945}"/>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2" name="直線コネクタ 431">
          <a:extLst>
            <a:ext uri="{FF2B5EF4-FFF2-40B4-BE49-F238E27FC236}">
              <a16:creationId xmlns:a16="http://schemas.microsoft.com/office/drawing/2014/main" id="{03602820-9F82-45F3-A6E2-F72B2FC30B7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3" name="テキスト ボックス 432">
          <a:extLst>
            <a:ext uri="{FF2B5EF4-FFF2-40B4-BE49-F238E27FC236}">
              <a16:creationId xmlns:a16="http://schemas.microsoft.com/office/drawing/2014/main" id="{F34AE929-CF9C-43CE-AF50-B138628DFB1B}"/>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4" name="【学校施設】&#10;有形固定資産減価償却率グラフ枠">
          <a:extLst>
            <a:ext uri="{FF2B5EF4-FFF2-40B4-BE49-F238E27FC236}">
              <a16:creationId xmlns:a16="http://schemas.microsoft.com/office/drawing/2014/main" id="{E7201189-E129-4725-85FB-EA8231D1B11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53884</xdr:rowOff>
    </xdr:from>
    <xdr:to>
      <xdr:col>85</xdr:col>
      <xdr:colOff>126364</xdr:colOff>
      <xdr:row>63</xdr:row>
      <xdr:rowOff>73478</xdr:rowOff>
    </xdr:to>
    <xdr:cxnSp macro="">
      <xdr:nvCxnSpPr>
        <xdr:cNvPr id="435" name="直線コネクタ 434">
          <a:extLst>
            <a:ext uri="{FF2B5EF4-FFF2-40B4-BE49-F238E27FC236}">
              <a16:creationId xmlns:a16="http://schemas.microsoft.com/office/drawing/2014/main" id="{38B6E460-89B2-465D-B260-F4E3F80AACDD}"/>
            </a:ext>
          </a:extLst>
        </xdr:cNvPr>
        <xdr:cNvCxnSpPr/>
      </xdr:nvCxnSpPr>
      <xdr:spPr>
        <a:xfrm flipV="1">
          <a:off x="16318864" y="9483634"/>
          <a:ext cx="0" cy="1391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77305</xdr:rowOff>
    </xdr:from>
    <xdr:ext cx="405111" cy="259045"/>
    <xdr:sp macro="" textlink="">
      <xdr:nvSpPr>
        <xdr:cNvPr id="436" name="【学校施設】&#10;有形固定資産減価償却率最小値テキスト">
          <a:extLst>
            <a:ext uri="{FF2B5EF4-FFF2-40B4-BE49-F238E27FC236}">
              <a16:creationId xmlns:a16="http://schemas.microsoft.com/office/drawing/2014/main" id="{E0ABE948-5BBC-4A1E-A38B-85D65F90B4DC}"/>
            </a:ext>
          </a:extLst>
        </xdr:cNvPr>
        <xdr:cNvSpPr txBox="1"/>
      </xdr:nvSpPr>
      <xdr:spPr>
        <a:xfrm>
          <a:off x="16357600" y="10878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73478</xdr:rowOff>
    </xdr:from>
    <xdr:to>
      <xdr:col>86</xdr:col>
      <xdr:colOff>25400</xdr:colOff>
      <xdr:row>63</xdr:row>
      <xdr:rowOff>73478</xdr:rowOff>
    </xdr:to>
    <xdr:cxnSp macro="">
      <xdr:nvCxnSpPr>
        <xdr:cNvPr id="437" name="直線コネクタ 436">
          <a:extLst>
            <a:ext uri="{FF2B5EF4-FFF2-40B4-BE49-F238E27FC236}">
              <a16:creationId xmlns:a16="http://schemas.microsoft.com/office/drawing/2014/main" id="{3A8A06F8-B054-42FF-8DD4-EACE577A9D16}"/>
            </a:ext>
          </a:extLst>
        </xdr:cNvPr>
        <xdr:cNvCxnSpPr/>
      </xdr:nvCxnSpPr>
      <xdr:spPr>
        <a:xfrm>
          <a:off x="16230600" y="1087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561</xdr:rowOff>
    </xdr:from>
    <xdr:ext cx="405111" cy="259045"/>
    <xdr:sp macro="" textlink="">
      <xdr:nvSpPr>
        <xdr:cNvPr id="438" name="【学校施設】&#10;有形固定資産減価償却率最大値テキスト">
          <a:extLst>
            <a:ext uri="{FF2B5EF4-FFF2-40B4-BE49-F238E27FC236}">
              <a16:creationId xmlns:a16="http://schemas.microsoft.com/office/drawing/2014/main" id="{C3B980B3-55AC-4B4C-9B43-B9EE96E692FB}"/>
            </a:ext>
          </a:extLst>
        </xdr:cNvPr>
        <xdr:cNvSpPr txBox="1"/>
      </xdr:nvSpPr>
      <xdr:spPr>
        <a:xfrm>
          <a:off x="16357600" y="9258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53884</xdr:rowOff>
    </xdr:from>
    <xdr:to>
      <xdr:col>86</xdr:col>
      <xdr:colOff>25400</xdr:colOff>
      <xdr:row>55</xdr:row>
      <xdr:rowOff>53884</xdr:rowOff>
    </xdr:to>
    <xdr:cxnSp macro="">
      <xdr:nvCxnSpPr>
        <xdr:cNvPr id="439" name="直線コネクタ 438">
          <a:extLst>
            <a:ext uri="{FF2B5EF4-FFF2-40B4-BE49-F238E27FC236}">
              <a16:creationId xmlns:a16="http://schemas.microsoft.com/office/drawing/2014/main" id="{4394CA52-EDBD-4395-A664-CA18A25F5291}"/>
            </a:ext>
          </a:extLst>
        </xdr:cNvPr>
        <xdr:cNvCxnSpPr/>
      </xdr:nvCxnSpPr>
      <xdr:spPr>
        <a:xfrm>
          <a:off x="16230600" y="9483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151328</xdr:rowOff>
    </xdr:from>
    <xdr:ext cx="405111" cy="259045"/>
    <xdr:sp macro="" textlink="">
      <xdr:nvSpPr>
        <xdr:cNvPr id="440" name="【学校施設】&#10;有形固定資産減価償却率平均値テキスト">
          <a:extLst>
            <a:ext uri="{FF2B5EF4-FFF2-40B4-BE49-F238E27FC236}">
              <a16:creationId xmlns:a16="http://schemas.microsoft.com/office/drawing/2014/main" id="{2EE0CB86-65FF-47D1-AC62-40F9707CB071}"/>
            </a:ext>
          </a:extLst>
        </xdr:cNvPr>
        <xdr:cNvSpPr txBox="1"/>
      </xdr:nvSpPr>
      <xdr:spPr>
        <a:xfrm>
          <a:off x="16357600" y="102668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1451</xdr:rowOff>
    </xdr:from>
    <xdr:to>
      <xdr:col>85</xdr:col>
      <xdr:colOff>177800</xdr:colOff>
      <xdr:row>60</xdr:row>
      <xdr:rowOff>103051</xdr:rowOff>
    </xdr:to>
    <xdr:sp macro="" textlink="">
      <xdr:nvSpPr>
        <xdr:cNvPr id="441" name="フローチャート: 判断 440">
          <a:extLst>
            <a:ext uri="{FF2B5EF4-FFF2-40B4-BE49-F238E27FC236}">
              <a16:creationId xmlns:a16="http://schemas.microsoft.com/office/drawing/2014/main" id="{21601BCD-D2DF-4514-ACBC-DEBE39B18F59}"/>
            </a:ext>
          </a:extLst>
        </xdr:cNvPr>
        <xdr:cNvSpPr/>
      </xdr:nvSpPr>
      <xdr:spPr>
        <a:xfrm>
          <a:off x="162687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130447</xdr:rowOff>
    </xdr:from>
    <xdr:to>
      <xdr:col>81</xdr:col>
      <xdr:colOff>101600</xdr:colOff>
      <xdr:row>60</xdr:row>
      <xdr:rowOff>60597</xdr:rowOff>
    </xdr:to>
    <xdr:sp macro="" textlink="">
      <xdr:nvSpPr>
        <xdr:cNvPr id="442" name="フローチャート: 判断 441">
          <a:extLst>
            <a:ext uri="{FF2B5EF4-FFF2-40B4-BE49-F238E27FC236}">
              <a16:creationId xmlns:a16="http://schemas.microsoft.com/office/drawing/2014/main" id="{C826B409-AD98-41BA-BEB1-E7ABEF0C2093}"/>
            </a:ext>
          </a:extLst>
        </xdr:cNvPr>
        <xdr:cNvSpPr/>
      </xdr:nvSpPr>
      <xdr:spPr>
        <a:xfrm>
          <a:off x="15430500" y="10245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127181</xdr:rowOff>
    </xdr:from>
    <xdr:to>
      <xdr:col>76</xdr:col>
      <xdr:colOff>165100</xdr:colOff>
      <xdr:row>60</xdr:row>
      <xdr:rowOff>57331</xdr:rowOff>
    </xdr:to>
    <xdr:sp macro="" textlink="">
      <xdr:nvSpPr>
        <xdr:cNvPr id="443" name="フローチャート: 判断 442">
          <a:extLst>
            <a:ext uri="{FF2B5EF4-FFF2-40B4-BE49-F238E27FC236}">
              <a16:creationId xmlns:a16="http://schemas.microsoft.com/office/drawing/2014/main" id="{211FC842-73FB-428B-97BD-B1F3B78D60DE}"/>
            </a:ext>
          </a:extLst>
        </xdr:cNvPr>
        <xdr:cNvSpPr/>
      </xdr:nvSpPr>
      <xdr:spPr>
        <a:xfrm>
          <a:off x="14541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84727</xdr:rowOff>
    </xdr:from>
    <xdr:to>
      <xdr:col>72</xdr:col>
      <xdr:colOff>38100</xdr:colOff>
      <xdr:row>60</xdr:row>
      <xdr:rowOff>14877</xdr:rowOff>
    </xdr:to>
    <xdr:sp macro="" textlink="">
      <xdr:nvSpPr>
        <xdr:cNvPr id="444" name="フローチャート: 判断 443">
          <a:extLst>
            <a:ext uri="{FF2B5EF4-FFF2-40B4-BE49-F238E27FC236}">
              <a16:creationId xmlns:a16="http://schemas.microsoft.com/office/drawing/2014/main" id="{3E362422-D227-4947-BEBD-886148207BAE}"/>
            </a:ext>
          </a:extLst>
        </xdr:cNvPr>
        <xdr:cNvSpPr/>
      </xdr:nvSpPr>
      <xdr:spPr>
        <a:xfrm>
          <a:off x="13652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25944</xdr:rowOff>
    </xdr:from>
    <xdr:to>
      <xdr:col>67</xdr:col>
      <xdr:colOff>101600</xdr:colOff>
      <xdr:row>59</xdr:row>
      <xdr:rowOff>127544</xdr:rowOff>
    </xdr:to>
    <xdr:sp macro="" textlink="">
      <xdr:nvSpPr>
        <xdr:cNvPr id="445" name="フローチャート: 判断 444">
          <a:extLst>
            <a:ext uri="{FF2B5EF4-FFF2-40B4-BE49-F238E27FC236}">
              <a16:creationId xmlns:a16="http://schemas.microsoft.com/office/drawing/2014/main" id="{CF552341-220A-44AB-B153-861A23F9A2DB}"/>
            </a:ext>
          </a:extLst>
        </xdr:cNvPr>
        <xdr:cNvSpPr/>
      </xdr:nvSpPr>
      <xdr:spPr>
        <a:xfrm>
          <a:off x="12763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9F17ACBF-4F71-4900-BF78-C83C1A156BD7}"/>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1DAC22AB-8187-4D04-BC75-1756C7A4CD05}"/>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4899A476-5D28-4188-B961-ACDA7700713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E50AF7CD-1BC1-47F5-A823-229B34B9B7C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4F9E5D28-AEC0-41ED-B261-1203656CEA4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1451</xdr:rowOff>
    </xdr:from>
    <xdr:to>
      <xdr:col>67</xdr:col>
      <xdr:colOff>101600</xdr:colOff>
      <xdr:row>56</xdr:row>
      <xdr:rowOff>103051</xdr:rowOff>
    </xdr:to>
    <xdr:sp macro="" textlink="">
      <xdr:nvSpPr>
        <xdr:cNvPr id="451" name="楕円 450">
          <a:extLst>
            <a:ext uri="{FF2B5EF4-FFF2-40B4-BE49-F238E27FC236}">
              <a16:creationId xmlns:a16="http://schemas.microsoft.com/office/drawing/2014/main" id="{9355CC11-6CD9-47AC-9317-0CBBED712AE2}"/>
            </a:ext>
          </a:extLst>
        </xdr:cNvPr>
        <xdr:cNvSpPr/>
      </xdr:nvSpPr>
      <xdr:spPr>
        <a:xfrm>
          <a:off x="12763500" y="9602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77124</xdr:rowOff>
    </xdr:from>
    <xdr:ext cx="405111" cy="259045"/>
    <xdr:sp macro="" textlink="">
      <xdr:nvSpPr>
        <xdr:cNvPr id="452" name="n_1aveValue【学校施設】&#10;有形固定資産減価償却率">
          <a:extLst>
            <a:ext uri="{FF2B5EF4-FFF2-40B4-BE49-F238E27FC236}">
              <a16:creationId xmlns:a16="http://schemas.microsoft.com/office/drawing/2014/main" id="{33CC1654-134D-4129-B9FF-0E71D61C7492}"/>
            </a:ext>
          </a:extLst>
        </xdr:cNvPr>
        <xdr:cNvSpPr txBox="1"/>
      </xdr:nvSpPr>
      <xdr:spPr>
        <a:xfrm>
          <a:off x="15266044" y="10021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73858</xdr:rowOff>
    </xdr:from>
    <xdr:ext cx="405111" cy="259045"/>
    <xdr:sp macro="" textlink="">
      <xdr:nvSpPr>
        <xdr:cNvPr id="453" name="n_2aveValue【学校施設】&#10;有形固定資産減価償却率">
          <a:extLst>
            <a:ext uri="{FF2B5EF4-FFF2-40B4-BE49-F238E27FC236}">
              <a16:creationId xmlns:a16="http://schemas.microsoft.com/office/drawing/2014/main" id="{0B87821A-B860-4DFD-BE2A-0249961EC6BC}"/>
            </a:ext>
          </a:extLst>
        </xdr:cNvPr>
        <xdr:cNvSpPr txBox="1"/>
      </xdr:nvSpPr>
      <xdr:spPr>
        <a:xfrm>
          <a:off x="14389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31404</xdr:rowOff>
    </xdr:from>
    <xdr:ext cx="405111" cy="259045"/>
    <xdr:sp macro="" textlink="">
      <xdr:nvSpPr>
        <xdr:cNvPr id="454" name="n_3aveValue【学校施設】&#10;有形固定資産減価償却率">
          <a:extLst>
            <a:ext uri="{FF2B5EF4-FFF2-40B4-BE49-F238E27FC236}">
              <a16:creationId xmlns:a16="http://schemas.microsoft.com/office/drawing/2014/main" id="{A646D46F-BF47-4385-9097-D7DEB1E5CA37}"/>
            </a:ext>
          </a:extLst>
        </xdr:cNvPr>
        <xdr:cNvSpPr txBox="1"/>
      </xdr:nvSpPr>
      <xdr:spPr>
        <a:xfrm>
          <a:off x="13500744" y="99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118671</xdr:rowOff>
    </xdr:from>
    <xdr:ext cx="405111" cy="259045"/>
    <xdr:sp macro="" textlink="">
      <xdr:nvSpPr>
        <xdr:cNvPr id="455" name="n_4aveValue【学校施設】&#10;有形固定資産減価償却率">
          <a:extLst>
            <a:ext uri="{FF2B5EF4-FFF2-40B4-BE49-F238E27FC236}">
              <a16:creationId xmlns:a16="http://schemas.microsoft.com/office/drawing/2014/main" id="{36E2FA6B-FECF-4C9E-B07C-0F5A18B39C23}"/>
            </a:ext>
          </a:extLst>
        </xdr:cNvPr>
        <xdr:cNvSpPr txBox="1"/>
      </xdr:nvSpPr>
      <xdr:spPr>
        <a:xfrm>
          <a:off x="12611744" y="1023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119578</xdr:rowOff>
    </xdr:from>
    <xdr:ext cx="405111" cy="259045"/>
    <xdr:sp macro="" textlink="">
      <xdr:nvSpPr>
        <xdr:cNvPr id="456" name="n_4mainValue【学校施設】&#10;有形固定資産減価償却率">
          <a:extLst>
            <a:ext uri="{FF2B5EF4-FFF2-40B4-BE49-F238E27FC236}">
              <a16:creationId xmlns:a16="http://schemas.microsoft.com/office/drawing/2014/main" id="{FC5CA4E4-90F1-4282-92D1-BCFF4EC6B797}"/>
            </a:ext>
          </a:extLst>
        </xdr:cNvPr>
        <xdr:cNvSpPr txBox="1"/>
      </xdr:nvSpPr>
      <xdr:spPr>
        <a:xfrm>
          <a:off x="12611744" y="9377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57" name="正方形/長方形 456">
          <a:extLst>
            <a:ext uri="{FF2B5EF4-FFF2-40B4-BE49-F238E27FC236}">
              <a16:creationId xmlns:a16="http://schemas.microsoft.com/office/drawing/2014/main" id="{4B8B6BF3-7F24-4FB0-8A14-87258FE22A9E}"/>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58" name="正方形/長方形 457">
          <a:extLst>
            <a:ext uri="{FF2B5EF4-FFF2-40B4-BE49-F238E27FC236}">
              <a16:creationId xmlns:a16="http://schemas.microsoft.com/office/drawing/2014/main" id="{E1DB64A1-0421-454F-9C0C-B09B7E6891D4}"/>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59" name="正方形/長方形 458">
          <a:extLst>
            <a:ext uri="{FF2B5EF4-FFF2-40B4-BE49-F238E27FC236}">
              <a16:creationId xmlns:a16="http://schemas.microsoft.com/office/drawing/2014/main" id="{A5F9BB64-2452-4DCA-8F00-85742FBD9C1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0" name="正方形/長方形 459">
          <a:extLst>
            <a:ext uri="{FF2B5EF4-FFF2-40B4-BE49-F238E27FC236}">
              <a16:creationId xmlns:a16="http://schemas.microsoft.com/office/drawing/2014/main" id="{264EE2FF-8998-48C2-A598-C2B040F6850A}"/>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1" name="正方形/長方形 460">
          <a:extLst>
            <a:ext uri="{FF2B5EF4-FFF2-40B4-BE49-F238E27FC236}">
              <a16:creationId xmlns:a16="http://schemas.microsoft.com/office/drawing/2014/main" id="{B589153D-3E04-4878-9233-C0973D9239BB}"/>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2" name="正方形/長方形 461">
          <a:extLst>
            <a:ext uri="{FF2B5EF4-FFF2-40B4-BE49-F238E27FC236}">
              <a16:creationId xmlns:a16="http://schemas.microsoft.com/office/drawing/2014/main" id="{D04AD955-47FA-4E8F-9E15-9A335F5D8A32}"/>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3" name="正方形/長方形 462">
          <a:extLst>
            <a:ext uri="{FF2B5EF4-FFF2-40B4-BE49-F238E27FC236}">
              <a16:creationId xmlns:a16="http://schemas.microsoft.com/office/drawing/2014/main" id="{EB9A06DB-4395-493D-9440-0658656E0D8B}"/>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64" name="正方形/長方形 463">
          <a:extLst>
            <a:ext uri="{FF2B5EF4-FFF2-40B4-BE49-F238E27FC236}">
              <a16:creationId xmlns:a16="http://schemas.microsoft.com/office/drawing/2014/main" id="{7BDC225E-5582-462C-BF81-9A14EAC45CC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65" name="テキスト ボックス 464">
          <a:extLst>
            <a:ext uri="{FF2B5EF4-FFF2-40B4-BE49-F238E27FC236}">
              <a16:creationId xmlns:a16="http://schemas.microsoft.com/office/drawing/2014/main" id="{8D814ECF-E263-4EA8-856A-121670D02711}"/>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66" name="直線コネクタ 465">
          <a:extLst>
            <a:ext uri="{FF2B5EF4-FFF2-40B4-BE49-F238E27FC236}">
              <a16:creationId xmlns:a16="http://schemas.microsoft.com/office/drawing/2014/main" id="{BB7E7512-541F-4E75-B456-7CC5838737C1}"/>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67" name="テキスト ボックス 466">
          <a:extLst>
            <a:ext uri="{FF2B5EF4-FFF2-40B4-BE49-F238E27FC236}">
              <a16:creationId xmlns:a16="http://schemas.microsoft.com/office/drawing/2014/main" id="{DF06E955-46AB-48E8-9896-91B4A261F865}"/>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68" name="直線コネクタ 467">
          <a:extLst>
            <a:ext uri="{FF2B5EF4-FFF2-40B4-BE49-F238E27FC236}">
              <a16:creationId xmlns:a16="http://schemas.microsoft.com/office/drawing/2014/main" id="{28F6DA99-0EBE-455C-9DF5-3378B20047A7}"/>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69" name="テキスト ボックス 468">
          <a:extLst>
            <a:ext uri="{FF2B5EF4-FFF2-40B4-BE49-F238E27FC236}">
              <a16:creationId xmlns:a16="http://schemas.microsoft.com/office/drawing/2014/main" id="{AFE8636F-7908-4F18-B9AF-7985A6C2E23D}"/>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0" name="直線コネクタ 469">
          <a:extLst>
            <a:ext uri="{FF2B5EF4-FFF2-40B4-BE49-F238E27FC236}">
              <a16:creationId xmlns:a16="http://schemas.microsoft.com/office/drawing/2014/main" id="{72B62907-4248-406D-8BD8-E7572A077EA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1" name="テキスト ボックス 470">
          <a:extLst>
            <a:ext uri="{FF2B5EF4-FFF2-40B4-BE49-F238E27FC236}">
              <a16:creationId xmlns:a16="http://schemas.microsoft.com/office/drawing/2014/main" id="{AD1CEFE8-8465-4166-930F-8AB1CE8A370F}"/>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72" name="直線コネクタ 471">
          <a:extLst>
            <a:ext uri="{FF2B5EF4-FFF2-40B4-BE49-F238E27FC236}">
              <a16:creationId xmlns:a16="http://schemas.microsoft.com/office/drawing/2014/main" id="{67AC407E-4C18-41A2-80E2-21F05CFA7879}"/>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73" name="テキスト ボックス 472">
          <a:extLst>
            <a:ext uri="{FF2B5EF4-FFF2-40B4-BE49-F238E27FC236}">
              <a16:creationId xmlns:a16="http://schemas.microsoft.com/office/drawing/2014/main" id="{2C68A15E-74E6-4796-88E7-07D40565C6D7}"/>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74" name="直線コネクタ 473">
          <a:extLst>
            <a:ext uri="{FF2B5EF4-FFF2-40B4-BE49-F238E27FC236}">
              <a16:creationId xmlns:a16="http://schemas.microsoft.com/office/drawing/2014/main" id="{C001FF24-6BD4-4112-9116-7F44385D910A}"/>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75" name="テキスト ボックス 474">
          <a:extLst>
            <a:ext uri="{FF2B5EF4-FFF2-40B4-BE49-F238E27FC236}">
              <a16:creationId xmlns:a16="http://schemas.microsoft.com/office/drawing/2014/main" id="{366E5E0C-D958-44BA-998F-4C7E4BDA144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76" name="直線コネクタ 475">
          <a:extLst>
            <a:ext uri="{FF2B5EF4-FFF2-40B4-BE49-F238E27FC236}">
              <a16:creationId xmlns:a16="http://schemas.microsoft.com/office/drawing/2014/main" id="{6BA21F5E-1BEF-44A5-9063-F0D8470DA7D8}"/>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77" name="テキスト ボックス 476">
          <a:extLst>
            <a:ext uri="{FF2B5EF4-FFF2-40B4-BE49-F238E27FC236}">
              <a16:creationId xmlns:a16="http://schemas.microsoft.com/office/drawing/2014/main" id="{0B682F8F-F060-45B5-9004-615A9E49F9C4}"/>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78" name="直線コネクタ 477">
          <a:extLst>
            <a:ext uri="{FF2B5EF4-FFF2-40B4-BE49-F238E27FC236}">
              <a16:creationId xmlns:a16="http://schemas.microsoft.com/office/drawing/2014/main" id="{22B75A14-FC82-44D3-B3AF-47735374EB19}"/>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79" name="テキスト ボックス 478">
          <a:extLst>
            <a:ext uri="{FF2B5EF4-FFF2-40B4-BE49-F238E27FC236}">
              <a16:creationId xmlns:a16="http://schemas.microsoft.com/office/drawing/2014/main" id="{DFF91C3C-AD15-4FB6-BDAB-E2902A6C26E5}"/>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0" name="【学校施設】&#10;一人当たり面積グラフ枠">
          <a:extLst>
            <a:ext uri="{FF2B5EF4-FFF2-40B4-BE49-F238E27FC236}">
              <a16:creationId xmlns:a16="http://schemas.microsoft.com/office/drawing/2014/main" id="{E392F6A1-891C-4D7A-AA8B-45DEDB52FD4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12700</xdr:rowOff>
    </xdr:from>
    <xdr:to>
      <xdr:col>116</xdr:col>
      <xdr:colOff>62864</xdr:colOff>
      <xdr:row>64</xdr:row>
      <xdr:rowOff>166370</xdr:rowOff>
    </xdr:to>
    <xdr:cxnSp macro="">
      <xdr:nvCxnSpPr>
        <xdr:cNvPr id="481" name="直線コネクタ 480">
          <a:extLst>
            <a:ext uri="{FF2B5EF4-FFF2-40B4-BE49-F238E27FC236}">
              <a16:creationId xmlns:a16="http://schemas.microsoft.com/office/drawing/2014/main" id="{031B0180-80F0-47B2-A1C8-362CE02965D5}"/>
            </a:ext>
          </a:extLst>
        </xdr:cNvPr>
        <xdr:cNvCxnSpPr/>
      </xdr:nvCxnSpPr>
      <xdr:spPr>
        <a:xfrm flipV="1">
          <a:off x="22160864" y="9785350"/>
          <a:ext cx="0" cy="1353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170197</xdr:rowOff>
    </xdr:from>
    <xdr:ext cx="469744" cy="259045"/>
    <xdr:sp macro="" textlink="">
      <xdr:nvSpPr>
        <xdr:cNvPr id="482" name="【学校施設】&#10;一人当たり面積最小値テキスト">
          <a:extLst>
            <a:ext uri="{FF2B5EF4-FFF2-40B4-BE49-F238E27FC236}">
              <a16:creationId xmlns:a16="http://schemas.microsoft.com/office/drawing/2014/main" id="{7735AE57-F4AA-4627-96EA-6108C0D89220}"/>
            </a:ext>
          </a:extLst>
        </xdr:cNvPr>
        <xdr:cNvSpPr txBox="1"/>
      </xdr:nvSpPr>
      <xdr:spPr>
        <a:xfrm>
          <a:off x="22199600" y="11142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166370</xdr:rowOff>
    </xdr:from>
    <xdr:to>
      <xdr:col>116</xdr:col>
      <xdr:colOff>152400</xdr:colOff>
      <xdr:row>64</xdr:row>
      <xdr:rowOff>166370</xdr:rowOff>
    </xdr:to>
    <xdr:cxnSp macro="">
      <xdr:nvCxnSpPr>
        <xdr:cNvPr id="483" name="直線コネクタ 482">
          <a:extLst>
            <a:ext uri="{FF2B5EF4-FFF2-40B4-BE49-F238E27FC236}">
              <a16:creationId xmlns:a16="http://schemas.microsoft.com/office/drawing/2014/main" id="{D99CF552-274C-4D4F-BD93-ACEC921F9CDE}"/>
            </a:ext>
          </a:extLst>
        </xdr:cNvPr>
        <xdr:cNvCxnSpPr/>
      </xdr:nvCxnSpPr>
      <xdr:spPr>
        <a:xfrm>
          <a:off x="22072600" y="1113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130827</xdr:rowOff>
    </xdr:from>
    <xdr:ext cx="469744" cy="259045"/>
    <xdr:sp macro="" textlink="">
      <xdr:nvSpPr>
        <xdr:cNvPr id="484" name="【学校施設】&#10;一人当たり面積最大値テキスト">
          <a:extLst>
            <a:ext uri="{FF2B5EF4-FFF2-40B4-BE49-F238E27FC236}">
              <a16:creationId xmlns:a16="http://schemas.microsoft.com/office/drawing/2014/main" id="{710BE32A-4AFC-4A34-A7BF-3D3E53C4704D}"/>
            </a:ext>
          </a:extLst>
        </xdr:cNvPr>
        <xdr:cNvSpPr txBox="1"/>
      </xdr:nvSpPr>
      <xdr:spPr>
        <a:xfrm>
          <a:off x="22199600" y="9560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12700</xdr:rowOff>
    </xdr:from>
    <xdr:to>
      <xdr:col>116</xdr:col>
      <xdr:colOff>152400</xdr:colOff>
      <xdr:row>57</xdr:row>
      <xdr:rowOff>12700</xdr:rowOff>
    </xdr:to>
    <xdr:cxnSp macro="">
      <xdr:nvCxnSpPr>
        <xdr:cNvPr id="485" name="直線コネクタ 484">
          <a:extLst>
            <a:ext uri="{FF2B5EF4-FFF2-40B4-BE49-F238E27FC236}">
              <a16:creationId xmlns:a16="http://schemas.microsoft.com/office/drawing/2014/main" id="{4A1F77F2-BA45-474D-87F2-E7B499AF95CC}"/>
            </a:ext>
          </a:extLst>
        </xdr:cNvPr>
        <xdr:cNvCxnSpPr/>
      </xdr:nvCxnSpPr>
      <xdr:spPr>
        <a:xfrm>
          <a:off x="22072600" y="9785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24147</xdr:rowOff>
    </xdr:from>
    <xdr:ext cx="469744" cy="259045"/>
    <xdr:sp macro="" textlink="">
      <xdr:nvSpPr>
        <xdr:cNvPr id="486" name="【学校施設】&#10;一人当たり面積平均値テキスト">
          <a:extLst>
            <a:ext uri="{FF2B5EF4-FFF2-40B4-BE49-F238E27FC236}">
              <a16:creationId xmlns:a16="http://schemas.microsoft.com/office/drawing/2014/main" id="{2F45E0FA-4C3A-4434-8DD2-D5FE156BC7C6}"/>
            </a:ext>
          </a:extLst>
        </xdr:cNvPr>
        <xdr:cNvSpPr txBox="1"/>
      </xdr:nvSpPr>
      <xdr:spPr>
        <a:xfrm>
          <a:off x="22199600" y="10654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45720</xdr:rowOff>
    </xdr:from>
    <xdr:to>
      <xdr:col>116</xdr:col>
      <xdr:colOff>114300</xdr:colOff>
      <xdr:row>62</xdr:row>
      <xdr:rowOff>147320</xdr:rowOff>
    </xdr:to>
    <xdr:sp macro="" textlink="">
      <xdr:nvSpPr>
        <xdr:cNvPr id="487" name="フローチャート: 判断 486">
          <a:extLst>
            <a:ext uri="{FF2B5EF4-FFF2-40B4-BE49-F238E27FC236}">
              <a16:creationId xmlns:a16="http://schemas.microsoft.com/office/drawing/2014/main" id="{5273885D-46AE-4FBA-B261-FC662504DDEF}"/>
            </a:ext>
          </a:extLst>
        </xdr:cNvPr>
        <xdr:cNvSpPr/>
      </xdr:nvSpPr>
      <xdr:spPr>
        <a:xfrm>
          <a:off x="22110700" y="1067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57150</xdr:rowOff>
    </xdr:from>
    <xdr:to>
      <xdr:col>112</xdr:col>
      <xdr:colOff>38100</xdr:colOff>
      <xdr:row>62</xdr:row>
      <xdr:rowOff>158750</xdr:rowOff>
    </xdr:to>
    <xdr:sp macro="" textlink="">
      <xdr:nvSpPr>
        <xdr:cNvPr id="488" name="フローチャート: 判断 487">
          <a:extLst>
            <a:ext uri="{FF2B5EF4-FFF2-40B4-BE49-F238E27FC236}">
              <a16:creationId xmlns:a16="http://schemas.microsoft.com/office/drawing/2014/main" id="{DA30722A-5DA7-48DF-B8FC-4F29237DD5B5}"/>
            </a:ext>
          </a:extLst>
        </xdr:cNvPr>
        <xdr:cNvSpPr/>
      </xdr:nvSpPr>
      <xdr:spPr>
        <a:xfrm>
          <a:off x="21272500" y="10687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81280</xdr:rowOff>
    </xdr:from>
    <xdr:to>
      <xdr:col>107</xdr:col>
      <xdr:colOff>101600</xdr:colOff>
      <xdr:row>63</xdr:row>
      <xdr:rowOff>11430</xdr:rowOff>
    </xdr:to>
    <xdr:sp macro="" textlink="">
      <xdr:nvSpPr>
        <xdr:cNvPr id="489" name="フローチャート: 判断 488">
          <a:extLst>
            <a:ext uri="{FF2B5EF4-FFF2-40B4-BE49-F238E27FC236}">
              <a16:creationId xmlns:a16="http://schemas.microsoft.com/office/drawing/2014/main" id="{6F83A54E-4A3E-4844-B14B-971F8E415AF4}"/>
            </a:ext>
          </a:extLst>
        </xdr:cNvPr>
        <xdr:cNvSpPr/>
      </xdr:nvSpPr>
      <xdr:spPr>
        <a:xfrm>
          <a:off x="20383500" y="1071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90170</xdr:rowOff>
    </xdr:from>
    <xdr:to>
      <xdr:col>102</xdr:col>
      <xdr:colOff>165100</xdr:colOff>
      <xdr:row>63</xdr:row>
      <xdr:rowOff>20320</xdr:rowOff>
    </xdr:to>
    <xdr:sp macro="" textlink="">
      <xdr:nvSpPr>
        <xdr:cNvPr id="490" name="フローチャート: 判断 489">
          <a:extLst>
            <a:ext uri="{FF2B5EF4-FFF2-40B4-BE49-F238E27FC236}">
              <a16:creationId xmlns:a16="http://schemas.microsoft.com/office/drawing/2014/main" id="{BD750158-639D-4820-9D25-CFB4BAA62D64}"/>
            </a:ext>
          </a:extLst>
        </xdr:cNvPr>
        <xdr:cNvSpPr/>
      </xdr:nvSpPr>
      <xdr:spPr>
        <a:xfrm>
          <a:off x="19494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27940</xdr:rowOff>
    </xdr:from>
    <xdr:to>
      <xdr:col>98</xdr:col>
      <xdr:colOff>38100</xdr:colOff>
      <xdr:row>62</xdr:row>
      <xdr:rowOff>129540</xdr:rowOff>
    </xdr:to>
    <xdr:sp macro="" textlink="">
      <xdr:nvSpPr>
        <xdr:cNvPr id="491" name="フローチャート: 判断 490">
          <a:extLst>
            <a:ext uri="{FF2B5EF4-FFF2-40B4-BE49-F238E27FC236}">
              <a16:creationId xmlns:a16="http://schemas.microsoft.com/office/drawing/2014/main" id="{193D7D7E-399B-4FC1-9C35-306370D9BDC2}"/>
            </a:ext>
          </a:extLst>
        </xdr:cNvPr>
        <xdr:cNvSpPr/>
      </xdr:nvSpPr>
      <xdr:spPr>
        <a:xfrm>
          <a:off x="18605500" y="1065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2" name="テキスト ボックス 491">
          <a:extLst>
            <a:ext uri="{FF2B5EF4-FFF2-40B4-BE49-F238E27FC236}">
              <a16:creationId xmlns:a16="http://schemas.microsoft.com/office/drawing/2014/main" id="{DB0020C6-59B7-479C-98FB-4921E0D0D0AC}"/>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3" name="テキスト ボックス 492">
          <a:extLst>
            <a:ext uri="{FF2B5EF4-FFF2-40B4-BE49-F238E27FC236}">
              <a16:creationId xmlns:a16="http://schemas.microsoft.com/office/drawing/2014/main" id="{1BE8D53E-D7D1-470C-8888-3BF73D144E3A}"/>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4" name="テキスト ボックス 493">
          <a:extLst>
            <a:ext uri="{FF2B5EF4-FFF2-40B4-BE49-F238E27FC236}">
              <a16:creationId xmlns:a16="http://schemas.microsoft.com/office/drawing/2014/main" id="{B9110529-D194-4395-8C26-0A2FB30CEE5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95" name="テキスト ボックス 494">
          <a:extLst>
            <a:ext uri="{FF2B5EF4-FFF2-40B4-BE49-F238E27FC236}">
              <a16:creationId xmlns:a16="http://schemas.microsoft.com/office/drawing/2014/main" id="{A7E6E220-9E28-483F-AC55-491B4EE24B1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96" name="テキスト ボックス 495">
          <a:extLst>
            <a:ext uri="{FF2B5EF4-FFF2-40B4-BE49-F238E27FC236}">
              <a16:creationId xmlns:a16="http://schemas.microsoft.com/office/drawing/2014/main" id="{DDB19FA5-CEEC-4754-A796-69E36EE27814}"/>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59690</xdr:rowOff>
    </xdr:from>
    <xdr:to>
      <xdr:col>98</xdr:col>
      <xdr:colOff>38100</xdr:colOff>
      <xdr:row>59</xdr:row>
      <xdr:rowOff>161290</xdr:rowOff>
    </xdr:to>
    <xdr:sp macro="" textlink="">
      <xdr:nvSpPr>
        <xdr:cNvPr id="497" name="楕円 496">
          <a:extLst>
            <a:ext uri="{FF2B5EF4-FFF2-40B4-BE49-F238E27FC236}">
              <a16:creationId xmlns:a16="http://schemas.microsoft.com/office/drawing/2014/main" id="{A5E27FC4-7311-45AC-BDA2-4D921E1CF289}"/>
            </a:ext>
          </a:extLst>
        </xdr:cNvPr>
        <xdr:cNvSpPr/>
      </xdr:nvSpPr>
      <xdr:spPr>
        <a:xfrm>
          <a:off x="18605500" y="1017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3827</xdr:rowOff>
    </xdr:from>
    <xdr:ext cx="469744" cy="259045"/>
    <xdr:sp macro="" textlink="">
      <xdr:nvSpPr>
        <xdr:cNvPr id="498" name="n_1aveValue【学校施設】&#10;一人当たり面積">
          <a:extLst>
            <a:ext uri="{FF2B5EF4-FFF2-40B4-BE49-F238E27FC236}">
              <a16:creationId xmlns:a16="http://schemas.microsoft.com/office/drawing/2014/main" id="{95C240E6-0C65-4E77-A1DC-51F9346C02F5}"/>
            </a:ext>
          </a:extLst>
        </xdr:cNvPr>
        <xdr:cNvSpPr txBox="1"/>
      </xdr:nvSpPr>
      <xdr:spPr>
        <a:xfrm>
          <a:off x="21075727" y="1046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27957</xdr:rowOff>
    </xdr:from>
    <xdr:ext cx="469744" cy="259045"/>
    <xdr:sp macro="" textlink="">
      <xdr:nvSpPr>
        <xdr:cNvPr id="499" name="n_2aveValue【学校施設】&#10;一人当たり面積">
          <a:extLst>
            <a:ext uri="{FF2B5EF4-FFF2-40B4-BE49-F238E27FC236}">
              <a16:creationId xmlns:a16="http://schemas.microsoft.com/office/drawing/2014/main" id="{70F97AD7-9181-45A1-ACD0-3D5F56F26689}"/>
            </a:ext>
          </a:extLst>
        </xdr:cNvPr>
        <xdr:cNvSpPr txBox="1"/>
      </xdr:nvSpPr>
      <xdr:spPr>
        <a:xfrm>
          <a:off x="20199427" y="1048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36847</xdr:rowOff>
    </xdr:from>
    <xdr:ext cx="469744" cy="259045"/>
    <xdr:sp macro="" textlink="">
      <xdr:nvSpPr>
        <xdr:cNvPr id="500" name="n_3aveValue【学校施設】&#10;一人当たり面積">
          <a:extLst>
            <a:ext uri="{FF2B5EF4-FFF2-40B4-BE49-F238E27FC236}">
              <a16:creationId xmlns:a16="http://schemas.microsoft.com/office/drawing/2014/main" id="{11059B2A-8E81-439D-A687-37263451C5AF}"/>
            </a:ext>
          </a:extLst>
        </xdr:cNvPr>
        <xdr:cNvSpPr txBox="1"/>
      </xdr:nvSpPr>
      <xdr:spPr>
        <a:xfrm>
          <a:off x="193104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120667</xdr:rowOff>
    </xdr:from>
    <xdr:ext cx="469744" cy="259045"/>
    <xdr:sp macro="" textlink="">
      <xdr:nvSpPr>
        <xdr:cNvPr id="501" name="n_4aveValue【学校施設】&#10;一人当たり面積">
          <a:extLst>
            <a:ext uri="{FF2B5EF4-FFF2-40B4-BE49-F238E27FC236}">
              <a16:creationId xmlns:a16="http://schemas.microsoft.com/office/drawing/2014/main" id="{FA56AA8D-2B3F-4915-B2C4-B1ACDF2A2C77}"/>
            </a:ext>
          </a:extLst>
        </xdr:cNvPr>
        <xdr:cNvSpPr txBox="1"/>
      </xdr:nvSpPr>
      <xdr:spPr>
        <a:xfrm>
          <a:off x="18421427" y="1075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6367</xdr:rowOff>
    </xdr:from>
    <xdr:ext cx="469744" cy="259045"/>
    <xdr:sp macro="" textlink="">
      <xdr:nvSpPr>
        <xdr:cNvPr id="502" name="n_4mainValue【学校施設】&#10;一人当たり面積">
          <a:extLst>
            <a:ext uri="{FF2B5EF4-FFF2-40B4-BE49-F238E27FC236}">
              <a16:creationId xmlns:a16="http://schemas.microsoft.com/office/drawing/2014/main" id="{59C7D1B2-A62B-463E-967C-50D1BD5D450E}"/>
            </a:ext>
          </a:extLst>
        </xdr:cNvPr>
        <xdr:cNvSpPr txBox="1"/>
      </xdr:nvSpPr>
      <xdr:spPr>
        <a:xfrm>
          <a:off x="18421427" y="995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03" name="正方形/長方形 502">
          <a:extLst>
            <a:ext uri="{FF2B5EF4-FFF2-40B4-BE49-F238E27FC236}">
              <a16:creationId xmlns:a16="http://schemas.microsoft.com/office/drawing/2014/main" id="{23AB7279-D22E-4729-9D01-1EB3BB71CAE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04" name="正方形/長方形 503">
          <a:extLst>
            <a:ext uri="{FF2B5EF4-FFF2-40B4-BE49-F238E27FC236}">
              <a16:creationId xmlns:a16="http://schemas.microsoft.com/office/drawing/2014/main" id="{C72D7DA5-CAB9-494F-87EE-51577DE9FDE7}"/>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05" name="正方形/長方形 504">
          <a:extLst>
            <a:ext uri="{FF2B5EF4-FFF2-40B4-BE49-F238E27FC236}">
              <a16:creationId xmlns:a16="http://schemas.microsoft.com/office/drawing/2014/main" id="{8B6EF9BB-2E56-4CD3-AEC5-82A832CB3AF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06" name="正方形/長方形 505">
          <a:extLst>
            <a:ext uri="{FF2B5EF4-FFF2-40B4-BE49-F238E27FC236}">
              <a16:creationId xmlns:a16="http://schemas.microsoft.com/office/drawing/2014/main" id="{0ED562F3-BE22-42A1-B9FA-57A3BAF693E7}"/>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07" name="正方形/長方形 506">
          <a:extLst>
            <a:ext uri="{FF2B5EF4-FFF2-40B4-BE49-F238E27FC236}">
              <a16:creationId xmlns:a16="http://schemas.microsoft.com/office/drawing/2014/main" id="{C2043E7F-11B7-43B2-8C1A-6BC4598B96E3}"/>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08" name="正方形/長方形 507">
          <a:extLst>
            <a:ext uri="{FF2B5EF4-FFF2-40B4-BE49-F238E27FC236}">
              <a16:creationId xmlns:a16="http://schemas.microsoft.com/office/drawing/2014/main" id="{E87A500F-688B-4417-B264-927B8772A91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09" name="正方形/長方形 508">
          <a:extLst>
            <a:ext uri="{FF2B5EF4-FFF2-40B4-BE49-F238E27FC236}">
              <a16:creationId xmlns:a16="http://schemas.microsoft.com/office/drawing/2014/main" id="{0D661B35-CE94-4512-94AC-0434725D8B6A}"/>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10" name="正方形/長方形 509">
          <a:extLst>
            <a:ext uri="{FF2B5EF4-FFF2-40B4-BE49-F238E27FC236}">
              <a16:creationId xmlns:a16="http://schemas.microsoft.com/office/drawing/2014/main" id="{CEF0D565-F998-45A2-9156-4D3948A7C51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11" name="正方形/長方形 510">
          <a:extLst>
            <a:ext uri="{FF2B5EF4-FFF2-40B4-BE49-F238E27FC236}">
              <a16:creationId xmlns:a16="http://schemas.microsoft.com/office/drawing/2014/main" id="{8CC71E96-32E5-4A9B-B2FC-7C3881AA896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12" name="正方形/長方形 511">
          <a:extLst>
            <a:ext uri="{FF2B5EF4-FFF2-40B4-BE49-F238E27FC236}">
              <a16:creationId xmlns:a16="http://schemas.microsoft.com/office/drawing/2014/main" id="{80E54080-513E-4F2C-B1F5-89A919394938}"/>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13" name="正方形/長方形 512">
          <a:extLst>
            <a:ext uri="{FF2B5EF4-FFF2-40B4-BE49-F238E27FC236}">
              <a16:creationId xmlns:a16="http://schemas.microsoft.com/office/drawing/2014/main" id="{8458C9DF-D9C8-4D1A-BA87-6EAE30B7E766}"/>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14" name="正方形/長方形 513">
          <a:extLst>
            <a:ext uri="{FF2B5EF4-FFF2-40B4-BE49-F238E27FC236}">
              <a16:creationId xmlns:a16="http://schemas.microsoft.com/office/drawing/2014/main" id="{D71283A5-A8B1-41CD-8CAF-ABA31B6C5FC4}"/>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15" name="正方形/長方形 514">
          <a:extLst>
            <a:ext uri="{FF2B5EF4-FFF2-40B4-BE49-F238E27FC236}">
              <a16:creationId xmlns:a16="http://schemas.microsoft.com/office/drawing/2014/main" id="{D0384340-79AC-433E-8B5D-1229BD63FE77}"/>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16" name="正方形/長方形 515">
          <a:extLst>
            <a:ext uri="{FF2B5EF4-FFF2-40B4-BE49-F238E27FC236}">
              <a16:creationId xmlns:a16="http://schemas.microsoft.com/office/drawing/2014/main" id="{3A17C927-E320-444C-9E8A-AA4E1D38B0F9}"/>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17" name="正方形/長方形 516">
          <a:extLst>
            <a:ext uri="{FF2B5EF4-FFF2-40B4-BE49-F238E27FC236}">
              <a16:creationId xmlns:a16="http://schemas.microsoft.com/office/drawing/2014/main" id="{9AA51BA3-09A6-429C-850F-DE124FDD940C}"/>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18" name="正方形/長方形 517">
          <a:extLst>
            <a:ext uri="{FF2B5EF4-FFF2-40B4-BE49-F238E27FC236}">
              <a16:creationId xmlns:a16="http://schemas.microsoft.com/office/drawing/2014/main" id="{14B9CAA2-C1A6-4346-8F22-A3946B3C1A0F}"/>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19" name="正方形/長方形 518">
          <a:extLst>
            <a:ext uri="{FF2B5EF4-FFF2-40B4-BE49-F238E27FC236}">
              <a16:creationId xmlns:a16="http://schemas.microsoft.com/office/drawing/2014/main" id="{7F750918-B8BD-4AF0-B3F1-FE39EB756F63}"/>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20" name="正方形/長方形 519">
          <a:extLst>
            <a:ext uri="{FF2B5EF4-FFF2-40B4-BE49-F238E27FC236}">
              <a16:creationId xmlns:a16="http://schemas.microsoft.com/office/drawing/2014/main" id="{BA0148E0-5226-4594-93D2-DAEC862306D2}"/>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21" name="正方形/長方形 520">
          <a:extLst>
            <a:ext uri="{FF2B5EF4-FFF2-40B4-BE49-F238E27FC236}">
              <a16:creationId xmlns:a16="http://schemas.microsoft.com/office/drawing/2014/main" id="{BC6F3ACA-18E2-469A-9654-45CFF8B3D46A}"/>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22" name="正方形/長方形 521">
          <a:extLst>
            <a:ext uri="{FF2B5EF4-FFF2-40B4-BE49-F238E27FC236}">
              <a16:creationId xmlns:a16="http://schemas.microsoft.com/office/drawing/2014/main" id="{8D16F29A-54B5-4178-851F-6A35CE74FF1D}"/>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23" name="正方形/長方形 522">
          <a:extLst>
            <a:ext uri="{FF2B5EF4-FFF2-40B4-BE49-F238E27FC236}">
              <a16:creationId xmlns:a16="http://schemas.microsoft.com/office/drawing/2014/main" id="{AA14D12F-7975-4E1F-8CD8-77D14B17D9A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24" name="正方形/長方形 523">
          <a:extLst>
            <a:ext uri="{FF2B5EF4-FFF2-40B4-BE49-F238E27FC236}">
              <a16:creationId xmlns:a16="http://schemas.microsoft.com/office/drawing/2014/main" id="{37C975D6-D9EA-41C2-B153-BD1377D2627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25" name="正方形/長方形 524">
          <a:extLst>
            <a:ext uri="{FF2B5EF4-FFF2-40B4-BE49-F238E27FC236}">
              <a16:creationId xmlns:a16="http://schemas.microsoft.com/office/drawing/2014/main" id="{23BC8990-1234-4587-97C1-5A99AC99D7C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26" name="正方形/長方形 525">
          <a:extLst>
            <a:ext uri="{FF2B5EF4-FFF2-40B4-BE49-F238E27FC236}">
              <a16:creationId xmlns:a16="http://schemas.microsoft.com/office/drawing/2014/main" id="{4DAF49C9-5BBF-4B2C-BCD7-27B8F69156D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27" name="テキスト ボックス 526">
          <a:extLst>
            <a:ext uri="{FF2B5EF4-FFF2-40B4-BE49-F238E27FC236}">
              <a16:creationId xmlns:a16="http://schemas.microsoft.com/office/drawing/2014/main" id="{F53F8390-AED1-45BC-BE9A-6755F52AB1E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28" name="直線コネクタ 527">
          <a:extLst>
            <a:ext uri="{FF2B5EF4-FFF2-40B4-BE49-F238E27FC236}">
              <a16:creationId xmlns:a16="http://schemas.microsoft.com/office/drawing/2014/main" id="{0BBC7543-0661-4C5C-831A-6DB5F659008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529" name="テキスト ボックス 528">
          <a:extLst>
            <a:ext uri="{FF2B5EF4-FFF2-40B4-BE49-F238E27FC236}">
              <a16:creationId xmlns:a16="http://schemas.microsoft.com/office/drawing/2014/main" id="{573944E1-AC7F-4DAC-99B4-33A452FF25D2}"/>
            </a:ext>
          </a:extLst>
        </xdr:cNvPr>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30" name="直線コネクタ 529">
          <a:extLst>
            <a:ext uri="{FF2B5EF4-FFF2-40B4-BE49-F238E27FC236}">
              <a16:creationId xmlns:a16="http://schemas.microsoft.com/office/drawing/2014/main" id="{FDC423F2-0740-4CD3-A3FA-057850C0FF09}"/>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64606</xdr:rowOff>
    </xdr:from>
    <xdr:ext cx="403059" cy="259045"/>
    <xdr:sp macro="" textlink="">
      <xdr:nvSpPr>
        <xdr:cNvPr id="531" name="テキスト ボックス 530">
          <a:extLst>
            <a:ext uri="{FF2B5EF4-FFF2-40B4-BE49-F238E27FC236}">
              <a16:creationId xmlns:a16="http://schemas.microsoft.com/office/drawing/2014/main" id="{9CDA75E1-62BD-49FE-BD58-FD2A96FD402F}"/>
            </a:ext>
          </a:extLst>
        </xdr:cNvPr>
        <xdr:cNvSpPr txBox="1"/>
      </xdr:nvSpPr>
      <xdr:spPr>
        <a:xfrm>
          <a:off x="12042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32" name="直線コネクタ 531">
          <a:extLst>
            <a:ext uri="{FF2B5EF4-FFF2-40B4-BE49-F238E27FC236}">
              <a16:creationId xmlns:a16="http://schemas.microsoft.com/office/drawing/2014/main" id="{F30033F5-0434-42F8-A34E-DA5B3AFFA466}"/>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33" name="テキスト ボックス 532">
          <a:extLst>
            <a:ext uri="{FF2B5EF4-FFF2-40B4-BE49-F238E27FC236}">
              <a16:creationId xmlns:a16="http://schemas.microsoft.com/office/drawing/2014/main" id="{D46A337E-0A37-474B-923A-75ADAAC68EFA}"/>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34" name="直線コネクタ 533">
          <a:extLst>
            <a:ext uri="{FF2B5EF4-FFF2-40B4-BE49-F238E27FC236}">
              <a16:creationId xmlns:a16="http://schemas.microsoft.com/office/drawing/2014/main" id="{483749D3-2F31-4CFC-81D6-BA42B4E64E39}"/>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35" name="テキスト ボックス 534">
          <a:extLst>
            <a:ext uri="{FF2B5EF4-FFF2-40B4-BE49-F238E27FC236}">
              <a16:creationId xmlns:a16="http://schemas.microsoft.com/office/drawing/2014/main" id="{0E5DD070-0EF5-4714-AA2F-A34E2B2BC077}"/>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36" name="直線コネクタ 535">
          <a:extLst>
            <a:ext uri="{FF2B5EF4-FFF2-40B4-BE49-F238E27FC236}">
              <a16:creationId xmlns:a16="http://schemas.microsoft.com/office/drawing/2014/main" id="{FA0E48A7-B224-46D1-A595-86D7B429ABF6}"/>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37" name="テキスト ボックス 536">
          <a:extLst>
            <a:ext uri="{FF2B5EF4-FFF2-40B4-BE49-F238E27FC236}">
              <a16:creationId xmlns:a16="http://schemas.microsoft.com/office/drawing/2014/main" id="{41788F72-8964-4810-91C8-256A5C98988B}"/>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38" name="直線コネクタ 537">
          <a:extLst>
            <a:ext uri="{FF2B5EF4-FFF2-40B4-BE49-F238E27FC236}">
              <a16:creationId xmlns:a16="http://schemas.microsoft.com/office/drawing/2014/main" id="{3B8FD672-8F05-4A5F-A4A3-87F95B009E3B}"/>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39" name="テキスト ボックス 538">
          <a:extLst>
            <a:ext uri="{FF2B5EF4-FFF2-40B4-BE49-F238E27FC236}">
              <a16:creationId xmlns:a16="http://schemas.microsoft.com/office/drawing/2014/main" id="{1F99FEA0-DA99-4AB6-A11C-5EBEF42FC233}"/>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40" name="直線コネクタ 539">
          <a:extLst>
            <a:ext uri="{FF2B5EF4-FFF2-40B4-BE49-F238E27FC236}">
              <a16:creationId xmlns:a16="http://schemas.microsoft.com/office/drawing/2014/main" id="{40A16568-2A89-4387-AE09-C1A60CE1422E}"/>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98</xdr:row>
      <xdr:rowOff>146248</xdr:rowOff>
    </xdr:from>
    <xdr:ext cx="403059" cy="259045"/>
    <xdr:sp macro="" textlink="">
      <xdr:nvSpPr>
        <xdr:cNvPr id="541" name="テキスト ボックス 540">
          <a:extLst>
            <a:ext uri="{FF2B5EF4-FFF2-40B4-BE49-F238E27FC236}">
              <a16:creationId xmlns:a16="http://schemas.microsoft.com/office/drawing/2014/main" id="{1CF50FB5-6D9D-4A00-98DA-3AAD32B51376}"/>
            </a:ext>
          </a:extLst>
        </xdr:cNvPr>
        <xdr:cNvSpPr txBox="1"/>
      </xdr:nvSpPr>
      <xdr:spPr>
        <a:xfrm>
          <a:off x="12042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42" name="直線コネクタ 541">
          <a:extLst>
            <a:ext uri="{FF2B5EF4-FFF2-40B4-BE49-F238E27FC236}">
              <a16:creationId xmlns:a16="http://schemas.microsoft.com/office/drawing/2014/main" id="{65A10AF7-1491-4603-964B-F36A090BDC77}"/>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543" name="テキスト ボックス 542">
          <a:extLst>
            <a:ext uri="{FF2B5EF4-FFF2-40B4-BE49-F238E27FC236}">
              <a16:creationId xmlns:a16="http://schemas.microsoft.com/office/drawing/2014/main" id="{F98D06B9-8B08-4BBA-AEAF-8D53353DBBC3}"/>
            </a:ext>
          </a:extLst>
        </xdr:cNvPr>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44" name="【公民館】&#10;有形固定資産減価償却率グラフ枠">
          <a:extLst>
            <a:ext uri="{FF2B5EF4-FFF2-40B4-BE49-F238E27FC236}">
              <a16:creationId xmlns:a16="http://schemas.microsoft.com/office/drawing/2014/main" id="{742C1CA2-9CF2-4296-A3AC-8EC8E4BD266D}"/>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41911</xdr:rowOff>
    </xdr:from>
    <xdr:to>
      <xdr:col>85</xdr:col>
      <xdr:colOff>126364</xdr:colOff>
      <xdr:row>108</xdr:row>
      <xdr:rowOff>14151</xdr:rowOff>
    </xdr:to>
    <xdr:cxnSp macro="">
      <xdr:nvCxnSpPr>
        <xdr:cNvPr id="545" name="直線コネクタ 544">
          <a:extLst>
            <a:ext uri="{FF2B5EF4-FFF2-40B4-BE49-F238E27FC236}">
              <a16:creationId xmlns:a16="http://schemas.microsoft.com/office/drawing/2014/main" id="{0968AB11-B6BC-4D7D-8AF6-957EC0D4F5FD}"/>
            </a:ext>
          </a:extLst>
        </xdr:cNvPr>
        <xdr:cNvCxnSpPr/>
      </xdr:nvCxnSpPr>
      <xdr:spPr>
        <a:xfrm flipV="1">
          <a:off x="16318864" y="17015461"/>
          <a:ext cx="0" cy="1515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17978</xdr:rowOff>
    </xdr:from>
    <xdr:ext cx="405111" cy="259045"/>
    <xdr:sp macro="" textlink="">
      <xdr:nvSpPr>
        <xdr:cNvPr id="546" name="【公民館】&#10;有形固定資産減価償却率最小値テキスト">
          <a:extLst>
            <a:ext uri="{FF2B5EF4-FFF2-40B4-BE49-F238E27FC236}">
              <a16:creationId xmlns:a16="http://schemas.microsoft.com/office/drawing/2014/main" id="{DB0B4F44-5AF4-4C27-978C-9DBF50C6FD4D}"/>
            </a:ext>
          </a:extLst>
        </xdr:cNvPr>
        <xdr:cNvSpPr txBox="1"/>
      </xdr:nvSpPr>
      <xdr:spPr>
        <a:xfrm>
          <a:off x="16357600" y="18534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14151</xdr:rowOff>
    </xdr:from>
    <xdr:to>
      <xdr:col>86</xdr:col>
      <xdr:colOff>25400</xdr:colOff>
      <xdr:row>108</xdr:row>
      <xdr:rowOff>14151</xdr:rowOff>
    </xdr:to>
    <xdr:cxnSp macro="">
      <xdr:nvCxnSpPr>
        <xdr:cNvPr id="547" name="直線コネクタ 546">
          <a:extLst>
            <a:ext uri="{FF2B5EF4-FFF2-40B4-BE49-F238E27FC236}">
              <a16:creationId xmlns:a16="http://schemas.microsoft.com/office/drawing/2014/main" id="{D0DA9FF0-379A-4D99-8781-4DC84A25ABEB}"/>
            </a:ext>
          </a:extLst>
        </xdr:cNvPr>
        <xdr:cNvCxnSpPr/>
      </xdr:nvCxnSpPr>
      <xdr:spPr>
        <a:xfrm>
          <a:off x="16230600" y="18530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97</xdr:row>
      <xdr:rowOff>160038</xdr:rowOff>
    </xdr:from>
    <xdr:ext cx="405111" cy="259045"/>
    <xdr:sp macro="" textlink="">
      <xdr:nvSpPr>
        <xdr:cNvPr id="548" name="【公民館】&#10;有形固定資産減価償却率最大値テキスト">
          <a:extLst>
            <a:ext uri="{FF2B5EF4-FFF2-40B4-BE49-F238E27FC236}">
              <a16:creationId xmlns:a16="http://schemas.microsoft.com/office/drawing/2014/main" id="{74052FD9-32D1-464F-9808-8EA61791907B}"/>
            </a:ext>
          </a:extLst>
        </xdr:cNvPr>
        <xdr:cNvSpPr txBox="1"/>
      </xdr:nvSpPr>
      <xdr:spPr>
        <a:xfrm>
          <a:off x="16357600" y="16790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41911</xdr:rowOff>
    </xdr:from>
    <xdr:to>
      <xdr:col>86</xdr:col>
      <xdr:colOff>25400</xdr:colOff>
      <xdr:row>99</xdr:row>
      <xdr:rowOff>41911</xdr:rowOff>
    </xdr:to>
    <xdr:cxnSp macro="">
      <xdr:nvCxnSpPr>
        <xdr:cNvPr id="549" name="直線コネクタ 548">
          <a:extLst>
            <a:ext uri="{FF2B5EF4-FFF2-40B4-BE49-F238E27FC236}">
              <a16:creationId xmlns:a16="http://schemas.microsoft.com/office/drawing/2014/main" id="{A70BD639-3B4F-4DAC-B5BF-FA6459DF5676}"/>
            </a:ext>
          </a:extLst>
        </xdr:cNvPr>
        <xdr:cNvCxnSpPr/>
      </xdr:nvCxnSpPr>
      <xdr:spPr>
        <a:xfrm>
          <a:off x="16230600" y="17015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15257</xdr:rowOff>
    </xdr:from>
    <xdr:ext cx="405111" cy="259045"/>
    <xdr:sp macro="" textlink="">
      <xdr:nvSpPr>
        <xdr:cNvPr id="550" name="【公民館】&#10;有形固定資産減価償却率平均値テキスト">
          <a:extLst>
            <a:ext uri="{FF2B5EF4-FFF2-40B4-BE49-F238E27FC236}">
              <a16:creationId xmlns:a16="http://schemas.microsoft.com/office/drawing/2014/main" id="{B7BC5C13-B44E-46C7-859C-B077A34DE4D7}"/>
            </a:ext>
          </a:extLst>
        </xdr:cNvPr>
        <xdr:cNvSpPr txBox="1"/>
      </xdr:nvSpPr>
      <xdr:spPr>
        <a:xfrm>
          <a:off x="16357600" y="18017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36830</xdr:rowOff>
    </xdr:from>
    <xdr:to>
      <xdr:col>85</xdr:col>
      <xdr:colOff>177800</xdr:colOff>
      <xdr:row>105</xdr:row>
      <xdr:rowOff>138430</xdr:rowOff>
    </xdr:to>
    <xdr:sp macro="" textlink="">
      <xdr:nvSpPr>
        <xdr:cNvPr id="551" name="フローチャート: 判断 550">
          <a:extLst>
            <a:ext uri="{FF2B5EF4-FFF2-40B4-BE49-F238E27FC236}">
              <a16:creationId xmlns:a16="http://schemas.microsoft.com/office/drawing/2014/main" id="{938D1F6A-3FC0-498E-A0F7-97C7ACF6FF60}"/>
            </a:ext>
          </a:extLst>
        </xdr:cNvPr>
        <xdr:cNvSpPr/>
      </xdr:nvSpPr>
      <xdr:spPr>
        <a:xfrm>
          <a:off x="162687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74386</xdr:rowOff>
    </xdr:from>
    <xdr:to>
      <xdr:col>81</xdr:col>
      <xdr:colOff>101600</xdr:colOff>
      <xdr:row>105</xdr:row>
      <xdr:rowOff>4536</xdr:rowOff>
    </xdr:to>
    <xdr:sp macro="" textlink="">
      <xdr:nvSpPr>
        <xdr:cNvPr id="552" name="フローチャート: 判断 551">
          <a:extLst>
            <a:ext uri="{FF2B5EF4-FFF2-40B4-BE49-F238E27FC236}">
              <a16:creationId xmlns:a16="http://schemas.microsoft.com/office/drawing/2014/main" id="{5CA601C0-F7E8-4736-82A2-309FC0EB0CC1}"/>
            </a:ext>
          </a:extLst>
        </xdr:cNvPr>
        <xdr:cNvSpPr/>
      </xdr:nvSpPr>
      <xdr:spPr>
        <a:xfrm>
          <a:off x="154305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116839</xdr:rowOff>
    </xdr:from>
    <xdr:to>
      <xdr:col>76</xdr:col>
      <xdr:colOff>165100</xdr:colOff>
      <xdr:row>105</xdr:row>
      <xdr:rowOff>46989</xdr:rowOff>
    </xdr:to>
    <xdr:sp macro="" textlink="">
      <xdr:nvSpPr>
        <xdr:cNvPr id="553" name="フローチャート: 判断 552">
          <a:extLst>
            <a:ext uri="{FF2B5EF4-FFF2-40B4-BE49-F238E27FC236}">
              <a16:creationId xmlns:a16="http://schemas.microsoft.com/office/drawing/2014/main" id="{32576C94-143D-4164-8210-30B39F0B964F}"/>
            </a:ext>
          </a:extLst>
        </xdr:cNvPr>
        <xdr:cNvSpPr/>
      </xdr:nvSpPr>
      <xdr:spPr>
        <a:xfrm>
          <a:off x="14541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54792</xdr:rowOff>
    </xdr:from>
    <xdr:to>
      <xdr:col>72</xdr:col>
      <xdr:colOff>38100</xdr:colOff>
      <xdr:row>104</xdr:row>
      <xdr:rowOff>156392</xdr:rowOff>
    </xdr:to>
    <xdr:sp macro="" textlink="">
      <xdr:nvSpPr>
        <xdr:cNvPr id="554" name="フローチャート: 判断 553">
          <a:extLst>
            <a:ext uri="{FF2B5EF4-FFF2-40B4-BE49-F238E27FC236}">
              <a16:creationId xmlns:a16="http://schemas.microsoft.com/office/drawing/2014/main" id="{D435A957-22E9-4457-AF92-8D86EB5D36BB}"/>
            </a:ext>
          </a:extLst>
        </xdr:cNvPr>
        <xdr:cNvSpPr/>
      </xdr:nvSpPr>
      <xdr:spPr>
        <a:xfrm>
          <a:off x="13652500" y="1788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170724</xdr:rowOff>
    </xdr:from>
    <xdr:to>
      <xdr:col>67</xdr:col>
      <xdr:colOff>101600</xdr:colOff>
      <xdr:row>104</xdr:row>
      <xdr:rowOff>100874</xdr:rowOff>
    </xdr:to>
    <xdr:sp macro="" textlink="">
      <xdr:nvSpPr>
        <xdr:cNvPr id="555" name="フローチャート: 判断 554">
          <a:extLst>
            <a:ext uri="{FF2B5EF4-FFF2-40B4-BE49-F238E27FC236}">
              <a16:creationId xmlns:a16="http://schemas.microsoft.com/office/drawing/2014/main" id="{29663A6A-370D-4640-A2B6-504A98267A00}"/>
            </a:ext>
          </a:extLst>
        </xdr:cNvPr>
        <xdr:cNvSpPr/>
      </xdr:nvSpPr>
      <xdr:spPr>
        <a:xfrm>
          <a:off x="12763500" y="1783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56" name="テキスト ボックス 555">
          <a:extLst>
            <a:ext uri="{FF2B5EF4-FFF2-40B4-BE49-F238E27FC236}">
              <a16:creationId xmlns:a16="http://schemas.microsoft.com/office/drawing/2014/main" id="{7FC90242-187F-47F2-94AA-A4014D5EF014}"/>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57" name="テキスト ボックス 556">
          <a:extLst>
            <a:ext uri="{FF2B5EF4-FFF2-40B4-BE49-F238E27FC236}">
              <a16:creationId xmlns:a16="http://schemas.microsoft.com/office/drawing/2014/main" id="{329094C2-745B-434C-A543-F5341A5C5969}"/>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58" name="テキスト ボックス 557">
          <a:extLst>
            <a:ext uri="{FF2B5EF4-FFF2-40B4-BE49-F238E27FC236}">
              <a16:creationId xmlns:a16="http://schemas.microsoft.com/office/drawing/2014/main" id="{C9327D93-F019-44E1-8548-699EBACF1CD2}"/>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59" name="テキスト ボックス 558">
          <a:extLst>
            <a:ext uri="{FF2B5EF4-FFF2-40B4-BE49-F238E27FC236}">
              <a16:creationId xmlns:a16="http://schemas.microsoft.com/office/drawing/2014/main" id="{832E255F-6855-48DD-9243-6E9F51782F55}"/>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60" name="テキスト ボックス 559">
          <a:extLst>
            <a:ext uri="{FF2B5EF4-FFF2-40B4-BE49-F238E27FC236}">
              <a16:creationId xmlns:a16="http://schemas.microsoft.com/office/drawing/2014/main" id="{6A9DBBE2-D189-4E25-9802-F4F5624D350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102</xdr:row>
      <xdr:rowOff>84182</xdr:rowOff>
    </xdr:from>
    <xdr:to>
      <xdr:col>67</xdr:col>
      <xdr:colOff>101600</xdr:colOff>
      <xdr:row>103</xdr:row>
      <xdr:rowOff>14332</xdr:rowOff>
    </xdr:to>
    <xdr:sp macro="" textlink="">
      <xdr:nvSpPr>
        <xdr:cNvPr id="561" name="楕円 560">
          <a:extLst>
            <a:ext uri="{FF2B5EF4-FFF2-40B4-BE49-F238E27FC236}">
              <a16:creationId xmlns:a16="http://schemas.microsoft.com/office/drawing/2014/main" id="{9E544771-2E04-4E0E-9322-8A5A7B5F8C5E}"/>
            </a:ext>
          </a:extLst>
        </xdr:cNvPr>
        <xdr:cNvSpPr/>
      </xdr:nvSpPr>
      <xdr:spPr>
        <a:xfrm>
          <a:off x="12763500" y="1757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21063</xdr:rowOff>
    </xdr:from>
    <xdr:ext cx="405111" cy="259045"/>
    <xdr:sp macro="" textlink="">
      <xdr:nvSpPr>
        <xdr:cNvPr id="562" name="n_1aveValue【公民館】&#10;有形固定資産減価償却率">
          <a:extLst>
            <a:ext uri="{FF2B5EF4-FFF2-40B4-BE49-F238E27FC236}">
              <a16:creationId xmlns:a16="http://schemas.microsoft.com/office/drawing/2014/main" id="{D0A37E50-0DCA-4D36-B5F2-962D589262D9}"/>
            </a:ext>
          </a:extLst>
        </xdr:cNvPr>
        <xdr:cNvSpPr txBox="1"/>
      </xdr:nvSpPr>
      <xdr:spPr>
        <a:xfrm>
          <a:off x="15266044" y="1768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63516</xdr:rowOff>
    </xdr:from>
    <xdr:ext cx="405111" cy="259045"/>
    <xdr:sp macro="" textlink="">
      <xdr:nvSpPr>
        <xdr:cNvPr id="563" name="n_2aveValue【公民館】&#10;有形固定資産減価償却率">
          <a:extLst>
            <a:ext uri="{FF2B5EF4-FFF2-40B4-BE49-F238E27FC236}">
              <a16:creationId xmlns:a16="http://schemas.microsoft.com/office/drawing/2014/main" id="{7F5018B6-7910-41CD-BCAD-F8FE243241B9}"/>
            </a:ext>
          </a:extLst>
        </xdr:cNvPr>
        <xdr:cNvSpPr txBox="1"/>
      </xdr:nvSpPr>
      <xdr:spPr>
        <a:xfrm>
          <a:off x="14389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1469</xdr:rowOff>
    </xdr:from>
    <xdr:ext cx="405111" cy="259045"/>
    <xdr:sp macro="" textlink="">
      <xdr:nvSpPr>
        <xdr:cNvPr id="564" name="n_3aveValue【公民館】&#10;有形固定資産減価償却率">
          <a:extLst>
            <a:ext uri="{FF2B5EF4-FFF2-40B4-BE49-F238E27FC236}">
              <a16:creationId xmlns:a16="http://schemas.microsoft.com/office/drawing/2014/main" id="{4A1ADAC3-1327-48A0-9869-0C0D632A5252}"/>
            </a:ext>
          </a:extLst>
        </xdr:cNvPr>
        <xdr:cNvSpPr txBox="1"/>
      </xdr:nvSpPr>
      <xdr:spPr>
        <a:xfrm>
          <a:off x="13500744" y="17660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92001</xdr:rowOff>
    </xdr:from>
    <xdr:ext cx="405111" cy="259045"/>
    <xdr:sp macro="" textlink="">
      <xdr:nvSpPr>
        <xdr:cNvPr id="565" name="n_4aveValue【公民館】&#10;有形固定資産減価償却率">
          <a:extLst>
            <a:ext uri="{FF2B5EF4-FFF2-40B4-BE49-F238E27FC236}">
              <a16:creationId xmlns:a16="http://schemas.microsoft.com/office/drawing/2014/main" id="{E783B0A4-59AB-469A-BB1A-B99B956CEE35}"/>
            </a:ext>
          </a:extLst>
        </xdr:cNvPr>
        <xdr:cNvSpPr txBox="1"/>
      </xdr:nvSpPr>
      <xdr:spPr>
        <a:xfrm>
          <a:off x="12611744" y="1792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30859</xdr:rowOff>
    </xdr:from>
    <xdr:ext cx="405111" cy="259045"/>
    <xdr:sp macro="" textlink="">
      <xdr:nvSpPr>
        <xdr:cNvPr id="566" name="n_4mainValue【公民館】&#10;有形固定資産減価償却率">
          <a:extLst>
            <a:ext uri="{FF2B5EF4-FFF2-40B4-BE49-F238E27FC236}">
              <a16:creationId xmlns:a16="http://schemas.microsoft.com/office/drawing/2014/main" id="{B0DAD1C4-801F-4E26-8CBD-01EC7EBD8F6B}"/>
            </a:ext>
          </a:extLst>
        </xdr:cNvPr>
        <xdr:cNvSpPr txBox="1"/>
      </xdr:nvSpPr>
      <xdr:spPr>
        <a:xfrm>
          <a:off x="12611744" y="17347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67" name="正方形/長方形 566">
          <a:extLst>
            <a:ext uri="{FF2B5EF4-FFF2-40B4-BE49-F238E27FC236}">
              <a16:creationId xmlns:a16="http://schemas.microsoft.com/office/drawing/2014/main" id="{FE550855-D89F-4BEF-BE2A-A2829143929B}"/>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68" name="正方形/長方形 567">
          <a:extLst>
            <a:ext uri="{FF2B5EF4-FFF2-40B4-BE49-F238E27FC236}">
              <a16:creationId xmlns:a16="http://schemas.microsoft.com/office/drawing/2014/main" id="{6CF5FB71-932F-4B5F-AEB3-1990BD78395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69" name="正方形/長方形 568">
          <a:extLst>
            <a:ext uri="{FF2B5EF4-FFF2-40B4-BE49-F238E27FC236}">
              <a16:creationId xmlns:a16="http://schemas.microsoft.com/office/drawing/2014/main" id="{2CC3FD5D-AA40-4CC1-BDAF-F949CB50FE4A}"/>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70" name="正方形/長方形 569">
          <a:extLst>
            <a:ext uri="{FF2B5EF4-FFF2-40B4-BE49-F238E27FC236}">
              <a16:creationId xmlns:a16="http://schemas.microsoft.com/office/drawing/2014/main" id="{B3F874C9-CC61-4757-B66B-037D2B274BF2}"/>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71" name="正方形/長方形 570">
          <a:extLst>
            <a:ext uri="{FF2B5EF4-FFF2-40B4-BE49-F238E27FC236}">
              <a16:creationId xmlns:a16="http://schemas.microsoft.com/office/drawing/2014/main" id="{868CCF86-92D1-4EF9-B5E9-37B597C11BE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72" name="正方形/長方形 571">
          <a:extLst>
            <a:ext uri="{FF2B5EF4-FFF2-40B4-BE49-F238E27FC236}">
              <a16:creationId xmlns:a16="http://schemas.microsoft.com/office/drawing/2014/main" id="{3C45C06C-477C-4FB9-B925-F66FA2BEB7D3}"/>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73" name="正方形/長方形 572">
          <a:extLst>
            <a:ext uri="{FF2B5EF4-FFF2-40B4-BE49-F238E27FC236}">
              <a16:creationId xmlns:a16="http://schemas.microsoft.com/office/drawing/2014/main" id="{B13B802D-FF96-4485-9F60-B7A325B0860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74" name="正方形/長方形 573">
          <a:extLst>
            <a:ext uri="{FF2B5EF4-FFF2-40B4-BE49-F238E27FC236}">
              <a16:creationId xmlns:a16="http://schemas.microsoft.com/office/drawing/2014/main" id="{D6D3EF9E-3D0B-4373-B3A8-5D99F98F6A23}"/>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75" name="テキスト ボックス 574">
          <a:extLst>
            <a:ext uri="{FF2B5EF4-FFF2-40B4-BE49-F238E27FC236}">
              <a16:creationId xmlns:a16="http://schemas.microsoft.com/office/drawing/2014/main" id="{C6C42262-5295-44BD-A75E-C95A79BC70C3}"/>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76" name="直線コネクタ 575">
          <a:extLst>
            <a:ext uri="{FF2B5EF4-FFF2-40B4-BE49-F238E27FC236}">
              <a16:creationId xmlns:a16="http://schemas.microsoft.com/office/drawing/2014/main" id="{84142C29-29FF-4DBE-B964-D70772BA5E85}"/>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577" name="直線コネクタ 576">
          <a:extLst>
            <a:ext uri="{FF2B5EF4-FFF2-40B4-BE49-F238E27FC236}">
              <a16:creationId xmlns:a16="http://schemas.microsoft.com/office/drawing/2014/main" id="{1D5917A6-E367-4935-B0AA-3B9AECFDA683}"/>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578" name="テキスト ボックス 577">
          <a:extLst>
            <a:ext uri="{FF2B5EF4-FFF2-40B4-BE49-F238E27FC236}">
              <a16:creationId xmlns:a16="http://schemas.microsoft.com/office/drawing/2014/main" id="{5DC1E658-E4B1-41AB-9EDD-3684F611598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579" name="直線コネクタ 578">
          <a:extLst>
            <a:ext uri="{FF2B5EF4-FFF2-40B4-BE49-F238E27FC236}">
              <a16:creationId xmlns:a16="http://schemas.microsoft.com/office/drawing/2014/main" id="{5B4623F0-21D1-41B4-ABA2-0841AF2A20A8}"/>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580" name="テキスト ボックス 579">
          <a:extLst>
            <a:ext uri="{FF2B5EF4-FFF2-40B4-BE49-F238E27FC236}">
              <a16:creationId xmlns:a16="http://schemas.microsoft.com/office/drawing/2014/main" id="{FA1A1C5E-F55C-4C20-BD7D-06316C366377}"/>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581" name="直線コネクタ 580">
          <a:extLst>
            <a:ext uri="{FF2B5EF4-FFF2-40B4-BE49-F238E27FC236}">
              <a16:creationId xmlns:a16="http://schemas.microsoft.com/office/drawing/2014/main" id="{4C2D0233-554A-4833-A419-92F19A6391A9}"/>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582" name="テキスト ボックス 581">
          <a:extLst>
            <a:ext uri="{FF2B5EF4-FFF2-40B4-BE49-F238E27FC236}">
              <a16:creationId xmlns:a16="http://schemas.microsoft.com/office/drawing/2014/main" id="{BC0BF9CC-1187-4E3C-B27C-6457B9D0A111}"/>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583" name="直線コネクタ 582">
          <a:extLst>
            <a:ext uri="{FF2B5EF4-FFF2-40B4-BE49-F238E27FC236}">
              <a16:creationId xmlns:a16="http://schemas.microsoft.com/office/drawing/2014/main" id="{22899DF8-4BD5-4BF3-A7A4-F3BAAD224874}"/>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584" name="テキスト ボックス 583">
          <a:extLst>
            <a:ext uri="{FF2B5EF4-FFF2-40B4-BE49-F238E27FC236}">
              <a16:creationId xmlns:a16="http://schemas.microsoft.com/office/drawing/2014/main" id="{42F045F0-DD5D-4295-BE99-0845D966E0B5}"/>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85" name="直線コネクタ 584">
          <a:extLst>
            <a:ext uri="{FF2B5EF4-FFF2-40B4-BE49-F238E27FC236}">
              <a16:creationId xmlns:a16="http://schemas.microsoft.com/office/drawing/2014/main" id="{295741C3-C9E0-4CB1-A112-CEF7EE515B9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86" name="テキスト ボックス 585">
          <a:extLst>
            <a:ext uri="{FF2B5EF4-FFF2-40B4-BE49-F238E27FC236}">
              <a16:creationId xmlns:a16="http://schemas.microsoft.com/office/drawing/2014/main" id="{31508DEB-46B0-4F86-B404-C7818293CE07}"/>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87" name="【公民館】&#10;一人当たり面積グラフ枠">
          <a:extLst>
            <a:ext uri="{FF2B5EF4-FFF2-40B4-BE49-F238E27FC236}">
              <a16:creationId xmlns:a16="http://schemas.microsoft.com/office/drawing/2014/main" id="{9E7D5AB6-3DCB-41A4-976C-E1380952558D}"/>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103</xdr:row>
      <xdr:rowOff>147065</xdr:rowOff>
    </xdr:from>
    <xdr:to>
      <xdr:col>116</xdr:col>
      <xdr:colOff>62864</xdr:colOff>
      <xdr:row>108</xdr:row>
      <xdr:rowOff>67056</xdr:rowOff>
    </xdr:to>
    <xdr:cxnSp macro="">
      <xdr:nvCxnSpPr>
        <xdr:cNvPr id="588" name="直線コネクタ 587">
          <a:extLst>
            <a:ext uri="{FF2B5EF4-FFF2-40B4-BE49-F238E27FC236}">
              <a16:creationId xmlns:a16="http://schemas.microsoft.com/office/drawing/2014/main" id="{821F47C6-233D-43FE-B1E9-4F1F571373D5}"/>
            </a:ext>
          </a:extLst>
        </xdr:cNvPr>
        <xdr:cNvCxnSpPr/>
      </xdr:nvCxnSpPr>
      <xdr:spPr>
        <a:xfrm flipV="1">
          <a:off x="22160864" y="17806415"/>
          <a:ext cx="0" cy="77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589" name="【公民館】&#10;一人当たり面積最小値テキスト">
          <a:extLst>
            <a:ext uri="{FF2B5EF4-FFF2-40B4-BE49-F238E27FC236}">
              <a16:creationId xmlns:a16="http://schemas.microsoft.com/office/drawing/2014/main" id="{A4342B86-44A1-4718-B20E-ED5AAA7DB697}"/>
            </a:ext>
          </a:extLst>
        </xdr:cNvPr>
        <xdr:cNvSpPr txBox="1"/>
      </xdr:nvSpPr>
      <xdr:spPr>
        <a:xfrm>
          <a:off x="22199600" y="1858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590" name="直線コネクタ 589">
          <a:extLst>
            <a:ext uri="{FF2B5EF4-FFF2-40B4-BE49-F238E27FC236}">
              <a16:creationId xmlns:a16="http://schemas.microsoft.com/office/drawing/2014/main" id="{50451D6D-1320-4B27-B5DB-67CB52C8D98C}"/>
            </a:ext>
          </a:extLst>
        </xdr:cNvPr>
        <xdr:cNvCxnSpPr/>
      </xdr:nvCxnSpPr>
      <xdr:spPr>
        <a:xfrm>
          <a:off x="22072600" y="1858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102</xdr:row>
      <xdr:rowOff>93742</xdr:rowOff>
    </xdr:from>
    <xdr:ext cx="469744" cy="259045"/>
    <xdr:sp macro="" textlink="">
      <xdr:nvSpPr>
        <xdr:cNvPr id="591" name="【公民館】&#10;一人当たり面積最大値テキスト">
          <a:extLst>
            <a:ext uri="{FF2B5EF4-FFF2-40B4-BE49-F238E27FC236}">
              <a16:creationId xmlns:a16="http://schemas.microsoft.com/office/drawing/2014/main" id="{B769B7C8-B679-4235-A521-1A1EE36B5B99}"/>
            </a:ext>
          </a:extLst>
        </xdr:cNvPr>
        <xdr:cNvSpPr txBox="1"/>
      </xdr:nvSpPr>
      <xdr:spPr>
        <a:xfrm>
          <a:off x="22199600" y="17581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103</xdr:row>
      <xdr:rowOff>147065</xdr:rowOff>
    </xdr:from>
    <xdr:to>
      <xdr:col>116</xdr:col>
      <xdr:colOff>152400</xdr:colOff>
      <xdr:row>103</xdr:row>
      <xdr:rowOff>147065</xdr:rowOff>
    </xdr:to>
    <xdr:cxnSp macro="">
      <xdr:nvCxnSpPr>
        <xdr:cNvPr id="592" name="直線コネクタ 591">
          <a:extLst>
            <a:ext uri="{FF2B5EF4-FFF2-40B4-BE49-F238E27FC236}">
              <a16:creationId xmlns:a16="http://schemas.microsoft.com/office/drawing/2014/main" id="{73CAD8EB-9D86-4712-8DF9-2A3BF58C3207}"/>
            </a:ext>
          </a:extLst>
        </xdr:cNvPr>
        <xdr:cNvCxnSpPr/>
      </xdr:nvCxnSpPr>
      <xdr:spPr>
        <a:xfrm>
          <a:off x="22072600" y="1780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170705</xdr:rowOff>
    </xdr:from>
    <xdr:ext cx="469744" cy="259045"/>
    <xdr:sp macro="" textlink="">
      <xdr:nvSpPr>
        <xdr:cNvPr id="593" name="【公民館】&#10;一人当たり面積平均値テキスト">
          <a:extLst>
            <a:ext uri="{FF2B5EF4-FFF2-40B4-BE49-F238E27FC236}">
              <a16:creationId xmlns:a16="http://schemas.microsoft.com/office/drawing/2014/main" id="{087A0252-C39F-400A-B257-579B4A6C7B6E}"/>
            </a:ext>
          </a:extLst>
        </xdr:cNvPr>
        <xdr:cNvSpPr txBox="1"/>
      </xdr:nvSpPr>
      <xdr:spPr>
        <a:xfrm>
          <a:off x="22199600" y="181729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20828</xdr:rowOff>
    </xdr:from>
    <xdr:to>
      <xdr:col>116</xdr:col>
      <xdr:colOff>114300</xdr:colOff>
      <xdr:row>106</xdr:row>
      <xdr:rowOff>122428</xdr:rowOff>
    </xdr:to>
    <xdr:sp macro="" textlink="">
      <xdr:nvSpPr>
        <xdr:cNvPr id="594" name="フローチャート: 判断 593">
          <a:extLst>
            <a:ext uri="{FF2B5EF4-FFF2-40B4-BE49-F238E27FC236}">
              <a16:creationId xmlns:a16="http://schemas.microsoft.com/office/drawing/2014/main" id="{4390713D-3FF5-451C-8CAB-C76F01ABBC03}"/>
            </a:ext>
          </a:extLst>
        </xdr:cNvPr>
        <xdr:cNvSpPr/>
      </xdr:nvSpPr>
      <xdr:spPr>
        <a:xfrm>
          <a:off x="22110700" y="1819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39115</xdr:rowOff>
    </xdr:from>
    <xdr:to>
      <xdr:col>112</xdr:col>
      <xdr:colOff>38100</xdr:colOff>
      <xdr:row>106</xdr:row>
      <xdr:rowOff>140715</xdr:rowOff>
    </xdr:to>
    <xdr:sp macro="" textlink="">
      <xdr:nvSpPr>
        <xdr:cNvPr id="595" name="フローチャート: 判断 594">
          <a:extLst>
            <a:ext uri="{FF2B5EF4-FFF2-40B4-BE49-F238E27FC236}">
              <a16:creationId xmlns:a16="http://schemas.microsoft.com/office/drawing/2014/main" id="{4BAC4C47-D9FC-46C6-9CD7-79D9EBFC693E}"/>
            </a:ext>
          </a:extLst>
        </xdr:cNvPr>
        <xdr:cNvSpPr/>
      </xdr:nvSpPr>
      <xdr:spPr>
        <a:xfrm>
          <a:off x="21272500" y="182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11685</xdr:rowOff>
    </xdr:from>
    <xdr:to>
      <xdr:col>107</xdr:col>
      <xdr:colOff>101600</xdr:colOff>
      <xdr:row>106</xdr:row>
      <xdr:rowOff>113285</xdr:rowOff>
    </xdr:to>
    <xdr:sp macro="" textlink="">
      <xdr:nvSpPr>
        <xdr:cNvPr id="596" name="フローチャート: 判断 595">
          <a:extLst>
            <a:ext uri="{FF2B5EF4-FFF2-40B4-BE49-F238E27FC236}">
              <a16:creationId xmlns:a16="http://schemas.microsoft.com/office/drawing/2014/main" id="{7A2C9204-16E4-4DB2-A1E8-0A02546B42C8}"/>
            </a:ext>
          </a:extLst>
        </xdr:cNvPr>
        <xdr:cNvSpPr/>
      </xdr:nvSpPr>
      <xdr:spPr>
        <a:xfrm>
          <a:off x="20383500" y="1818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155702</xdr:rowOff>
    </xdr:from>
    <xdr:to>
      <xdr:col>102</xdr:col>
      <xdr:colOff>165100</xdr:colOff>
      <xdr:row>106</xdr:row>
      <xdr:rowOff>85852</xdr:rowOff>
    </xdr:to>
    <xdr:sp macro="" textlink="">
      <xdr:nvSpPr>
        <xdr:cNvPr id="597" name="フローチャート: 判断 596">
          <a:extLst>
            <a:ext uri="{FF2B5EF4-FFF2-40B4-BE49-F238E27FC236}">
              <a16:creationId xmlns:a16="http://schemas.microsoft.com/office/drawing/2014/main" id="{3A8E0972-5C3A-4609-B7B1-B272DB4557A2}"/>
            </a:ext>
          </a:extLst>
        </xdr:cNvPr>
        <xdr:cNvSpPr/>
      </xdr:nvSpPr>
      <xdr:spPr>
        <a:xfrm>
          <a:off x="19494500" y="1815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128270</xdr:rowOff>
    </xdr:from>
    <xdr:to>
      <xdr:col>98</xdr:col>
      <xdr:colOff>38100</xdr:colOff>
      <xdr:row>106</xdr:row>
      <xdr:rowOff>58420</xdr:rowOff>
    </xdr:to>
    <xdr:sp macro="" textlink="">
      <xdr:nvSpPr>
        <xdr:cNvPr id="598" name="フローチャート: 判断 597">
          <a:extLst>
            <a:ext uri="{FF2B5EF4-FFF2-40B4-BE49-F238E27FC236}">
              <a16:creationId xmlns:a16="http://schemas.microsoft.com/office/drawing/2014/main" id="{8F02783C-F91D-4EA4-8D00-54B4FD9EAC43}"/>
            </a:ext>
          </a:extLst>
        </xdr:cNvPr>
        <xdr:cNvSpPr/>
      </xdr:nvSpPr>
      <xdr:spPr>
        <a:xfrm>
          <a:off x="18605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99" name="テキスト ボックス 598">
          <a:extLst>
            <a:ext uri="{FF2B5EF4-FFF2-40B4-BE49-F238E27FC236}">
              <a16:creationId xmlns:a16="http://schemas.microsoft.com/office/drawing/2014/main" id="{2DB5E736-4BAD-4725-88B6-81C91AB710D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00" name="テキスト ボックス 599">
          <a:extLst>
            <a:ext uri="{FF2B5EF4-FFF2-40B4-BE49-F238E27FC236}">
              <a16:creationId xmlns:a16="http://schemas.microsoft.com/office/drawing/2014/main" id="{C0371A66-671C-4CDC-ADC1-338B139633F8}"/>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01" name="テキスト ボックス 600">
          <a:extLst>
            <a:ext uri="{FF2B5EF4-FFF2-40B4-BE49-F238E27FC236}">
              <a16:creationId xmlns:a16="http://schemas.microsoft.com/office/drawing/2014/main" id="{797A236C-23A0-4A25-8012-656A53BF81B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02" name="テキスト ボックス 601">
          <a:extLst>
            <a:ext uri="{FF2B5EF4-FFF2-40B4-BE49-F238E27FC236}">
              <a16:creationId xmlns:a16="http://schemas.microsoft.com/office/drawing/2014/main" id="{152C9B26-515E-46C9-935D-F1D091D1DECD}"/>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03" name="テキスト ボックス 602">
          <a:extLst>
            <a:ext uri="{FF2B5EF4-FFF2-40B4-BE49-F238E27FC236}">
              <a16:creationId xmlns:a16="http://schemas.microsoft.com/office/drawing/2014/main" id="{D386C88C-F8F5-4EE5-9820-FBE67597D516}"/>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101</xdr:row>
      <xdr:rowOff>132842</xdr:rowOff>
    </xdr:from>
    <xdr:to>
      <xdr:col>98</xdr:col>
      <xdr:colOff>38100</xdr:colOff>
      <xdr:row>102</xdr:row>
      <xdr:rowOff>62992</xdr:rowOff>
    </xdr:to>
    <xdr:sp macro="" textlink="">
      <xdr:nvSpPr>
        <xdr:cNvPr id="604" name="楕円 603">
          <a:extLst>
            <a:ext uri="{FF2B5EF4-FFF2-40B4-BE49-F238E27FC236}">
              <a16:creationId xmlns:a16="http://schemas.microsoft.com/office/drawing/2014/main" id="{08F3C91B-7D83-4E29-9D36-11E1721D5E3C}"/>
            </a:ext>
          </a:extLst>
        </xdr:cNvPr>
        <xdr:cNvSpPr/>
      </xdr:nvSpPr>
      <xdr:spPr>
        <a:xfrm>
          <a:off x="18605500" y="17449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157242</xdr:rowOff>
    </xdr:from>
    <xdr:ext cx="469744" cy="259045"/>
    <xdr:sp macro="" textlink="">
      <xdr:nvSpPr>
        <xdr:cNvPr id="605" name="n_1aveValue【公民館】&#10;一人当たり面積">
          <a:extLst>
            <a:ext uri="{FF2B5EF4-FFF2-40B4-BE49-F238E27FC236}">
              <a16:creationId xmlns:a16="http://schemas.microsoft.com/office/drawing/2014/main" id="{2F368EF8-E7AA-47C3-BAAA-F1F75DACA64A}"/>
            </a:ext>
          </a:extLst>
        </xdr:cNvPr>
        <xdr:cNvSpPr txBox="1"/>
      </xdr:nvSpPr>
      <xdr:spPr>
        <a:xfrm>
          <a:off x="21075727" y="1798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129812</xdr:rowOff>
    </xdr:from>
    <xdr:ext cx="469744" cy="259045"/>
    <xdr:sp macro="" textlink="">
      <xdr:nvSpPr>
        <xdr:cNvPr id="606" name="n_2aveValue【公民館】&#10;一人当たり面積">
          <a:extLst>
            <a:ext uri="{FF2B5EF4-FFF2-40B4-BE49-F238E27FC236}">
              <a16:creationId xmlns:a16="http://schemas.microsoft.com/office/drawing/2014/main" id="{2821DC5A-E23D-4ED7-8603-CCED04F3718B}"/>
            </a:ext>
          </a:extLst>
        </xdr:cNvPr>
        <xdr:cNvSpPr txBox="1"/>
      </xdr:nvSpPr>
      <xdr:spPr>
        <a:xfrm>
          <a:off x="20199427" y="1796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102379</xdr:rowOff>
    </xdr:from>
    <xdr:ext cx="469744" cy="259045"/>
    <xdr:sp macro="" textlink="">
      <xdr:nvSpPr>
        <xdr:cNvPr id="607" name="n_3aveValue【公民館】&#10;一人当たり面積">
          <a:extLst>
            <a:ext uri="{FF2B5EF4-FFF2-40B4-BE49-F238E27FC236}">
              <a16:creationId xmlns:a16="http://schemas.microsoft.com/office/drawing/2014/main" id="{CB84B760-41EC-4F3F-BD27-4BAA92D7813F}"/>
            </a:ext>
          </a:extLst>
        </xdr:cNvPr>
        <xdr:cNvSpPr txBox="1"/>
      </xdr:nvSpPr>
      <xdr:spPr>
        <a:xfrm>
          <a:off x="19310427" y="1793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49547</xdr:rowOff>
    </xdr:from>
    <xdr:ext cx="469744" cy="259045"/>
    <xdr:sp macro="" textlink="">
      <xdr:nvSpPr>
        <xdr:cNvPr id="608" name="n_4aveValue【公民館】&#10;一人当たり面積">
          <a:extLst>
            <a:ext uri="{FF2B5EF4-FFF2-40B4-BE49-F238E27FC236}">
              <a16:creationId xmlns:a16="http://schemas.microsoft.com/office/drawing/2014/main" id="{DB7E4079-E539-4B56-BA61-EC0AAFF76AE5}"/>
            </a:ext>
          </a:extLst>
        </xdr:cNvPr>
        <xdr:cNvSpPr txBox="1"/>
      </xdr:nvSpPr>
      <xdr:spPr>
        <a:xfrm>
          <a:off x="18421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100</xdr:row>
      <xdr:rowOff>79519</xdr:rowOff>
    </xdr:from>
    <xdr:ext cx="469744" cy="259045"/>
    <xdr:sp macro="" textlink="">
      <xdr:nvSpPr>
        <xdr:cNvPr id="609" name="n_4mainValue【公民館】&#10;一人当たり面積">
          <a:extLst>
            <a:ext uri="{FF2B5EF4-FFF2-40B4-BE49-F238E27FC236}">
              <a16:creationId xmlns:a16="http://schemas.microsoft.com/office/drawing/2014/main" id="{35D36D4D-6FE9-48D5-9738-82CAA6C1CA7E}"/>
            </a:ext>
          </a:extLst>
        </xdr:cNvPr>
        <xdr:cNvSpPr txBox="1"/>
      </xdr:nvSpPr>
      <xdr:spPr>
        <a:xfrm>
          <a:off x="18421427" y="17224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10" name="正方形/長方形 609">
          <a:extLst>
            <a:ext uri="{FF2B5EF4-FFF2-40B4-BE49-F238E27FC236}">
              <a16:creationId xmlns:a16="http://schemas.microsoft.com/office/drawing/2014/main" id="{46D0A588-77CF-47F3-9AAC-02BBF6A85B2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11" name="正方形/長方形 610">
          <a:extLst>
            <a:ext uri="{FF2B5EF4-FFF2-40B4-BE49-F238E27FC236}">
              <a16:creationId xmlns:a16="http://schemas.microsoft.com/office/drawing/2014/main" id="{7D8CFBF3-7C1B-432E-A076-1DD6BD8DE9F8}"/>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12" name="テキスト ボックス 611">
          <a:extLst>
            <a:ext uri="{FF2B5EF4-FFF2-40B4-BE49-F238E27FC236}">
              <a16:creationId xmlns:a16="http://schemas.microsoft.com/office/drawing/2014/main" id="{423EE958-0C30-4727-A52E-6EB376A6D867}"/>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して、ほとんどの類型において有形固定資産減価償却率は下回っている。特に幼児施設や学校施設については、認定こども園化に伴う幼児施設の統廃合や老朽化に伴う教育施設の大規模改修等を計画的に行っていることにより低下している。一人当たり面積が類似団体と比較すると大きくなっていることから、施設の統廃合を検討していく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FA18834-5543-410B-9541-D3029B1ED47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1AC08A3-A283-46EB-8E09-2FF6512311A9}"/>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E48648C-495E-4B07-B118-D1B556EF496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802F744-EECC-4229-A753-2EFA6594E52B}"/>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30CE534-CE58-45EA-B0C4-A521730B773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B8E9C50-3B3B-4744-A9C5-A248FBD6A6B8}"/>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60E77E7-5956-4C36-AA0C-D25AE47A998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0627138-CF08-4DD2-998C-D289B8EAEB0E}"/>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82FDA62-08E3-49E9-8684-54496225A9C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9711093-419A-4252-B530-9A786360B80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113,642
109,702
388.37
64,664,003
62,643,632
1,699,721
31,022,590
54,279,645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2CC16A2-64CE-43ED-89A8-D9A35307E55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1B52A74-811A-4A0C-AEFA-8743360CF09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1AA88F3-D6B6-4C78-B1F8-C55571137F1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9338D64-F75F-44C0-AE97-C9487643408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7A5EB36-00CF-4325-B1D7-07570FF4445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05E61DF-26D0-4700-A4AB-520959FF46BB}"/>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FDAED1D-3EE8-41FD-9BA7-CC786DFB6C2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AA0ED15-7E64-46CD-B2B5-305BCCC5D24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78E2B4F-5418-400C-969C-D714A35F013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849C662-B494-41D5-AD5D-F9FCC3FE7AB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C16E9FD-8018-4AC3-8F9A-A58F02AF859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296EBF7-0DE6-42C0-BC35-51CE83942E7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A4D8387-DC04-4DD0-AAD5-D6A0B5D3F08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B6CB9CC-B6C8-42D9-B775-490434A009D2}"/>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7F43378-31D3-413F-B93C-A72207B1895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B41CA79-515B-4E1F-AD58-FB7412E8449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388F915-CFEB-4EAC-AE3F-89B475BE5C2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0B6D713-3879-4256-9D7F-0CD33857E55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193440D-AA5A-455B-A250-F8C8207D782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A9DD36D-C2BE-4E1D-9D88-7F4A1D20777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AB30449-B541-4AA1-BF36-491B14A85441}"/>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ACE7B2A-4A94-4741-93DF-C6312F8FB1B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6B2AC87-92A7-409E-9713-8EAAFB487555}"/>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E14145F-DADD-46A4-BFAF-FCC332FC0E7B}"/>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5D7242B-54BD-4624-BC82-24D4AE7D40D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731BEB1-6AC8-4C29-A366-A504EFD82E9E}"/>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0B34A15-7209-46F2-BD1A-D8315278A9C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C257827-5C06-497A-BA02-3DB4BC5D1AE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0C33CEF-11DF-4A39-A4FD-27CF2D24F365}"/>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F2B7347-8227-4433-9A2F-7AEAB5FBE458}"/>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DC2BED4-2736-445D-B6E7-BA0F3C14FE98}"/>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1F4C426-83D2-49D2-9AE7-A90BBF3E1A07}"/>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83DC1C71-7B5D-4F6D-B13C-F4CA8C572E27}"/>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D7091B8B-B01A-4DF0-A95A-AC57EC8319B5}"/>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6E9344A0-4710-4528-B771-2C1940439E28}"/>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DA81B8CF-BD26-49E6-BE02-A501CD8E96B8}"/>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8EE10E32-0E21-4080-8266-9DA7B6E76CB6}"/>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404F686D-E34F-4BDC-99B0-46228F3C837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D7BD4AFE-DB2A-462D-8157-082D5C911C61}"/>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9A77E160-2886-4A6E-8CB3-2F21C5E48C51}"/>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32B43A68-CA10-451B-8412-A9A0AC48CEC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E6970BE-F211-4135-AF21-358E873DC691}"/>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61486B5B-E0A8-450A-8016-7B859EC45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BEAD3650-B21B-4255-8DC3-B4717A6DB2F1}"/>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E8680C6E-3BE9-4360-B6D5-AA037E1F8AC6}"/>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79A034B9-9DA2-4A6A-874B-43FBBC8EDAEF}"/>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32113</xdr:rowOff>
    </xdr:to>
    <xdr:cxnSp macro="">
      <xdr:nvCxnSpPr>
        <xdr:cNvPr id="58" name="直線コネクタ 57">
          <a:extLst>
            <a:ext uri="{FF2B5EF4-FFF2-40B4-BE49-F238E27FC236}">
              <a16:creationId xmlns:a16="http://schemas.microsoft.com/office/drawing/2014/main" id="{241CE9DE-68CF-485D-884E-20A18A3DF649}"/>
            </a:ext>
          </a:extLst>
        </xdr:cNvPr>
        <xdr:cNvCxnSpPr/>
      </xdr:nvCxnSpPr>
      <xdr:spPr>
        <a:xfrm flipV="1">
          <a:off x="4634865" y="5660572"/>
          <a:ext cx="0" cy="1572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35940</xdr:rowOff>
    </xdr:from>
    <xdr:ext cx="405111" cy="259045"/>
    <xdr:sp macro="" textlink="">
      <xdr:nvSpPr>
        <xdr:cNvPr id="59" name="【図書館】&#10;有形固定資産減価償却率最小値テキスト">
          <a:extLst>
            <a:ext uri="{FF2B5EF4-FFF2-40B4-BE49-F238E27FC236}">
              <a16:creationId xmlns:a16="http://schemas.microsoft.com/office/drawing/2014/main" id="{69EBBFE2-5688-4BA2-95F9-BEE4F4DFCFD7}"/>
            </a:ext>
          </a:extLst>
        </xdr:cNvPr>
        <xdr:cNvSpPr txBox="1"/>
      </xdr:nvSpPr>
      <xdr:spPr>
        <a:xfrm>
          <a:off x="4673600" y="7236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32113</xdr:rowOff>
    </xdr:from>
    <xdr:to>
      <xdr:col>24</xdr:col>
      <xdr:colOff>152400</xdr:colOff>
      <xdr:row>42</xdr:row>
      <xdr:rowOff>32113</xdr:rowOff>
    </xdr:to>
    <xdr:cxnSp macro="">
      <xdr:nvCxnSpPr>
        <xdr:cNvPr id="60" name="直線コネクタ 59">
          <a:extLst>
            <a:ext uri="{FF2B5EF4-FFF2-40B4-BE49-F238E27FC236}">
              <a16:creationId xmlns:a16="http://schemas.microsoft.com/office/drawing/2014/main" id="{0284B603-43C3-4A8D-8C53-343D6E3D3624}"/>
            </a:ext>
          </a:extLst>
        </xdr:cNvPr>
        <xdr:cNvCxnSpPr/>
      </xdr:nvCxnSpPr>
      <xdr:spPr>
        <a:xfrm>
          <a:off x="4546600" y="7233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図書館】&#10;有形固定資産減価償却率最大値テキスト">
          <a:extLst>
            <a:ext uri="{FF2B5EF4-FFF2-40B4-BE49-F238E27FC236}">
              <a16:creationId xmlns:a16="http://schemas.microsoft.com/office/drawing/2014/main" id="{09265A5B-E628-4609-A538-3CE2DCF3484F}"/>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F89EC341-434B-47FD-A6CC-695EE0E4C63A}"/>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39750</xdr:rowOff>
    </xdr:from>
    <xdr:ext cx="405111" cy="259045"/>
    <xdr:sp macro="" textlink="">
      <xdr:nvSpPr>
        <xdr:cNvPr id="63" name="【図書館】&#10;有形固定資産減価償却率平均値テキスト">
          <a:extLst>
            <a:ext uri="{FF2B5EF4-FFF2-40B4-BE49-F238E27FC236}">
              <a16:creationId xmlns:a16="http://schemas.microsoft.com/office/drawing/2014/main" id="{8B752D6B-B3C4-40BD-82F0-A45CA7C68F47}"/>
            </a:ext>
          </a:extLst>
        </xdr:cNvPr>
        <xdr:cNvSpPr txBox="1"/>
      </xdr:nvSpPr>
      <xdr:spPr>
        <a:xfrm>
          <a:off x="4673600" y="63834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61323</xdr:rowOff>
    </xdr:from>
    <xdr:to>
      <xdr:col>24</xdr:col>
      <xdr:colOff>114300</xdr:colOff>
      <xdr:row>37</xdr:row>
      <xdr:rowOff>162923</xdr:rowOff>
    </xdr:to>
    <xdr:sp macro="" textlink="">
      <xdr:nvSpPr>
        <xdr:cNvPr id="64" name="フローチャート: 判断 63">
          <a:extLst>
            <a:ext uri="{FF2B5EF4-FFF2-40B4-BE49-F238E27FC236}">
              <a16:creationId xmlns:a16="http://schemas.microsoft.com/office/drawing/2014/main" id="{8D3775AB-F100-4154-8CE4-D1C21A3F714E}"/>
            </a:ext>
          </a:extLst>
        </xdr:cNvPr>
        <xdr:cNvSpPr/>
      </xdr:nvSpPr>
      <xdr:spPr>
        <a:xfrm>
          <a:off x="4584700" y="640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105410</xdr:rowOff>
    </xdr:from>
    <xdr:to>
      <xdr:col>20</xdr:col>
      <xdr:colOff>38100</xdr:colOff>
      <xdr:row>38</xdr:row>
      <xdr:rowOff>35560</xdr:rowOff>
    </xdr:to>
    <xdr:sp macro="" textlink="">
      <xdr:nvSpPr>
        <xdr:cNvPr id="65" name="フローチャート: 判断 64">
          <a:extLst>
            <a:ext uri="{FF2B5EF4-FFF2-40B4-BE49-F238E27FC236}">
              <a16:creationId xmlns:a16="http://schemas.microsoft.com/office/drawing/2014/main" id="{74AEA1C7-ED66-4E8E-8761-AEDF356CE39E}"/>
            </a:ext>
          </a:extLst>
        </xdr:cNvPr>
        <xdr:cNvSpPr/>
      </xdr:nvSpPr>
      <xdr:spPr>
        <a:xfrm>
          <a:off x="3746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126637</xdr:rowOff>
    </xdr:from>
    <xdr:to>
      <xdr:col>15</xdr:col>
      <xdr:colOff>101600</xdr:colOff>
      <xdr:row>38</xdr:row>
      <xdr:rowOff>56787</xdr:rowOff>
    </xdr:to>
    <xdr:sp macro="" textlink="">
      <xdr:nvSpPr>
        <xdr:cNvPr id="66" name="フローチャート: 判断 65">
          <a:extLst>
            <a:ext uri="{FF2B5EF4-FFF2-40B4-BE49-F238E27FC236}">
              <a16:creationId xmlns:a16="http://schemas.microsoft.com/office/drawing/2014/main" id="{B14F4ACC-A5EF-4885-82FF-71075A9F5830}"/>
            </a:ext>
          </a:extLst>
        </xdr:cNvPr>
        <xdr:cNvSpPr/>
      </xdr:nvSpPr>
      <xdr:spPr>
        <a:xfrm>
          <a:off x="2857500" y="647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100511</xdr:rowOff>
    </xdr:from>
    <xdr:to>
      <xdr:col>10</xdr:col>
      <xdr:colOff>165100</xdr:colOff>
      <xdr:row>38</xdr:row>
      <xdr:rowOff>30662</xdr:rowOff>
    </xdr:to>
    <xdr:sp macro="" textlink="">
      <xdr:nvSpPr>
        <xdr:cNvPr id="67" name="フローチャート: 判断 66">
          <a:extLst>
            <a:ext uri="{FF2B5EF4-FFF2-40B4-BE49-F238E27FC236}">
              <a16:creationId xmlns:a16="http://schemas.microsoft.com/office/drawing/2014/main" id="{7E4F1C21-18DD-494C-B6BC-DFAA43D94D53}"/>
            </a:ext>
          </a:extLst>
        </xdr:cNvPr>
        <xdr:cNvSpPr/>
      </xdr:nvSpPr>
      <xdr:spPr>
        <a:xfrm>
          <a:off x="1968500" y="64441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85816</xdr:rowOff>
    </xdr:from>
    <xdr:to>
      <xdr:col>6</xdr:col>
      <xdr:colOff>38100</xdr:colOff>
      <xdr:row>38</xdr:row>
      <xdr:rowOff>15966</xdr:rowOff>
    </xdr:to>
    <xdr:sp macro="" textlink="">
      <xdr:nvSpPr>
        <xdr:cNvPr id="68" name="フローチャート: 判断 67">
          <a:extLst>
            <a:ext uri="{FF2B5EF4-FFF2-40B4-BE49-F238E27FC236}">
              <a16:creationId xmlns:a16="http://schemas.microsoft.com/office/drawing/2014/main" id="{DB2B2114-E9A4-4586-876D-A1E13C71E169}"/>
            </a:ext>
          </a:extLst>
        </xdr:cNvPr>
        <xdr:cNvSpPr/>
      </xdr:nvSpPr>
      <xdr:spPr>
        <a:xfrm>
          <a:off x="1079500" y="642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6EE8326-FDD4-4EF6-BE03-4E4F54CC7D2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CBAB617-3347-4D3F-AB03-290CA79ABFA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7BA1271B-DDC0-4417-A010-C69D1AF01926}"/>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8C678880-0827-4BC4-8250-47ADD2B8EE25}"/>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5714AE66-7062-4793-B931-D3F04224D89B}"/>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142966</xdr:rowOff>
    </xdr:from>
    <xdr:to>
      <xdr:col>6</xdr:col>
      <xdr:colOff>38100</xdr:colOff>
      <xdr:row>38</xdr:row>
      <xdr:rowOff>73116</xdr:rowOff>
    </xdr:to>
    <xdr:sp macro="" textlink="">
      <xdr:nvSpPr>
        <xdr:cNvPr id="74" name="楕円 73">
          <a:extLst>
            <a:ext uri="{FF2B5EF4-FFF2-40B4-BE49-F238E27FC236}">
              <a16:creationId xmlns:a16="http://schemas.microsoft.com/office/drawing/2014/main" id="{03948B36-5075-4051-9700-31D9F8B96F96}"/>
            </a:ext>
          </a:extLst>
        </xdr:cNvPr>
        <xdr:cNvSpPr/>
      </xdr:nvSpPr>
      <xdr:spPr>
        <a:xfrm>
          <a:off x="1079500" y="648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36</xdr:row>
      <xdr:rowOff>52087</xdr:rowOff>
    </xdr:from>
    <xdr:ext cx="405111" cy="259045"/>
    <xdr:sp macro="" textlink="">
      <xdr:nvSpPr>
        <xdr:cNvPr id="75" name="n_1aveValue【図書館】&#10;有形固定資産減価償却率">
          <a:extLst>
            <a:ext uri="{FF2B5EF4-FFF2-40B4-BE49-F238E27FC236}">
              <a16:creationId xmlns:a16="http://schemas.microsoft.com/office/drawing/2014/main" id="{2C56BD06-C0AD-4282-857B-56F02F96200A}"/>
            </a:ext>
          </a:extLst>
        </xdr:cNvPr>
        <xdr:cNvSpPr txBox="1"/>
      </xdr:nvSpPr>
      <xdr:spPr>
        <a:xfrm>
          <a:off x="3582044" y="622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73314</xdr:rowOff>
    </xdr:from>
    <xdr:ext cx="405111" cy="259045"/>
    <xdr:sp macro="" textlink="">
      <xdr:nvSpPr>
        <xdr:cNvPr id="76" name="n_2aveValue【図書館】&#10;有形固定資産減価償却率">
          <a:extLst>
            <a:ext uri="{FF2B5EF4-FFF2-40B4-BE49-F238E27FC236}">
              <a16:creationId xmlns:a16="http://schemas.microsoft.com/office/drawing/2014/main" id="{1E15F0BB-2485-469D-9437-8782449740C9}"/>
            </a:ext>
          </a:extLst>
        </xdr:cNvPr>
        <xdr:cNvSpPr txBox="1"/>
      </xdr:nvSpPr>
      <xdr:spPr>
        <a:xfrm>
          <a:off x="2705744" y="624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47188</xdr:rowOff>
    </xdr:from>
    <xdr:ext cx="405111" cy="259045"/>
    <xdr:sp macro="" textlink="">
      <xdr:nvSpPr>
        <xdr:cNvPr id="77" name="n_3aveValue【図書館】&#10;有形固定資産減価償却率">
          <a:extLst>
            <a:ext uri="{FF2B5EF4-FFF2-40B4-BE49-F238E27FC236}">
              <a16:creationId xmlns:a16="http://schemas.microsoft.com/office/drawing/2014/main" id="{56138C47-9512-4C48-9FE8-113006645C85}"/>
            </a:ext>
          </a:extLst>
        </xdr:cNvPr>
        <xdr:cNvSpPr txBox="1"/>
      </xdr:nvSpPr>
      <xdr:spPr>
        <a:xfrm>
          <a:off x="1816744" y="62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32493</xdr:rowOff>
    </xdr:from>
    <xdr:ext cx="405111" cy="259045"/>
    <xdr:sp macro="" textlink="">
      <xdr:nvSpPr>
        <xdr:cNvPr id="78" name="n_4aveValue【図書館】&#10;有形固定資産減価償却率">
          <a:extLst>
            <a:ext uri="{FF2B5EF4-FFF2-40B4-BE49-F238E27FC236}">
              <a16:creationId xmlns:a16="http://schemas.microsoft.com/office/drawing/2014/main" id="{1144B77D-F722-4FCA-85F1-6F13E67E30EC}"/>
            </a:ext>
          </a:extLst>
        </xdr:cNvPr>
        <xdr:cNvSpPr txBox="1"/>
      </xdr:nvSpPr>
      <xdr:spPr>
        <a:xfrm>
          <a:off x="927744" y="620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64243</xdr:rowOff>
    </xdr:from>
    <xdr:ext cx="405111" cy="259045"/>
    <xdr:sp macro="" textlink="">
      <xdr:nvSpPr>
        <xdr:cNvPr id="79" name="n_4mainValue【図書館】&#10;有形固定資産減価償却率">
          <a:extLst>
            <a:ext uri="{FF2B5EF4-FFF2-40B4-BE49-F238E27FC236}">
              <a16:creationId xmlns:a16="http://schemas.microsoft.com/office/drawing/2014/main" id="{A41E6D49-86CF-4E7C-967A-01E15260A34E}"/>
            </a:ext>
          </a:extLst>
        </xdr:cNvPr>
        <xdr:cNvSpPr txBox="1"/>
      </xdr:nvSpPr>
      <xdr:spPr>
        <a:xfrm>
          <a:off x="927744" y="6579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a:extLst>
            <a:ext uri="{FF2B5EF4-FFF2-40B4-BE49-F238E27FC236}">
              <a16:creationId xmlns:a16="http://schemas.microsoft.com/office/drawing/2014/main" id="{6F914131-384E-46D7-9998-71D1B977742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a:extLst>
            <a:ext uri="{FF2B5EF4-FFF2-40B4-BE49-F238E27FC236}">
              <a16:creationId xmlns:a16="http://schemas.microsoft.com/office/drawing/2014/main" id="{DFDA9284-7161-4BD0-A1DE-4A7EA6A23E9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a:extLst>
            <a:ext uri="{FF2B5EF4-FFF2-40B4-BE49-F238E27FC236}">
              <a16:creationId xmlns:a16="http://schemas.microsoft.com/office/drawing/2014/main" id="{FA54C5CF-E434-474A-8AE6-757730B1B81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a:extLst>
            <a:ext uri="{FF2B5EF4-FFF2-40B4-BE49-F238E27FC236}">
              <a16:creationId xmlns:a16="http://schemas.microsoft.com/office/drawing/2014/main" id="{292D30B1-BDB5-4A6D-A3EF-D549711377A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a:extLst>
            <a:ext uri="{FF2B5EF4-FFF2-40B4-BE49-F238E27FC236}">
              <a16:creationId xmlns:a16="http://schemas.microsoft.com/office/drawing/2014/main" id="{48FE7D31-8E1E-46DE-96E3-20F6725B77A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a:extLst>
            <a:ext uri="{FF2B5EF4-FFF2-40B4-BE49-F238E27FC236}">
              <a16:creationId xmlns:a16="http://schemas.microsoft.com/office/drawing/2014/main" id="{5BC657E8-A668-4FA3-A3FD-0ABB8CDBC38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a:extLst>
            <a:ext uri="{FF2B5EF4-FFF2-40B4-BE49-F238E27FC236}">
              <a16:creationId xmlns:a16="http://schemas.microsoft.com/office/drawing/2014/main" id="{F957F122-473D-4B03-9BA6-A5501D08260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a:extLst>
            <a:ext uri="{FF2B5EF4-FFF2-40B4-BE49-F238E27FC236}">
              <a16:creationId xmlns:a16="http://schemas.microsoft.com/office/drawing/2014/main" id="{83EECB61-BB5C-447D-8439-9FBFAFDF2896}"/>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8" name="テキスト ボックス 87">
          <a:extLst>
            <a:ext uri="{FF2B5EF4-FFF2-40B4-BE49-F238E27FC236}">
              <a16:creationId xmlns:a16="http://schemas.microsoft.com/office/drawing/2014/main" id="{E29531DB-E487-43A6-B0B7-72FA3C54C8B8}"/>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a:extLst>
            <a:ext uri="{FF2B5EF4-FFF2-40B4-BE49-F238E27FC236}">
              <a16:creationId xmlns:a16="http://schemas.microsoft.com/office/drawing/2014/main" id="{071DA18F-2CBB-4BBF-BCFB-9B31B35D849D}"/>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0" name="直線コネクタ 89">
          <a:extLst>
            <a:ext uri="{FF2B5EF4-FFF2-40B4-BE49-F238E27FC236}">
              <a16:creationId xmlns:a16="http://schemas.microsoft.com/office/drawing/2014/main" id="{DEDFA604-2767-4DC5-BCA2-86B42641EDE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1" name="テキスト ボックス 90">
          <a:extLst>
            <a:ext uri="{FF2B5EF4-FFF2-40B4-BE49-F238E27FC236}">
              <a16:creationId xmlns:a16="http://schemas.microsoft.com/office/drawing/2014/main" id="{76B9AE97-9D98-416C-8D33-FA46D8843038}"/>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2" name="直線コネクタ 91">
          <a:extLst>
            <a:ext uri="{FF2B5EF4-FFF2-40B4-BE49-F238E27FC236}">
              <a16:creationId xmlns:a16="http://schemas.microsoft.com/office/drawing/2014/main" id="{473E5EA4-07B8-4A1A-B1D6-F9F3A467FC75}"/>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3" name="テキスト ボックス 92">
          <a:extLst>
            <a:ext uri="{FF2B5EF4-FFF2-40B4-BE49-F238E27FC236}">
              <a16:creationId xmlns:a16="http://schemas.microsoft.com/office/drawing/2014/main" id="{5AECDA14-4441-4863-B95D-B444A1BC5EF7}"/>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4" name="直線コネクタ 93">
          <a:extLst>
            <a:ext uri="{FF2B5EF4-FFF2-40B4-BE49-F238E27FC236}">
              <a16:creationId xmlns:a16="http://schemas.microsoft.com/office/drawing/2014/main" id="{204CC50F-8549-46D3-A401-8985076FAE5D}"/>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5" name="テキスト ボックス 94">
          <a:extLst>
            <a:ext uri="{FF2B5EF4-FFF2-40B4-BE49-F238E27FC236}">
              <a16:creationId xmlns:a16="http://schemas.microsoft.com/office/drawing/2014/main" id="{BF2A57E9-E09D-4DCE-B526-4F2CBD6D3A3A}"/>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6" name="直線コネクタ 95">
          <a:extLst>
            <a:ext uri="{FF2B5EF4-FFF2-40B4-BE49-F238E27FC236}">
              <a16:creationId xmlns:a16="http://schemas.microsoft.com/office/drawing/2014/main" id="{04F8EF1D-D668-4E9D-8F73-DE04F686436C}"/>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7" name="テキスト ボックス 96">
          <a:extLst>
            <a:ext uri="{FF2B5EF4-FFF2-40B4-BE49-F238E27FC236}">
              <a16:creationId xmlns:a16="http://schemas.microsoft.com/office/drawing/2014/main" id="{09044437-776E-4D4B-89CE-048C44D618B1}"/>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8" name="直線コネクタ 97">
          <a:extLst>
            <a:ext uri="{FF2B5EF4-FFF2-40B4-BE49-F238E27FC236}">
              <a16:creationId xmlns:a16="http://schemas.microsoft.com/office/drawing/2014/main" id="{DD594940-58A8-4E95-885B-5057B5021C81}"/>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99" name="テキスト ボックス 98">
          <a:extLst>
            <a:ext uri="{FF2B5EF4-FFF2-40B4-BE49-F238E27FC236}">
              <a16:creationId xmlns:a16="http://schemas.microsoft.com/office/drawing/2014/main" id="{73BF4ABA-1C04-45A9-9705-495F1B794BEB}"/>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a:extLst>
            <a:ext uri="{FF2B5EF4-FFF2-40B4-BE49-F238E27FC236}">
              <a16:creationId xmlns:a16="http://schemas.microsoft.com/office/drawing/2014/main" id="{3910839B-936F-4C7E-8CB6-63BEEAD2ACD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1" name="テキスト ボックス 100">
          <a:extLst>
            <a:ext uri="{FF2B5EF4-FFF2-40B4-BE49-F238E27FC236}">
              <a16:creationId xmlns:a16="http://schemas.microsoft.com/office/drawing/2014/main" id="{09024100-B9F7-40D6-8152-8A54406327B5}"/>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図書館】&#10;一人当たり面積グラフ枠">
          <a:extLst>
            <a:ext uri="{FF2B5EF4-FFF2-40B4-BE49-F238E27FC236}">
              <a16:creationId xmlns:a16="http://schemas.microsoft.com/office/drawing/2014/main" id="{B845BDC1-39E6-45AA-9DF7-3377095291C5}"/>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127000</xdr:rowOff>
    </xdr:from>
    <xdr:to>
      <xdr:col>54</xdr:col>
      <xdr:colOff>189865</xdr:colOff>
      <xdr:row>41</xdr:row>
      <xdr:rowOff>95250</xdr:rowOff>
    </xdr:to>
    <xdr:cxnSp macro="">
      <xdr:nvCxnSpPr>
        <xdr:cNvPr id="103" name="直線コネクタ 102">
          <a:extLst>
            <a:ext uri="{FF2B5EF4-FFF2-40B4-BE49-F238E27FC236}">
              <a16:creationId xmlns:a16="http://schemas.microsoft.com/office/drawing/2014/main" id="{1AA01E9E-8AD3-4EE8-BB7D-8EB0A7D6DEA4}"/>
            </a:ext>
          </a:extLst>
        </xdr:cNvPr>
        <xdr:cNvCxnSpPr/>
      </xdr:nvCxnSpPr>
      <xdr:spPr>
        <a:xfrm flipV="1">
          <a:off x="10476865" y="56134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99077</xdr:rowOff>
    </xdr:from>
    <xdr:ext cx="469744" cy="259045"/>
    <xdr:sp macro="" textlink="">
      <xdr:nvSpPr>
        <xdr:cNvPr id="104" name="【図書館】&#10;一人当たり面積最小値テキスト">
          <a:extLst>
            <a:ext uri="{FF2B5EF4-FFF2-40B4-BE49-F238E27FC236}">
              <a16:creationId xmlns:a16="http://schemas.microsoft.com/office/drawing/2014/main" id="{620A1FB1-F583-4BA6-88EF-2EE5F6A97CBA}"/>
            </a:ext>
          </a:extLst>
        </xdr:cNvPr>
        <xdr:cNvSpPr txBox="1"/>
      </xdr:nvSpPr>
      <xdr:spPr>
        <a:xfrm>
          <a:off x="10515600" y="712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95250</xdr:rowOff>
    </xdr:from>
    <xdr:to>
      <xdr:col>55</xdr:col>
      <xdr:colOff>88900</xdr:colOff>
      <xdr:row>41</xdr:row>
      <xdr:rowOff>95250</xdr:rowOff>
    </xdr:to>
    <xdr:cxnSp macro="">
      <xdr:nvCxnSpPr>
        <xdr:cNvPr id="105" name="直線コネクタ 104">
          <a:extLst>
            <a:ext uri="{FF2B5EF4-FFF2-40B4-BE49-F238E27FC236}">
              <a16:creationId xmlns:a16="http://schemas.microsoft.com/office/drawing/2014/main" id="{3BAC39D4-F08F-4B79-A92B-A08013E55D09}"/>
            </a:ext>
          </a:extLst>
        </xdr:cNvPr>
        <xdr:cNvCxnSpPr/>
      </xdr:nvCxnSpPr>
      <xdr:spPr>
        <a:xfrm>
          <a:off x="10388600" y="712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73677</xdr:rowOff>
    </xdr:from>
    <xdr:ext cx="469744" cy="259045"/>
    <xdr:sp macro="" textlink="">
      <xdr:nvSpPr>
        <xdr:cNvPr id="106" name="【図書館】&#10;一人当たり面積最大値テキスト">
          <a:extLst>
            <a:ext uri="{FF2B5EF4-FFF2-40B4-BE49-F238E27FC236}">
              <a16:creationId xmlns:a16="http://schemas.microsoft.com/office/drawing/2014/main" id="{94E96D99-EC5A-4423-B932-6C1B060672A4}"/>
            </a:ext>
          </a:extLst>
        </xdr:cNvPr>
        <xdr:cNvSpPr txBox="1"/>
      </xdr:nvSpPr>
      <xdr:spPr>
        <a:xfrm>
          <a:off x="10515600" y="538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127000</xdr:rowOff>
    </xdr:from>
    <xdr:to>
      <xdr:col>55</xdr:col>
      <xdr:colOff>88900</xdr:colOff>
      <xdr:row>32</xdr:row>
      <xdr:rowOff>127000</xdr:rowOff>
    </xdr:to>
    <xdr:cxnSp macro="">
      <xdr:nvCxnSpPr>
        <xdr:cNvPr id="107" name="直線コネクタ 106">
          <a:extLst>
            <a:ext uri="{FF2B5EF4-FFF2-40B4-BE49-F238E27FC236}">
              <a16:creationId xmlns:a16="http://schemas.microsoft.com/office/drawing/2014/main" id="{8FD3236B-9193-48D8-9875-62B9958AD3F9}"/>
            </a:ext>
          </a:extLst>
        </xdr:cNvPr>
        <xdr:cNvCxnSpPr/>
      </xdr:nvCxnSpPr>
      <xdr:spPr>
        <a:xfrm>
          <a:off x="103886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143527</xdr:rowOff>
    </xdr:from>
    <xdr:ext cx="469744" cy="259045"/>
    <xdr:sp macro="" textlink="">
      <xdr:nvSpPr>
        <xdr:cNvPr id="108" name="【図書館】&#10;一人当たり面積平均値テキスト">
          <a:extLst>
            <a:ext uri="{FF2B5EF4-FFF2-40B4-BE49-F238E27FC236}">
              <a16:creationId xmlns:a16="http://schemas.microsoft.com/office/drawing/2014/main" id="{7A53C91E-D477-4CB8-BF54-F957F2C7BC17}"/>
            </a:ext>
          </a:extLst>
        </xdr:cNvPr>
        <xdr:cNvSpPr txBox="1"/>
      </xdr:nvSpPr>
      <xdr:spPr>
        <a:xfrm>
          <a:off x="10515600" y="665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109" name="フローチャート: 判断 108">
          <a:extLst>
            <a:ext uri="{FF2B5EF4-FFF2-40B4-BE49-F238E27FC236}">
              <a16:creationId xmlns:a16="http://schemas.microsoft.com/office/drawing/2014/main" id="{59A15AB2-5284-46A8-801F-1259C95F2F90}"/>
            </a:ext>
          </a:extLst>
        </xdr:cNvPr>
        <xdr:cNvSpPr/>
      </xdr:nvSpPr>
      <xdr:spPr>
        <a:xfrm>
          <a:off x="104267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6350</xdr:rowOff>
    </xdr:from>
    <xdr:to>
      <xdr:col>50</xdr:col>
      <xdr:colOff>165100</xdr:colOff>
      <xdr:row>39</xdr:row>
      <xdr:rowOff>107950</xdr:rowOff>
    </xdr:to>
    <xdr:sp macro="" textlink="">
      <xdr:nvSpPr>
        <xdr:cNvPr id="110" name="フローチャート: 判断 109">
          <a:extLst>
            <a:ext uri="{FF2B5EF4-FFF2-40B4-BE49-F238E27FC236}">
              <a16:creationId xmlns:a16="http://schemas.microsoft.com/office/drawing/2014/main" id="{E7121950-ED75-4441-9CAB-94DDBADF5BD0}"/>
            </a:ext>
          </a:extLst>
        </xdr:cNvPr>
        <xdr:cNvSpPr/>
      </xdr:nvSpPr>
      <xdr:spPr>
        <a:xfrm>
          <a:off x="9588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19050</xdr:rowOff>
    </xdr:from>
    <xdr:to>
      <xdr:col>46</xdr:col>
      <xdr:colOff>38100</xdr:colOff>
      <xdr:row>39</xdr:row>
      <xdr:rowOff>120650</xdr:rowOff>
    </xdr:to>
    <xdr:sp macro="" textlink="">
      <xdr:nvSpPr>
        <xdr:cNvPr id="111" name="フローチャート: 判断 110">
          <a:extLst>
            <a:ext uri="{FF2B5EF4-FFF2-40B4-BE49-F238E27FC236}">
              <a16:creationId xmlns:a16="http://schemas.microsoft.com/office/drawing/2014/main" id="{79D90A17-D5C3-4EFE-B5B2-3EA078E3EE0F}"/>
            </a:ext>
          </a:extLst>
        </xdr:cNvPr>
        <xdr:cNvSpPr/>
      </xdr:nvSpPr>
      <xdr:spPr>
        <a:xfrm>
          <a:off x="86995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19050</xdr:rowOff>
    </xdr:from>
    <xdr:to>
      <xdr:col>41</xdr:col>
      <xdr:colOff>101600</xdr:colOff>
      <xdr:row>39</xdr:row>
      <xdr:rowOff>120650</xdr:rowOff>
    </xdr:to>
    <xdr:sp macro="" textlink="">
      <xdr:nvSpPr>
        <xdr:cNvPr id="112" name="フローチャート: 判断 111">
          <a:extLst>
            <a:ext uri="{FF2B5EF4-FFF2-40B4-BE49-F238E27FC236}">
              <a16:creationId xmlns:a16="http://schemas.microsoft.com/office/drawing/2014/main" id="{F31B435E-6657-464F-ABC0-C80A4A6DACF5}"/>
            </a:ext>
          </a:extLst>
        </xdr:cNvPr>
        <xdr:cNvSpPr/>
      </xdr:nvSpPr>
      <xdr:spPr>
        <a:xfrm>
          <a:off x="78105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19050</xdr:rowOff>
    </xdr:from>
    <xdr:to>
      <xdr:col>36</xdr:col>
      <xdr:colOff>165100</xdr:colOff>
      <xdr:row>39</xdr:row>
      <xdr:rowOff>120650</xdr:rowOff>
    </xdr:to>
    <xdr:sp macro="" textlink="">
      <xdr:nvSpPr>
        <xdr:cNvPr id="113" name="フローチャート: 判断 112">
          <a:extLst>
            <a:ext uri="{FF2B5EF4-FFF2-40B4-BE49-F238E27FC236}">
              <a16:creationId xmlns:a16="http://schemas.microsoft.com/office/drawing/2014/main" id="{568523BD-844A-495A-9EB7-1F595079D80F}"/>
            </a:ext>
          </a:extLst>
        </xdr:cNvPr>
        <xdr:cNvSpPr/>
      </xdr:nvSpPr>
      <xdr:spPr>
        <a:xfrm>
          <a:off x="69215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4" name="テキスト ボックス 113">
          <a:extLst>
            <a:ext uri="{FF2B5EF4-FFF2-40B4-BE49-F238E27FC236}">
              <a16:creationId xmlns:a16="http://schemas.microsoft.com/office/drawing/2014/main" id="{58F13D27-CC60-4B28-BF48-2CA632719996}"/>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5" name="テキスト ボックス 114">
          <a:extLst>
            <a:ext uri="{FF2B5EF4-FFF2-40B4-BE49-F238E27FC236}">
              <a16:creationId xmlns:a16="http://schemas.microsoft.com/office/drawing/2014/main" id="{88688CD2-8DE6-4139-AD24-1EE4E5BE428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6" name="テキスト ボックス 115">
          <a:extLst>
            <a:ext uri="{FF2B5EF4-FFF2-40B4-BE49-F238E27FC236}">
              <a16:creationId xmlns:a16="http://schemas.microsoft.com/office/drawing/2014/main" id="{3DD824B1-CC64-4F0B-B21E-90DC4746E584}"/>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7" name="テキスト ボックス 116">
          <a:extLst>
            <a:ext uri="{FF2B5EF4-FFF2-40B4-BE49-F238E27FC236}">
              <a16:creationId xmlns:a16="http://schemas.microsoft.com/office/drawing/2014/main" id="{C28ED968-DF36-4CFF-B1E3-4A2918E6B16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713F0F0B-0FF0-48DF-99CD-34B2CC2ED32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114300</xdr:rowOff>
    </xdr:from>
    <xdr:to>
      <xdr:col>36</xdr:col>
      <xdr:colOff>165100</xdr:colOff>
      <xdr:row>35</xdr:row>
      <xdr:rowOff>44450</xdr:rowOff>
    </xdr:to>
    <xdr:sp macro="" textlink="">
      <xdr:nvSpPr>
        <xdr:cNvPr id="119" name="楕円 118">
          <a:extLst>
            <a:ext uri="{FF2B5EF4-FFF2-40B4-BE49-F238E27FC236}">
              <a16:creationId xmlns:a16="http://schemas.microsoft.com/office/drawing/2014/main" id="{C1DD96F0-F829-41A9-AF9A-FD40523D0981}"/>
            </a:ext>
          </a:extLst>
        </xdr:cNvPr>
        <xdr:cNvSpPr/>
      </xdr:nvSpPr>
      <xdr:spPr>
        <a:xfrm>
          <a:off x="6921500" y="594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37</xdr:row>
      <xdr:rowOff>124477</xdr:rowOff>
    </xdr:from>
    <xdr:ext cx="469744" cy="259045"/>
    <xdr:sp macro="" textlink="">
      <xdr:nvSpPr>
        <xdr:cNvPr id="120" name="n_1aveValue【図書館】&#10;一人当たり面積">
          <a:extLst>
            <a:ext uri="{FF2B5EF4-FFF2-40B4-BE49-F238E27FC236}">
              <a16:creationId xmlns:a16="http://schemas.microsoft.com/office/drawing/2014/main" id="{A31F8839-162B-4432-82E0-FE52B367A224}"/>
            </a:ext>
          </a:extLst>
        </xdr:cNvPr>
        <xdr:cNvSpPr txBox="1"/>
      </xdr:nvSpPr>
      <xdr:spPr>
        <a:xfrm>
          <a:off x="93917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137177</xdr:rowOff>
    </xdr:from>
    <xdr:ext cx="469744" cy="259045"/>
    <xdr:sp macro="" textlink="">
      <xdr:nvSpPr>
        <xdr:cNvPr id="121" name="n_2aveValue【図書館】&#10;一人当たり面積">
          <a:extLst>
            <a:ext uri="{FF2B5EF4-FFF2-40B4-BE49-F238E27FC236}">
              <a16:creationId xmlns:a16="http://schemas.microsoft.com/office/drawing/2014/main" id="{FED2E9D9-4C31-4E32-9E4B-537756D6BB6D}"/>
            </a:ext>
          </a:extLst>
        </xdr:cNvPr>
        <xdr:cNvSpPr txBox="1"/>
      </xdr:nvSpPr>
      <xdr:spPr>
        <a:xfrm>
          <a:off x="8515427" y="64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137177</xdr:rowOff>
    </xdr:from>
    <xdr:ext cx="469744" cy="259045"/>
    <xdr:sp macro="" textlink="">
      <xdr:nvSpPr>
        <xdr:cNvPr id="122" name="n_3aveValue【図書館】&#10;一人当たり面積">
          <a:extLst>
            <a:ext uri="{FF2B5EF4-FFF2-40B4-BE49-F238E27FC236}">
              <a16:creationId xmlns:a16="http://schemas.microsoft.com/office/drawing/2014/main" id="{991C2A6B-0B24-4FA1-808D-2F4F71F0151E}"/>
            </a:ext>
          </a:extLst>
        </xdr:cNvPr>
        <xdr:cNvSpPr txBox="1"/>
      </xdr:nvSpPr>
      <xdr:spPr>
        <a:xfrm>
          <a:off x="7626427" y="64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111777</xdr:rowOff>
    </xdr:from>
    <xdr:ext cx="469744" cy="259045"/>
    <xdr:sp macro="" textlink="">
      <xdr:nvSpPr>
        <xdr:cNvPr id="123" name="n_4aveValue【図書館】&#10;一人当たり面積">
          <a:extLst>
            <a:ext uri="{FF2B5EF4-FFF2-40B4-BE49-F238E27FC236}">
              <a16:creationId xmlns:a16="http://schemas.microsoft.com/office/drawing/2014/main" id="{FC63A68E-269A-471E-BB9C-1F2BF4E06964}"/>
            </a:ext>
          </a:extLst>
        </xdr:cNvPr>
        <xdr:cNvSpPr txBox="1"/>
      </xdr:nvSpPr>
      <xdr:spPr>
        <a:xfrm>
          <a:off x="6737427"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33</xdr:row>
      <xdr:rowOff>60977</xdr:rowOff>
    </xdr:from>
    <xdr:ext cx="469744" cy="259045"/>
    <xdr:sp macro="" textlink="">
      <xdr:nvSpPr>
        <xdr:cNvPr id="124" name="n_4mainValue【図書館】&#10;一人当たり面積">
          <a:extLst>
            <a:ext uri="{FF2B5EF4-FFF2-40B4-BE49-F238E27FC236}">
              <a16:creationId xmlns:a16="http://schemas.microsoft.com/office/drawing/2014/main" id="{2CC90899-97A4-41F3-AD02-9D7EE8373AE0}"/>
            </a:ext>
          </a:extLst>
        </xdr:cNvPr>
        <xdr:cNvSpPr txBox="1"/>
      </xdr:nvSpPr>
      <xdr:spPr>
        <a:xfrm>
          <a:off x="6737427" y="57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5" name="正方形/長方形 124">
          <a:extLst>
            <a:ext uri="{FF2B5EF4-FFF2-40B4-BE49-F238E27FC236}">
              <a16:creationId xmlns:a16="http://schemas.microsoft.com/office/drawing/2014/main" id="{2D84CCAB-CDFD-450D-8247-77A6F4A8A65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6" name="正方形/長方形 125">
          <a:extLst>
            <a:ext uri="{FF2B5EF4-FFF2-40B4-BE49-F238E27FC236}">
              <a16:creationId xmlns:a16="http://schemas.microsoft.com/office/drawing/2014/main" id="{53261595-7129-460F-9405-A0BE5207511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7" name="正方形/長方形 126">
          <a:extLst>
            <a:ext uri="{FF2B5EF4-FFF2-40B4-BE49-F238E27FC236}">
              <a16:creationId xmlns:a16="http://schemas.microsoft.com/office/drawing/2014/main" id="{9731AB92-6913-46EE-9611-49A49022698E}"/>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8" name="正方形/長方形 127">
          <a:extLst>
            <a:ext uri="{FF2B5EF4-FFF2-40B4-BE49-F238E27FC236}">
              <a16:creationId xmlns:a16="http://schemas.microsoft.com/office/drawing/2014/main" id="{8D0427AD-60B5-4C0D-A886-C42F1EB163FC}"/>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9" name="正方形/長方形 128">
          <a:extLst>
            <a:ext uri="{FF2B5EF4-FFF2-40B4-BE49-F238E27FC236}">
              <a16:creationId xmlns:a16="http://schemas.microsoft.com/office/drawing/2014/main" id="{C5493FD2-3087-4E07-8F77-8ABFE4734D4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0" name="正方形/長方形 129">
          <a:extLst>
            <a:ext uri="{FF2B5EF4-FFF2-40B4-BE49-F238E27FC236}">
              <a16:creationId xmlns:a16="http://schemas.microsoft.com/office/drawing/2014/main" id="{5082AF32-5DA5-4F71-A4B4-CC58B3D5F55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1" name="正方形/長方形 130">
          <a:extLst>
            <a:ext uri="{FF2B5EF4-FFF2-40B4-BE49-F238E27FC236}">
              <a16:creationId xmlns:a16="http://schemas.microsoft.com/office/drawing/2014/main" id="{1F1BE128-D7E8-4507-812E-D1662987E228}"/>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2" name="正方形/長方形 131">
          <a:extLst>
            <a:ext uri="{FF2B5EF4-FFF2-40B4-BE49-F238E27FC236}">
              <a16:creationId xmlns:a16="http://schemas.microsoft.com/office/drawing/2014/main" id="{9EFFA489-767B-459F-BFD2-A3018473CD8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3" name="テキスト ボックス 132">
          <a:extLst>
            <a:ext uri="{FF2B5EF4-FFF2-40B4-BE49-F238E27FC236}">
              <a16:creationId xmlns:a16="http://schemas.microsoft.com/office/drawing/2014/main" id="{98809132-6E05-41A9-96B4-CF64B1404A3B}"/>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4" name="直線コネクタ 133">
          <a:extLst>
            <a:ext uri="{FF2B5EF4-FFF2-40B4-BE49-F238E27FC236}">
              <a16:creationId xmlns:a16="http://schemas.microsoft.com/office/drawing/2014/main" id="{5B7E0D97-DBAD-4C93-91B3-B2906267186A}"/>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35" name="テキスト ボックス 134">
          <a:extLst>
            <a:ext uri="{FF2B5EF4-FFF2-40B4-BE49-F238E27FC236}">
              <a16:creationId xmlns:a16="http://schemas.microsoft.com/office/drawing/2014/main" id="{7C796610-EADF-486E-9356-D00EDD85A19E}"/>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6" name="直線コネクタ 135">
          <a:extLst>
            <a:ext uri="{FF2B5EF4-FFF2-40B4-BE49-F238E27FC236}">
              <a16:creationId xmlns:a16="http://schemas.microsoft.com/office/drawing/2014/main" id="{42C3E8A8-B81C-4D7B-AEEC-473646BD8038}"/>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37" name="テキスト ボックス 136">
          <a:extLst>
            <a:ext uri="{FF2B5EF4-FFF2-40B4-BE49-F238E27FC236}">
              <a16:creationId xmlns:a16="http://schemas.microsoft.com/office/drawing/2014/main" id="{4944D592-F597-422A-AA57-DF1C97E5DC5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8" name="直線コネクタ 137">
          <a:extLst>
            <a:ext uri="{FF2B5EF4-FFF2-40B4-BE49-F238E27FC236}">
              <a16:creationId xmlns:a16="http://schemas.microsoft.com/office/drawing/2014/main" id="{D8FE2CCF-70C2-4BD2-930F-24B908BDB3AA}"/>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9" name="テキスト ボックス 138">
          <a:extLst>
            <a:ext uri="{FF2B5EF4-FFF2-40B4-BE49-F238E27FC236}">
              <a16:creationId xmlns:a16="http://schemas.microsoft.com/office/drawing/2014/main" id="{57B435CD-B9AB-43C6-8F0D-1583A43CC686}"/>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0" name="直線コネクタ 139">
          <a:extLst>
            <a:ext uri="{FF2B5EF4-FFF2-40B4-BE49-F238E27FC236}">
              <a16:creationId xmlns:a16="http://schemas.microsoft.com/office/drawing/2014/main" id="{278FCE2D-1ACB-4291-BEBB-F1B9E411C50B}"/>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1" name="テキスト ボックス 140">
          <a:extLst>
            <a:ext uri="{FF2B5EF4-FFF2-40B4-BE49-F238E27FC236}">
              <a16:creationId xmlns:a16="http://schemas.microsoft.com/office/drawing/2014/main" id="{C8718945-B87E-4BB8-B2CB-6959FFC4066F}"/>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2" name="直線コネクタ 141">
          <a:extLst>
            <a:ext uri="{FF2B5EF4-FFF2-40B4-BE49-F238E27FC236}">
              <a16:creationId xmlns:a16="http://schemas.microsoft.com/office/drawing/2014/main" id="{45BF5889-83D9-4FBB-B0CB-E336E3130062}"/>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3" name="テキスト ボックス 142">
          <a:extLst>
            <a:ext uri="{FF2B5EF4-FFF2-40B4-BE49-F238E27FC236}">
              <a16:creationId xmlns:a16="http://schemas.microsoft.com/office/drawing/2014/main" id="{8BA6E6A4-BBEE-4374-8515-45403A391C79}"/>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4" name="直線コネクタ 143">
          <a:extLst>
            <a:ext uri="{FF2B5EF4-FFF2-40B4-BE49-F238E27FC236}">
              <a16:creationId xmlns:a16="http://schemas.microsoft.com/office/drawing/2014/main" id="{B969F1A7-E23A-4490-A4B9-36EB5F1ED96D}"/>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5" name="テキスト ボックス 144">
          <a:extLst>
            <a:ext uri="{FF2B5EF4-FFF2-40B4-BE49-F238E27FC236}">
              <a16:creationId xmlns:a16="http://schemas.microsoft.com/office/drawing/2014/main" id="{524C0B8E-E6BB-4BB0-946A-36BEA0C81119}"/>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6" name="直線コネクタ 145">
          <a:extLst>
            <a:ext uri="{FF2B5EF4-FFF2-40B4-BE49-F238E27FC236}">
              <a16:creationId xmlns:a16="http://schemas.microsoft.com/office/drawing/2014/main" id="{61226647-3DDD-4547-8592-640247820791}"/>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47" name="テキスト ボックス 146">
          <a:extLst>
            <a:ext uri="{FF2B5EF4-FFF2-40B4-BE49-F238E27FC236}">
              <a16:creationId xmlns:a16="http://schemas.microsoft.com/office/drawing/2014/main" id="{14FF9A27-AB5C-4241-B73B-F41C992EF0CE}"/>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8" name="【体育館・プール】&#10;有形固定資産減価償却率グラフ枠">
          <a:extLst>
            <a:ext uri="{FF2B5EF4-FFF2-40B4-BE49-F238E27FC236}">
              <a16:creationId xmlns:a16="http://schemas.microsoft.com/office/drawing/2014/main" id="{6AE30145-C7D1-4CB1-9263-E4DB5191BDA9}"/>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66675</xdr:rowOff>
    </xdr:from>
    <xdr:to>
      <xdr:col>24</xdr:col>
      <xdr:colOff>62865</xdr:colOff>
      <xdr:row>63</xdr:row>
      <xdr:rowOff>55245</xdr:rowOff>
    </xdr:to>
    <xdr:cxnSp macro="">
      <xdr:nvCxnSpPr>
        <xdr:cNvPr id="149" name="直線コネクタ 148">
          <a:extLst>
            <a:ext uri="{FF2B5EF4-FFF2-40B4-BE49-F238E27FC236}">
              <a16:creationId xmlns:a16="http://schemas.microsoft.com/office/drawing/2014/main" id="{023E18EF-8544-4C21-9E9F-42F6C220DB58}"/>
            </a:ext>
          </a:extLst>
        </xdr:cNvPr>
        <xdr:cNvCxnSpPr/>
      </xdr:nvCxnSpPr>
      <xdr:spPr>
        <a:xfrm flipV="1">
          <a:off x="4634865" y="966787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59072</xdr:rowOff>
    </xdr:from>
    <xdr:ext cx="405111" cy="259045"/>
    <xdr:sp macro="" textlink="">
      <xdr:nvSpPr>
        <xdr:cNvPr id="150" name="【体育館・プール】&#10;有形固定資産減価償却率最小値テキスト">
          <a:extLst>
            <a:ext uri="{FF2B5EF4-FFF2-40B4-BE49-F238E27FC236}">
              <a16:creationId xmlns:a16="http://schemas.microsoft.com/office/drawing/2014/main" id="{80B3FF6C-29FA-45F1-AB94-8FBBB60D8DCC}"/>
            </a:ext>
          </a:extLst>
        </xdr:cNvPr>
        <xdr:cNvSpPr txBox="1"/>
      </xdr:nvSpPr>
      <xdr:spPr>
        <a:xfrm>
          <a:off x="4673600" y="1086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55245</xdr:rowOff>
    </xdr:from>
    <xdr:to>
      <xdr:col>24</xdr:col>
      <xdr:colOff>152400</xdr:colOff>
      <xdr:row>63</xdr:row>
      <xdr:rowOff>55245</xdr:rowOff>
    </xdr:to>
    <xdr:cxnSp macro="">
      <xdr:nvCxnSpPr>
        <xdr:cNvPr id="151" name="直線コネクタ 150">
          <a:extLst>
            <a:ext uri="{FF2B5EF4-FFF2-40B4-BE49-F238E27FC236}">
              <a16:creationId xmlns:a16="http://schemas.microsoft.com/office/drawing/2014/main" id="{0C1871BB-8EAF-46D9-A768-D69B09DEBBD7}"/>
            </a:ext>
          </a:extLst>
        </xdr:cNvPr>
        <xdr:cNvCxnSpPr/>
      </xdr:nvCxnSpPr>
      <xdr:spPr>
        <a:xfrm>
          <a:off x="4546600" y="1085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13352</xdr:rowOff>
    </xdr:from>
    <xdr:ext cx="405111" cy="259045"/>
    <xdr:sp macro="" textlink="">
      <xdr:nvSpPr>
        <xdr:cNvPr id="152" name="【体育館・プール】&#10;有形固定資産減価償却率最大値テキスト">
          <a:extLst>
            <a:ext uri="{FF2B5EF4-FFF2-40B4-BE49-F238E27FC236}">
              <a16:creationId xmlns:a16="http://schemas.microsoft.com/office/drawing/2014/main" id="{A6AC1674-00E8-4BF1-87B0-F0FFEA111EBA}"/>
            </a:ext>
          </a:extLst>
        </xdr:cNvPr>
        <xdr:cNvSpPr txBox="1"/>
      </xdr:nvSpPr>
      <xdr:spPr>
        <a:xfrm>
          <a:off x="4673600" y="9443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66675</xdr:rowOff>
    </xdr:from>
    <xdr:to>
      <xdr:col>24</xdr:col>
      <xdr:colOff>152400</xdr:colOff>
      <xdr:row>56</xdr:row>
      <xdr:rowOff>66675</xdr:rowOff>
    </xdr:to>
    <xdr:cxnSp macro="">
      <xdr:nvCxnSpPr>
        <xdr:cNvPr id="153" name="直線コネクタ 152">
          <a:extLst>
            <a:ext uri="{FF2B5EF4-FFF2-40B4-BE49-F238E27FC236}">
              <a16:creationId xmlns:a16="http://schemas.microsoft.com/office/drawing/2014/main" id="{4E89C012-14CD-4264-B514-8C1B5D388808}"/>
            </a:ext>
          </a:extLst>
        </xdr:cNvPr>
        <xdr:cNvCxnSpPr/>
      </xdr:nvCxnSpPr>
      <xdr:spPr>
        <a:xfrm>
          <a:off x="4546600" y="966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118127</xdr:rowOff>
    </xdr:from>
    <xdr:ext cx="405111" cy="259045"/>
    <xdr:sp macro="" textlink="">
      <xdr:nvSpPr>
        <xdr:cNvPr id="154" name="【体育館・プール】&#10;有形固定資産減価償却率平均値テキスト">
          <a:extLst>
            <a:ext uri="{FF2B5EF4-FFF2-40B4-BE49-F238E27FC236}">
              <a16:creationId xmlns:a16="http://schemas.microsoft.com/office/drawing/2014/main" id="{452CB0DD-A4E9-45EC-8252-9E42E8CCA716}"/>
            </a:ext>
          </a:extLst>
        </xdr:cNvPr>
        <xdr:cNvSpPr txBox="1"/>
      </xdr:nvSpPr>
      <xdr:spPr>
        <a:xfrm>
          <a:off x="4673600" y="10233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139700</xdr:rowOff>
    </xdr:from>
    <xdr:to>
      <xdr:col>24</xdr:col>
      <xdr:colOff>114300</xdr:colOff>
      <xdr:row>60</xdr:row>
      <xdr:rowOff>69850</xdr:rowOff>
    </xdr:to>
    <xdr:sp macro="" textlink="">
      <xdr:nvSpPr>
        <xdr:cNvPr id="155" name="フローチャート: 判断 154">
          <a:extLst>
            <a:ext uri="{FF2B5EF4-FFF2-40B4-BE49-F238E27FC236}">
              <a16:creationId xmlns:a16="http://schemas.microsoft.com/office/drawing/2014/main" id="{577BBF96-0236-4F1C-B258-6DF6BC55A8D4}"/>
            </a:ext>
          </a:extLst>
        </xdr:cNvPr>
        <xdr:cNvSpPr/>
      </xdr:nvSpPr>
      <xdr:spPr>
        <a:xfrm>
          <a:off x="45847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56" name="フローチャート: 判断 155">
          <a:extLst>
            <a:ext uri="{FF2B5EF4-FFF2-40B4-BE49-F238E27FC236}">
              <a16:creationId xmlns:a16="http://schemas.microsoft.com/office/drawing/2014/main" id="{D9619C43-BC48-467D-8F28-6AF620477232}"/>
            </a:ext>
          </a:extLst>
        </xdr:cNvPr>
        <xdr:cNvSpPr/>
      </xdr:nvSpPr>
      <xdr:spPr>
        <a:xfrm>
          <a:off x="3746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111125</xdr:rowOff>
    </xdr:from>
    <xdr:to>
      <xdr:col>15</xdr:col>
      <xdr:colOff>101600</xdr:colOff>
      <xdr:row>60</xdr:row>
      <xdr:rowOff>41275</xdr:rowOff>
    </xdr:to>
    <xdr:sp macro="" textlink="">
      <xdr:nvSpPr>
        <xdr:cNvPr id="157" name="フローチャート: 判断 156">
          <a:extLst>
            <a:ext uri="{FF2B5EF4-FFF2-40B4-BE49-F238E27FC236}">
              <a16:creationId xmlns:a16="http://schemas.microsoft.com/office/drawing/2014/main" id="{9D6232B5-CDD1-4B50-B2A6-979A9879F5AD}"/>
            </a:ext>
          </a:extLst>
        </xdr:cNvPr>
        <xdr:cNvSpPr/>
      </xdr:nvSpPr>
      <xdr:spPr>
        <a:xfrm>
          <a:off x="2857500" y="1022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82550</xdr:rowOff>
    </xdr:from>
    <xdr:to>
      <xdr:col>10</xdr:col>
      <xdr:colOff>165100</xdr:colOff>
      <xdr:row>60</xdr:row>
      <xdr:rowOff>12700</xdr:rowOff>
    </xdr:to>
    <xdr:sp macro="" textlink="">
      <xdr:nvSpPr>
        <xdr:cNvPr id="158" name="フローチャート: 判断 157">
          <a:extLst>
            <a:ext uri="{FF2B5EF4-FFF2-40B4-BE49-F238E27FC236}">
              <a16:creationId xmlns:a16="http://schemas.microsoft.com/office/drawing/2014/main" id="{D8224D05-DC8A-46C2-A1B9-B0B7396477EC}"/>
            </a:ext>
          </a:extLst>
        </xdr:cNvPr>
        <xdr:cNvSpPr/>
      </xdr:nvSpPr>
      <xdr:spPr>
        <a:xfrm>
          <a:off x="1968500" y="1019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59690</xdr:rowOff>
    </xdr:from>
    <xdr:to>
      <xdr:col>6</xdr:col>
      <xdr:colOff>38100</xdr:colOff>
      <xdr:row>59</xdr:row>
      <xdr:rowOff>161290</xdr:rowOff>
    </xdr:to>
    <xdr:sp macro="" textlink="">
      <xdr:nvSpPr>
        <xdr:cNvPr id="159" name="フローチャート: 判断 158">
          <a:extLst>
            <a:ext uri="{FF2B5EF4-FFF2-40B4-BE49-F238E27FC236}">
              <a16:creationId xmlns:a16="http://schemas.microsoft.com/office/drawing/2014/main" id="{B97DFB37-263B-4BCC-B8B9-8F0F4710F1C2}"/>
            </a:ext>
          </a:extLst>
        </xdr:cNvPr>
        <xdr:cNvSpPr/>
      </xdr:nvSpPr>
      <xdr:spPr>
        <a:xfrm>
          <a:off x="10795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0" name="テキスト ボックス 159">
          <a:extLst>
            <a:ext uri="{FF2B5EF4-FFF2-40B4-BE49-F238E27FC236}">
              <a16:creationId xmlns:a16="http://schemas.microsoft.com/office/drawing/2014/main" id="{E9FCD4ED-B32F-4836-8FC0-C77D7BF9CC8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1" name="テキスト ボックス 160">
          <a:extLst>
            <a:ext uri="{FF2B5EF4-FFF2-40B4-BE49-F238E27FC236}">
              <a16:creationId xmlns:a16="http://schemas.microsoft.com/office/drawing/2014/main" id="{88E69CF6-38EE-4C6E-BD9C-1467CF3B26F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2" name="テキスト ボックス 161">
          <a:extLst>
            <a:ext uri="{FF2B5EF4-FFF2-40B4-BE49-F238E27FC236}">
              <a16:creationId xmlns:a16="http://schemas.microsoft.com/office/drawing/2014/main" id="{1F58BAEB-4EDD-4272-B00A-E5709546245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3" name="テキスト ボックス 162">
          <a:extLst>
            <a:ext uri="{FF2B5EF4-FFF2-40B4-BE49-F238E27FC236}">
              <a16:creationId xmlns:a16="http://schemas.microsoft.com/office/drawing/2014/main" id="{3CE4522D-FA6B-4CF3-81BB-EABB8BCCDB95}"/>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4" name="テキスト ボックス 163">
          <a:extLst>
            <a:ext uri="{FF2B5EF4-FFF2-40B4-BE49-F238E27FC236}">
              <a16:creationId xmlns:a16="http://schemas.microsoft.com/office/drawing/2014/main" id="{01B78CC4-CF28-4FBB-A2C0-1B3B97DE922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153035</xdr:rowOff>
    </xdr:from>
    <xdr:to>
      <xdr:col>6</xdr:col>
      <xdr:colOff>38100</xdr:colOff>
      <xdr:row>60</xdr:row>
      <xdr:rowOff>83185</xdr:rowOff>
    </xdr:to>
    <xdr:sp macro="" textlink="">
      <xdr:nvSpPr>
        <xdr:cNvPr id="165" name="楕円 164">
          <a:extLst>
            <a:ext uri="{FF2B5EF4-FFF2-40B4-BE49-F238E27FC236}">
              <a16:creationId xmlns:a16="http://schemas.microsoft.com/office/drawing/2014/main" id="{713F9253-A5B3-44EB-90C0-AE3D8F2E57E2}"/>
            </a:ext>
          </a:extLst>
        </xdr:cNvPr>
        <xdr:cNvSpPr/>
      </xdr:nvSpPr>
      <xdr:spPr>
        <a:xfrm>
          <a:off x="1079500" y="1026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67327</xdr:rowOff>
    </xdr:from>
    <xdr:ext cx="405111" cy="259045"/>
    <xdr:sp macro="" textlink="">
      <xdr:nvSpPr>
        <xdr:cNvPr id="166" name="n_1aveValue【体育館・プール】&#10;有形固定資産減価償却率">
          <a:extLst>
            <a:ext uri="{FF2B5EF4-FFF2-40B4-BE49-F238E27FC236}">
              <a16:creationId xmlns:a16="http://schemas.microsoft.com/office/drawing/2014/main" id="{CBBBBAFB-C704-43EC-81C1-20BC3EF29779}"/>
            </a:ext>
          </a:extLst>
        </xdr:cNvPr>
        <xdr:cNvSpPr txBox="1"/>
      </xdr:nvSpPr>
      <xdr:spPr>
        <a:xfrm>
          <a:off x="35820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57802</xdr:rowOff>
    </xdr:from>
    <xdr:ext cx="405111" cy="259045"/>
    <xdr:sp macro="" textlink="">
      <xdr:nvSpPr>
        <xdr:cNvPr id="167" name="n_2aveValue【体育館・プール】&#10;有形固定資産減価償却率">
          <a:extLst>
            <a:ext uri="{FF2B5EF4-FFF2-40B4-BE49-F238E27FC236}">
              <a16:creationId xmlns:a16="http://schemas.microsoft.com/office/drawing/2014/main" id="{3B5057AF-35EA-40F3-8142-72F3E0011B2A}"/>
            </a:ext>
          </a:extLst>
        </xdr:cNvPr>
        <xdr:cNvSpPr txBox="1"/>
      </xdr:nvSpPr>
      <xdr:spPr>
        <a:xfrm>
          <a:off x="2705744"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29227</xdr:rowOff>
    </xdr:from>
    <xdr:ext cx="405111" cy="259045"/>
    <xdr:sp macro="" textlink="">
      <xdr:nvSpPr>
        <xdr:cNvPr id="168" name="n_3aveValue【体育館・プール】&#10;有形固定資産減価償却率">
          <a:extLst>
            <a:ext uri="{FF2B5EF4-FFF2-40B4-BE49-F238E27FC236}">
              <a16:creationId xmlns:a16="http://schemas.microsoft.com/office/drawing/2014/main" id="{E3B78815-188D-47C8-849D-DE074D40CBDC}"/>
            </a:ext>
          </a:extLst>
        </xdr:cNvPr>
        <xdr:cNvSpPr txBox="1"/>
      </xdr:nvSpPr>
      <xdr:spPr>
        <a:xfrm>
          <a:off x="1816744"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6367</xdr:rowOff>
    </xdr:from>
    <xdr:ext cx="405111" cy="259045"/>
    <xdr:sp macro="" textlink="">
      <xdr:nvSpPr>
        <xdr:cNvPr id="169" name="n_4aveValue【体育館・プール】&#10;有形固定資産減価償却率">
          <a:extLst>
            <a:ext uri="{FF2B5EF4-FFF2-40B4-BE49-F238E27FC236}">
              <a16:creationId xmlns:a16="http://schemas.microsoft.com/office/drawing/2014/main" id="{3DD88AA5-8D61-4D27-9385-7801EB7D6E84}"/>
            </a:ext>
          </a:extLst>
        </xdr:cNvPr>
        <xdr:cNvSpPr txBox="1"/>
      </xdr:nvSpPr>
      <xdr:spPr>
        <a:xfrm>
          <a:off x="9277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74312</xdr:rowOff>
    </xdr:from>
    <xdr:ext cx="405111" cy="259045"/>
    <xdr:sp macro="" textlink="">
      <xdr:nvSpPr>
        <xdr:cNvPr id="170" name="n_4mainValue【体育館・プール】&#10;有形固定資産減価償却率">
          <a:extLst>
            <a:ext uri="{FF2B5EF4-FFF2-40B4-BE49-F238E27FC236}">
              <a16:creationId xmlns:a16="http://schemas.microsoft.com/office/drawing/2014/main" id="{5FA87C24-6AA5-4EC7-9634-7BC73606310C}"/>
            </a:ext>
          </a:extLst>
        </xdr:cNvPr>
        <xdr:cNvSpPr txBox="1"/>
      </xdr:nvSpPr>
      <xdr:spPr>
        <a:xfrm>
          <a:off x="927744" y="1036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1" name="正方形/長方形 170">
          <a:extLst>
            <a:ext uri="{FF2B5EF4-FFF2-40B4-BE49-F238E27FC236}">
              <a16:creationId xmlns:a16="http://schemas.microsoft.com/office/drawing/2014/main" id="{8C695749-2FF4-42C2-B4A0-1731FA7C2628}"/>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2" name="正方形/長方形 171">
          <a:extLst>
            <a:ext uri="{FF2B5EF4-FFF2-40B4-BE49-F238E27FC236}">
              <a16:creationId xmlns:a16="http://schemas.microsoft.com/office/drawing/2014/main" id="{FBF845FA-8027-427B-B985-B68122252B4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3" name="正方形/長方形 172">
          <a:extLst>
            <a:ext uri="{FF2B5EF4-FFF2-40B4-BE49-F238E27FC236}">
              <a16:creationId xmlns:a16="http://schemas.microsoft.com/office/drawing/2014/main" id="{7F72EE08-B5B2-4079-9EBC-D9AC45AFD7DE}"/>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4" name="正方形/長方形 173">
          <a:extLst>
            <a:ext uri="{FF2B5EF4-FFF2-40B4-BE49-F238E27FC236}">
              <a16:creationId xmlns:a16="http://schemas.microsoft.com/office/drawing/2014/main" id="{D07AAA9C-EAA0-4379-AAD0-F750F141C8F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5" name="正方形/長方形 174">
          <a:extLst>
            <a:ext uri="{FF2B5EF4-FFF2-40B4-BE49-F238E27FC236}">
              <a16:creationId xmlns:a16="http://schemas.microsoft.com/office/drawing/2014/main" id="{1F6D1224-EDE8-4C2C-82BE-A8B75AA2752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6" name="正方形/長方形 175">
          <a:extLst>
            <a:ext uri="{FF2B5EF4-FFF2-40B4-BE49-F238E27FC236}">
              <a16:creationId xmlns:a16="http://schemas.microsoft.com/office/drawing/2014/main" id="{65635875-0114-4210-83ED-B387E395279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7" name="正方形/長方形 176">
          <a:extLst>
            <a:ext uri="{FF2B5EF4-FFF2-40B4-BE49-F238E27FC236}">
              <a16:creationId xmlns:a16="http://schemas.microsoft.com/office/drawing/2014/main" id="{EA2DE9EA-69CE-4564-8EC0-928E9D401C5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8" name="正方形/長方形 177">
          <a:extLst>
            <a:ext uri="{FF2B5EF4-FFF2-40B4-BE49-F238E27FC236}">
              <a16:creationId xmlns:a16="http://schemas.microsoft.com/office/drawing/2014/main" id="{117407F1-E44B-42D6-B7C6-0E24478828A9}"/>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9" name="テキスト ボックス 178">
          <a:extLst>
            <a:ext uri="{FF2B5EF4-FFF2-40B4-BE49-F238E27FC236}">
              <a16:creationId xmlns:a16="http://schemas.microsoft.com/office/drawing/2014/main" id="{386BE69B-4FCE-49B8-AE51-AA274326AE53}"/>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0" name="直線コネクタ 179">
          <a:extLst>
            <a:ext uri="{FF2B5EF4-FFF2-40B4-BE49-F238E27FC236}">
              <a16:creationId xmlns:a16="http://schemas.microsoft.com/office/drawing/2014/main" id="{06508779-1931-49F0-873E-ECD289B9F216}"/>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1" name="直線コネクタ 180">
          <a:extLst>
            <a:ext uri="{FF2B5EF4-FFF2-40B4-BE49-F238E27FC236}">
              <a16:creationId xmlns:a16="http://schemas.microsoft.com/office/drawing/2014/main" id="{48AC496F-765B-4EFA-A20C-F26D88997117}"/>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82" name="テキスト ボックス 181">
          <a:extLst>
            <a:ext uri="{FF2B5EF4-FFF2-40B4-BE49-F238E27FC236}">
              <a16:creationId xmlns:a16="http://schemas.microsoft.com/office/drawing/2014/main" id="{ABB48855-BD81-4C96-8DD9-8098BE58E3A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3" name="直線コネクタ 182">
          <a:extLst>
            <a:ext uri="{FF2B5EF4-FFF2-40B4-BE49-F238E27FC236}">
              <a16:creationId xmlns:a16="http://schemas.microsoft.com/office/drawing/2014/main" id="{8817383D-F843-4B41-BD39-644EA55A0A0D}"/>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84" name="テキスト ボックス 183">
          <a:extLst>
            <a:ext uri="{FF2B5EF4-FFF2-40B4-BE49-F238E27FC236}">
              <a16:creationId xmlns:a16="http://schemas.microsoft.com/office/drawing/2014/main" id="{87FBDB62-08FD-4BA6-87C0-ABB3FC7D3D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5" name="直線コネクタ 184">
          <a:extLst>
            <a:ext uri="{FF2B5EF4-FFF2-40B4-BE49-F238E27FC236}">
              <a16:creationId xmlns:a16="http://schemas.microsoft.com/office/drawing/2014/main" id="{D522CA3B-ED06-40CA-A961-0C8BA610B806}"/>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86" name="テキスト ボックス 185">
          <a:extLst>
            <a:ext uri="{FF2B5EF4-FFF2-40B4-BE49-F238E27FC236}">
              <a16:creationId xmlns:a16="http://schemas.microsoft.com/office/drawing/2014/main" id="{84389CC8-E8EB-42CE-8F04-EB50ED652E04}"/>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7" name="直線コネクタ 186">
          <a:extLst>
            <a:ext uri="{FF2B5EF4-FFF2-40B4-BE49-F238E27FC236}">
              <a16:creationId xmlns:a16="http://schemas.microsoft.com/office/drawing/2014/main" id="{C31FCE33-33DE-441E-99AA-8CC763507773}"/>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88" name="テキスト ボックス 187">
          <a:extLst>
            <a:ext uri="{FF2B5EF4-FFF2-40B4-BE49-F238E27FC236}">
              <a16:creationId xmlns:a16="http://schemas.microsoft.com/office/drawing/2014/main" id="{10558D5F-E2FF-41B0-BED2-0C0CD86B00B6}"/>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9" name="直線コネクタ 188">
          <a:extLst>
            <a:ext uri="{FF2B5EF4-FFF2-40B4-BE49-F238E27FC236}">
              <a16:creationId xmlns:a16="http://schemas.microsoft.com/office/drawing/2014/main" id="{3F5C6197-A3FE-42C8-9F51-C803D1A1D562}"/>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90" name="テキスト ボックス 189">
          <a:extLst>
            <a:ext uri="{FF2B5EF4-FFF2-40B4-BE49-F238E27FC236}">
              <a16:creationId xmlns:a16="http://schemas.microsoft.com/office/drawing/2014/main" id="{08A28D89-86F4-4197-B875-C0DE12BC80C2}"/>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1" name="直線コネクタ 190">
          <a:extLst>
            <a:ext uri="{FF2B5EF4-FFF2-40B4-BE49-F238E27FC236}">
              <a16:creationId xmlns:a16="http://schemas.microsoft.com/office/drawing/2014/main" id="{7BA70EB5-9438-411E-A9C8-0DACFBE7DB5B}"/>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2" name="テキスト ボックス 191">
          <a:extLst>
            <a:ext uri="{FF2B5EF4-FFF2-40B4-BE49-F238E27FC236}">
              <a16:creationId xmlns:a16="http://schemas.microsoft.com/office/drawing/2014/main" id="{E406CF6E-BB6F-446C-ACB5-BEB8853F4CEA}"/>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3" name="【体育館・プール】&#10;一人当たり面積グラフ枠">
          <a:extLst>
            <a:ext uri="{FF2B5EF4-FFF2-40B4-BE49-F238E27FC236}">
              <a16:creationId xmlns:a16="http://schemas.microsoft.com/office/drawing/2014/main" id="{D829A70E-6296-46A4-BFE0-FF728B9EB94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83820</xdr:rowOff>
    </xdr:from>
    <xdr:to>
      <xdr:col>54</xdr:col>
      <xdr:colOff>189865</xdr:colOff>
      <xdr:row>63</xdr:row>
      <xdr:rowOff>41910</xdr:rowOff>
    </xdr:to>
    <xdr:cxnSp macro="">
      <xdr:nvCxnSpPr>
        <xdr:cNvPr id="194" name="直線コネクタ 193">
          <a:extLst>
            <a:ext uri="{FF2B5EF4-FFF2-40B4-BE49-F238E27FC236}">
              <a16:creationId xmlns:a16="http://schemas.microsoft.com/office/drawing/2014/main" id="{8A2B0689-8DCC-4C2E-A120-E24CBA387572}"/>
            </a:ext>
          </a:extLst>
        </xdr:cNvPr>
        <xdr:cNvCxnSpPr/>
      </xdr:nvCxnSpPr>
      <xdr:spPr>
        <a:xfrm flipV="1">
          <a:off x="10476865" y="968502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45737</xdr:rowOff>
    </xdr:from>
    <xdr:ext cx="469744" cy="259045"/>
    <xdr:sp macro="" textlink="">
      <xdr:nvSpPr>
        <xdr:cNvPr id="195" name="【体育館・プール】&#10;一人当たり面積最小値テキスト">
          <a:extLst>
            <a:ext uri="{FF2B5EF4-FFF2-40B4-BE49-F238E27FC236}">
              <a16:creationId xmlns:a16="http://schemas.microsoft.com/office/drawing/2014/main" id="{CB236F1C-8DC5-465F-AC01-0A9EEBA41623}"/>
            </a:ext>
          </a:extLst>
        </xdr:cNvPr>
        <xdr:cNvSpPr txBox="1"/>
      </xdr:nvSpPr>
      <xdr:spPr>
        <a:xfrm>
          <a:off x="10515600" y="1084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41910</xdr:rowOff>
    </xdr:from>
    <xdr:to>
      <xdr:col>55</xdr:col>
      <xdr:colOff>88900</xdr:colOff>
      <xdr:row>63</xdr:row>
      <xdr:rowOff>41910</xdr:rowOff>
    </xdr:to>
    <xdr:cxnSp macro="">
      <xdr:nvCxnSpPr>
        <xdr:cNvPr id="196" name="直線コネクタ 195">
          <a:extLst>
            <a:ext uri="{FF2B5EF4-FFF2-40B4-BE49-F238E27FC236}">
              <a16:creationId xmlns:a16="http://schemas.microsoft.com/office/drawing/2014/main" id="{E39CC669-81A3-4517-9AE9-1F67E7CD8643}"/>
            </a:ext>
          </a:extLst>
        </xdr:cNvPr>
        <xdr:cNvCxnSpPr/>
      </xdr:nvCxnSpPr>
      <xdr:spPr>
        <a:xfrm>
          <a:off x="10388600" y="1084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30497</xdr:rowOff>
    </xdr:from>
    <xdr:ext cx="469744" cy="259045"/>
    <xdr:sp macro="" textlink="">
      <xdr:nvSpPr>
        <xdr:cNvPr id="197" name="【体育館・プール】&#10;一人当たり面積最大値テキスト">
          <a:extLst>
            <a:ext uri="{FF2B5EF4-FFF2-40B4-BE49-F238E27FC236}">
              <a16:creationId xmlns:a16="http://schemas.microsoft.com/office/drawing/2014/main" id="{B2208B74-5DD4-4A3A-899E-AF661E078ED0}"/>
            </a:ext>
          </a:extLst>
        </xdr:cNvPr>
        <xdr:cNvSpPr txBox="1"/>
      </xdr:nvSpPr>
      <xdr:spPr>
        <a:xfrm>
          <a:off x="10515600" y="946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83820</xdr:rowOff>
    </xdr:from>
    <xdr:to>
      <xdr:col>55</xdr:col>
      <xdr:colOff>88900</xdr:colOff>
      <xdr:row>56</xdr:row>
      <xdr:rowOff>83820</xdr:rowOff>
    </xdr:to>
    <xdr:cxnSp macro="">
      <xdr:nvCxnSpPr>
        <xdr:cNvPr id="198" name="直線コネクタ 197">
          <a:extLst>
            <a:ext uri="{FF2B5EF4-FFF2-40B4-BE49-F238E27FC236}">
              <a16:creationId xmlns:a16="http://schemas.microsoft.com/office/drawing/2014/main" id="{50DDE607-AAE3-40BB-969F-25E8AC25A2B7}"/>
            </a:ext>
          </a:extLst>
        </xdr:cNvPr>
        <xdr:cNvCxnSpPr/>
      </xdr:nvCxnSpPr>
      <xdr:spPr>
        <a:xfrm>
          <a:off x="10388600" y="968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148607</xdr:rowOff>
    </xdr:from>
    <xdr:ext cx="469744" cy="259045"/>
    <xdr:sp macro="" textlink="">
      <xdr:nvSpPr>
        <xdr:cNvPr id="199" name="【体育館・プール】&#10;一人当たり面積平均値テキスト">
          <a:extLst>
            <a:ext uri="{FF2B5EF4-FFF2-40B4-BE49-F238E27FC236}">
              <a16:creationId xmlns:a16="http://schemas.microsoft.com/office/drawing/2014/main" id="{1A1C2B70-9BFF-4919-936C-BA30CBBD5059}"/>
            </a:ext>
          </a:extLst>
        </xdr:cNvPr>
        <xdr:cNvSpPr txBox="1"/>
      </xdr:nvSpPr>
      <xdr:spPr>
        <a:xfrm>
          <a:off x="10515600" y="10435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170180</xdr:rowOff>
    </xdr:from>
    <xdr:to>
      <xdr:col>55</xdr:col>
      <xdr:colOff>50800</xdr:colOff>
      <xdr:row>61</xdr:row>
      <xdr:rowOff>100330</xdr:rowOff>
    </xdr:to>
    <xdr:sp macro="" textlink="">
      <xdr:nvSpPr>
        <xdr:cNvPr id="200" name="フローチャート: 判断 199">
          <a:extLst>
            <a:ext uri="{FF2B5EF4-FFF2-40B4-BE49-F238E27FC236}">
              <a16:creationId xmlns:a16="http://schemas.microsoft.com/office/drawing/2014/main" id="{55E8E118-1288-48D9-A27C-C67BA6A28596}"/>
            </a:ext>
          </a:extLst>
        </xdr:cNvPr>
        <xdr:cNvSpPr/>
      </xdr:nvSpPr>
      <xdr:spPr>
        <a:xfrm>
          <a:off x="10426700" y="1045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10160</xdr:rowOff>
    </xdr:from>
    <xdr:to>
      <xdr:col>50</xdr:col>
      <xdr:colOff>165100</xdr:colOff>
      <xdr:row>61</xdr:row>
      <xdr:rowOff>111760</xdr:rowOff>
    </xdr:to>
    <xdr:sp macro="" textlink="">
      <xdr:nvSpPr>
        <xdr:cNvPr id="201" name="フローチャート: 判断 200">
          <a:extLst>
            <a:ext uri="{FF2B5EF4-FFF2-40B4-BE49-F238E27FC236}">
              <a16:creationId xmlns:a16="http://schemas.microsoft.com/office/drawing/2014/main" id="{1BCCC75B-214B-4C9D-AA7E-A6AC653CF523}"/>
            </a:ext>
          </a:extLst>
        </xdr:cNvPr>
        <xdr:cNvSpPr/>
      </xdr:nvSpPr>
      <xdr:spPr>
        <a:xfrm>
          <a:off x="9588500" y="1046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2540</xdr:rowOff>
    </xdr:from>
    <xdr:to>
      <xdr:col>46</xdr:col>
      <xdr:colOff>38100</xdr:colOff>
      <xdr:row>61</xdr:row>
      <xdr:rowOff>104140</xdr:rowOff>
    </xdr:to>
    <xdr:sp macro="" textlink="">
      <xdr:nvSpPr>
        <xdr:cNvPr id="202" name="フローチャート: 判断 201">
          <a:extLst>
            <a:ext uri="{FF2B5EF4-FFF2-40B4-BE49-F238E27FC236}">
              <a16:creationId xmlns:a16="http://schemas.microsoft.com/office/drawing/2014/main" id="{77B270D6-6580-4522-8749-832C3481A1F9}"/>
            </a:ext>
          </a:extLst>
        </xdr:cNvPr>
        <xdr:cNvSpPr/>
      </xdr:nvSpPr>
      <xdr:spPr>
        <a:xfrm>
          <a:off x="8699500" y="104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13970</xdr:rowOff>
    </xdr:from>
    <xdr:to>
      <xdr:col>41</xdr:col>
      <xdr:colOff>101600</xdr:colOff>
      <xdr:row>61</xdr:row>
      <xdr:rowOff>115570</xdr:rowOff>
    </xdr:to>
    <xdr:sp macro="" textlink="">
      <xdr:nvSpPr>
        <xdr:cNvPr id="203" name="フローチャート: 判断 202">
          <a:extLst>
            <a:ext uri="{FF2B5EF4-FFF2-40B4-BE49-F238E27FC236}">
              <a16:creationId xmlns:a16="http://schemas.microsoft.com/office/drawing/2014/main" id="{B2A37011-C415-41E1-89D4-4D8232F9D766}"/>
            </a:ext>
          </a:extLst>
        </xdr:cNvPr>
        <xdr:cNvSpPr/>
      </xdr:nvSpPr>
      <xdr:spPr>
        <a:xfrm>
          <a:off x="7810500" y="1047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166370</xdr:rowOff>
    </xdr:from>
    <xdr:to>
      <xdr:col>36</xdr:col>
      <xdr:colOff>165100</xdr:colOff>
      <xdr:row>61</xdr:row>
      <xdr:rowOff>96520</xdr:rowOff>
    </xdr:to>
    <xdr:sp macro="" textlink="">
      <xdr:nvSpPr>
        <xdr:cNvPr id="204" name="フローチャート: 判断 203">
          <a:extLst>
            <a:ext uri="{FF2B5EF4-FFF2-40B4-BE49-F238E27FC236}">
              <a16:creationId xmlns:a16="http://schemas.microsoft.com/office/drawing/2014/main" id="{3A719437-AD8A-4F66-BAF3-EDFAA2C625DE}"/>
            </a:ext>
          </a:extLst>
        </xdr:cNvPr>
        <xdr:cNvSpPr/>
      </xdr:nvSpPr>
      <xdr:spPr>
        <a:xfrm>
          <a:off x="69215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5" name="テキスト ボックス 204">
          <a:extLst>
            <a:ext uri="{FF2B5EF4-FFF2-40B4-BE49-F238E27FC236}">
              <a16:creationId xmlns:a16="http://schemas.microsoft.com/office/drawing/2014/main" id="{47CDAD1F-F7B2-4131-87E6-26025F39D5DC}"/>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6" name="テキスト ボックス 205">
          <a:extLst>
            <a:ext uri="{FF2B5EF4-FFF2-40B4-BE49-F238E27FC236}">
              <a16:creationId xmlns:a16="http://schemas.microsoft.com/office/drawing/2014/main" id="{90F3F0A2-39B2-4652-B358-0D874C3A42F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7" name="テキスト ボックス 206">
          <a:extLst>
            <a:ext uri="{FF2B5EF4-FFF2-40B4-BE49-F238E27FC236}">
              <a16:creationId xmlns:a16="http://schemas.microsoft.com/office/drawing/2014/main" id="{851F253D-FCF7-4366-B1E2-2AF8F273C8B5}"/>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8" name="テキスト ボックス 207">
          <a:extLst>
            <a:ext uri="{FF2B5EF4-FFF2-40B4-BE49-F238E27FC236}">
              <a16:creationId xmlns:a16="http://schemas.microsoft.com/office/drawing/2014/main" id="{A4870645-F19F-4F16-B82D-E5A3C2C8BD9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9" name="テキスト ボックス 208">
          <a:extLst>
            <a:ext uri="{FF2B5EF4-FFF2-40B4-BE49-F238E27FC236}">
              <a16:creationId xmlns:a16="http://schemas.microsoft.com/office/drawing/2014/main" id="{FBE4CC03-3645-49FB-B816-975E498EC059}"/>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124460</xdr:rowOff>
    </xdr:from>
    <xdr:to>
      <xdr:col>36</xdr:col>
      <xdr:colOff>165100</xdr:colOff>
      <xdr:row>59</xdr:row>
      <xdr:rowOff>54610</xdr:rowOff>
    </xdr:to>
    <xdr:sp macro="" textlink="">
      <xdr:nvSpPr>
        <xdr:cNvPr id="210" name="楕円 209">
          <a:extLst>
            <a:ext uri="{FF2B5EF4-FFF2-40B4-BE49-F238E27FC236}">
              <a16:creationId xmlns:a16="http://schemas.microsoft.com/office/drawing/2014/main" id="{A6FEBB8C-21EE-4859-BEC3-1DA451A3C0F1}"/>
            </a:ext>
          </a:extLst>
        </xdr:cNvPr>
        <xdr:cNvSpPr/>
      </xdr:nvSpPr>
      <xdr:spPr>
        <a:xfrm>
          <a:off x="69215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59</xdr:row>
      <xdr:rowOff>128287</xdr:rowOff>
    </xdr:from>
    <xdr:ext cx="469744" cy="259045"/>
    <xdr:sp macro="" textlink="">
      <xdr:nvSpPr>
        <xdr:cNvPr id="211" name="n_1aveValue【体育館・プール】&#10;一人当たり面積">
          <a:extLst>
            <a:ext uri="{FF2B5EF4-FFF2-40B4-BE49-F238E27FC236}">
              <a16:creationId xmlns:a16="http://schemas.microsoft.com/office/drawing/2014/main" id="{DD47CB73-1741-4DF3-B194-F667316DB615}"/>
            </a:ext>
          </a:extLst>
        </xdr:cNvPr>
        <xdr:cNvSpPr txBox="1"/>
      </xdr:nvSpPr>
      <xdr:spPr>
        <a:xfrm>
          <a:off x="9391727" y="1024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120667</xdr:rowOff>
    </xdr:from>
    <xdr:ext cx="469744" cy="259045"/>
    <xdr:sp macro="" textlink="">
      <xdr:nvSpPr>
        <xdr:cNvPr id="212" name="n_2aveValue【体育館・プール】&#10;一人当たり面積">
          <a:extLst>
            <a:ext uri="{FF2B5EF4-FFF2-40B4-BE49-F238E27FC236}">
              <a16:creationId xmlns:a16="http://schemas.microsoft.com/office/drawing/2014/main" id="{79603CBB-AB74-42D9-9C2B-11A6275846A0}"/>
            </a:ext>
          </a:extLst>
        </xdr:cNvPr>
        <xdr:cNvSpPr txBox="1"/>
      </xdr:nvSpPr>
      <xdr:spPr>
        <a:xfrm>
          <a:off x="8515427" y="102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132097</xdr:rowOff>
    </xdr:from>
    <xdr:ext cx="469744" cy="259045"/>
    <xdr:sp macro="" textlink="">
      <xdr:nvSpPr>
        <xdr:cNvPr id="213" name="n_3aveValue【体育館・プール】&#10;一人当たり面積">
          <a:extLst>
            <a:ext uri="{FF2B5EF4-FFF2-40B4-BE49-F238E27FC236}">
              <a16:creationId xmlns:a16="http://schemas.microsoft.com/office/drawing/2014/main" id="{710D4810-A074-48BE-88FB-918BB9B0C635}"/>
            </a:ext>
          </a:extLst>
        </xdr:cNvPr>
        <xdr:cNvSpPr txBox="1"/>
      </xdr:nvSpPr>
      <xdr:spPr>
        <a:xfrm>
          <a:off x="7626427" y="102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87647</xdr:rowOff>
    </xdr:from>
    <xdr:ext cx="469744" cy="259045"/>
    <xdr:sp macro="" textlink="">
      <xdr:nvSpPr>
        <xdr:cNvPr id="214" name="n_4aveValue【体育館・プール】&#10;一人当たり面積">
          <a:extLst>
            <a:ext uri="{FF2B5EF4-FFF2-40B4-BE49-F238E27FC236}">
              <a16:creationId xmlns:a16="http://schemas.microsoft.com/office/drawing/2014/main" id="{D00CCDED-ADB5-4D9A-9C9D-6266438221FA}"/>
            </a:ext>
          </a:extLst>
        </xdr:cNvPr>
        <xdr:cNvSpPr txBox="1"/>
      </xdr:nvSpPr>
      <xdr:spPr>
        <a:xfrm>
          <a:off x="6737427" y="1054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57</xdr:row>
      <xdr:rowOff>71137</xdr:rowOff>
    </xdr:from>
    <xdr:ext cx="469744" cy="259045"/>
    <xdr:sp macro="" textlink="">
      <xdr:nvSpPr>
        <xdr:cNvPr id="215" name="n_4mainValue【体育館・プール】&#10;一人当たり面積">
          <a:extLst>
            <a:ext uri="{FF2B5EF4-FFF2-40B4-BE49-F238E27FC236}">
              <a16:creationId xmlns:a16="http://schemas.microsoft.com/office/drawing/2014/main" id="{8FCDE4B3-5095-477D-BD7A-F6550AEB8C1E}"/>
            </a:ext>
          </a:extLst>
        </xdr:cNvPr>
        <xdr:cNvSpPr txBox="1"/>
      </xdr:nvSpPr>
      <xdr:spPr>
        <a:xfrm>
          <a:off x="6737427" y="984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6" name="正方形/長方形 215">
          <a:extLst>
            <a:ext uri="{FF2B5EF4-FFF2-40B4-BE49-F238E27FC236}">
              <a16:creationId xmlns:a16="http://schemas.microsoft.com/office/drawing/2014/main" id="{BDB06997-93F1-40E8-A5BF-E3589B6C6DC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7" name="正方形/長方形 216">
          <a:extLst>
            <a:ext uri="{FF2B5EF4-FFF2-40B4-BE49-F238E27FC236}">
              <a16:creationId xmlns:a16="http://schemas.microsoft.com/office/drawing/2014/main" id="{7631F245-0440-47DA-8F28-6AB09B53820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8" name="正方形/長方形 217">
          <a:extLst>
            <a:ext uri="{FF2B5EF4-FFF2-40B4-BE49-F238E27FC236}">
              <a16:creationId xmlns:a16="http://schemas.microsoft.com/office/drawing/2014/main" id="{21272AC4-CBB6-4D4E-9048-87A52579FECE}"/>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9" name="正方形/長方形 218">
          <a:extLst>
            <a:ext uri="{FF2B5EF4-FFF2-40B4-BE49-F238E27FC236}">
              <a16:creationId xmlns:a16="http://schemas.microsoft.com/office/drawing/2014/main" id="{CF6D96B5-7F70-4322-8287-04A23EDF1ED5}"/>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0" name="正方形/長方形 219">
          <a:extLst>
            <a:ext uri="{FF2B5EF4-FFF2-40B4-BE49-F238E27FC236}">
              <a16:creationId xmlns:a16="http://schemas.microsoft.com/office/drawing/2014/main" id="{F7B9A081-3A49-42C0-9706-BD8FA6E45E1D}"/>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1" name="正方形/長方形 220">
          <a:extLst>
            <a:ext uri="{FF2B5EF4-FFF2-40B4-BE49-F238E27FC236}">
              <a16:creationId xmlns:a16="http://schemas.microsoft.com/office/drawing/2014/main" id="{E89FC313-178A-4835-8E85-D4D58661B77A}"/>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2" name="正方形/長方形 221">
          <a:extLst>
            <a:ext uri="{FF2B5EF4-FFF2-40B4-BE49-F238E27FC236}">
              <a16:creationId xmlns:a16="http://schemas.microsoft.com/office/drawing/2014/main" id="{E689CC73-7336-4DF7-82BA-7877B1A3BBA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3" name="正方形/長方形 222">
          <a:extLst>
            <a:ext uri="{FF2B5EF4-FFF2-40B4-BE49-F238E27FC236}">
              <a16:creationId xmlns:a16="http://schemas.microsoft.com/office/drawing/2014/main" id="{EC063D21-69F2-4D9D-9893-A6EA7B78431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4" name="テキスト ボックス 223">
          <a:extLst>
            <a:ext uri="{FF2B5EF4-FFF2-40B4-BE49-F238E27FC236}">
              <a16:creationId xmlns:a16="http://schemas.microsoft.com/office/drawing/2014/main" id="{3282F43B-96CF-4AFC-8D49-0A164971AF0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5" name="直線コネクタ 224">
          <a:extLst>
            <a:ext uri="{FF2B5EF4-FFF2-40B4-BE49-F238E27FC236}">
              <a16:creationId xmlns:a16="http://schemas.microsoft.com/office/drawing/2014/main" id="{8E3F649D-2DFA-4B48-B7A0-35BB86643D8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26" name="テキスト ボックス 225">
          <a:extLst>
            <a:ext uri="{FF2B5EF4-FFF2-40B4-BE49-F238E27FC236}">
              <a16:creationId xmlns:a16="http://schemas.microsoft.com/office/drawing/2014/main" id="{E286C65F-4CEE-4B10-B7B4-F50C79D9A1FB}"/>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27" name="直線コネクタ 226">
          <a:extLst>
            <a:ext uri="{FF2B5EF4-FFF2-40B4-BE49-F238E27FC236}">
              <a16:creationId xmlns:a16="http://schemas.microsoft.com/office/drawing/2014/main" id="{AF26BF0B-4AE3-4477-8986-7A51EC73D3BA}"/>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28" name="テキスト ボックス 227">
          <a:extLst>
            <a:ext uri="{FF2B5EF4-FFF2-40B4-BE49-F238E27FC236}">
              <a16:creationId xmlns:a16="http://schemas.microsoft.com/office/drawing/2014/main" id="{FF8E0FFC-7B9B-4B61-9D12-003F9903347B}"/>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29" name="直線コネクタ 228">
          <a:extLst>
            <a:ext uri="{FF2B5EF4-FFF2-40B4-BE49-F238E27FC236}">
              <a16:creationId xmlns:a16="http://schemas.microsoft.com/office/drawing/2014/main" id="{6B8EA833-E7A9-4E8D-8458-E462C2FC1FAC}"/>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30" name="テキスト ボックス 229">
          <a:extLst>
            <a:ext uri="{FF2B5EF4-FFF2-40B4-BE49-F238E27FC236}">
              <a16:creationId xmlns:a16="http://schemas.microsoft.com/office/drawing/2014/main" id="{CC986DFE-F893-4746-9CD6-4BAE1157533F}"/>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31" name="直線コネクタ 230">
          <a:extLst>
            <a:ext uri="{FF2B5EF4-FFF2-40B4-BE49-F238E27FC236}">
              <a16:creationId xmlns:a16="http://schemas.microsoft.com/office/drawing/2014/main" id="{074B2A94-FD5E-46CB-BF81-C45BF46C5EB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32" name="テキスト ボックス 231">
          <a:extLst>
            <a:ext uri="{FF2B5EF4-FFF2-40B4-BE49-F238E27FC236}">
              <a16:creationId xmlns:a16="http://schemas.microsoft.com/office/drawing/2014/main" id="{392F039A-878F-4A96-A873-C5EA42FE8EDE}"/>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33" name="直線コネクタ 232">
          <a:extLst>
            <a:ext uri="{FF2B5EF4-FFF2-40B4-BE49-F238E27FC236}">
              <a16:creationId xmlns:a16="http://schemas.microsoft.com/office/drawing/2014/main" id="{A2B8C81E-1222-4A08-AF1F-CC54FBFB44B8}"/>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34" name="テキスト ボックス 233">
          <a:extLst>
            <a:ext uri="{FF2B5EF4-FFF2-40B4-BE49-F238E27FC236}">
              <a16:creationId xmlns:a16="http://schemas.microsoft.com/office/drawing/2014/main" id="{664428C9-7A30-41D2-8FB9-D347AD23ED8B}"/>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5" name="直線コネクタ 234">
          <a:extLst>
            <a:ext uri="{FF2B5EF4-FFF2-40B4-BE49-F238E27FC236}">
              <a16:creationId xmlns:a16="http://schemas.microsoft.com/office/drawing/2014/main" id="{89C1813A-D285-4C0B-A8AA-2F82B4BA58AF}"/>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36" name="テキスト ボックス 235">
          <a:extLst>
            <a:ext uri="{FF2B5EF4-FFF2-40B4-BE49-F238E27FC236}">
              <a16:creationId xmlns:a16="http://schemas.microsoft.com/office/drawing/2014/main" id="{34A0FF6B-A682-4528-9271-8DAA0C6D3D26}"/>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7" name="【福祉施設】&#10;有形固定資産減価償却率グラフ枠">
          <a:extLst>
            <a:ext uri="{FF2B5EF4-FFF2-40B4-BE49-F238E27FC236}">
              <a16:creationId xmlns:a16="http://schemas.microsoft.com/office/drawing/2014/main" id="{1A9F516F-248C-4F04-9F53-8CD9F2EA2D9B}"/>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106680</xdr:rowOff>
    </xdr:from>
    <xdr:to>
      <xdr:col>24</xdr:col>
      <xdr:colOff>62865</xdr:colOff>
      <xdr:row>84</xdr:row>
      <xdr:rowOff>145542</xdr:rowOff>
    </xdr:to>
    <xdr:cxnSp macro="">
      <xdr:nvCxnSpPr>
        <xdr:cNvPr id="238" name="直線コネクタ 237">
          <a:extLst>
            <a:ext uri="{FF2B5EF4-FFF2-40B4-BE49-F238E27FC236}">
              <a16:creationId xmlns:a16="http://schemas.microsoft.com/office/drawing/2014/main" id="{A86C4962-8833-4ABA-AE9D-ADDA863686B5}"/>
            </a:ext>
          </a:extLst>
        </xdr:cNvPr>
        <xdr:cNvCxnSpPr/>
      </xdr:nvCxnSpPr>
      <xdr:spPr>
        <a:xfrm flipV="1">
          <a:off x="4634865" y="13308330"/>
          <a:ext cx="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149369</xdr:rowOff>
    </xdr:from>
    <xdr:ext cx="405111" cy="259045"/>
    <xdr:sp macro="" textlink="">
      <xdr:nvSpPr>
        <xdr:cNvPr id="239" name="【福祉施設】&#10;有形固定資産減価償却率最小値テキスト">
          <a:extLst>
            <a:ext uri="{FF2B5EF4-FFF2-40B4-BE49-F238E27FC236}">
              <a16:creationId xmlns:a16="http://schemas.microsoft.com/office/drawing/2014/main" id="{1F60E23C-B964-4516-9B7A-071F8545CD34}"/>
            </a:ext>
          </a:extLst>
        </xdr:cNvPr>
        <xdr:cNvSpPr txBox="1"/>
      </xdr:nvSpPr>
      <xdr:spPr>
        <a:xfrm>
          <a:off x="4673600" y="14551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84</xdr:row>
      <xdr:rowOff>145542</xdr:rowOff>
    </xdr:from>
    <xdr:to>
      <xdr:col>24</xdr:col>
      <xdr:colOff>152400</xdr:colOff>
      <xdr:row>84</xdr:row>
      <xdr:rowOff>145542</xdr:rowOff>
    </xdr:to>
    <xdr:cxnSp macro="">
      <xdr:nvCxnSpPr>
        <xdr:cNvPr id="240" name="直線コネクタ 239">
          <a:extLst>
            <a:ext uri="{FF2B5EF4-FFF2-40B4-BE49-F238E27FC236}">
              <a16:creationId xmlns:a16="http://schemas.microsoft.com/office/drawing/2014/main" id="{155BE0EB-C907-43EB-BED8-437FBBCEFC85}"/>
            </a:ext>
          </a:extLst>
        </xdr:cNvPr>
        <xdr:cNvCxnSpPr/>
      </xdr:nvCxnSpPr>
      <xdr:spPr>
        <a:xfrm>
          <a:off x="4546600" y="14547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53357</xdr:rowOff>
    </xdr:from>
    <xdr:ext cx="405111" cy="259045"/>
    <xdr:sp macro="" textlink="">
      <xdr:nvSpPr>
        <xdr:cNvPr id="241" name="【福祉施設】&#10;有形固定資産減価償却率最大値テキスト">
          <a:extLst>
            <a:ext uri="{FF2B5EF4-FFF2-40B4-BE49-F238E27FC236}">
              <a16:creationId xmlns:a16="http://schemas.microsoft.com/office/drawing/2014/main" id="{A07361BF-CBB2-4E12-8E81-F7F71102B37A}"/>
            </a:ext>
          </a:extLst>
        </xdr:cNvPr>
        <xdr:cNvSpPr txBox="1"/>
      </xdr:nvSpPr>
      <xdr:spPr>
        <a:xfrm>
          <a:off x="4673600" y="1308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106680</xdr:rowOff>
    </xdr:from>
    <xdr:to>
      <xdr:col>24</xdr:col>
      <xdr:colOff>152400</xdr:colOff>
      <xdr:row>77</xdr:row>
      <xdr:rowOff>106680</xdr:rowOff>
    </xdr:to>
    <xdr:cxnSp macro="">
      <xdr:nvCxnSpPr>
        <xdr:cNvPr id="242" name="直線コネクタ 241">
          <a:extLst>
            <a:ext uri="{FF2B5EF4-FFF2-40B4-BE49-F238E27FC236}">
              <a16:creationId xmlns:a16="http://schemas.microsoft.com/office/drawing/2014/main" id="{AE0718C6-2447-4D48-8754-A192455C8EDC}"/>
            </a:ext>
          </a:extLst>
        </xdr:cNvPr>
        <xdr:cNvCxnSpPr/>
      </xdr:nvCxnSpPr>
      <xdr:spPr>
        <a:xfrm>
          <a:off x="4546600" y="1330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32021</xdr:rowOff>
    </xdr:from>
    <xdr:ext cx="405111" cy="259045"/>
    <xdr:sp macro="" textlink="">
      <xdr:nvSpPr>
        <xdr:cNvPr id="243" name="【福祉施設】&#10;有形固定資産減価償却率平均値テキスト">
          <a:extLst>
            <a:ext uri="{FF2B5EF4-FFF2-40B4-BE49-F238E27FC236}">
              <a16:creationId xmlns:a16="http://schemas.microsoft.com/office/drawing/2014/main" id="{05B450DD-E6EB-49BD-945E-382F852FD335}"/>
            </a:ext>
          </a:extLst>
        </xdr:cNvPr>
        <xdr:cNvSpPr txBox="1"/>
      </xdr:nvSpPr>
      <xdr:spPr>
        <a:xfrm>
          <a:off x="4673600" y="137480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53594</xdr:rowOff>
    </xdr:from>
    <xdr:to>
      <xdr:col>24</xdr:col>
      <xdr:colOff>114300</xdr:colOff>
      <xdr:row>80</xdr:row>
      <xdr:rowOff>155194</xdr:rowOff>
    </xdr:to>
    <xdr:sp macro="" textlink="">
      <xdr:nvSpPr>
        <xdr:cNvPr id="244" name="フローチャート: 判断 243">
          <a:extLst>
            <a:ext uri="{FF2B5EF4-FFF2-40B4-BE49-F238E27FC236}">
              <a16:creationId xmlns:a16="http://schemas.microsoft.com/office/drawing/2014/main" id="{4D3E2DFE-A8DD-47CE-91E0-EDF8A07379DC}"/>
            </a:ext>
          </a:extLst>
        </xdr:cNvPr>
        <xdr:cNvSpPr/>
      </xdr:nvSpPr>
      <xdr:spPr>
        <a:xfrm>
          <a:off x="4584700" y="1376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170180</xdr:rowOff>
    </xdr:from>
    <xdr:to>
      <xdr:col>20</xdr:col>
      <xdr:colOff>38100</xdr:colOff>
      <xdr:row>80</xdr:row>
      <xdr:rowOff>100330</xdr:rowOff>
    </xdr:to>
    <xdr:sp macro="" textlink="">
      <xdr:nvSpPr>
        <xdr:cNvPr id="245" name="フローチャート: 判断 244">
          <a:extLst>
            <a:ext uri="{FF2B5EF4-FFF2-40B4-BE49-F238E27FC236}">
              <a16:creationId xmlns:a16="http://schemas.microsoft.com/office/drawing/2014/main" id="{2895A51C-FC0D-472F-8F52-792F88502334}"/>
            </a:ext>
          </a:extLst>
        </xdr:cNvPr>
        <xdr:cNvSpPr/>
      </xdr:nvSpPr>
      <xdr:spPr>
        <a:xfrm>
          <a:off x="3746500" y="1371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133604</xdr:rowOff>
    </xdr:from>
    <xdr:to>
      <xdr:col>15</xdr:col>
      <xdr:colOff>101600</xdr:colOff>
      <xdr:row>80</xdr:row>
      <xdr:rowOff>63754</xdr:rowOff>
    </xdr:to>
    <xdr:sp macro="" textlink="">
      <xdr:nvSpPr>
        <xdr:cNvPr id="246" name="フローチャート: 判断 245">
          <a:extLst>
            <a:ext uri="{FF2B5EF4-FFF2-40B4-BE49-F238E27FC236}">
              <a16:creationId xmlns:a16="http://schemas.microsoft.com/office/drawing/2014/main" id="{B4A03FB6-E72D-4530-BF2B-75D6C0924310}"/>
            </a:ext>
          </a:extLst>
        </xdr:cNvPr>
        <xdr:cNvSpPr/>
      </xdr:nvSpPr>
      <xdr:spPr>
        <a:xfrm>
          <a:off x="2857500" y="136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138176</xdr:rowOff>
    </xdr:from>
    <xdr:to>
      <xdr:col>10</xdr:col>
      <xdr:colOff>165100</xdr:colOff>
      <xdr:row>80</xdr:row>
      <xdr:rowOff>68326</xdr:rowOff>
    </xdr:to>
    <xdr:sp macro="" textlink="">
      <xdr:nvSpPr>
        <xdr:cNvPr id="247" name="フローチャート: 判断 246">
          <a:extLst>
            <a:ext uri="{FF2B5EF4-FFF2-40B4-BE49-F238E27FC236}">
              <a16:creationId xmlns:a16="http://schemas.microsoft.com/office/drawing/2014/main" id="{CBFEB432-2836-4625-9048-AC50B77D6D21}"/>
            </a:ext>
          </a:extLst>
        </xdr:cNvPr>
        <xdr:cNvSpPr/>
      </xdr:nvSpPr>
      <xdr:spPr>
        <a:xfrm>
          <a:off x="1968500" y="13682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140463</xdr:rowOff>
    </xdr:from>
    <xdr:to>
      <xdr:col>6</xdr:col>
      <xdr:colOff>38100</xdr:colOff>
      <xdr:row>80</xdr:row>
      <xdr:rowOff>70613</xdr:rowOff>
    </xdr:to>
    <xdr:sp macro="" textlink="">
      <xdr:nvSpPr>
        <xdr:cNvPr id="248" name="フローチャート: 判断 247">
          <a:extLst>
            <a:ext uri="{FF2B5EF4-FFF2-40B4-BE49-F238E27FC236}">
              <a16:creationId xmlns:a16="http://schemas.microsoft.com/office/drawing/2014/main" id="{D973EDD3-7C0E-4299-86BE-12F7958516BA}"/>
            </a:ext>
          </a:extLst>
        </xdr:cNvPr>
        <xdr:cNvSpPr/>
      </xdr:nvSpPr>
      <xdr:spPr>
        <a:xfrm>
          <a:off x="1079500" y="1368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9" name="テキスト ボックス 248">
          <a:extLst>
            <a:ext uri="{FF2B5EF4-FFF2-40B4-BE49-F238E27FC236}">
              <a16:creationId xmlns:a16="http://schemas.microsoft.com/office/drawing/2014/main" id="{2F728DB1-E0A0-4167-82C0-89D1A0BF449B}"/>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0" name="テキスト ボックス 249">
          <a:extLst>
            <a:ext uri="{FF2B5EF4-FFF2-40B4-BE49-F238E27FC236}">
              <a16:creationId xmlns:a16="http://schemas.microsoft.com/office/drawing/2014/main" id="{85F9965C-8406-424D-BDA5-6126609382E7}"/>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1" name="テキスト ボックス 250">
          <a:extLst>
            <a:ext uri="{FF2B5EF4-FFF2-40B4-BE49-F238E27FC236}">
              <a16:creationId xmlns:a16="http://schemas.microsoft.com/office/drawing/2014/main" id="{54C0370F-9B9C-4869-A987-DC990508B6DA}"/>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51D14BE3-CA2B-4B8E-8014-4702A3D982E3}"/>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377B0203-1FE0-462D-8613-2E7D556ADFD1}"/>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81</xdr:row>
      <xdr:rowOff>21589</xdr:rowOff>
    </xdr:from>
    <xdr:to>
      <xdr:col>6</xdr:col>
      <xdr:colOff>38100</xdr:colOff>
      <xdr:row>81</xdr:row>
      <xdr:rowOff>123189</xdr:rowOff>
    </xdr:to>
    <xdr:sp macro="" textlink="">
      <xdr:nvSpPr>
        <xdr:cNvPr id="254" name="楕円 253">
          <a:extLst>
            <a:ext uri="{FF2B5EF4-FFF2-40B4-BE49-F238E27FC236}">
              <a16:creationId xmlns:a16="http://schemas.microsoft.com/office/drawing/2014/main" id="{FF773487-33A5-48ED-BBD9-E84882F15EA1}"/>
            </a:ext>
          </a:extLst>
        </xdr:cNvPr>
        <xdr:cNvSpPr/>
      </xdr:nvSpPr>
      <xdr:spPr>
        <a:xfrm>
          <a:off x="1079500" y="1390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78</xdr:row>
      <xdr:rowOff>116857</xdr:rowOff>
    </xdr:from>
    <xdr:ext cx="405111" cy="259045"/>
    <xdr:sp macro="" textlink="">
      <xdr:nvSpPr>
        <xdr:cNvPr id="255" name="n_1aveValue【福祉施設】&#10;有形固定資産減価償却率">
          <a:extLst>
            <a:ext uri="{FF2B5EF4-FFF2-40B4-BE49-F238E27FC236}">
              <a16:creationId xmlns:a16="http://schemas.microsoft.com/office/drawing/2014/main" id="{FE714673-4E07-4A23-9D22-222C5FA17C8D}"/>
            </a:ext>
          </a:extLst>
        </xdr:cNvPr>
        <xdr:cNvSpPr txBox="1"/>
      </xdr:nvSpPr>
      <xdr:spPr>
        <a:xfrm>
          <a:off x="3582044" y="1348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80281</xdr:rowOff>
    </xdr:from>
    <xdr:ext cx="405111" cy="259045"/>
    <xdr:sp macro="" textlink="">
      <xdr:nvSpPr>
        <xdr:cNvPr id="256" name="n_2aveValue【福祉施設】&#10;有形固定資産減価償却率">
          <a:extLst>
            <a:ext uri="{FF2B5EF4-FFF2-40B4-BE49-F238E27FC236}">
              <a16:creationId xmlns:a16="http://schemas.microsoft.com/office/drawing/2014/main" id="{3E5F4C2B-5C1E-44B7-8CA3-7F4B7FFB441C}"/>
            </a:ext>
          </a:extLst>
        </xdr:cNvPr>
        <xdr:cNvSpPr txBox="1"/>
      </xdr:nvSpPr>
      <xdr:spPr>
        <a:xfrm>
          <a:off x="2705744" y="1345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84853</xdr:rowOff>
    </xdr:from>
    <xdr:ext cx="405111" cy="259045"/>
    <xdr:sp macro="" textlink="">
      <xdr:nvSpPr>
        <xdr:cNvPr id="257" name="n_3aveValue【福祉施設】&#10;有形固定資産減価償却率">
          <a:extLst>
            <a:ext uri="{FF2B5EF4-FFF2-40B4-BE49-F238E27FC236}">
              <a16:creationId xmlns:a16="http://schemas.microsoft.com/office/drawing/2014/main" id="{69F4DE8F-F565-45C4-A7E7-B91A9BEAB6CD}"/>
            </a:ext>
          </a:extLst>
        </xdr:cNvPr>
        <xdr:cNvSpPr txBox="1"/>
      </xdr:nvSpPr>
      <xdr:spPr>
        <a:xfrm>
          <a:off x="1816744" y="1345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87140</xdr:rowOff>
    </xdr:from>
    <xdr:ext cx="405111" cy="259045"/>
    <xdr:sp macro="" textlink="">
      <xdr:nvSpPr>
        <xdr:cNvPr id="258" name="n_4aveValue【福祉施設】&#10;有形固定資産減価償却率">
          <a:extLst>
            <a:ext uri="{FF2B5EF4-FFF2-40B4-BE49-F238E27FC236}">
              <a16:creationId xmlns:a16="http://schemas.microsoft.com/office/drawing/2014/main" id="{422F6795-A7F1-42D1-AC87-B9D888A93CD1}"/>
            </a:ext>
          </a:extLst>
        </xdr:cNvPr>
        <xdr:cNvSpPr txBox="1"/>
      </xdr:nvSpPr>
      <xdr:spPr>
        <a:xfrm>
          <a:off x="927744" y="13460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114316</xdr:rowOff>
    </xdr:from>
    <xdr:ext cx="405111" cy="259045"/>
    <xdr:sp macro="" textlink="">
      <xdr:nvSpPr>
        <xdr:cNvPr id="259" name="n_4mainValue【福祉施設】&#10;有形固定資産減価償却率">
          <a:extLst>
            <a:ext uri="{FF2B5EF4-FFF2-40B4-BE49-F238E27FC236}">
              <a16:creationId xmlns:a16="http://schemas.microsoft.com/office/drawing/2014/main" id="{BEEDB6A7-5A21-4C58-AFD0-6C9875276B81}"/>
            </a:ext>
          </a:extLst>
        </xdr:cNvPr>
        <xdr:cNvSpPr txBox="1"/>
      </xdr:nvSpPr>
      <xdr:spPr>
        <a:xfrm>
          <a:off x="927744" y="14001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0" name="正方形/長方形 259">
          <a:extLst>
            <a:ext uri="{FF2B5EF4-FFF2-40B4-BE49-F238E27FC236}">
              <a16:creationId xmlns:a16="http://schemas.microsoft.com/office/drawing/2014/main" id="{5348AE58-D6DE-4FE0-8EBA-C0877C5ECCF4}"/>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1" name="正方形/長方形 260">
          <a:extLst>
            <a:ext uri="{FF2B5EF4-FFF2-40B4-BE49-F238E27FC236}">
              <a16:creationId xmlns:a16="http://schemas.microsoft.com/office/drawing/2014/main" id="{2A5C4110-AD9B-4CD3-B057-30122102C69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2" name="正方形/長方形 261">
          <a:extLst>
            <a:ext uri="{FF2B5EF4-FFF2-40B4-BE49-F238E27FC236}">
              <a16:creationId xmlns:a16="http://schemas.microsoft.com/office/drawing/2014/main" id="{56A223C4-190C-46A7-A417-3BCB11AB9DE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3" name="正方形/長方形 262">
          <a:extLst>
            <a:ext uri="{FF2B5EF4-FFF2-40B4-BE49-F238E27FC236}">
              <a16:creationId xmlns:a16="http://schemas.microsoft.com/office/drawing/2014/main" id="{9A95968B-EAF4-4B2B-B45C-D3F1744CE82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4" name="正方形/長方形 263">
          <a:extLst>
            <a:ext uri="{FF2B5EF4-FFF2-40B4-BE49-F238E27FC236}">
              <a16:creationId xmlns:a16="http://schemas.microsoft.com/office/drawing/2014/main" id="{F1786A4A-307E-4B61-9813-5B546DC3C1E8}"/>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5" name="正方形/長方形 264">
          <a:extLst>
            <a:ext uri="{FF2B5EF4-FFF2-40B4-BE49-F238E27FC236}">
              <a16:creationId xmlns:a16="http://schemas.microsoft.com/office/drawing/2014/main" id="{92D4EE95-8B61-41ED-BDDC-0373BC5673D7}"/>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6" name="正方形/長方形 265">
          <a:extLst>
            <a:ext uri="{FF2B5EF4-FFF2-40B4-BE49-F238E27FC236}">
              <a16:creationId xmlns:a16="http://schemas.microsoft.com/office/drawing/2014/main" id="{4DF882F5-F3D9-4D4F-8C7A-8D165F295775}"/>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7" name="正方形/長方形 266">
          <a:extLst>
            <a:ext uri="{FF2B5EF4-FFF2-40B4-BE49-F238E27FC236}">
              <a16:creationId xmlns:a16="http://schemas.microsoft.com/office/drawing/2014/main" id="{BD4322D6-6B3F-476B-B397-DE33A6C9C304}"/>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8" name="テキスト ボックス 267">
          <a:extLst>
            <a:ext uri="{FF2B5EF4-FFF2-40B4-BE49-F238E27FC236}">
              <a16:creationId xmlns:a16="http://schemas.microsoft.com/office/drawing/2014/main" id="{2E795EAD-7776-4499-A134-7E1B5B0996A7}"/>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9" name="直線コネクタ 268">
          <a:extLst>
            <a:ext uri="{FF2B5EF4-FFF2-40B4-BE49-F238E27FC236}">
              <a16:creationId xmlns:a16="http://schemas.microsoft.com/office/drawing/2014/main" id="{773B9576-DBDD-4006-B776-894EDE2BED9A}"/>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70" name="直線コネクタ 269">
          <a:extLst>
            <a:ext uri="{FF2B5EF4-FFF2-40B4-BE49-F238E27FC236}">
              <a16:creationId xmlns:a16="http://schemas.microsoft.com/office/drawing/2014/main" id="{DA41ED55-B054-4286-B590-83A92AFF09A8}"/>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C47F5E51-50F0-41CD-8535-F57262CFCC9D}"/>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72" name="直線コネクタ 271">
          <a:extLst>
            <a:ext uri="{FF2B5EF4-FFF2-40B4-BE49-F238E27FC236}">
              <a16:creationId xmlns:a16="http://schemas.microsoft.com/office/drawing/2014/main" id="{5A536AAC-3F47-43A5-A4FD-6E9E68C3EECD}"/>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73" name="テキスト ボックス 272">
          <a:extLst>
            <a:ext uri="{FF2B5EF4-FFF2-40B4-BE49-F238E27FC236}">
              <a16:creationId xmlns:a16="http://schemas.microsoft.com/office/drawing/2014/main" id="{758DCAFF-79C0-483F-9897-FA9F35D6B456}"/>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74" name="直線コネクタ 273">
          <a:extLst>
            <a:ext uri="{FF2B5EF4-FFF2-40B4-BE49-F238E27FC236}">
              <a16:creationId xmlns:a16="http://schemas.microsoft.com/office/drawing/2014/main" id="{F002EE1C-A856-4B1A-ABFB-7E49A5BC76B7}"/>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75" name="テキスト ボックス 274">
          <a:extLst>
            <a:ext uri="{FF2B5EF4-FFF2-40B4-BE49-F238E27FC236}">
              <a16:creationId xmlns:a16="http://schemas.microsoft.com/office/drawing/2014/main" id="{3C586510-AAF6-47A0-9172-D2C5C8FC50AF}"/>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76" name="直線コネクタ 275">
          <a:extLst>
            <a:ext uri="{FF2B5EF4-FFF2-40B4-BE49-F238E27FC236}">
              <a16:creationId xmlns:a16="http://schemas.microsoft.com/office/drawing/2014/main" id="{9FC8C5B1-0BCE-4069-9B3B-70AEFBDFC6C2}"/>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77" name="テキスト ボックス 276">
          <a:extLst>
            <a:ext uri="{FF2B5EF4-FFF2-40B4-BE49-F238E27FC236}">
              <a16:creationId xmlns:a16="http://schemas.microsoft.com/office/drawing/2014/main" id="{A4B70195-6CF0-492F-9098-38CCF4DE8ED5}"/>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8" name="直線コネクタ 277">
          <a:extLst>
            <a:ext uri="{FF2B5EF4-FFF2-40B4-BE49-F238E27FC236}">
              <a16:creationId xmlns:a16="http://schemas.microsoft.com/office/drawing/2014/main" id="{783A6ACA-4F45-4BF8-BFAE-6E1A881DE74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9" name="テキスト ボックス 278">
          <a:extLst>
            <a:ext uri="{FF2B5EF4-FFF2-40B4-BE49-F238E27FC236}">
              <a16:creationId xmlns:a16="http://schemas.microsoft.com/office/drawing/2014/main" id="{FF752122-5D69-4CCB-8D31-4EBEEE9A5327}"/>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0" name="【福祉施設】&#10;一人当たり面積グラフ枠">
          <a:extLst>
            <a:ext uri="{FF2B5EF4-FFF2-40B4-BE49-F238E27FC236}">
              <a16:creationId xmlns:a16="http://schemas.microsoft.com/office/drawing/2014/main" id="{8DB234A7-F7E1-41A1-9EF1-ABA0E380C5C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81535</xdr:rowOff>
    </xdr:from>
    <xdr:to>
      <xdr:col>54</xdr:col>
      <xdr:colOff>189865</xdr:colOff>
      <xdr:row>85</xdr:row>
      <xdr:rowOff>154687</xdr:rowOff>
    </xdr:to>
    <xdr:cxnSp macro="">
      <xdr:nvCxnSpPr>
        <xdr:cNvPr id="281" name="直線コネクタ 280">
          <a:extLst>
            <a:ext uri="{FF2B5EF4-FFF2-40B4-BE49-F238E27FC236}">
              <a16:creationId xmlns:a16="http://schemas.microsoft.com/office/drawing/2014/main" id="{4F442B4B-1938-4FD8-A2F4-763BB7FE7094}"/>
            </a:ext>
          </a:extLst>
        </xdr:cNvPr>
        <xdr:cNvCxnSpPr/>
      </xdr:nvCxnSpPr>
      <xdr:spPr>
        <a:xfrm flipV="1">
          <a:off x="10476865" y="13283185"/>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158514</xdr:rowOff>
    </xdr:from>
    <xdr:ext cx="469744" cy="259045"/>
    <xdr:sp macro="" textlink="">
      <xdr:nvSpPr>
        <xdr:cNvPr id="282" name="【福祉施設】&#10;一人当たり面積最小値テキスト">
          <a:extLst>
            <a:ext uri="{FF2B5EF4-FFF2-40B4-BE49-F238E27FC236}">
              <a16:creationId xmlns:a16="http://schemas.microsoft.com/office/drawing/2014/main" id="{77FBE1FC-858C-4D49-9EEA-972DBE6077ED}"/>
            </a:ext>
          </a:extLst>
        </xdr:cNvPr>
        <xdr:cNvSpPr txBox="1"/>
      </xdr:nvSpPr>
      <xdr:spPr>
        <a:xfrm>
          <a:off x="10515600" y="1473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154687</xdr:rowOff>
    </xdr:from>
    <xdr:to>
      <xdr:col>55</xdr:col>
      <xdr:colOff>88900</xdr:colOff>
      <xdr:row>85</xdr:row>
      <xdr:rowOff>154687</xdr:rowOff>
    </xdr:to>
    <xdr:cxnSp macro="">
      <xdr:nvCxnSpPr>
        <xdr:cNvPr id="283" name="直線コネクタ 282">
          <a:extLst>
            <a:ext uri="{FF2B5EF4-FFF2-40B4-BE49-F238E27FC236}">
              <a16:creationId xmlns:a16="http://schemas.microsoft.com/office/drawing/2014/main" id="{14B230BF-6882-4648-A834-561F7508A33E}"/>
            </a:ext>
          </a:extLst>
        </xdr:cNvPr>
        <xdr:cNvCxnSpPr/>
      </xdr:nvCxnSpPr>
      <xdr:spPr>
        <a:xfrm>
          <a:off x="10388600" y="14727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28212</xdr:rowOff>
    </xdr:from>
    <xdr:ext cx="469744" cy="259045"/>
    <xdr:sp macro="" textlink="">
      <xdr:nvSpPr>
        <xdr:cNvPr id="284" name="【福祉施設】&#10;一人当たり面積最大値テキスト">
          <a:extLst>
            <a:ext uri="{FF2B5EF4-FFF2-40B4-BE49-F238E27FC236}">
              <a16:creationId xmlns:a16="http://schemas.microsoft.com/office/drawing/2014/main" id="{9A5806D6-34D5-42CA-94B3-3C5BAEC022D2}"/>
            </a:ext>
          </a:extLst>
        </xdr:cNvPr>
        <xdr:cNvSpPr txBox="1"/>
      </xdr:nvSpPr>
      <xdr:spPr>
        <a:xfrm>
          <a:off x="10515600" y="13058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81535</xdr:rowOff>
    </xdr:from>
    <xdr:to>
      <xdr:col>55</xdr:col>
      <xdr:colOff>88900</xdr:colOff>
      <xdr:row>77</xdr:row>
      <xdr:rowOff>81535</xdr:rowOff>
    </xdr:to>
    <xdr:cxnSp macro="">
      <xdr:nvCxnSpPr>
        <xdr:cNvPr id="285" name="直線コネクタ 284">
          <a:extLst>
            <a:ext uri="{FF2B5EF4-FFF2-40B4-BE49-F238E27FC236}">
              <a16:creationId xmlns:a16="http://schemas.microsoft.com/office/drawing/2014/main" id="{2885D243-D388-4DB3-B2A6-C0ABD4B88C9C}"/>
            </a:ext>
          </a:extLst>
        </xdr:cNvPr>
        <xdr:cNvCxnSpPr/>
      </xdr:nvCxnSpPr>
      <xdr:spPr>
        <a:xfrm>
          <a:off x="10388600" y="13283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109745</xdr:rowOff>
    </xdr:from>
    <xdr:ext cx="469744" cy="259045"/>
    <xdr:sp macro="" textlink="">
      <xdr:nvSpPr>
        <xdr:cNvPr id="286" name="【福祉施設】&#10;一人当たり面積平均値テキスト">
          <a:extLst>
            <a:ext uri="{FF2B5EF4-FFF2-40B4-BE49-F238E27FC236}">
              <a16:creationId xmlns:a16="http://schemas.microsoft.com/office/drawing/2014/main" id="{D684F66B-10B0-48B7-B940-FC34A1275675}"/>
            </a:ext>
          </a:extLst>
        </xdr:cNvPr>
        <xdr:cNvSpPr txBox="1"/>
      </xdr:nvSpPr>
      <xdr:spPr>
        <a:xfrm>
          <a:off x="10515600" y="13997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131318</xdr:rowOff>
    </xdr:from>
    <xdr:to>
      <xdr:col>55</xdr:col>
      <xdr:colOff>50800</xdr:colOff>
      <xdr:row>82</xdr:row>
      <xdr:rowOff>61468</xdr:rowOff>
    </xdr:to>
    <xdr:sp macro="" textlink="">
      <xdr:nvSpPr>
        <xdr:cNvPr id="287" name="フローチャート: 判断 286">
          <a:extLst>
            <a:ext uri="{FF2B5EF4-FFF2-40B4-BE49-F238E27FC236}">
              <a16:creationId xmlns:a16="http://schemas.microsoft.com/office/drawing/2014/main" id="{86888EF9-F016-4352-9C7E-EC6D775AEFCD}"/>
            </a:ext>
          </a:extLst>
        </xdr:cNvPr>
        <xdr:cNvSpPr/>
      </xdr:nvSpPr>
      <xdr:spPr>
        <a:xfrm>
          <a:off x="10426700" y="1401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5587</xdr:rowOff>
    </xdr:from>
    <xdr:to>
      <xdr:col>50</xdr:col>
      <xdr:colOff>165100</xdr:colOff>
      <xdr:row>82</xdr:row>
      <xdr:rowOff>107187</xdr:rowOff>
    </xdr:to>
    <xdr:sp macro="" textlink="">
      <xdr:nvSpPr>
        <xdr:cNvPr id="288" name="フローチャート: 判断 287">
          <a:extLst>
            <a:ext uri="{FF2B5EF4-FFF2-40B4-BE49-F238E27FC236}">
              <a16:creationId xmlns:a16="http://schemas.microsoft.com/office/drawing/2014/main" id="{E60CFB39-ED9E-495D-81CC-120B171C36F4}"/>
            </a:ext>
          </a:extLst>
        </xdr:cNvPr>
        <xdr:cNvSpPr/>
      </xdr:nvSpPr>
      <xdr:spPr>
        <a:xfrm>
          <a:off x="9588500" y="1406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131318</xdr:rowOff>
    </xdr:from>
    <xdr:to>
      <xdr:col>46</xdr:col>
      <xdr:colOff>38100</xdr:colOff>
      <xdr:row>82</xdr:row>
      <xdr:rowOff>61468</xdr:rowOff>
    </xdr:to>
    <xdr:sp macro="" textlink="">
      <xdr:nvSpPr>
        <xdr:cNvPr id="289" name="フローチャート: 判断 288">
          <a:extLst>
            <a:ext uri="{FF2B5EF4-FFF2-40B4-BE49-F238E27FC236}">
              <a16:creationId xmlns:a16="http://schemas.microsoft.com/office/drawing/2014/main" id="{F4FC2C90-6AB6-4D49-8E03-58C64784B077}"/>
            </a:ext>
          </a:extLst>
        </xdr:cNvPr>
        <xdr:cNvSpPr/>
      </xdr:nvSpPr>
      <xdr:spPr>
        <a:xfrm>
          <a:off x="8699500" y="1401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81</xdr:row>
      <xdr:rowOff>167894</xdr:rowOff>
    </xdr:from>
    <xdr:to>
      <xdr:col>41</xdr:col>
      <xdr:colOff>101600</xdr:colOff>
      <xdr:row>82</xdr:row>
      <xdr:rowOff>98044</xdr:rowOff>
    </xdr:to>
    <xdr:sp macro="" textlink="">
      <xdr:nvSpPr>
        <xdr:cNvPr id="290" name="フローチャート: 判断 289">
          <a:extLst>
            <a:ext uri="{FF2B5EF4-FFF2-40B4-BE49-F238E27FC236}">
              <a16:creationId xmlns:a16="http://schemas.microsoft.com/office/drawing/2014/main" id="{6FA60199-0E56-4F18-B8F8-4785388F39F5}"/>
            </a:ext>
          </a:extLst>
        </xdr:cNvPr>
        <xdr:cNvSpPr/>
      </xdr:nvSpPr>
      <xdr:spPr>
        <a:xfrm>
          <a:off x="7810500" y="14055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81</xdr:row>
      <xdr:rowOff>167894</xdr:rowOff>
    </xdr:from>
    <xdr:to>
      <xdr:col>36</xdr:col>
      <xdr:colOff>165100</xdr:colOff>
      <xdr:row>82</xdr:row>
      <xdr:rowOff>98044</xdr:rowOff>
    </xdr:to>
    <xdr:sp macro="" textlink="">
      <xdr:nvSpPr>
        <xdr:cNvPr id="291" name="フローチャート: 判断 290">
          <a:extLst>
            <a:ext uri="{FF2B5EF4-FFF2-40B4-BE49-F238E27FC236}">
              <a16:creationId xmlns:a16="http://schemas.microsoft.com/office/drawing/2014/main" id="{A9DBD024-A921-4884-965E-2AFAA7484494}"/>
            </a:ext>
          </a:extLst>
        </xdr:cNvPr>
        <xdr:cNvSpPr/>
      </xdr:nvSpPr>
      <xdr:spPr>
        <a:xfrm>
          <a:off x="6921500" y="14055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F2E07E9E-97A3-448F-AD29-5C0EC8B68427}"/>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D006C6FB-173B-4E9A-B7A3-DB3658DDB982}"/>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4B75630B-5005-4146-B997-5942285BC22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9965E37C-7949-4D0B-8A5D-4BB13345E29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6D641ED5-A648-4C81-8D41-4CBBEE65C4FC}"/>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82</xdr:row>
      <xdr:rowOff>69596</xdr:rowOff>
    </xdr:from>
    <xdr:to>
      <xdr:col>36</xdr:col>
      <xdr:colOff>165100</xdr:colOff>
      <xdr:row>82</xdr:row>
      <xdr:rowOff>171196</xdr:rowOff>
    </xdr:to>
    <xdr:sp macro="" textlink="">
      <xdr:nvSpPr>
        <xdr:cNvPr id="297" name="楕円 296">
          <a:extLst>
            <a:ext uri="{FF2B5EF4-FFF2-40B4-BE49-F238E27FC236}">
              <a16:creationId xmlns:a16="http://schemas.microsoft.com/office/drawing/2014/main" id="{9165A7BE-70A0-41DE-9231-A94891196BF8}"/>
            </a:ext>
          </a:extLst>
        </xdr:cNvPr>
        <xdr:cNvSpPr/>
      </xdr:nvSpPr>
      <xdr:spPr>
        <a:xfrm>
          <a:off x="6921500" y="1412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80</xdr:row>
      <xdr:rowOff>123714</xdr:rowOff>
    </xdr:from>
    <xdr:ext cx="469744" cy="259045"/>
    <xdr:sp macro="" textlink="">
      <xdr:nvSpPr>
        <xdr:cNvPr id="298" name="n_1aveValue【福祉施設】&#10;一人当たり面積">
          <a:extLst>
            <a:ext uri="{FF2B5EF4-FFF2-40B4-BE49-F238E27FC236}">
              <a16:creationId xmlns:a16="http://schemas.microsoft.com/office/drawing/2014/main" id="{D2037FFF-AB0C-496F-882D-E2740A1DC32E}"/>
            </a:ext>
          </a:extLst>
        </xdr:cNvPr>
        <xdr:cNvSpPr txBox="1"/>
      </xdr:nvSpPr>
      <xdr:spPr>
        <a:xfrm>
          <a:off x="9391727" y="13839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77995</xdr:rowOff>
    </xdr:from>
    <xdr:ext cx="469744" cy="259045"/>
    <xdr:sp macro="" textlink="">
      <xdr:nvSpPr>
        <xdr:cNvPr id="299" name="n_2aveValue【福祉施設】&#10;一人当たり面積">
          <a:extLst>
            <a:ext uri="{FF2B5EF4-FFF2-40B4-BE49-F238E27FC236}">
              <a16:creationId xmlns:a16="http://schemas.microsoft.com/office/drawing/2014/main" id="{0A46FF15-91F3-4516-B584-D05E5E2CD786}"/>
            </a:ext>
          </a:extLst>
        </xdr:cNvPr>
        <xdr:cNvSpPr txBox="1"/>
      </xdr:nvSpPr>
      <xdr:spPr>
        <a:xfrm>
          <a:off x="8515427" y="1379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114571</xdr:rowOff>
    </xdr:from>
    <xdr:ext cx="469744" cy="259045"/>
    <xdr:sp macro="" textlink="">
      <xdr:nvSpPr>
        <xdr:cNvPr id="300" name="n_3aveValue【福祉施設】&#10;一人当たり面積">
          <a:extLst>
            <a:ext uri="{FF2B5EF4-FFF2-40B4-BE49-F238E27FC236}">
              <a16:creationId xmlns:a16="http://schemas.microsoft.com/office/drawing/2014/main" id="{47E31306-A521-4004-91ED-35FD7310DE4D}"/>
            </a:ext>
          </a:extLst>
        </xdr:cNvPr>
        <xdr:cNvSpPr txBox="1"/>
      </xdr:nvSpPr>
      <xdr:spPr>
        <a:xfrm>
          <a:off x="7626427" y="13830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114571</xdr:rowOff>
    </xdr:from>
    <xdr:ext cx="469744" cy="259045"/>
    <xdr:sp macro="" textlink="">
      <xdr:nvSpPr>
        <xdr:cNvPr id="301" name="n_4aveValue【福祉施設】&#10;一人当たり面積">
          <a:extLst>
            <a:ext uri="{FF2B5EF4-FFF2-40B4-BE49-F238E27FC236}">
              <a16:creationId xmlns:a16="http://schemas.microsoft.com/office/drawing/2014/main" id="{EA4640F6-8257-410B-B9B8-CD07247A3E7A}"/>
            </a:ext>
          </a:extLst>
        </xdr:cNvPr>
        <xdr:cNvSpPr txBox="1"/>
      </xdr:nvSpPr>
      <xdr:spPr>
        <a:xfrm>
          <a:off x="6737427" y="13830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162323</xdr:rowOff>
    </xdr:from>
    <xdr:ext cx="469744" cy="259045"/>
    <xdr:sp macro="" textlink="">
      <xdr:nvSpPr>
        <xdr:cNvPr id="302" name="n_4mainValue【福祉施設】&#10;一人当たり面積">
          <a:extLst>
            <a:ext uri="{FF2B5EF4-FFF2-40B4-BE49-F238E27FC236}">
              <a16:creationId xmlns:a16="http://schemas.microsoft.com/office/drawing/2014/main" id="{00CFF9C2-875C-4091-AD91-F59BC7EFFDA9}"/>
            </a:ext>
          </a:extLst>
        </xdr:cNvPr>
        <xdr:cNvSpPr txBox="1"/>
      </xdr:nvSpPr>
      <xdr:spPr>
        <a:xfrm>
          <a:off x="6737427" y="14221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03" name="正方形/長方形 302">
          <a:extLst>
            <a:ext uri="{FF2B5EF4-FFF2-40B4-BE49-F238E27FC236}">
              <a16:creationId xmlns:a16="http://schemas.microsoft.com/office/drawing/2014/main" id="{08CBD118-C7EA-4103-8BB8-517A630690D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4" name="正方形/長方形 303">
          <a:extLst>
            <a:ext uri="{FF2B5EF4-FFF2-40B4-BE49-F238E27FC236}">
              <a16:creationId xmlns:a16="http://schemas.microsoft.com/office/drawing/2014/main" id="{D4601352-5E8E-4B1A-9C9E-B9D28466A3E9}"/>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5" name="正方形/長方形 304">
          <a:extLst>
            <a:ext uri="{FF2B5EF4-FFF2-40B4-BE49-F238E27FC236}">
              <a16:creationId xmlns:a16="http://schemas.microsoft.com/office/drawing/2014/main" id="{35A32B67-D3D5-4702-87EC-DFCE98E2C412}"/>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6" name="正方形/長方形 305">
          <a:extLst>
            <a:ext uri="{FF2B5EF4-FFF2-40B4-BE49-F238E27FC236}">
              <a16:creationId xmlns:a16="http://schemas.microsoft.com/office/drawing/2014/main" id="{C0BC2F33-C86B-4CAC-93F6-41F7978A193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7" name="正方形/長方形 306">
          <a:extLst>
            <a:ext uri="{FF2B5EF4-FFF2-40B4-BE49-F238E27FC236}">
              <a16:creationId xmlns:a16="http://schemas.microsoft.com/office/drawing/2014/main" id="{002E0FDB-4C7E-4657-9C48-615A5B06466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8" name="正方形/長方形 307">
          <a:extLst>
            <a:ext uri="{FF2B5EF4-FFF2-40B4-BE49-F238E27FC236}">
              <a16:creationId xmlns:a16="http://schemas.microsoft.com/office/drawing/2014/main" id="{D58D8DCE-4E02-4274-A73C-82C0A8B97596}"/>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9" name="正方形/長方形 308">
          <a:extLst>
            <a:ext uri="{FF2B5EF4-FFF2-40B4-BE49-F238E27FC236}">
              <a16:creationId xmlns:a16="http://schemas.microsoft.com/office/drawing/2014/main" id="{13CD6E05-F057-407D-9276-A88FE67CAD5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10" name="正方形/長方形 309">
          <a:extLst>
            <a:ext uri="{FF2B5EF4-FFF2-40B4-BE49-F238E27FC236}">
              <a16:creationId xmlns:a16="http://schemas.microsoft.com/office/drawing/2014/main" id="{E8F3CA44-01BF-4FA6-B730-C8FFBA17CE61}"/>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11" name="テキスト ボックス 310">
          <a:extLst>
            <a:ext uri="{FF2B5EF4-FFF2-40B4-BE49-F238E27FC236}">
              <a16:creationId xmlns:a16="http://schemas.microsoft.com/office/drawing/2014/main" id="{C8818FBC-2B01-42C6-8EE9-4675E3948A18}"/>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12" name="直線コネクタ 311">
          <a:extLst>
            <a:ext uri="{FF2B5EF4-FFF2-40B4-BE49-F238E27FC236}">
              <a16:creationId xmlns:a16="http://schemas.microsoft.com/office/drawing/2014/main" id="{B4DBD9A2-4FBA-45B5-98B9-13A9F6F8CF5F}"/>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13" name="テキスト ボックス 312">
          <a:extLst>
            <a:ext uri="{FF2B5EF4-FFF2-40B4-BE49-F238E27FC236}">
              <a16:creationId xmlns:a16="http://schemas.microsoft.com/office/drawing/2014/main" id="{48AB8B6A-8F89-4F30-B5AA-1E2709B0A853}"/>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14" name="直線コネクタ 313">
          <a:extLst>
            <a:ext uri="{FF2B5EF4-FFF2-40B4-BE49-F238E27FC236}">
              <a16:creationId xmlns:a16="http://schemas.microsoft.com/office/drawing/2014/main" id="{9B9854CD-419C-4C57-9B4E-DC62A2EF4C17}"/>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15" name="テキスト ボックス 314">
          <a:extLst>
            <a:ext uri="{FF2B5EF4-FFF2-40B4-BE49-F238E27FC236}">
              <a16:creationId xmlns:a16="http://schemas.microsoft.com/office/drawing/2014/main" id="{85CAD1BF-C310-481C-9A9F-2B5EA17347BE}"/>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16" name="直線コネクタ 315">
          <a:extLst>
            <a:ext uri="{FF2B5EF4-FFF2-40B4-BE49-F238E27FC236}">
              <a16:creationId xmlns:a16="http://schemas.microsoft.com/office/drawing/2014/main" id="{E40EE710-5BE2-4B69-8EA9-21CF5E38A6D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17" name="テキスト ボックス 316">
          <a:extLst>
            <a:ext uri="{FF2B5EF4-FFF2-40B4-BE49-F238E27FC236}">
              <a16:creationId xmlns:a16="http://schemas.microsoft.com/office/drawing/2014/main" id="{A03DC32A-B80B-4697-8BF6-79E9E2047D71}"/>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18" name="直線コネクタ 317">
          <a:extLst>
            <a:ext uri="{FF2B5EF4-FFF2-40B4-BE49-F238E27FC236}">
              <a16:creationId xmlns:a16="http://schemas.microsoft.com/office/drawing/2014/main" id="{CE9E6BB3-8715-4527-91E3-C077498CC2E4}"/>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19" name="テキスト ボックス 318">
          <a:extLst>
            <a:ext uri="{FF2B5EF4-FFF2-40B4-BE49-F238E27FC236}">
              <a16:creationId xmlns:a16="http://schemas.microsoft.com/office/drawing/2014/main" id="{8E475404-F5FF-45B2-8554-6FC10A1FD336}"/>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20" name="直線コネクタ 319">
          <a:extLst>
            <a:ext uri="{FF2B5EF4-FFF2-40B4-BE49-F238E27FC236}">
              <a16:creationId xmlns:a16="http://schemas.microsoft.com/office/drawing/2014/main" id="{A3E7E71E-FDA9-489D-AB05-6EF797260067}"/>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21" name="テキスト ボックス 320">
          <a:extLst>
            <a:ext uri="{FF2B5EF4-FFF2-40B4-BE49-F238E27FC236}">
              <a16:creationId xmlns:a16="http://schemas.microsoft.com/office/drawing/2014/main" id="{E9BCC9DC-3C44-441D-9680-BAC3FD7E435F}"/>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22" name="直線コネクタ 321">
          <a:extLst>
            <a:ext uri="{FF2B5EF4-FFF2-40B4-BE49-F238E27FC236}">
              <a16:creationId xmlns:a16="http://schemas.microsoft.com/office/drawing/2014/main" id="{257A4049-8801-4CF2-A83C-3EF9A20C2F4D}"/>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23" name="テキスト ボックス 322">
          <a:extLst>
            <a:ext uri="{FF2B5EF4-FFF2-40B4-BE49-F238E27FC236}">
              <a16:creationId xmlns:a16="http://schemas.microsoft.com/office/drawing/2014/main" id="{9FE5E0EA-6FE0-47D6-8605-54C4771745D6}"/>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24" name="直線コネクタ 323">
          <a:extLst>
            <a:ext uri="{FF2B5EF4-FFF2-40B4-BE49-F238E27FC236}">
              <a16:creationId xmlns:a16="http://schemas.microsoft.com/office/drawing/2014/main" id="{FF7557E0-300B-4875-A706-B0B46F355029}"/>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25" name="テキスト ボックス 324">
          <a:extLst>
            <a:ext uri="{FF2B5EF4-FFF2-40B4-BE49-F238E27FC236}">
              <a16:creationId xmlns:a16="http://schemas.microsoft.com/office/drawing/2014/main" id="{3DE6C945-0CE3-4594-838A-BB9DBE9D15B9}"/>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26" name="直線コネクタ 325">
          <a:extLst>
            <a:ext uri="{FF2B5EF4-FFF2-40B4-BE49-F238E27FC236}">
              <a16:creationId xmlns:a16="http://schemas.microsoft.com/office/drawing/2014/main" id="{F003E265-3C56-4F61-B618-87306CDAAA4C}"/>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27" name="【市民会館】&#10;有形固定資産減価償却率グラフ枠">
          <a:extLst>
            <a:ext uri="{FF2B5EF4-FFF2-40B4-BE49-F238E27FC236}">
              <a16:creationId xmlns:a16="http://schemas.microsoft.com/office/drawing/2014/main" id="{8B595A74-9897-40FB-A22D-3B64AC8DFCBC}"/>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69669</xdr:rowOff>
    </xdr:from>
    <xdr:to>
      <xdr:col>24</xdr:col>
      <xdr:colOff>62865</xdr:colOff>
      <xdr:row>108</xdr:row>
      <xdr:rowOff>159476</xdr:rowOff>
    </xdr:to>
    <xdr:cxnSp macro="">
      <xdr:nvCxnSpPr>
        <xdr:cNvPr id="328" name="直線コネクタ 327">
          <a:extLst>
            <a:ext uri="{FF2B5EF4-FFF2-40B4-BE49-F238E27FC236}">
              <a16:creationId xmlns:a16="http://schemas.microsoft.com/office/drawing/2014/main" id="{288564A9-9C89-49DB-9406-FF3AA64E9BFF}"/>
            </a:ext>
          </a:extLst>
        </xdr:cNvPr>
        <xdr:cNvCxnSpPr/>
      </xdr:nvCxnSpPr>
      <xdr:spPr>
        <a:xfrm flipV="1">
          <a:off x="4634865" y="17214669"/>
          <a:ext cx="0" cy="1461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163303</xdr:rowOff>
    </xdr:from>
    <xdr:ext cx="405111" cy="259045"/>
    <xdr:sp macro="" textlink="">
      <xdr:nvSpPr>
        <xdr:cNvPr id="329" name="【市民会館】&#10;有形固定資産減価償却率最小値テキスト">
          <a:extLst>
            <a:ext uri="{FF2B5EF4-FFF2-40B4-BE49-F238E27FC236}">
              <a16:creationId xmlns:a16="http://schemas.microsoft.com/office/drawing/2014/main" id="{4A0BBCE3-D424-47E9-B53E-BBF18BEFBE9B}"/>
            </a:ext>
          </a:extLst>
        </xdr:cNvPr>
        <xdr:cNvSpPr txBox="1"/>
      </xdr:nvSpPr>
      <xdr:spPr>
        <a:xfrm>
          <a:off x="4673600" y="18679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159476</xdr:rowOff>
    </xdr:from>
    <xdr:to>
      <xdr:col>24</xdr:col>
      <xdr:colOff>152400</xdr:colOff>
      <xdr:row>108</xdr:row>
      <xdr:rowOff>159476</xdr:rowOff>
    </xdr:to>
    <xdr:cxnSp macro="">
      <xdr:nvCxnSpPr>
        <xdr:cNvPr id="330" name="直線コネクタ 329">
          <a:extLst>
            <a:ext uri="{FF2B5EF4-FFF2-40B4-BE49-F238E27FC236}">
              <a16:creationId xmlns:a16="http://schemas.microsoft.com/office/drawing/2014/main" id="{EBBCDD3F-EAF9-4D43-9EA2-86A41320C675}"/>
            </a:ext>
          </a:extLst>
        </xdr:cNvPr>
        <xdr:cNvCxnSpPr/>
      </xdr:nvCxnSpPr>
      <xdr:spPr>
        <a:xfrm>
          <a:off x="4546600" y="18676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16346</xdr:rowOff>
    </xdr:from>
    <xdr:ext cx="340478" cy="259045"/>
    <xdr:sp macro="" textlink="">
      <xdr:nvSpPr>
        <xdr:cNvPr id="331" name="【市民会館】&#10;有形固定資産減価償却率最大値テキスト">
          <a:extLst>
            <a:ext uri="{FF2B5EF4-FFF2-40B4-BE49-F238E27FC236}">
              <a16:creationId xmlns:a16="http://schemas.microsoft.com/office/drawing/2014/main" id="{1DF48B00-3950-43C3-8917-ABC37FDE3B84}"/>
            </a:ext>
          </a:extLst>
        </xdr:cNvPr>
        <xdr:cNvSpPr txBox="1"/>
      </xdr:nvSpPr>
      <xdr:spPr>
        <a:xfrm>
          <a:off x="4673600" y="169898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69669</xdr:rowOff>
    </xdr:from>
    <xdr:to>
      <xdr:col>24</xdr:col>
      <xdr:colOff>152400</xdr:colOff>
      <xdr:row>100</xdr:row>
      <xdr:rowOff>69669</xdr:rowOff>
    </xdr:to>
    <xdr:cxnSp macro="">
      <xdr:nvCxnSpPr>
        <xdr:cNvPr id="332" name="直線コネクタ 331">
          <a:extLst>
            <a:ext uri="{FF2B5EF4-FFF2-40B4-BE49-F238E27FC236}">
              <a16:creationId xmlns:a16="http://schemas.microsoft.com/office/drawing/2014/main" id="{DB106C07-3C43-4E28-BCFA-1920DDAAB06E}"/>
            </a:ext>
          </a:extLst>
        </xdr:cNvPr>
        <xdr:cNvCxnSpPr/>
      </xdr:nvCxnSpPr>
      <xdr:spPr>
        <a:xfrm>
          <a:off x="4546600" y="17214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36484</xdr:rowOff>
    </xdr:from>
    <xdr:ext cx="405111" cy="259045"/>
    <xdr:sp macro="" textlink="">
      <xdr:nvSpPr>
        <xdr:cNvPr id="333" name="【市民会館】&#10;有形固定資産減価償却率平均値テキスト">
          <a:extLst>
            <a:ext uri="{FF2B5EF4-FFF2-40B4-BE49-F238E27FC236}">
              <a16:creationId xmlns:a16="http://schemas.microsoft.com/office/drawing/2014/main" id="{6046FFC0-6AF1-4BC5-885A-DB5CF3D1A41C}"/>
            </a:ext>
          </a:extLst>
        </xdr:cNvPr>
        <xdr:cNvSpPr txBox="1"/>
      </xdr:nvSpPr>
      <xdr:spPr>
        <a:xfrm>
          <a:off x="4673600" y="178672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58057</xdr:rowOff>
    </xdr:from>
    <xdr:to>
      <xdr:col>24</xdr:col>
      <xdr:colOff>114300</xdr:colOff>
      <xdr:row>104</xdr:row>
      <xdr:rowOff>159657</xdr:rowOff>
    </xdr:to>
    <xdr:sp macro="" textlink="">
      <xdr:nvSpPr>
        <xdr:cNvPr id="334" name="フローチャート: 判断 333">
          <a:extLst>
            <a:ext uri="{FF2B5EF4-FFF2-40B4-BE49-F238E27FC236}">
              <a16:creationId xmlns:a16="http://schemas.microsoft.com/office/drawing/2014/main" id="{EBDA7B5A-6A1F-4ED1-9AA2-7527461C14F0}"/>
            </a:ext>
          </a:extLst>
        </xdr:cNvPr>
        <xdr:cNvSpPr/>
      </xdr:nvSpPr>
      <xdr:spPr>
        <a:xfrm>
          <a:off x="45847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7438</xdr:rowOff>
    </xdr:from>
    <xdr:to>
      <xdr:col>20</xdr:col>
      <xdr:colOff>38100</xdr:colOff>
      <xdr:row>104</xdr:row>
      <xdr:rowOff>109038</xdr:rowOff>
    </xdr:to>
    <xdr:sp macro="" textlink="">
      <xdr:nvSpPr>
        <xdr:cNvPr id="335" name="フローチャート: 判断 334">
          <a:extLst>
            <a:ext uri="{FF2B5EF4-FFF2-40B4-BE49-F238E27FC236}">
              <a16:creationId xmlns:a16="http://schemas.microsoft.com/office/drawing/2014/main" id="{3B2DAA2F-9142-41AF-9AC8-8A3528E0DF84}"/>
            </a:ext>
          </a:extLst>
        </xdr:cNvPr>
        <xdr:cNvSpPr/>
      </xdr:nvSpPr>
      <xdr:spPr>
        <a:xfrm>
          <a:off x="3746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165826</xdr:rowOff>
    </xdr:from>
    <xdr:to>
      <xdr:col>15</xdr:col>
      <xdr:colOff>101600</xdr:colOff>
      <xdr:row>104</xdr:row>
      <xdr:rowOff>95976</xdr:rowOff>
    </xdr:to>
    <xdr:sp macro="" textlink="">
      <xdr:nvSpPr>
        <xdr:cNvPr id="336" name="フローチャート: 判断 335">
          <a:extLst>
            <a:ext uri="{FF2B5EF4-FFF2-40B4-BE49-F238E27FC236}">
              <a16:creationId xmlns:a16="http://schemas.microsoft.com/office/drawing/2014/main" id="{EFDCDA87-2F47-4C57-A32B-265F8AB5B751}"/>
            </a:ext>
          </a:extLst>
        </xdr:cNvPr>
        <xdr:cNvSpPr/>
      </xdr:nvSpPr>
      <xdr:spPr>
        <a:xfrm>
          <a:off x="2857500" y="1782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141332</xdr:rowOff>
    </xdr:from>
    <xdr:to>
      <xdr:col>10</xdr:col>
      <xdr:colOff>165100</xdr:colOff>
      <xdr:row>104</xdr:row>
      <xdr:rowOff>71482</xdr:rowOff>
    </xdr:to>
    <xdr:sp macro="" textlink="">
      <xdr:nvSpPr>
        <xdr:cNvPr id="337" name="フローチャート: 判断 336">
          <a:extLst>
            <a:ext uri="{FF2B5EF4-FFF2-40B4-BE49-F238E27FC236}">
              <a16:creationId xmlns:a16="http://schemas.microsoft.com/office/drawing/2014/main" id="{2C99D475-D5B7-4989-A70F-B6745E5400EF}"/>
            </a:ext>
          </a:extLst>
        </xdr:cNvPr>
        <xdr:cNvSpPr/>
      </xdr:nvSpPr>
      <xdr:spPr>
        <a:xfrm>
          <a:off x="1968500" y="1780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98879</xdr:rowOff>
    </xdr:from>
    <xdr:to>
      <xdr:col>6</xdr:col>
      <xdr:colOff>38100</xdr:colOff>
      <xdr:row>104</xdr:row>
      <xdr:rowOff>29029</xdr:rowOff>
    </xdr:to>
    <xdr:sp macro="" textlink="">
      <xdr:nvSpPr>
        <xdr:cNvPr id="338" name="フローチャート: 判断 337">
          <a:extLst>
            <a:ext uri="{FF2B5EF4-FFF2-40B4-BE49-F238E27FC236}">
              <a16:creationId xmlns:a16="http://schemas.microsoft.com/office/drawing/2014/main" id="{A6538274-6A62-422E-989E-C4A44C6DC850}"/>
            </a:ext>
          </a:extLst>
        </xdr:cNvPr>
        <xdr:cNvSpPr/>
      </xdr:nvSpPr>
      <xdr:spPr>
        <a:xfrm>
          <a:off x="1079500" y="1775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39" name="テキスト ボックス 338">
          <a:extLst>
            <a:ext uri="{FF2B5EF4-FFF2-40B4-BE49-F238E27FC236}">
              <a16:creationId xmlns:a16="http://schemas.microsoft.com/office/drawing/2014/main" id="{147C8B1D-B358-4426-A522-2AD06E10AC03}"/>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40" name="テキスト ボックス 339">
          <a:extLst>
            <a:ext uri="{FF2B5EF4-FFF2-40B4-BE49-F238E27FC236}">
              <a16:creationId xmlns:a16="http://schemas.microsoft.com/office/drawing/2014/main" id="{3713DA1E-D5DD-42C7-940A-0606EA71DDAC}"/>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41" name="テキスト ボックス 340">
          <a:extLst>
            <a:ext uri="{FF2B5EF4-FFF2-40B4-BE49-F238E27FC236}">
              <a16:creationId xmlns:a16="http://schemas.microsoft.com/office/drawing/2014/main" id="{71B3C837-5E5E-482F-AD11-D063722C7B44}"/>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42" name="テキスト ボックス 341">
          <a:extLst>
            <a:ext uri="{FF2B5EF4-FFF2-40B4-BE49-F238E27FC236}">
              <a16:creationId xmlns:a16="http://schemas.microsoft.com/office/drawing/2014/main" id="{210BB433-FDE1-4978-AA1B-996A8EA79F41}"/>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43" name="テキスト ボックス 342">
          <a:extLst>
            <a:ext uri="{FF2B5EF4-FFF2-40B4-BE49-F238E27FC236}">
              <a16:creationId xmlns:a16="http://schemas.microsoft.com/office/drawing/2014/main" id="{E40D607F-18F0-4E4E-82AD-7266FE97DFBB}"/>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103</xdr:row>
      <xdr:rowOff>87449</xdr:rowOff>
    </xdr:from>
    <xdr:to>
      <xdr:col>6</xdr:col>
      <xdr:colOff>38100</xdr:colOff>
      <xdr:row>104</xdr:row>
      <xdr:rowOff>17599</xdr:rowOff>
    </xdr:to>
    <xdr:sp macro="" textlink="">
      <xdr:nvSpPr>
        <xdr:cNvPr id="344" name="楕円 343">
          <a:extLst>
            <a:ext uri="{FF2B5EF4-FFF2-40B4-BE49-F238E27FC236}">
              <a16:creationId xmlns:a16="http://schemas.microsoft.com/office/drawing/2014/main" id="{2CAC91E7-728C-4F6A-8F85-4427AA6FC1F6}"/>
            </a:ext>
          </a:extLst>
        </xdr:cNvPr>
        <xdr:cNvSpPr/>
      </xdr:nvSpPr>
      <xdr:spPr>
        <a:xfrm>
          <a:off x="1079500" y="1774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102</xdr:row>
      <xdr:rowOff>125565</xdr:rowOff>
    </xdr:from>
    <xdr:ext cx="405111" cy="259045"/>
    <xdr:sp macro="" textlink="">
      <xdr:nvSpPr>
        <xdr:cNvPr id="345" name="n_1aveValue【市民会館】&#10;有形固定資産減価償却率">
          <a:extLst>
            <a:ext uri="{FF2B5EF4-FFF2-40B4-BE49-F238E27FC236}">
              <a16:creationId xmlns:a16="http://schemas.microsoft.com/office/drawing/2014/main" id="{2C41C5EF-7EC1-476E-9E86-B0FB0DC0119C}"/>
            </a:ext>
          </a:extLst>
        </xdr:cNvPr>
        <xdr:cNvSpPr txBox="1"/>
      </xdr:nvSpPr>
      <xdr:spPr>
        <a:xfrm>
          <a:off x="3582044" y="1761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112503</xdr:rowOff>
    </xdr:from>
    <xdr:ext cx="405111" cy="259045"/>
    <xdr:sp macro="" textlink="">
      <xdr:nvSpPr>
        <xdr:cNvPr id="346" name="n_2aveValue【市民会館】&#10;有形固定資産減価償却率">
          <a:extLst>
            <a:ext uri="{FF2B5EF4-FFF2-40B4-BE49-F238E27FC236}">
              <a16:creationId xmlns:a16="http://schemas.microsoft.com/office/drawing/2014/main" id="{F27167FF-8E12-4C1A-9CC4-DA1C2866BA30}"/>
            </a:ext>
          </a:extLst>
        </xdr:cNvPr>
        <xdr:cNvSpPr txBox="1"/>
      </xdr:nvSpPr>
      <xdr:spPr>
        <a:xfrm>
          <a:off x="2705744" y="1760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88009</xdr:rowOff>
    </xdr:from>
    <xdr:ext cx="405111" cy="259045"/>
    <xdr:sp macro="" textlink="">
      <xdr:nvSpPr>
        <xdr:cNvPr id="347" name="n_3aveValue【市民会館】&#10;有形固定資産減価償却率">
          <a:extLst>
            <a:ext uri="{FF2B5EF4-FFF2-40B4-BE49-F238E27FC236}">
              <a16:creationId xmlns:a16="http://schemas.microsoft.com/office/drawing/2014/main" id="{A135FDFC-FDAE-414B-819B-A4BB90858227}"/>
            </a:ext>
          </a:extLst>
        </xdr:cNvPr>
        <xdr:cNvSpPr txBox="1"/>
      </xdr:nvSpPr>
      <xdr:spPr>
        <a:xfrm>
          <a:off x="1816744" y="17575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20156</xdr:rowOff>
    </xdr:from>
    <xdr:ext cx="405111" cy="259045"/>
    <xdr:sp macro="" textlink="">
      <xdr:nvSpPr>
        <xdr:cNvPr id="348" name="n_4aveValue【市民会館】&#10;有形固定資産減価償却率">
          <a:extLst>
            <a:ext uri="{FF2B5EF4-FFF2-40B4-BE49-F238E27FC236}">
              <a16:creationId xmlns:a16="http://schemas.microsoft.com/office/drawing/2014/main" id="{6BA29016-DAF0-41A6-A007-A53D0AF132DC}"/>
            </a:ext>
          </a:extLst>
        </xdr:cNvPr>
        <xdr:cNvSpPr txBox="1"/>
      </xdr:nvSpPr>
      <xdr:spPr>
        <a:xfrm>
          <a:off x="927744" y="178509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34126</xdr:rowOff>
    </xdr:from>
    <xdr:ext cx="405111" cy="259045"/>
    <xdr:sp macro="" textlink="">
      <xdr:nvSpPr>
        <xdr:cNvPr id="349" name="n_4mainValue【市民会館】&#10;有形固定資産減価償却率">
          <a:extLst>
            <a:ext uri="{FF2B5EF4-FFF2-40B4-BE49-F238E27FC236}">
              <a16:creationId xmlns:a16="http://schemas.microsoft.com/office/drawing/2014/main" id="{4EE7131C-1890-4776-9364-5B1DAF8C36C7}"/>
            </a:ext>
          </a:extLst>
        </xdr:cNvPr>
        <xdr:cNvSpPr txBox="1"/>
      </xdr:nvSpPr>
      <xdr:spPr>
        <a:xfrm>
          <a:off x="927744" y="1752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50" name="正方形/長方形 349">
          <a:extLst>
            <a:ext uri="{FF2B5EF4-FFF2-40B4-BE49-F238E27FC236}">
              <a16:creationId xmlns:a16="http://schemas.microsoft.com/office/drawing/2014/main" id="{44898042-5473-4649-9BAE-EA3C0A53116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1" name="正方形/長方形 350">
          <a:extLst>
            <a:ext uri="{FF2B5EF4-FFF2-40B4-BE49-F238E27FC236}">
              <a16:creationId xmlns:a16="http://schemas.microsoft.com/office/drawing/2014/main" id="{2902F540-FDAD-440B-97CE-D9C7431ED90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2" name="正方形/長方形 351">
          <a:extLst>
            <a:ext uri="{FF2B5EF4-FFF2-40B4-BE49-F238E27FC236}">
              <a16:creationId xmlns:a16="http://schemas.microsoft.com/office/drawing/2014/main" id="{1683C959-8B1F-474E-8363-851042D72D7E}"/>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3" name="正方形/長方形 352">
          <a:extLst>
            <a:ext uri="{FF2B5EF4-FFF2-40B4-BE49-F238E27FC236}">
              <a16:creationId xmlns:a16="http://schemas.microsoft.com/office/drawing/2014/main" id="{DC944BE0-8F76-402B-B33E-B01A6449B5CF}"/>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4" name="正方形/長方形 353">
          <a:extLst>
            <a:ext uri="{FF2B5EF4-FFF2-40B4-BE49-F238E27FC236}">
              <a16:creationId xmlns:a16="http://schemas.microsoft.com/office/drawing/2014/main" id="{C827B11A-5BFD-4B93-9D0E-C5D403D27C9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5" name="正方形/長方形 354">
          <a:extLst>
            <a:ext uri="{FF2B5EF4-FFF2-40B4-BE49-F238E27FC236}">
              <a16:creationId xmlns:a16="http://schemas.microsoft.com/office/drawing/2014/main" id="{3AC6DF2E-8A6C-4701-9601-113B175C2DAE}"/>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6" name="正方形/長方形 355">
          <a:extLst>
            <a:ext uri="{FF2B5EF4-FFF2-40B4-BE49-F238E27FC236}">
              <a16:creationId xmlns:a16="http://schemas.microsoft.com/office/drawing/2014/main" id="{A191DECA-BA4F-4036-BDD9-CEF99E72D916}"/>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7" name="正方形/長方形 356">
          <a:extLst>
            <a:ext uri="{FF2B5EF4-FFF2-40B4-BE49-F238E27FC236}">
              <a16:creationId xmlns:a16="http://schemas.microsoft.com/office/drawing/2014/main" id="{AB628F7B-D38D-4BB9-8D1C-6A08F5AAFEA2}"/>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58" name="テキスト ボックス 357">
          <a:extLst>
            <a:ext uri="{FF2B5EF4-FFF2-40B4-BE49-F238E27FC236}">
              <a16:creationId xmlns:a16="http://schemas.microsoft.com/office/drawing/2014/main" id="{013A8C31-1F00-47FA-A468-C8F61C9168B1}"/>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59" name="直線コネクタ 358">
          <a:extLst>
            <a:ext uri="{FF2B5EF4-FFF2-40B4-BE49-F238E27FC236}">
              <a16:creationId xmlns:a16="http://schemas.microsoft.com/office/drawing/2014/main" id="{7560498A-BE4D-47F3-8D1B-75A1CD25B847}"/>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60" name="直線コネクタ 359">
          <a:extLst>
            <a:ext uri="{FF2B5EF4-FFF2-40B4-BE49-F238E27FC236}">
              <a16:creationId xmlns:a16="http://schemas.microsoft.com/office/drawing/2014/main" id="{DA314349-2E52-4FCD-9D77-EE4DA721BFE2}"/>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61" name="テキスト ボックス 360">
          <a:extLst>
            <a:ext uri="{FF2B5EF4-FFF2-40B4-BE49-F238E27FC236}">
              <a16:creationId xmlns:a16="http://schemas.microsoft.com/office/drawing/2014/main" id="{2C242599-E28F-4406-86D4-299E66CC6387}"/>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62" name="直線コネクタ 361">
          <a:extLst>
            <a:ext uri="{FF2B5EF4-FFF2-40B4-BE49-F238E27FC236}">
              <a16:creationId xmlns:a16="http://schemas.microsoft.com/office/drawing/2014/main" id="{C74C4FE6-2C03-4130-9053-33828669D8EB}"/>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63" name="テキスト ボックス 362">
          <a:extLst>
            <a:ext uri="{FF2B5EF4-FFF2-40B4-BE49-F238E27FC236}">
              <a16:creationId xmlns:a16="http://schemas.microsoft.com/office/drawing/2014/main" id="{C7EECF79-6572-48BD-A8E7-603B6F40E609}"/>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64" name="直線コネクタ 363">
          <a:extLst>
            <a:ext uri="{FF2B5EF4-FFF2-40B4-BE49-F238E27FC236}">
              <a16:creationId xmlns:a16="http://schemas.microsoft.com/office/drawing/2014/main" id="{B5692850-4942-4A03-B4BE-1EBB4CE47E44}"/>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65" name="テキスト ボックス 364">
          <a:extLst>
            <a:ext uri="{FF2B5EF4-FFF2-40B4-BE49-F238E27FC236}">
              <a16:creationId xmlns:a16="http://schemas.microsoft.com/office/drawing/2014/main" id="{07B4BCD3-F7AD-4FB5-827C-C14C557E21E4}"/>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66" name="直線コネクタ 365">
          <a:extLst>
            <a:ext uri="{FF2B5EF4-FFF2-40B4-BE49-F238E27FC236}">
              <a16:creationId xmlns:a16="http://schemas.microsoft.com/office/drawing/2014/main" id="{0468C214-1CD9-466C-869C-E3D90CC6043D}"/>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67" name="テキスト ボックス 366">
          <a:extLst>
            <a:ext uri="{FF2B5EF4-FFF2-40B4-BE49-F238E27FC236}">
              <a16:creationId xmlns:a16="http://schemas.microsoft.com/office/drawing/2014/main" id="{20069EBD-50F2-4EB2-8F31-4FCE5E844475}"/>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68" name="直線コネクタ 367">
          <a:extLst>
            <a:ext uri="{FF2B5EF4-FFF2-40B4-BE49-F238E27FC236}">
              <a16:creationId xmlns:a16="http://schemas.microsoft.com/office/drawing/2014/main" id="{03410B92-B7CE-4775-9D85-F6AF015ECB8B}"/>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69" name="テキスト ボックス 368">
          <a:extLst>
            <a:ext uri="{FF2B5EF4-FFF2-40B4-BE49-F238E27FC236}">
              <a16:creationId xmlns:a16="http://schemas.microsoft.com/office/drawing/2014/main" id="{64E26C70-2AF2-48A0-A017-2DF1ADF3F1BD}"/>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70" name="直線コネクタ 369">
          <a:extLst>
            <a:ext uri="{FF2B5EF4-FFF2-40B4-BE49-F238E27FC236}">
              <a16:creationId xmlns:a16="http://schemas.microsoft.com/office/drawing/2014/main" id="{CBB0DAF2-3EB3-46D1-ADA8-EA9D9B2E6467}"/>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71" name="テキスト ボックス 370">
          <a:extLst>
            <a:ext uri="{FF2B5EF4-FFF2-40B4-BE49-F238E27FC236}">
              <a16:creationId xmlns:a16="http://schemas.microsoft.com/office/drawing/2014/main" id="{2567803B-E6E9-49EF-8C19-BE78A121C6B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72" name="【市民会館】&#10;一人当たり面積グラフ枠">
          <a:extLst>
            <a:ext uri="{FF2B5EF4-FFF2-40B4-BE49-F238E27FC236}">
              <a16:creationId xmlns:a16="http://schemas.microsoft.com/office/drawing/2014/main" id="{2C6F84A5-7F13-419F-A819-25E9E36C2025}"/>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133350</xdr:rowOff>
    </xdr:from>
    <xdr:to>
      <xdr:col>54</xdr:col>
      <xdr:colOff>189865</xdr:colOff>
      <xdr:row>108</xdr:row>
      <xdr:rowOff>99061</xdr:rowOff>
    </xdr:to>
    <xdr:cxnSp macro="">
      <xdr:nvCxnSpPr>
        <xdr:cNvPr id="373" name="直線コネクタ 372">
          <a:extLst>
            <a:ext uri="{FF2B5EF4-FFF2-40B4-BE49-F238E27FC236}">
              <a16:creationId xmlns:a16="http://schemas.microsoft.com/office/drawing/2014/main" id="{C4FB724D-DD38-41C3-BAD7-507EF9776372}"/>
            </a:ext>
          </a:extLst>
        </xdr:cNvPr>
        <xdr:cNvCxnSpPr/>
      </xdr:nvCxnSpPr>
      <xdr:spPr>
        <a:xfrm flipV="1">
          <a:off x="10476865" y="17106900"/>
          <a:ext cx="0" cy="1508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102888</xdr:rowOff>
    </xdr:from>
    <xdr:ext cx="469744" cy="259045"/>
    <xdr:sp macro="" textlink="">
      <xdr:nvSpPr>
        <xdr:cNvPr id="374" name="【市民会館】&#10;一人当たり面積最小値テキスト">
          <a:extLst>
            <a:ext uri="{FF2B5EF4-FFF2-40B4-BE49-F238E27FC236}">
              <a16:creationId xmlns:a16="http://schemas.microsoft.com/office/drawing/2014/main" id="{048E351A-601A-42AF-8837-DB6B4F322BB7}"/>
            </a:ext>
          </a:extLst>
        </xdr:cNvPr>
        <xdr:cNvSpPr txBox="1"/>
      </xdr:nvSpPr>
      <xdr:spPr>
        <a:xfrm>
          <a:off x="10515600" y="1861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99061</xdr:rowOff>
    </xdr:from>
    <xdr:to>
      <xdr:col>55</xdr:col>
      <xdr:colOff>88900</xdr:colOff>
      <xdr:row>108</xdr:row>
      <xdr:rowOff>99061</xdr:rowOff>
    </xdr:to>
    <xdr:cxnSp macro="">
      <xdr:nvCxnSpPr>
        <xdr:cNvPr id="375" name="直線コネクタ 374">
          <a:extLst>
            <a:ext uri="{FF2B5EF4-FFF2-40B4-BE49-F238E27FC236}">
              <a16:creationId xmlns:a16="http://schemas.microsoft.com/office/drawing/2014/main" id="{01DB3703-CE82-4F5C-8803-800053B43FC1}"/>
            </a:ext>
          </a:extLst>
        </xdr:cNvPr>
        <xdr:cNvCxnSpPr/>
      </xdr:nvCxnSpPr>
      <xdr:spPr>
        <a:xfrm>
          <a:off x="10388600" y="1861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80027</xdr:rowOff>
    </xdr:from>
    <xdr:ext cx="469744" cy="259045"/>
    <xdr:sp macro="" textlink="">
      <xdr:nvSpPr>
        <xdr:cNvPr id="376" name="【市民会館】&#10;一人当たり面積最大値テキスト">
          <a:extLst>
            <a:ext uri="{FF2B5EF4-FFF2-40B4-BE49-F238E27FC236}">
              <a16:creationId xmlns:a16="http://schemas.microsoft.com/office/drawing/2014/main" id="{DE1C694A-151F-4CDF-B9BE-CE7F4326584A}"/>
            </a:ext>
          </a:extLst>
        </xdr:cNvPr>
        <xdr:cNvSpPr txBox="1"/>
      </xdr:nvSpPr>
      <xdr:spPr>
        <a:xfrm>
          <a:off x="10515600" y="1688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133350</xdr:rowOff>
    </xdr:from>
    <xdr:to>
      <xdr:col>55</xdr:col>
      <xdr:colOff>88900</xdr:colOff>
      <xdr:row>99</xdr:row>
      <xdr:rowOff>133350</xdr:rowOff>
    </xdr:to>
    <xdr:cxnSp macro="">
      <xdr:nvCxnSpPr>
        <xdr:cNvPr id="377" name="直線コネクタ 376">
          <a:extLst>
            <a:ext uri="{FF2B5EF4-FFF2-40B4-BE49-F238E27FC236}">
              <a16:creationId xmlns:a16="http://schemas.microsoft.com/office/drawing/2014/main" id="{5DCF6946-3B79-4882-AA8E-B38C5C4F9212}"/>
            </a:ext>
          </a:extLst>
        </xdr:cNvPr>
        <xdr:cNvCxnSpPr/>
      </xdr:nvCxnSpPr>
      <xdr:spPr>
        <a:xfrm>
          <a:off x="10388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121938</xdr:rowOff>
    </xdr:from>
    <xdr:ext cx="469744" cy="259045"/>
    <xdr:sp macro="" textlink="">
      <xdr:nvSpPr>
        <xdr:cNvPr id="378" name="【市民会館】&#10;一人当たり面積平均値テキスト">
          <a:extLst>
            <a:ext uri="{FF2B5EF4-FFF2-40B4-BE49-F238E27FC236}">
              <a16:creationId xmlns:a16="http://schemas.microsoft.com/office/drawing/2014/main" id="{E6AB6897-9663-492C-AE70-E7C837439F06}"/>
            </a:ext>
          </a:extLst>
        </xdr:cNvPr>
        <xdr:cNvSpPr txBox="1"/>
      </xdr:nvSpPr>
      <xdr:spPr>
        <a:xfrm>
          <a:off x="10515600" y="181241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143511</xdr:rowOff>
    </xdr:from>
    <xdr:to>
      <xdr:col>55</xdr:col>
      <xdr:colOff>50800</xdr:colOff>
      <xdr:row>106</xdr:row>
      <xdr:rowOff>73661</xdr:rowOff>
    </xdr:to>
    <xdr:sp macro="" textlink="">
      <xdr:nvSpPr>
        <xdr:cNvPr id="379" name="フローチャート: 判断 378">
          <a:extLst>
            <a:ext uri="{FF2B5EF4-FFF2-40B4-BE49-F238E27FC236}">
              <a16:creationId xmlns:a16="http://schemas.microsoft.com/office/drawing/2014/main" id="{7FC699E4-CFBC-4CAD-9970-16972EEF2489}"/>
            </a:ext>
          </a:extLst>
        </xdr:cNvPr>
        <xdr:cNvSpPr/>
      </xdr:nvSpPr>
      <xdr:spPr>
        <a:xfrm>
          <a:off x="104267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135889</xdr:rowOff>
    </xdr:from>
    <xdr:to>
      <xdr:col>50</xdr:col>
      <xdr:colOff>165100</xdr:colOff>
      <xdr:row>106</xdr:row>
      <xdr:rowOff>66039</xdr:rowOff>
    </xdr:to>
    <xdr:sp macro="" textlink="">
      <xdr:nvSpPr>
        <xdr:cNvPr id="380" name="フローチャート: 判断 379">
          <a:extLst>
            <a:ext uri="{FF2B5EF4-FFF2-40B4-BE49-F238E27FC236}">
              <a16:creationId xmlns:a16="http://schemas.microsoft.com/office/drawing/2014/main" id="{CDA31ECC-5493-49EC-A4EE-7E959712CCC5}"/>
            </a:ext>
          </a:extLst>
        </xdr:cNvPr>
        <xdr:cNvSpPr/>
      </xdr:nvSpPr>
      <xdr:spPr>
        <a:xfrm>
          <a:off x="9588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128270</xdr:rowOff>
    </xdr:from>
    <xdr:to>
      <xdr:col>46</xdr:col>
      <xdr:colOff>38100</xdr:colOff>
      <xdr:row>106</xdr:row>
      <xdr:rowOff>58420</xdr:rowOff>
    </xdr:to>
    <xdr:sp macro="" textlink="">
      <xdr:nvSpPr>
        <xdr:cNvPr id="381" name="フローチャート: 判断 380">
          <a:extLst>
            <a:ext uri="{FF2B5EF4-FFF2-40B4-BE49-F238E27FC236}">
              <a16:creationId xmlns:a16="http://schemas.microsoft.com/office/drawing/2014/main" id="{0EE8EF02-3903-47D8-BCE2-D61BDBB93A66}"/>
            </a:ext>
          </a:extLst>
        </xdr:cNvPr>
        <xdr:cNvSpPr/>
      </xdr:nvSpPr>
      <xdr:spPr>
        <a:xfrm>
          <a:off x="8699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124461</xdr:rowOff>
    </xdr:from>
    <xdr:to>
      <xdr:col>41</xdr:col>
      <xdr:colOff>101600</xdr:colOff>
      <xdr:row>106</xdr:row>
      <xdr:rowOff>54611</xdr:rowOff>
    </xdr:to>
    <xdr:sp macro="" textlink="">
      <xdr:nvSpPr>
        <xdr:cNvPr id="382" name="フローチャート: 判断 381">
          <a:extLst>
            <a:ext uri="{FF2B5EF4-FFF2-40B4-BE49-F238E27FC236}">
              <a16:creationId xmlns:a16="http://schemas.microsoft.com/office/drawing/2014/main" id="{E1BF9B4D-9B4E-491D-B5D1-81EFA5561B7C}"/>
            </a:ext>
          </a:extLst>
        </xdr:cNvPr>
        <xdr:cNvSpPr/>
      </xdr:nvSpPr>
      <xdr:spPr>
        <a:xfrm>
          <a:off x="7810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143511</xdr:rowOff>
    </xdr:from>
    <xdr:to>
      <xdr:col>36</xdr:col>
      <xdr:colOff>165100</xdr:colOff>
      <xdr:row>106</xdr:row>
      <xdr:rowOff>73661</xdr:rowOff>
    </xdr:to>
    <xdr:sp macro="" textlink="">
      <xdr:nvSpPr>
        <xdr:cNvPr id="383" name="フローチャート: 判断 382">
          <a:extLst>
            <a:ext uri="{FF2B5EF4-FFF2-40B4-BE49-F238E27FC236}">
              <a16:creationId xmlns:a16="http://schemas.microsoft.com/office/drawing/2014/main" id="{234CFACC-8B13-45FC-8812-FE77BB80028E}"/>
            </a:ext>
          </a:extLst>
        </xdr:cNvPr>
        <xdr:cNvSpPr/>
      </xdr:nvSpPr>
      <xdr:spPr>
        <a:xfrm>
          <a:off x="6921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84" name="テキスト ボックス 383">
          <a:extLst>
            <a:ext uri="{FF2B5EF4-FFF2-40B4-BE49-F238E27FC236}">
              <a16:creationId xmlns:a16="http://schemas.microsoft.com/office/drawing/2014/main" id="{C9EFC600-C51F-48AB-B6E8-9EA92E133739}"/>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85" name="テキスト ボックス 384">
          <a:extLst>
            <a:ext uri="{FF2B5EF4-FFF2-40B4-BE49-F238E27FC236}">
              <a16:creationId xmlns:a16="http://schemas.microsoft.com/office/drawing/2014/main" id="{E3CED136-AF6B-41E8-8487-8C85C13D918C}"/>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86" name="テキスト ボックス 385">
          <a:extLst>
            <a:ext uri="{FF2B5EF4-FFF2-40B4-BE49-F238E27FC236}">
              <a16:creationId xmlns:a16="http://schemas.microsoft.com/office/drawing/2014/main" id="{2AB344A1-AC99-47C9-B0C8-1688D2B5CC8A}"/>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87" name="テキスト ボックス 386">
          <a:extLst>
            <a:ext uri="{FF2B5EF4-FFF2-40B4-BE49-F238E27FC236}">
              <a16:creationId xmlns:a16="http://schemas.microsoft.com/office/drawing/2014/main" id="{82A524BE-0F9C-423B-80A6-710F2CC37CF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88" name="テキスト ボックス 387">
          <a:extLst>
            <a:ext uri="{FF2B5EF4-FFF2-40B4-BE49-F238E27FC236}">
              <a16:creationId xmlns:a16="http://schemas.microsoft.com/office/drawing/2014/main" id="{2CC9696F-4DA0-4F32-9DF9-88FD36209B8A}"/>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107</xdr:row>
      <xdr:rowOff>33020</xdr:rowOff>
    </xdr:from>
    <xdr:to>
      <xdr:col>36</xdr:col>
      <xdr:colOff>165100</xdr:colOff>
      <xdr:row>107</xdr:row>
      <xdr:rowOff>134620</xdr:rowOff>
    </xdr:to>
    <xdr:sp macro="" textlink="">
      <xdr:nvSpPr>
        <xdr:cNvPr id="389" name="楕円 388">
          <a:extLst>
            <a:ext uri="{FF2B5EF4-FFF2-40B4-BE49-F238E27FC236}">
              <a16:creationId xmlns:a16="http://schemas.microsoft.com/office/drawing/2014/main" id="{E85B38B6-6733-4F4B-8FA4-6640AFFC4314}"/>
            </a:ext>
          </a:extLst>
        </xdr:cNvPr>
        <xdr:cNvSpPr/>
      </xdr:nvSpPr>
      <xdr:spPr>
        <a:xfrm>
          <a:off x="6921500" y="1837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104</xdr:row>
      <xdr:rowOff>82566</xdr:rowOff>
    </xdr:from>
    <xdr:ext cx="469744" cy="259045"/>
    <xdr:sp macro="" textlink="">
      <xdr:nvSpPr>
        <xdr:cNvPr id="390" name="n_1aveValue【市民会館】&#10;一人当たり面積">
          <a:extLst>
            <a:ext uri="{FF2B5EF4-FFF2-40B4-BE49-F238E27FC236}">
              <a16:creationId xmlns:a16="http://schemas.microsoft.com/office/drawing/2014/main" id="{56F09456-EE14-4FBA-A3C7-F7E7C00691DC}"/>
            </a:ext>
          </a:extLst>
        </xdr:cNvPr>
        <xdr:cNvSpPr txBox="1"/>
      </xdr:nvSpPr>
      <xdr:spPr>
        <a:xfrm>
          <a:off x="9391727" y="1791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74947</xdr:rowOff>
    </xdr:from>
    <xdr:ext cx="469744" cy="259045"/>
    <xdr:sp macro="" textlink="">
      <xdr:nvSpPr>
        <xdr:cNvPr id="391" name="n_2aveValue【市民会館】&#10;一人当たり面積">
          <a:extLst>
            <a:ext uri="{FF2B5EF4-FFF2-40B4-BE49-F238E27FC236}">
              <a16:creationId xmlns:a16="http://schemas.microsoft.com/office/drawing/2014/main" id="{6A1AF5A4-2EBF-47E5-9DA5-FF9B6892A682}"/>
            </a:ext>
          </a:extLst>
        </xdr:cNvPr>
        <xdr:cNvSpPr txBox="1"/>
      </xdr:nvSpPr>
      <xdr:spPr>
        <a:xfrm>
          <a:off x="8515427" y="179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71138</xdr:rowOff>
    </xdr:from>
    <xdr:ext cx="469744" cy="259045"/>
    <xdr:sp macro="" textlink="">
      <xdr:nvSpPr>
        <xdr:cNvPr id="392" name="n_3aveValue【市民会館】&#10;一人当たり面積">
          <a:extLst>
            <a:ext uri="{FF2B5EF4-FFF2-40B4-BE49-F238E27FC236}">
              <a16:creationId xmlns:a16="http://schemas.microsoft.com/office/drawing/2014/main" id="{92799FFD-739D-4E58-A657-7DC710E82AC9}"/>
            </a:ext>
          </a:extLst>
        </xdr:cNvPr>
        <xdr:cNvSpPr txBox="1"/>
      </xdr:nvSpPr>
      <xdr:spPr>
        <a:xfrm>
          <a:off x="7626427" y="1790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90188</xdr:rowOff>
    </xdr:from>
    <xdr:ext cx="469744" cy="259045"/>
    <xdr:sp macro="" textlink="">
      <xdr:nvSpPr>
        <xdr:cNvPr id="393" name="n_4aveValue【市民会館】&#10;一人当たり面積">
          <a:extLst>
            <a:ext uri="{FF2B5EF4-FFF2-40B4-BE49-F238E27FC236}">
              <a16:creationId xmlns:a16="http://schemas.microsoft.com/office/drawing/2014/main" id="{CAD2A171-3232-42BC-AA41-0C44CC18E11A}"/>
            </a:ext>
          </a:extLst>
        </xdr:cNvPr>
        <xdr:cNvSpPr txBox="1"/>
      </xdr:nvSpPr>
      <xdr:spPr>
        <a:xfrm>
          <a:off x="6737427" y="1792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125747</xdr:rowOff>
    </xdr:from>
    <xdr:ext cx="469744" cy="259045"/>
    <xdr:sp macro="" textlink="">
      <xdr:nvSpPr>
        <xdr:cNvPr id="394" name="n_4mainValue【市民会館】&#10;一人当たり面積">
          <a:extLst>
            <a:ext uri="{FF2B5EF4-FFF2-40B4-BE49-F238E27FC236}">
              <a16:creationId xmlns:a16="http://schemas.microsoft.com/office/drawing/2014/main" id="{77261F4A-E73E-4F45-84FA-C3A5CFD50EDA}"/>
            </a:ext>
          </a:extLst>
        </xdr:cNvPr>
        <xdr:cNvSpPr txBox="1"/>
      </xdr:nvSpPr>
      <xdr:spPr>
        <a:xfrm>
          <a:off x="6737427" y="1847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94743AEB-537F-4C47-A31A-19E370FE61D1}"/>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E6E29752-4CF9-41E3-9E5F-FE38B7675B04}"/>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22569A5C-5DBA-4FFB-8931-FB04DC035B42}"/>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38F086A1-17B8-42D1-9EA0-9EB1E1003AB2}"/>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E9EB3E77-9D10-4A34-8119-9DD421247E1B}"/>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A917EFFC-98DF-4E0B-A31C-03A923D6CBC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85FDA5AA-6AB9-4DBE-A031-565CB02E6207}"/>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53D423DE-187E-4AB6-977B-4ECA03F882F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FD7AF578-1B9B-48DE-A5C2-B28607F5307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1859EA1D-C425-4DD7-91CB-D22AE05CCC9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82BF526A-1AC6-4864-B7B1-4FB89824B7AB}"/>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6" name="直線コネクタ 405">
          <a:extLst>
            <a:ext uri="{FF2B5EF4-FFF2-40B4-BE49-F238E27FC236}">
              <a16:creationId xmlns:a16="http://schemas.microsoft.com/office/drawing/2014/main" id="{4C563F02-9CEF-4C5C-9397-0313822C1419}"/>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7" name="テキスト ボックス 406">
          <a:extLst>
            <a:ext uri="{FF2B5EF4-FFF2-40B4-BE49-F238E27FC236}">
              <a16:creationId xmlns:a16="http://schemas.microsoft.com/office/drawing/2014/main" id="{DAAF88A8-681B-46F0-AC1F-3C861FDA92A4}"/>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8" name="直線コネクタ 407">
          <a:extLst>
            <a:ext uri="{FF2B5EF4-FFF2-40B4-BE49-F238E27FC236}">
              <a16:creationId xmlns:a16="http://schemas.microsoft.com/office/drawing/2014/main" id="{614BA21B-5DD5-40C9-8332-0A599AE5A20B}"/>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9" name="テキスト ボックス 408">
          <a:extLst>
            <a:ext uri="{FF2B5EF4-FFF2-40B4-BE49-F238E27FC236}">
              <a16:creationId xmlns:a16="http://schemas.microsoft.com/office/drawing/2014/main" id="{AE1B188F-0FDB-49B4-B174-6184CCB384D5}"/>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10" name="直線コネクタ 409">
          <a:extLst>
            <a:ext uri="{FF2B5EF4-FFF2-40B4-BE49-F238E27FC236}">
              <a16:creationId xmlns:a16="http://schemas.microsoft.com/office/drawing/2014/main" id="{38FF5544-D394-4BC9-BD8C-FB71ADA7EE50}"/>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1" name="テキスト ボックス 410">
          <a:extLst>
            <a:ext uri="{FF2B5EF4-FFF2-40B4-BE49-F238E27FC236}">
              <a16:creationId xmlns:a16="http://schemas.microsoft.com/office/drawing/2014/main" id="{F7B9030F-E32C-4ED9-8E43-4F8D176886FE}"/>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2" name="直線コネクタ 411">
          <a:extLst>
            <a:ext uri="{FF2B5EF4-FFF2-40B4-BE49-F238E27FC236}">
              <a16:creationId xmlns:a16="http://schemas.microsoft.com/office/drawing/2014/main" id="{4CBDB77E-CCD6-4BE4-B6F7-42B11AD79C12}"/>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3" name="テキスト ボックス 412">
          <a:extLst>
            <a:ext uri="{FF2B5EF4-FFF2-40B4-BE49-F238E27FC236}">
              <a16:creationId xmlns:a16="http://schemas.microsoft.com/office/drawing/2014/main" id="{41AF2670-446B-41C2-9B9E-46CAFDEA5250}"/>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4" name="直線コネクタ 413">
          <a:extLst>
            <a:ext uri="{FF2B5EF4-FFF2-40B4-BE49-F238E27FC236}">
              <a16:creationId xmlns:a16="http://schemas.microsoft.com/office/drawing/2014/main" id="{4CF50FD5-DA5E-4586-8371-E09460B50806}"/>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5" name="テキスト ボックス 414">
          <a:extLst>
            <a:ext uri="{FF2B5EF4-FFF2-40B4-BE49-F238E27FC236}">
              <a16:creationId xmlns:a16="http://schemas.microsoft.com/office/drawing/2014/main" id="{5AFD770B-E594-4A86-BC3C-75FEC3E6044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6" name="【一般廃棄物処理施設】&#10;有形固定資産減価償却率グラフ枠">
          <a:extLst>
            <a:ext uri="{FF2B5EF4-FFF2-40B4-BE49-F238E27FC236}">
              <a16:creationId xmlns:a16="http://schemas.microsoft.com/office/drawing/2014/main" id="{79AE60B0-9609-472E-B54D-F839C59ABB31}"/>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169926</xdr:rowOff>
    </xdr:from>
    <xdr:to>
      <xdr:col>85</xdr:col>
      <xdr:colOff>126364</xdr:colOff>
      <xdr:row>41</xdr:row>
      <xdr:rowOff>53340</xdr:rowOff>
    </xdr:to>
    <xdr:cxnSp macro="">
      <xdr:nvCxnSpPr>
        <xdr:cNvPr id="417" name="直線コネクタ 416">
          <a:extLst>
            <a:ext uri="{FF2B5EF4-FFF2-40B4-BE49-F238E27FC236}">
              <a16:creationId xmlns:a16="http://schemas.microsoft.com/office/drawing/2014/main" id="{63149103-53AB-48FF-99C6-5167CAAE2DAE}"/>
            </a:ext>
          </a:extLst>
        </xdr:cNvPr>
        <xdr:cNvCxnSpPr/>
      </xdr:nvCxnSpPr>
      <xdr:spPr>
        <a:xfrm flipV="1">
          <a:off x="16318864" y="5656326"/>
          <a:ext cx="0" cy="1426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57167</xdr:rowOff>
    </xdr:from>
    <xdr:ext cx="405111" cy="259045"/>
    <xdr:sp macro="" textlink="">
      <xdr:nvSpPr>
        <xdr:cNvPr id="418" name="【一般廃棄物処理施設】&#10;有形固定資産減価償却率最小値テキスト">
          <a:extLst>
            <a:ext uri="{FF2B5EF4-FFF2-40B4-BE49-F238E27FC236}">
              <a16:creationId xmlns:a16="http://schemas.microsoft.com/office/drawing/2014/main" id="{5EA8E4FD-8996-4D38-94A1-7023F7668FBB}"/>
            </a:ext>
          </a:extLst>
        </xdr:cNvPr>
        <xdr:cNvSpPr txBox="1"/>
      </xdr:nvSpPr>
      <xdr:spPr>
        <a:xfrm>
          <a:off x="16357600" y="708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53340</xdr:rowOff>
    </xdr:from>
    <xdr:to>
      <xdr:col>86</xdr:col>
      <xdr:colOff>25400</xdr:colOff>
      <xdr:row>41</xdr:row>
      <xdr:rowOff>53340</xdr:rowOff>
    </xdr:to>
    <xdr:cxnSp macro="">
      <xdr:nvCxnSpPr>
        <xdr:cNvPr id="419" name="直線コネクタ 418">
          <a:extLst>
            <a:ext uri="{FF2B5EF4-FFF2-40B4-BE49-F238E27FC236}">
              <a16:creationId xmlns:a16="http://schemas.microsoft.com/office/drawing/2014/main" id="{23C2B100-C1F2-46C2-B12A-FF0F3D393DC3}"/>
            </a:ext>
          </a:extLst>
        </xdr:cNvPr>
        <xdr:cNvCxnSpPr/>
      </xdr:nvCxnSpPr>
      <xdr:spPr>
        <a:xfrm>
          <a:off x="16230600" y="708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116603</xdr:rowOff>
    </xdr:from>
    <xdr:ext cx="405111" cy="259045"/>
    <xdr:sp macro="" textlink="">
      <xdr:nvSpPr>
        <xdr:cNvPr id="420" name="【一般廃棄物処理施設】&#10;有形固定資産減価償却率最大値テキスト">
          <a:extLst>
            <a:ext uri="{FF2B5EF4-FFF2-40B4-BE49-F238E27FC236}">
              <a16:creationId xmlns:a16="http://schemas.microsoft.com/office/drawing/2014/main" id="{5A486299-34E0-4942-A405-92E4A5325538}"/>
            </a:ext>
          </a:extLst>
        </xdr:cNvPr>
        <xdr:cNvSpPr txBox="1"/>
      </xdr:nvSpPr>
      <xdr:spPr>
        <a:xfrm>
          <a:off x="16357600" y="543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169926</xdr:rowOff>
    </xdr:from>
    <xdr:to>
      <xdr:col>86</xdr:col>
      <xdr:colOff>25400</xdr:colOff>
      <xdr:row>32</xdr:row>
      <xdr:rowOff>169926</xdr:rowOff>
    </xdr:to>
    <xdr:cxnSp macro="">
      <xdr:nvCxnSpPr>
        <xdr:cNvPr id="421" name="直線コネクタ 420">
          <a:extLst>
            <a:ext uri="{FF2B5EF4-FFF2-40B4-BE49-F238E27FC236}">
              <a16:creationId xmlns:a16="http://schemas.microsoft.com/office/drawing/2014/main" id="{62BCB51E-B5A2-47DC-B94D-E8776C9CE760}"/>
            </a:ext>
          </a:extLst>
        </xdr:cNvPr>
        <xdr:cNvCxnSpPr/>
      </xdr:nvCxnSpPr>
      <xdr:spPr>
        <a:xfrm>
          <a:off x="16230600" y="565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118127</xdr:rowOff>
    </xdr:from>
    <xdr:ext cx="405111" cy="259045"/>
    <xdr:sp macro="" textlink="">
      <xdr:nvSpPr>
        <xdr:cNvPr id="422" name="【一般廃棄物処理施設】&#10;有形固定資産減価償却率平均値テキスト">
          <a:extLst>
            <a:ext uri="{FF2B5EF4-FFF2-40B4-BE49-F238E27FC236}">
              <a16:creationId xmlns:a16="http://schemas.microsoft.com/office/drawing/2014/main" id="{E76042DD-64BC-4DAD-86BA-BBF96B3A8DDA}"/>
            </a:ext>
          </a:extLst>
        </xdr:cNvPr>
        <xdr:cNvSpPr txBox="1"/>
      </xdr:nvSpPr>
      <xdr:spPr>
        <a:xfrm>
          <a:off x="16357600" y="6461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139700</xdr:rowOff>
    </xdr:from>
    <xdr:to>
      <xdr:col>85</xdr:col>
      <xdr:colOff>177800</xdr:colOff>
      <xdr:row>38</xdr:row>
      <xdr:rowOff>69850</xdr:rowOff>
    </xdr:to>
    <xdr:sp macro="" textlink="">
      <xdr:nvSpPr>
        <xdr:cNvPr id="423" name="フローチャート: 判断 422">
          <a:extLst>
            <a:ext uri="{FF2B5EF4-FFF2-40B4-BE49-F238E27FC236}">
              <a16:creationId xmlns:a16="http://schemas.microsoft.com/office/drawing/2014/main" id="{21DE0157-25E9-49BC-88CC-AB821EC6084B}"/>
            </a:ext>
          </a:extLst>
        </xdr:cNvPr>
        <xdr:cNvSpPr/>
      </xdr:nvSpPr>
      <xdr:spPr>
        <a:xfrm>
          <a:off x="162687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61976</xdr:rowOff>
    </xdr:from>
    <xdr:to>
      <xdr:col>81</xdr:col>
      <xdr:colOff>101600</xdr:colOff>
      <xdr:row>37</xdr:row>
      <xdr:rowOff>163576</xdr:rowOff>
    </xdr:to>
    <xdr:sp macro="" textlink="">
      <xdr:nvSpPr>
        <xdr:cNvPr id="424" name="フローチャート: 判断 423">
          <a:extLst>
            <a:ext uri="{FF2B5EF4-FFF2-40B4-BE49-F238E27FC236}">
              <a16:creationId xmlns:a16="http://schemas.microsoft.com/office/drawing/2014/main" id="{2392B6F7-D471-4C1B-83A1-191EB9C1B0AE}"/>
            </a:ext>
          </a:extLst>
        </xdr:cNvPr>
        <xdr:cNvSpPr/>
      </xdr:nvSpPr>
      <xdr:spPr>
        <a:xfrm>
          <a:off x="15430500" y="640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2540</xdr:rowOff>
    </xdr:from>
    <xdr:to>
      <xdr:col>76</xdr:col>
      <xdr:colOff>165100</xdr:colOff>
      <xdr:row>37</xdr:row>
      <xdr:rowOff>104140</xdr:rowOff>
    </xdr:to>
    <xdr:sp macro="" textlink="">
      <xdr:nvSpPr>
        <xdr:cNvPr id="425" name="フローチャート: 判断 424">
          <a:extLst>
            <a:ext uri="{FF2B5EF4-FFF2-40B4-BE49-F238E27FC236}">
              <a16:creationId xmlns:a16="http://schemas.microsoft.com/office/drawing/2014/main" id="{6A86C816-4640-43D7-8406-46420ABFA9E9}"/>
            </a:ext>
          </a:extLst>
        </xdr:cNvPr>
        <xdr:cNvSpPr/>
      </xdr:nvSpPr>
      <xdr:spPr>
        <a:xfrm>
          <a:off x="145415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137414</xdr:rowOff>
    </xdr:from>
    <xdr:to>
      <xdr:col>72</xdr:col>
      <xdr:colOff>38100</xdr:colOff>
      <xdr:row>37</xdr:row>
      <xdr:rowOff>67564</xdr:rowOff>
    </xdr:to>
    <xdr:sp macro="" textlink="">
      <xdr:nvSpPr>
        <xdr:cNvPr id="426" name="フローチャート: 判断 425">
          <a:extLst>
            <a:ext uri="{FF2B5EF4-FFF2-40B4-BE49-F238E27FC236}">
              <a16:creationId xmlns:a16="http://schemas.microsoft.com/office/drawing/2014/main" id="{475CABB1-6010-4DB7-AAFF-93E926A4CD5C}"/>
            </a:ext>
          </a:extLst>
        </xdr:cNvPr>
        <xdr:cNvSpPr/>
      </xdr:nvSpPr>
      <xdr:spPr>
        <a:xfrm>
          <a:off x="13652500" y="6309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77978</xdr:rowOff>
    </xdr:from>
    <xdr:to>
      <xdr:col>67</xdr:col>
      <xdr:colOff>101600</xdr:colOff>
      <xdr:row>38</xdr:row>
      <xdr:rowOff>8128</xdr:rowOff>
    </xdr:to>
    <xdr:sp macro="" textlink="">
      <xdr:nvSpPr>
        <xdr:cNvPr id="427" name="フローチャート: 判断 426">
          <a:extLst>
            <a:ext uri="{FF2B5EF4-FFF2-40B4-BE49-F238E27FC236}">
              <a16:creationId xmlns:a16="http://schemas.microsoft.com/office/drawing/2014/main" id="{706A9A38-3D2A-42F6-8AD2-43899AA24620}"/>
            </a:ext>
          </a:extLst>
        </xdr:cNvPr>
        <xdr:cNvSpPr/>
      </xdr:nvSpPr>
      <xdr:spPr>
        <a:xfrm>
          <a:off x="12763500" y="642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9558890E-DC02-42C1-87DF-3DA42F586BDC}"/>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7325CC8D-00B6-4F38-91D6-4D392B473DC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A0BDFA16-8D1F-4CE6-B52F-6ADF725BB47C}"/>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9229E936-A390-42A3-8045-D3F4A41F0EE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AD529546-155A-4262-BCF1-8F99B39DFEEE}"/>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73406</xdr:rowOff>
    </xdr:from>
    <xdr:to>
      <xdr:col>67</xdr:col>
      <xdr:colOff>101600</xdr:colOff>
      <xdr:row>39</xdr:row>
      <xdr:rowOff>3556</xdr:rowOff>
    </xdr:to>
    <xdr:sp macro="" textlink="">
      <xdr:nvSpPr>
        <xdr:cNvPr id="433" name="楕円 432">
          <a:extLst>
            <a:ext uri="{FF2B5EF4-FFF2-40B4-BE49-F238E27FC236}">
              <a16:creationId xmlns:a16="http://schemas.microsoft.com/office/drawing/2014/main" id="{45AA96EE-658C-48D2-B976-A39AF935D9FC}"/>
            </a:ext>
          </a:extLst>
        </xdr:cNvPr>
        <xdr:cNvSpPr/>
      </xdr:nvSpPr>
      <xdr:spPr>
        <a:xfrm>
          <a:off x="12763500" y="658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8653</xdr:rowOff>
    </xdr:from>
    <xdr:ext cx="405111" cy="259045"/>
    <xdr:sp macro="" textlink="">
      <xdr:nvSpPr>
        <xdr:cNvPr id="434" name="n_1aveValue【一般廃棄物処理施設】&#10;有形固定資産減価償却率">
          <a:extLst>
            <a:ext uri="{FF2B5EF4-FFF2-40B4-BE49-F238E27FC236}">
              <a16:creationId xmlns:a16="http://schemas.microsoft.com/office/drawing/2014/main" id="{B6F19FFE-EEAC-4EAE-B25C-8E10C43DBC42}"/>
            </a:ext>
          </a:extLst>
        </xdr:cNvPr>
        <xdr:cNvSpPr txBox="1"/>
      </xdr:nvSpPr>
      <xdr:spPr>
        <a:xfrm>
          <a:off x="15266044" y="6180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120667</xdr:rowOff>
    </xdr:from>
    <xdr:ext cx="405111" cy="259045"/>
    <xdr:sp macro="" textlink="">
      <xdr:nvSpPr>
        <xdr:cNvPr id="435" name="n_2aveValue【一般廃棄物処理施設】&#10;有形固定資産減価償却率">
          <a:extLst>
            <a:ext uri="{FF2B5EF4-FFF2-40B4-BE49-F238E27FC236}">
              <a16:creationId xmlns:a16="http://schemas.microsoft.com/office/drawing/2014/main" id="{75A9945A-B14E-427D-96D3-4E9729618CDC}"/>
            </a:ext>
          </a:extLst>
        </xdr:cNvPr>
        <xdr:cNvSpPr txBox="1"/>
      </xdr:nvSpPr>
      <xdr:spPr>
        <a:xfrm>
          <a:off x="143897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84091</xdr:rowOff>
    </xdr:from>
    <xdr:ext cx="405111" cy="259045"/>
    <xdr:sp macro="" textlink="">
      <xdr:nvSpPr>
        <xdr:cNvPr id="436" name="n_3aveValue【一般廃棄物処理施設】&#10;有形固定資産減価償却率">
          <a:extLst>
            <a:ext uri="{FF2B5EF4-FFF2-40B4-BE49-F238E27FC236}">
              <a16:creationId xmlns:a16="http://schemas.microsoft.com/office/drawing/2014/main" id="{BA56AAB8-3AE4-4AB9-BFB2-E7F7A3DF043C}"/>
            </a:ext>
          </a:extLst>
        </xdr:cNvPr>
        <xdr:cNvSpPr txBox="1"/>
      </xdr:nvSpPr>
      <xdr:spPr>
        <a:xfrm>
          <a:off x="13500744" y="6084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24655</xdr:rowOff>
    </xdr:from>
    <xdr:ext cx="405111" cy="259045"/>
    <xdr:sp macro="" textlink="">
      <xdr:nvSpPr>
        <xdr:cNvPr id="437" name="n_4aveValue【一般廃棄物処理施設】&#10;有形固定資産減価償却率">
          <a:extLst>
            <a:ext uri="{FF2B5EF4-FFF2-40B4-BE49-F238E27FC236}">
              <a16:creationId xmlns:a16="http://schemas.microsoft.com/office/drawing/2014/main" id="{AE6179EE-F186-4F78-BD73-5ABF6AD25845}"/>
            </a:ext>
          </a:extLst>
        </xdr:cNvPr>
        <xdr:cNvSpPr txBox="1"/>
      </xdr:nvSpPr>
      <xdr:spPr>
        <a:xfrm>
          <a:off x="12611744" y="6196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166133</xdr:rowOff>
    </xdr:from>
    <xdr:ext cx="405111" cy="259045"/>
    <xdr:sp macro="" textlink="">
      <xdr:nvSpPr>
        <xdr:cNvPr id="438" name="n_4mainValue【一般廃棄物処理施設】&#10;有形固定資産減価償却率">
          <a:extLst>
            <a:ext uri="{FF2B5EF4-FFF2-40B4-BE49-F238E27FC236}">
              <a16:creationId xmlns:a16="http://schemas.microsoft.com/office/drawing/2014/main" id="{F9F083CE-6352-4412-8D35-D834EBC40232}"/>
            </a:ext>
          </a:extLst>
        </xdr:cNvPr>
        <xdr:cNvSpPr txBox="1"/>
      </xdr:nvSpPr>
      <xdr:spPr>
        <a:xfrm>
          <a:off x="12611744" y="6681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9" name="正方形/長方形 438">
          <a:extLst>
            <a:ext uri="{FF2B5EF4-FFF2-40B4-BE49-F238E27FC236}">
              <a16:creationId xmlns:a16="http://schemas.microsoft.com/office/drawing/2014/main" id="{F2EEE243-9866-465C-977E-F4B75C318E05}"/>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0" name="正方形/長方形 439">
          <a:extLst>
            <a:ext uri="{FF2B5EF4-FFF2-40B4-BE49-F238E27FC236}">
              <a16:creationId xmlns:a16="http://schemas.microsoft.com/office/drawing/2014/main" id="{B474C01F-D3E1-4707-BBE1-E665B475679E}"/>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1" name="正方形/長方形 440">
          <a:extLst>
            <a:ext uri="{FF2B5EF4-FFF2-40B4-BE49-F238E27FC236}">
              <a16:creationId xmlns:a16="http://schemas.microsoft.com/office/drawing/2014/main" id="{A8B92B1D-1283-4095-9535-2B4953D9959A}"/>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2" name="正方形/長方形 441">
          <a:extLst>
            <a:ext uri="{FF2B5EF4-FFF2-40B4-BE49-F238E27FC236}">
              <a16:creationId xmlns:a16="http://schemas.microsoft.com/office/drawing/2014/main" id="{A29B8BDC-F58B-4BC5-BAE2-93DCF0E9FCBE}"/>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3" name="正方形/長方形 442">
          <a:extLst>
            <a:ext uri="{FF2B5EF4-FFF2-40B4-BE49-F238E27FC236}">
              <a16:creationId xmlns:a16="http://schemas.microsoft.com/office/drawing/2014/main" id="{5377EC2B-6579-495E-8966-73D52F134632}"/>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4" name="正方形/長方形 443">
          <a:extLst>
            <a:ext uri="{FF2B5EF4-FFF2-40B4-BE49-F238E27FC236}">
              <a16:creationId xmlns:a16="http://schemas.microsoft.com/office/drawing/2014/main" id="{8AF796D9-9BA3-42F3-A152-B5674E869B0A}"/>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5" name="正方形/長方形 444">
          <a:extLst>
            <a:ext uri="{FF2B5EF4-FFF2-40B4-BE49-F238E27FC236}">
              <a16:creationId xmlns:a16="http://schemas.microsoft.com/office/drawing/2014/main" id="{1D9FDA59-73AD-4ACE-B844-B1D8523367BF}"/>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6" name="正方形/長方形 445">
          <a:extLst>
            <a:ext uri="{FF2B5EF4-FFF2-40B4-BE49-F238E27FC236}">
              <a16:creationId xmlns:a16="http://schemas.microsoft.com/office/drawing/2014/main" id="{51450E19-7720-412F-A47C-97C8DF59C042}"/>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7" name="テキスト ボックス 446">
          <a:extLst>
            <a:ext uri="{FF2B5EF4-FFF2-40B4-BE49-F238E27FC236}">
              <a16:creationId xmlns:a16="http://schemas.microsoft.com/office/drawing/2014/main" id="{5F5DD634-0E07-44D5-BC3D-891F9FF90C1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8" name="直線コネクタ 447">
          <a:extLst>
            <a:ext uri="{FF2B5EF4-FFF2-40B4-BE49-F238E27FC236}">
              <a16:creationId xmlns:a16="http://schemas.microsoft.com/office/drawing/2014/main" id="{E1B1B2EB-A280-46A5-91C0-52271FFF86E9}"/>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49" name="直線コネクタ 448">
          <a:extLst>
            <a:ext uri="{FF2B5EF4-FFF2-40B4-BE49-F238E27FC236}">
              <a16:creationId xmlns:a16="http://schemas.microsoft.com/office/drawing/2014/main" id="{BAA6EFF2-8988-4B79-856B-DF3F56F28193}"/>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50" name="テキスト ボックス 449">
          <a:extLst>
            <a:ext uri="{FF2B5EF4-FFF2-40B4-BE49-F238E27FC236}">
              <a16:creationId xmlns:a16="http://schemas.microsoft.com/office/drawing/2014/main" id="{30908FAD-AAC2-42B1-BC87-14502EE08C15}"/>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1" name="直線コネクタ 450">
          <a:extLst>
            <a:ext uri="{FF2B5EF4-FFF2-40B4-BE49-F238E27FC236}">
              <a16:creationId xmlns:a16="http://schemas.microsoft.com/office/drawing/2014/main" id="{02EE6EFC-1DF0-4DCC-AFF5-446571F60826}"/>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52" name="テキスト ボックス 451">
          <a:extLst>
            <a:ext uri="{FF2B5EF4-FFF2-40B4-BE49-F238E27FC236}">
              <a16:creationId xmlns:a16="http://schemas.microsoft.com/office/drawing/2014/main" id="{6A03A9A2-98D3-4E9D-A467-915789785CEE}"/>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3" name="直線コネクタ 452">
          <a:extLst>
            <a:ext uri="{FF2B5EF4-FFF2-40B4-BE49-F238E27FC236}">
              <a16:creationId xmlns:a16="http://schemas.microsoft.com/office/drawing/2014/main" id="{70ED0273-F3E6-4121-B4E5-68A88D165AF4}"/>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54" name="テキスト ボックス 453">
          <a:extLst>
            <a:ext uri="{FF2B5EF4-FFF2-40B4-BE49-F238E27FC236}">
              <a16:creationId xmlns:a16="http://schemas.microsoft.com/office/drawing/2014/main" id="{B3E6956F-414B-490A-AE26-7BD65BB9ACAA}"/>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5" name="直線コネクタ 454">
          <a:extLst>
            <a:ext uri="{FF2B5EF4-FFF2-40B4-BE49-F238E27FC236}">
              <a16:creationId xmlns:a16="http://schemas.microsoft.com/office/drawing/2014/main" id="{B3D98146-9F35-4405-BEA5-D42672810108}"/>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56" name="テキスト ボックス 455">
          <a:extLst>
            <a:ext uri="{FF2B5EF4-FFF2-40B4-BE49-F238E27FC236}">
              <a16:creationId xmlns:a16="http://schemas.microsoft.com/office/drawing/2014/main" id="{37CAF856-8EE4-47FC-BC61-2467F35AF1EB}"/>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57" name="直線コネクタ 456">
          <a:extLst>
            <a:ext uri="{FF2B5EF4-FFF2-40B4-BE49-F238E27FC236}">
              <a16:creationId xmlns:a16="http://schemas.microsoft.com/office/drawing/2014/main" id="{4A0E5A02-8DEB-43EB-AA4F-A62C83398F92}"/>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58" name="テキスト ボックス 457">
          <a:extLst>
            <a:ext uri="{FF2B5EF4-FFF2-40B4-BE49-F238E27FC236}">
              <a16:creationId xmlns:a16="http://schemas.microsoft.com/office/drawing/2014/main" id="{845E8DEB-8338-4D8A-B655-B180F565D681}"/>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9" name="直線コネクタ 458">
          <a:extLst>
            <a:ext uri="{FF2B5EF4-FFF2-40B4-BE49-F238E27FC236}">
              <a16:creationId xmlns:a16="http://schemas.microsoft.com/office/drawing/2014/main" id="{698BDEED-2AB2-483D-AC65-42F69C878FCF}"/>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60" name="テキスト ボックス 459">
          <a:extLst>
            <a:ext uri="{FF2B5EF4-FFF2-40B4-BE49-F238E27FC236}">
              <a16:creationId xmlns:a16="http://schemas.microsoft.com/office/drawing/2014/main" id="{10F16FD5-3C6A-48E8-A0C5-2A1360AA6B6A}"/>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1" name="【一般廃棄物処理施設】&#10;一人当たり有形固定資産（償却資産）額グラフ枠">
          <a:extLst>
            <a:ext uri="{FF2B5EF4-FFF2-40B4-BE49-F238E27FC236}">
              <a16:creationId xmlns:a16="http://schemas.microsoft.com/office/drawing/2014/main" id="{33ECFAE0-526D-46B9-9CE4-97E8CF14FBE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76448</xdr:rowOff>
    </xdr:from>
    <xdr:to>
      <xdr:col>116</xdr:col>
      <xdr:colOff>62864</xdr:colOff>
      <xdr:row>42</xdr:row>
      <xdr:rowOff>28987</xdr:rowOff>
    </xdr:to>
    <xdr:cxnSp macro="">
      <xdr:nvCxnSpPr>
        <xdr:cNvPr id="462" name="直線コネクタ 461">
          <a:extLst>
            <a:ext uri="{FF2B5EF4-FFF2-40B4-BE49-F238E27FC236}">
              <a16:creationId xmlns:a16="http://schemas.microsoft.com/office/drawing/2014/main" id="{8263D5F1-D672-4215-9C2C-62DB837995AF}"/>
            </a:ext>
          </a:extLst>
        </xdr:cNvPr>
        <xdr:cNvCxnSpPr/>
      </xdr:nvCxnSpPr>
      <xdr:spPr>
        <a:xfrm flipV="1">
          <a:off x="22160864" y="5905748"/>
          <a:ext cx="0" cy="1324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32814</xdr:rowOff>
    </xdr:from>
    <xdr:ext cx="469744" cy="259045"/>
    <xdr:sp macro="" textlink="">
      <xdr:nvSpPr>
        <xdr:cNvPr id="463" name="【一般廃棄物処理施設】&#10;一人当たり有形固定資産（償却資産）額最小値テキスト">
          <a:extLst>
            <a:ext uri="{FF2B5EF4-FFF2-40B4-BE49-F238E27FC236}">
              <a16:creationId xmlns:a16="http://schemas.microsoft.com/office/drawing/2014/main" id="{F0622D03-36DF-4E05-A611-5C375FC6A330}"/>
            </a:ext>
          </a:extLst>
        </xdr:cNvPr>
        <xdr:cNvSpPr txBox="1"/>
      </xdr:nvSpPr>
      <xdr:spPr>
        <a:xfrm>
          <a:off x="22199600" y="723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28987</xdr:rowOff>
    </xdr:from>
    <xdr:to>
      <xdr:col>116</xdr:col>
      <xdr:colOff>152400</xdr:colOff>
      <xdr:row>42</xdr:row>
      <xdr:rowOff>28987</xdr:rowOff>
    </xdr:to>
    <xdr:cxnSp macro="">
      <xdr:nvCxnSpPr>
        <xdr:cNvPr id="464" name="直線コネクタ 463">
          <a:extLst>
            <a:ext uri="{FF2B5EF4-FFF2-40B4-BE49-F238E27FC236}">
              <a16:creationId xmlns:a16="http://schemas.microsoft.com/office/drawing/2014/main" id="{31B9260F-3B89-40F2-BE91-ABE817D8DF2F}"/>
            </a:ext>
          </a:extLst>
        </xdr:cNvPr>
        <xdr:cNvCxnSpPr/>
      </xdr:nvCxnSpPr>
      <xdr:spPr>
        <a:xfrm>
          <a:off x="22072600" y="7229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23125</xdr:rowOff>
    </xdr:from>
    <xdr:ext cx="599010" cy="259045"/>
    <xdr:sp macro="" textlink="">
      <xdr:nvSpPr>
        <xdr:cNvPr id="465" name="【一般廃棄物処理施設】&#10;一人当たり有形固定資産（償却資産）額最大値テキスト">
          <a:extLst>
            <a:ext uri="{FF2B5EF4-FFF2-40B4-BE49-F238E27FC236}">
              <a16:creationId xmlns:a16="http://schemas.microsoft.com/office/drawing/2014/main" id="{39D831F9-7EB6-4435-978D-B42FDD8E3A3F}"/>
            </a:ext>
          </a:extLst>
        </xdr:cNvPr>
        <xdr:cNvSpPr txBox="1"/>
      </xdr:nvSpPr>
      <xdr:spPr>
        <a:xfrm>
          <a:off x="22199600" y="5680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76448</xdr:rowOff>
    </xdr:from>
    <xdr:to>
      <xdr:col>116</xdr:col>
      <xdr:colOff>152400</xdr:colOff>
      <xdr:row>34</xdr:row>
      <xdr:rowOff>76448</xdr:rowOff>
    </xdr:to>
    <xdr:cxnSp macro="">
      <xdr:nvCxnSpPr>
        <xdr:cNvPr id="466" name="直線コネクタ 465">
          <a:extLst>
            <a:ext uri="{FF2B5EF4-FFF2-40B4-BE49-F238E27FC236}">
              <a16:creationId xmlns:a16="http://schemas.microsoft.com/office/drawing/2014/main" id="{FB0A6DA6-F01B-4FA9-AF13-73DA36C4EB47}"/>
            </a:ext>
          </a:extLst>
        </xdr:cNvPr>
        <xdr:cNvCxnSpPr/>
      </xdr:nvCxnSpPr>
      <xdr:spPr>
        <a:xfrm>
          <a:off x="22072600" y="5905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46952</xdr:rowOff>
    </xdr:from>
    <xdr:ext cx="534377" cy="259045"/>
    <xdr:sp macro="" textlink="">
      <xdr:nvSpPr>
        <xdr:cNvPr id="467" name="【一般廃棄物処理施設】&#10;一人当たり有形固定資産（償却資産）額平均値テキスト">
          <a:extLst>
            <a:ext uri="{FF2B5EF4-FFF2-40B4-BE49-F238E27FC236}">
              <a16:creationId xmlns:a16="http://schemas.microsoft.com/office/drawing/2014/main" id="{4523E969-0018-40E6-AD7F-96A6A4F53850}"/>
            </a:ext>
          </a:extLst>
        </xdr:cNvPr>
        <xdr:cNvSpPr txBox="1"/>
      </xdr:nvSpPr>
      <xdr:spPr>
        <a:xfrm>
          <a:off x="22199600" y="6904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68525</xdr:rowOff>
    </xdr:from>
    <xdr:to>
      <xdr:col>116</xdr:col>
      <xdr:colOff>114300</xdr:colOff>
      <xdr:row>40</xdr:row>
      <xdr:rowOff>170125</xdr:rowOff>
    </xdr:to>
    <xdr:sp macro="" textlink="">
      <xdr:nvSpPr>
        <xdr:cNvPr id="468" name="フローチャート: 判断 467">
          <a:extLst>
            <a:ext uri="{FF2B5EF4-FFF2-40B4-BE49-F238E27FC236}">
              <a16:creationId xmlns:a16="http://schemas.microsoft.com/office/drawing/2014/main" id="{F7A09BDD-0862-4CFD-B6CB-C57754105BEC}"/>
            </a:ext>
          </a:extLst>
        </xdr:cNvPr>
        <xdr:cNvSpPr/>
      </xdr:nvSpPr>
      <xdr:spPr>
        <a:xfrm>
          <a:off x="22110700" y="692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117915</xdr:rowOff>
    </xdr:from>
    <xdr:to>
      <xdr:col>112</xdr:col>
      <xdr:colOff>38100</xdr:colOff>
      <xdr:row>41</xdr:row>
      <xdr:rowOff>48065</xdr:rowOff>
    </xdr:to>
    <xdr:sp macro="" textlink="">
      <xdr:nvSpPr>
        <xdr:cNvPr id="469" name="フローチャート: 判断 468">
          <a:extLst>
            <a:ext uri="{FF2B5EF4-FFF2-40B4-BE49-F238E27FC236}">
              <a16:creationId xmlns:a16="http://schemas.microsoft.com/office/drawing/2014/main" id="{FE9E0E7F-1345-4084-A21E-C26E4183C647}"/>
            </a:ext>
          </a:extLst>
        </xdr:cNvPr>
        <xdr:cNvSpPr/>
      </xdr:nvSpPr>
      <xdr:spPr>
        <a:xfrm>
          <a:off x="21272500" y="6975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132286</xdr:rowOff>
    </xdr:from>
    <xdr:to>
      <xdr:col>107</xdr:col>
      <xdr:colOff>101600</xdr:colOff>
      <xdr:row>41</xdr:row>
      <xdr:rowOff>62436</xdr:rowOff>
    </xdr:to>
    <xdr:sp macro="" textlink="">
      <xdr:nvSpPr>
        <xdr:cNvPr id="470" name="フローチャート: 判断 469">
          <a:extLst>
            <a:ext uri="{FF2B5EF4-FFF2-40B4-BE49-F238E27FC236}">
              <a16:creationId xmlns:a16="http://schemas.microsoft.com/office/drawing/2014/main" id="{F7A3614C-4CD1-4361-AD3C-1E61A8B94182}"/>
            </a:ext>
          </a:extLst>
        </xdr:cNvPr>
        <xdr:cNvSpPr/>
      </xdr:nvSpPr>
      <xdr:spPr>
        <a:xfrm>
          <a:off x="20383500" y="6990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133921</xdr:rowOff>
    </xdr:from>
    <xdr:to>
      <xdr:col>102</xdr:col>
      <xdr:colOff>165100</xdr:colOff>
      <xdr:row>41</xdr:row>
      <xdr:rowOff>64071</xdr:rowOff>
    </xdr:to>
    <xdr:sp macro="" textlink="">
      <xdr:nvSpPr>
        <xdr:cNvPr id="471" name="フローチャート: 判断 470">
          <a:extLst>
            <a:ext uri="{FF2B5EF4-FFF2-40B4-BE49-F238E27FC236}">
              <a16:creationId xmlns:a16="http://schemas.microsoft.com/office/drawing/2014/main" id="{A13EA862-BD16-4B01-A2C8-B29BF0C4AFFB}"/>
            </a:ext>
          </a:extLst>
        </xdr:cNvPr>
        <xdr:cNvSpPr/>
      </xdr:nvSpPr>
      <xdr:spPr>
        <a:xfrm>
          <a:off x="19494500" y="6991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111910</xdr:rowOff>
    </xdr:from>
    <xdr:to>
      <xdr:col>98</xdr:col>
      <xdr:colOff>38100</xdr:colOff>
      <xdr:row>41</xdr:row>
      <xdr:rowOff>42060</xdr:rowOff>
    </xdr:to>
    <xdr:sp macro="" textlink="">
      <xdr:nvSpPr>
        <xdr:cNvPr id="472" name="フローチャート: 判断 471">
          <a:extLst>
            <a:ext uri="{FF2B5EF4-FFF2-40B4-BE49-F238E27FC236}">
              <a16:creationId xmlns:a16="http://schemas.microsoft.com/office/drawing/2014/main" id="{8DB91A38-28EF-4A6F-84DB-80E51F16FFBD}"/>
            </a:ext>
          </a:extLst>
        </xdr:cNvPr>
        <xdr:cNvSpPr/>
      </xdr:nvSpPr>
      <xdr:spPr>
        <a:xfrm>
          <a:off x="18605500" y="6969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3" name="テキスト ボックス 472">
          <a:extLst>
            <a:ext uri="{FF2B5EF4-FFF2-40B4-BE49-F238E27FC236}">
              <a16:creationId xmlns:a16="http://schemas.microsoft.com/office/drawing/2014/main" id="{D7DAFDD1-45FF-4109-8292-EDC15F19BD86}"/>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4" name="テキスト ボックス 473">
          <a:extLst>
            <a:ext uri="{FF2B5EF4-FFF2-40B4-BE49-F238E27FC236}">
              <a16:creationId xmlns:a16="http://schemas.microsoft.com/office/drawing/2014/main" id="{E64A85CB-0507-4A54-80C4-F406FD28C873}"/>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5" name="テキスト ボックス 474">
          <a:extLst>
            <a:ext uri="{FF2B5EF4-FFF2-40B4-BE49-F238E27FC236}">
              <a16:creationId xmlns:a16="http://schemas.microsoft.com/office/drawing/2014/main" id="{C1F0572F-D2D3-444F-B458-3CC72F517931}"/>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E2258A9F-0178-4F3B-8787-A00275373AD1}"/>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6A244C69-B741-443B-8081-8B4DF6657A5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40</xdr:row>
      <xdr:rowOff>166698</xdr:rowOff>
    </xdr:from>
    <xdr:to>
      <xdr:col>98</xdr:col>
      <xdr:colOff>38100</xdr:colOff>
      <xdr:row>41</xdr:row>
      <xdr:rowOff>96848</xdr:rowOff>
    </xdr:to>
    <xdr:sp macro="" textlink="">
      <xdr:nvSpPr>
        <xdr:cNvPr id="478" name="楕円 477">
          <a:extLst>
            <a:ext uri="{FF2B5EF4-FFF2-40B4-BE49-F238E27FC236}">
              <a16:creationId xmlns:a16="http://schemas.microsoft.com/office/drawing/2014/main" id="{1738BB73-DFE2-48F7-9648-BDEC32CC6E46}"/>
            </a:ext>
          </a:extLst>
        </xdr:cNvPr>
        <xdr:cNvSpPr/>
      </xdr:nvSpPr>
      <xdr:spPr>
        <a:xfrm>
          <a:off x="18605500" y="7024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39</xdr:row>
      <xdr:rowOff>64592</xdr:rowOff>
    </xdr:from>
    <xdr:ext cx="534377" cy="259045"/>
    <xdr:sp macro="" textlink="">
      <xdr:nvSpPr>
        <xdr:cNvPr id="479" name="n_1aveValue【一般廃棄物処理施設】&#10;一人当たり有形固定資産（償却資産）額">
          <a:extLst>
            <a:ext uri="{FF2B5EF4-FFF2-40B4-BE49-F238E27FC236}">
              <a16:creationId xmlns:a16="http://schemas.microsoft.com/office/drawing/2014/main" id="{FCA8C704-3017-44BE-91A7-618593E10233}"/>
            </a:ext>
          </a:extLst>
        </xdr:cNvPr>
        <xdr:cNvSpPr txBox="1"/>
      </xdr:nvSpPr>
      <xdr:spPr>
        <a:xfrm>
          <a:off x="21043411" y="675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78963</xdr:rowOff>
    </xdr:from>
    <xdr:ext cx="534377" cy="259045"/>
    <xdr:sp macro="" textlink="">
      <xdr:nvSpPr>
        <xdr:cNvPr id="480" name="n_2aveValue【一般廃棄物処理施設】&#10;一人当たり有形固定資産（償却資産）額">
          <a:extLst>
            <a:ext uri="{FF2B5EF4-FFF2-40B4-BE49-F238E27FC236}">
              <a16:creationId xmlns:a16="http://schemas.microsoft.com/office/drawing/2014/main" id="{F790F488-EC73-4C5B-B676-4850C67D606F}"/>
            </a:ext>
          </a:extLst>
        </xdr:cNvPr>
        <xdr:cNvSpPr txBox="1"/>
      </xdr:nvSpPr>
      <xdr:spPr>
        <a:xfrm>
          <a:off x="20167111" y="6765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80598</xdr:rowOff>
    </xdr:from>
    <xdr:ext cx="534377" cy="259045"/>
    <xdr:sp macro="" textlink="">
      <xdr:nvSpPr>
        <xdr:cNvPr id="481" name="n_3aveValue【一般廃棄物処理施設】&#10;一人当たり有形固定資産（償却資産）額">
          <a:extLst>
            <a:ext uri="{FF2B5EF4-FFF2-40B4-BE49-F238E27FC236}">
              <a16:creationId xmlns:a16="http://schemas.microsoft.com/office/drawing/2014/main" id="{CF7F4D89-31C4-4F38-BAC2-5E3F2895DB0B}"/>
            </a:ext>
          </a:extLst>
        </xdr:cNvPr>
        <xdr:cNvSpPr txBox="1"/>
      </xdr:nvSpPr>
      <xdr:spPr>
        <a:xfrm>
          <a:off x="19278111" y="676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58587</xdr:rowOff>
    </xdr:from>
    <xdr:ext cx="534377" cy="259045"/>
    <xdr:sp macro="" textlink="">
      <xdr:nvSpPr>
        <xdr:cNvPr id="482" name="n_4aveValue【一般廃棄物処理施設】&#10;一人当たり有形固定資産（償却資産）額">
          <a:extLst>
            <a:ext uri="{FF2B5EF4-FFF2-40B4-BE49-F238E27FC236}">
              <a16:creationId xmlns:a16="http://schemas.microsoft.com/office/drawing/2014/main" id="{F1DB4D8D-7A99-4BE7-8C1D-41DCCB76D37F}"/>
            </a:ext>
          </a:extLst>
        </xdr:cNvPr>
        <xdr:cNvSpPr txBox="1"/>
      </xdr:nvSpPr>
      <xdr:spPr>
        <a:xfrm>
          <a:off x="18389111" y="674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87975</xdr:rowOff>
    </xdr:from>
    <xdr:ext cx="534377" cy="259045"/>
    <xdr:sp macro="" textlink="">
      <xdr:nvSpPr>
        <xdr:cNvPr id="483" name="n_4mainValue【一般廃棄物処理施設】&#10;一人当たり有形固定資産（償却資産）額">
          <a:extLst>
            <a:ext uri="{FF2B5EF4-FFF2-40B4-BE49-F238E27FC236}">
              <a16:creationId xmlns:a16="http://schemas.microsoft.com/office/drawing/2014/main" id="{A08B7A67-C484-4BD8-89A0-E5297972E4C7}"/>
            </a:ext>
          </a:extLst>
        </xdr:cNvPr>
        <xdr:cNvSpPr txBox="1"/>
      </xdr:nvSpPr>
      <xdr:spPr>
        <a:xfrm>
          <a:off x="18389111" y="7117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4" name="正方形/長方形 483">
          <a:extLst>
            <a:ext uri="{FF2B5EF4-FFF2-40B4-BE49-F238E27FC236}">
              <a16:creationId xmlns:a16="http://schemas.microsoft.com/office/drawing/2014/main" id="{BDDB1D0D-5308-43B0-A368-C779957565EF}"/>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5" name="正方形/長方形 484">
          <a:extLst>
            <a:ext uri="{FF2B5EF4-FFF2-40B4-BE49-F238E27FC236}">
              <a16:creationId xmlns:a16="http://schemas.microsoft.com/office/drawing/2014/main" id="{63EBA140-1968-4409-A7CB-4B11E2DE008D}"/>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6" name="正方形/長方形 485">
          <a:extLst>
            <a:ext uri="{FF2B5EF4-FFF2-40B4-BE49-F238E27FC236}">
              <a16:creationId xmlns:a16="http://schemas.microsoft.com/office/drawing/2014/main" id="{F8F39556-B3E4-4B3C-8709-D8028584E8F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7" name="正方形/長方形 486">
          <a:extLst>
            <a:ext uri="{FF2B5EF4-FFF2-40B4-BE49-F238E27FC236}">
              <a16:creationId xmlns:a16="http://schemas.microsoft.com/office/drawing/2014/main" id="{D02FC1E6-3093-4D27-AFBE-B386627FDDB2}"/>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8" name="正方形/長方形 487">
          <a:extLst>
            <a:ext uri="{FF2B5EF4-FFF2-40B4-BE49-F238E27FC236}">
              <a16:creationId xmlns:a16="http://schemas.microsoft.com/office/drawing/2014/main" id="{6AB31B43-0755-4382-82A2-B62CEFB0BB58}"/>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9" name="正方形/長方形 488">
          <a:extLst>
            <a:ext uri="{FF2B5EF4-FFF2-40B4-BE49-F238E27FC236}">
              <a16:creationId xmlns:a16="http://schemas.microsoft.com/office/drawing/2014/main" id="{8A8201BF-1AE7-4B0E-A5B5-8C03066CEC5A}"/>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0" name="正方形/長方形 489">
          <a:extLst>
            <a:ext uri="{FF2B5EF4-FFF2-40B4-BE49-F238E27FC236}">
              <a16:creationId xmlns:a16="http://schemas.microsoft.com/office/drawing/2014/main" id="{8B6B8A54-F211-4328-98E5-476B9B4823F9}"/>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1" name="正方形/長方形 490">
          <a:extLst>
            <a:ext uri="{FF2B5EF4-FFF2-40B4-BE49-F238E27FC236}">
              <a16:creationId xmlns:a16="http://schemas.microsoft.com/office/drawing/2014/main" id="{78BEA1F3-6F5A-4133-8244-37BDD42DEC7B}"/>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2" name="テキスト ボックス 491">
          <a:extLst>
            <a:ext uri="{FF2B5EF4-FFF2-40B4-BE49-F238E27FC236}">
              <a16:creationId xmlns:a16="http://schemas.microsoft.com/office/drawing/2014/main" id="{A7A2E4CF-D350-4F90-A312-EA080D8540C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3" name="直線コネクタ 492">
          <a:extLst>
            <a:ext uri="{FF2B5EF4-FFF2-40B4-BE49-F238E27FC236}">
              <a16:creationId xmlns:a16="http://schemas.microsoft.com/office/drawing/2014/main" id="{80290910-FDF3-4F7E-BA2C-D2341116506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94" name="テキスト ボックス 493">
          <a:extLst>
            <a:ext uri="{FF2B5EF4-FFF2-40B4-BE49-F238E27FC236}">
              <a16:creationId xmlns:a16="http://schemas.microsoft.com/office/drawing/2014/main" id="{6995944F-6140-4E0E-9C86-4B9F1586037D}"/>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95" name="直線コネクタ 494">
          <a:extLst>
            <a:ext uri="{FF2B5EF4-FFF2-40B4-BE49-F238E27FC236}">
              <a16:creationId xmlns:a16="http://schemas.microsoft.com/office/drawing/2014/main" id="{2EE77E2E-1747-4069-93B5-6FDD61E8815A}"/>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96" name="テキスト ボックス 495">
          <a:extLst>
            <a:ext uri="{FF2B5EF4-FFF2-40B4-BE49-F238E27FC236}">
              <a16:creationId xmlns:a16="http://schemas.microsoft.com/office/drawing/2014/main" id="{8D8A7B9F-D4A3-4369-AB4A-8B347C3AA72E}"/>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7" name="直線コネクタ 496">
          <a:extLst>
            <a:ext uri="{FF2B5EF4-FFF2-40B4-BE49-F238E27FC236}">
              <a16:creationId xmlns:a16="http://schemas.microsoft.com/office/drawing/2014/main" id="{FD06E0C4-F6A6-4D14-ACE8-92D4CD995117}"/>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98" name="テキスト ボックス 497">
          <a:extLst>
            <a:ext uri="{FF2B5EF4-FFF2-40B4-BE49-F238E27FC236}">
              <a16:creationId xmlns:a16="http://schemas.microsoft.com/office/drawing/2014/main" id="{54E497EF-BCC4-4D2A-952E-6E3BCB8F7B49}"/>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99" name="直線コネクタ 498">
          <a:extLst>
            <a:ext uri="{FF2B5EF4-FFF2-40B4-BE49-F238E27FC236}">
              <a16:creationId xmlns:a16="http://schemas.microsoft.com/office/drawing/2014/main" id="{33FF0CB2-E13F-43DE-BA53-5BAADC51FC1A}"/>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00" name="テキスト ボックス 499">
          <a:extLst>
            <a:ext uri="{FF2B5EF4-FFF2-40B4-BE49-F238E27FC236}">
              <a16:creationId xmlns:a16="http://schemas.microsoft.com/office/drawing/2014/main" id="{7846493C-BD4D-4C52-BBF2-CD58B00011F5}"/>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01" name="直線コネクタ 500">
          <a:extLst>
            <a:ext uri="{FF2B5EF4-FFF2-40B4-BE49-F238E27FC236}">
              <a16:creationId xmlns:a16="http://schemas.microsoft.com/office/drawing/2014/main" id="{23BA86B4-8556-4299-92E9-F63B494119FA}"/>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02" name="テキスト ボックス 501">
          <a:extLst>
            <a:ext uri="{FF2B5EF4-FFF2-40B4-BE49-F238E27FC236}">
              <a16:creationId xmlns:a16="http://schemas.microsoft.com/office/drawing/2014/main" id="{6519C835-3F69-4678-8AC2-FBF07ECC717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03" name="直線コネクタ 502">
          <a:extLst>
            <a:ext uri="{FF2B5EF4-FFF2-40B4-BE49-F238E27FC236}">
              <a16:creationId xmlns:a16="http://schemas.microsoft.com/office/drawing/2014/main" id="{91D1FF01-B014-4E37-B4BB-E77D5F859125}"/>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04" name="テキスト ボックス 503">
          <a:extLst>
            <a:ext uri="{FF2B5EF4-FFF2-40B4-BE49-F238E27FC236}">
              <a16:creationId xmlns:a16="http://schemas.microsoft.com/office/drawing/2014/main" id="{3066EBEE-D062-4468-B794-92A376800EEB}"/>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5" name="直線コネクタ 504">
          <a:extLst>
            <a:ext uri="{FF2B5EF4-FFF2-40B4-BE49-F238E27FC236}">
              <a16:creationId xmlns:a16="http://schemas.microsoft.com/office/drawing/2014/main" id="{CB2FF9A2-A17B-4FC7-BD75-2DAB3DF36B41}"/>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06" name="テキスト ボックス 505">
          <a:extLst>
            <a:ext uri="{FF2B5EF4-FFF2-40B4-BE49-F238E27FC236}">
              <a16:creationId xmlns:a16="http://schemas.microsoft.com/office/drawing/2014/main" id="{70D5F5DA-E3C8-44F2-916A-126CE9C89689}"/>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7" name="【保健センター・保健所】&#10;有形固定資産減価償却率グラフ枠">
          <a:extLst>
            <a:ext uri="{FF2B5EF4-FFF2-40B4-BE49-F238E27FC236}">
              <a16:creationId xmlns:a16="http://schemas.microsoft.com/office/drawing/2014/main" id="{FC0B33D4-5ED5-4DD2-8B7F-55511A0D70E5}"/>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38100</xdr:rowOff>
    </xdr:from>
    <xdr:to>
      <xdr:col>85</xdr:col>
      <xdr:colOff>126364</xdr:colOff>
      <xdr:row>63</xdr:row>
      <xdr:rowOff>87630</xdr:rowOff>
    </xdr:to>
    <xdr:cxnSp macro="">
      <xdr:nvCxnSpPr>
        <xdr:cNvPr id="508" name="直線コネクタ 507">
          <a:extLst>
            <a:ext uri="{FF2B5EF4-FFF2-40B4-BE49-F238E27FC236}">
              <a16:creationId xmlns:a16="http://schemas.microsoft.com/office/drawing/2014/main" id="{E845088F-CCDD-40EA-9D44-86476DB23EAA}"/>
            </a:ext>
          </a:extLst>
        </xdr:cNvPr>
        <xdr:cNvCxnSpPr/>
      </xdr:nvCxnSpPr>
      <xdr:spPr>
        <a:xfrm flipV="1">
          <a:off x="16318864" y="963930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91457</xdr:rowOff>
    </xdr:from>
    <xdr:ext cx="405111" cy="259045"/>
    <xdr:sp macro="" textlink="">
      <xdr:nvSpPr>
        <xdr:cNvPr id="509" name="【保健センター・保健所】&#10;有形固定資産減価償却率最小値テキスト">
          <a:extLst>
            <a:ext uri="{FF2B5EF4-FFF2-40B4-BE49-F238E27FC236}">
              <a16:creationId xmlns:a16="http://schemas.microsoft.com/office/drawing/2014/main" id="{29F0D200-2291-472D-BF99-307714253297}"/>
            </a:ext>
          </a:extLst>
        </xdr:cNvPr>
        <xdr:cNvSpPr txBox="1"/>
      </xdr:nvSpPr>
      <xdr:spPr>
        <a:xfrm>
          <a:off x="16357600" y="1089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87630</xdr:rowOff>
    </xdr:from>
    <xdr:to>
      <xdr:col>86</xdr:col>
      <xdr:colOff>25400</xdr:colOff>
      <xdr:row>63</xdr:row>
      <xdr:rowOff>87630</xdr:rowOff>
    </xdr:to>
    <xdr:cxnSp macro="">
      <xdr:nvCxnSpPr>
        <xdr:cNvPr id="510" name="直線コネクタ 509">
          <a:extLst>
            <a:ext uri="{FF2B5EF4-FFF2-40B4-BE49-F238E27FC236}">
              <a16:creationId xmlns:a16="http://schemas.microsoft.com/office/drawing/2014/main" id="{B70E052C-6848-4FCF-841C-DA344C2DE16B}"/>
            </a:ext>
          </a:extLst>
        </xdr:cNvPr>
        <xdr:cNvCxnSpPr/>
      </xdr:nvCxnSpPr>
      <xdr:spPr>
        <a:xfrm>
          <a:off x="16230600" y="1088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156227</xdr:rowOff>
    </xdr:from>
    <xdr:ext cx="405111" cy="259045"/>
    <xdr:sp macro="" textlink="">
      <xdr:nvSpPr>
        <xdr:cNvPr id="511" name="【保健センター・保健所】&#10;有形固定資産減価償却率最大値テキスト">
          <a:extLst>
            <a:ext uri="{FF2B5EF4-FFF2-40B4-BE49-F238E27FC236}">
              <a16:creationId xmlns:a16="http://schemas.microsoft.com/office/drawing/2014/main" id="{8B204000-EB46-409D-A25C-E32D0F531C3C}"/>
            </a:ext>
          </a:extLst>
        </xdr:cNvPr>
        <xdr:cNvSpPr txBox="1"/>
      </xdr:nvSpPr>
      <xdr:spPr>
        <a:xfrm>
          <a:off x="16357600" y="9414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38100</xdr:rowOff>
    </xdr:from>
    <xdr:to>
      <xdr:col>86</xdr:col>
      <xdr:colOff>25400</xdr:colOff>
      <xdr:row>56</xdr:row>
      <xdr:rowOff>38100</xdr:rowOff>
    </xdr:to>
    <xdr:cxnSp macro="">
      <xdr:nvCxnSpPr>
        <xdr:cNvPr id="512" name="直線コネクタ 511">
          <a:extLst>
            <a:ext uri="{FF2B5EF4-FFF2-40B4-BE49-F238E27FC236}">
              <a16:creationId xmlns:a16="http://schemas.microsoft.com/office/drawing/2014/main" id="{3B3B3593-519A-4F00-BF2F-D70DD5FE2FA4}"/>
            </a:ext>
          </a:extLst>
        </xdr:cNvPr>
        <xdr:cNvCxnSpPr/>
      </xdr:nvCxnSpPr>
      <xdr:spPr>
        <a:xfrm>
          <a:off x="16230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72407</xdr:rowOff>
    </xdr:from>
    <xdr:ext cx="405111" cy="259045"/>
    <xdr:sp macro="" textlink="">
      <xdr:nvSpPr>
        <xdr:cNvPr id="513" name="【保健センター・保健所】&#10;有形固定資産減価償却率平均値テキスト">
          <a:extLst>
            <a:ext uri="{FF2B5EF4-FFF2-40B4-BE49-F238E27FC236}">
              <a16:creationId xmlns:a16="http://schemas.microsoft.com/office/drawing/2014/main" id="{1450E9F1-38FE-48E4-B5F9-ACC33EE1465A}"/>
            </a:ext>
          </a:extLst>
        </xdr:cNvPr>
        <xdr:cNvSpPr txBox="1"/>
      </xdr:nvSpPr>
      <xdr:spPr>
        <a:xfrm>
          <a:off x="16357600" y="10016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93980</xdr:rowOff>
    </xdr:from>
    <xdr:to>
      <xdr:col>85</xdr:col>
      <xdr:colOff>177800</xdr:colOff>
      <xdr:row>59</xdr:row>
      <xdr:rowOff>24130</xdr:rowOff>
    </xdr:to>
    <xdr:sp macro="" textlink="">
      <xdr:nvSpPr>
        <xdr:cNvPr id="514" name="フローチャート: 判断 513">
          <a:extLst>
            <a:ext uri="{FF2B5EF4-FFF2-40B4-BE49-F238E27FC236}">
              <a16:creationId xmlns:a16="http://schemas.microsoft.com/office/drawing/2014/main" id="{2CDBCCCA-3E15-4173-BBC9-6D06B98FEE1C}"/>
            </a:ext>
          </a:extLst>
        </xdr:cNvPr>
        <xdr:cNvSpPr/>
      </xdr:nvSpPr>
      <xdr:spPr>
        <a:xfrm>
          <a:off x="162687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13970</xdr:rowOff>
    </xdr:from>
    <xdr:to>
      <xdr:col>81</xdr:col>
      <xdr:colOff>101600</xdr:colOff>
      <xdr:row>58</xdr:row>
      <xdr:rowOff>115570</xdr:rowOff>
    </xdr:to>
    <xdr:sp macro="" textlink="">
      <xdr:nvSpPr>
        <xdr:cNvPr id="515" name="フローチャート: 判断 514">
          <a:extLst>
            <a:ext uri="{FF2B5EF4-FFF2-40B4-BE49-F238E27FC236}">
              <a16:creationId xmlns:a16="http://schemas.microsoft.com/office/drawing/2014/main" id="{AA2E8107-CB45-4C13-B11A-FAFBA52DA0E5}"/>
            </a:ext>
          </a:extLst>
        </xdr:cNvPr>
        <xdr:cNvSpPr/>
      </xdr:nvSpPr>
      <xdr:spPr>
        <a:xfrm>
          <a:off x="15430500" y="995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6350</xdr:rowOff>
    </xdr:from>
    <xdr:to>
      <xdr:col>76</xdr:col>
      <xdr:colOff>165100</xdr:colOff>
      <xdr:row>58</xdr:row>
      <xdr:rowOff>107950</xdr:rowOff>
    </xdr:to>
    <xdr:sp macro="" textlink="">
      <xdr:nvSpPr>
        <xdr:cNvPr id="516" name="フローチャート: 判断 515">
          <a:extLst>
            <a:ext uri="{FF2B5EF4-FFF2-40B4-BE49-F238E27FC236}">
              <a16:creationId xmlns:a16="http://schemas.microsoft.com/office/drawing/2014/main" id="{AD1C03B7-53BC-4798-84D0-4686DCF19E0A}"/>
            </a:ext>
          </a:extLst>
        </xdr:cNvPr>
        <xdr:cNvSpPr/>
      </xdr:nvSpPr>
      <xdr:spPr>
        <a:xfrm>
          <a:off x="14541500" y="995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44450</xdr:rowOff>
    </xdr:from>
    <xdr:to>
      <xdr:col>72</xdr:col>
      <xdr:colOff>38100</xdr:colOff>
      <xdr:row>57</xdr:row>
      <xdr:rowOff>146050</xdr:rowOff>
    </xdr:to>
    <xdr:sp macro="" textlink="">
      <xdr:nvSpPr>
        <xdr:cNvPr id="517" name="フローチャート: 判断 516">
          <a:extLst>
            <a:ext uri="{FF2B5EF4-FFF2-40B4-BE49-F238E27FC236}">
              <a16:creationId xmlns:a16="http://schemas.microsoft.com/office/drawing/2014/main" id="{7367F9DF-256A-43E6-9B8F-FF3508E83F53}"/>
            </a:ext>
          </a:extLst>
        </xdr:cNvPr>
        <xdr:cNvSpPr/>
      </xdr:nvSpPr>
      <xdr:spPr>
        <a:xfrm>
          <a:off x="136525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56</xdr:row>
      <xdr:rowOff>139700</xdr:rowOff>
    </xdr:from>
    <xdr:to>
      <xdr:col>67</xdr:col>
      <xdr:colOff>101600</xdr:colOff>
      <xdr:row>57</xdr:row>
      <xdr:rowOff>69850</xdr:rowOff>
    </xdr:to>
    <xdr:sp macro="" textlink="">
      <xdr:nvSpPr>
        <xdr:cNvPr id="518" name="フローチャート: 判断 517">
          <a:extLst>
            <a:ext uri="{FF2B5EF4-FFF2-40B4-BE49-F238E27FC236}">
              <a16:creationId xmlns:a16="http://schemas.microsoft.com/office/drawing/2014/main" id="{A3DEAAEC-2721-4479-8C85-40E140710A9E}"/>
            </a:ext>
          </a:extLst>
        </xdr:cNvPr>
        <xdr:cNvSpPr/>
      </xdr:nvSpPr>
      <xdr:spPr>
        <a:xfrm>
          <a:off x="127635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9" name="テキスト ボックス 518">
          <a:extLst>
            <a:ext uri="{FF2B5EF4-FFF2-40B4-BE49-F238E27FC236}">
              <a16:creationId xmlns:a16="http://schemas.microsoft.com/office/drawing/2014/main" id="{573BA533-B2A5-44E0-9BDA-9BF84DB0A3F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0" name="テキスト ボックス 519">
          <a:extLst>
            <a:ext uri="{FF2B5EF4-FFF2-40B4-BE49-F238E27FC236}">
              <a16:creationId xmlns:a16="http://schemas.microsoft.com/office/drawing/2014/main" id="{227F6A8E-8074-4D3D-BE4C-4696F4964293}"/>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1" name="テキスト ボックス 520">
          <a:extLst>
            <a:ext uri="{FF2B5EF4-FFF2-40B4-BE49-F238E27FC236}">
              <a16:creationId xmlns:a16="http://schemas.microsoft.com/office/drawing/2014/main" id="{9265274A-8B35-4EFA-8E26-ADE67A3CD90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2" name="テキスト ボックス 521">
          <a:extLst>
            <a:ext uri="{FF2B5EF4-FFF2-40B4-BE49-F238E27FC236}">
              <a16:creationId xmlns:a16="http://schemas.microsoft.com/office/drawing/2014/main" id="{52B23E22-A590-4BA9-BD6C-A8075F1C99D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3" name="テキスト ボックス 522">
          <a:extLst>
            <a:ext uri="{FF2B5EF4-FFF2-40B4-BE49-F238E27FC236}">
              <a16:creationId xmlns:a16="http://schemas.microsoft.com/office/drawing/2014/main" id="{1E853E0D-8005-42BC-9B85-1CE4B0E69316}"/>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116840</xdr:rowOff>
    </xdr:from>
    <xdr:to>
      <xdr:col>67</xdr:col>
      <xdr:colOff>101600</xdr:colOff>
      <xdr:row>56</xdr:row>
      <xdr:rowOff>46990</xdr:rowOff>
    </xdr:to>
    <xdr:sp macro="" textlink="">
      <xdr:nvSpPr>
        <xdr:cNvPr id="524" name="楕円 523">
          <a:extLst>
            <a:ext uri="{FF2B5EF4-FFF2-40B4-BE49-F238E27FC236}">
              <a16:creationId xmlns:a16="http://schemas.microsoft.com/office/drawing/2014/main" id="{B72BD7CB-4EFC-4735-A7D2-D23062FD74B4}"/>
            </a:ext>
          </a:extLst>
        </xdr:cNvPr>
        <xdr:cNvSpPr/>
      </xdr:nvSpPr>
      <xdr:spPr>
        <a:xfrm>
          <a:off x="12763500" y="954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56</xdr:row>
      <xdr:rowOff>132097</xdr:rowOff>
    </xdr:from>
    <xdr:ext cx="405111" cy="259045"/>
    <xdr:sp macro="" textlink="">
      <xdr:nvSpPr>
        <xdr:cNvPr id="525" name="n_1aveValue【保健センター・保健所】&#10;有形固定資産減価償却率">
          <a:extLst>
            <a:ext uri="{FF2B5EF4-FFF2-40B4-BE49-F238E27FC236}">
              <a16:creationId xmlns:a16="http://schemas.microsoft.com/office/drawing/2014/main" id="{001D6284-C7A5-480F-9E53-820C10D1A181}"/>
            </a:ext>
          </a:extLst>
        </xdr:cNvPr>
        <xdr:cNvSpPr txBox="1"/>
      </xdr:nvSpPr>
      <xdr:spPr>
        <a:xfrm>
          <a:off x="15266044" y="973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124477</xdr:rowOff>
    </xdr:from>
    <xdr:ext cx="405111" cy="259045"/>
    <xdr:sp macro="" textlink="">
      <xdr:nvSpPr>
        <xdr:cNvPr id="526" name="n_2aveValue【保健センター・保健所】&#10;有形固定資産減価償却率">
          <a:extLst>
            <a:ext uri="{FF2B5EF4-FFF2-40B4-BE49-F238E27FC236}">
              <a16:creationId xmlns:a16="http://schemas.microsoft.com/office/drawing/2014/main" id="{B3CFDF93-8CC4-4153-ADC9-DA3727173E62}"/>
            </a:ext>
          </a:extLst>
        </xdr:cNvPr>
        <xdr:cNvSpPr txBox="1"/>
      </xdr:nvSpPr>
      <xdr:spPr>
        <a:xfrm>
          <a:off x="1438974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162577</xdr:rowOff>
    </xdr:from>
    <xdr:ext cx="405111" cy="259045"/>
    <xdr:sp macro="" textlink="">
      <xdr:nvSpPr>
        <xdr:cNvPr id="527" name="n_3aveValue【保健センター・保健所】&#10;有形固定資産減価償却率">
          <a:extLst>
            <a:ext uri="{FF2B5EF4-FFF2-40B4-BE49-F238E27FC236}">
              <a16:creationId xmlns:a16="http://schemas.microsoft.com/office/drawing/2014/main" id="{AF5D5A55-9525-4EFF-A687-DD17376F0A36}"/>
            </a:ext>
          </a:extLst>
        </xdr:cNvPr>
        <xdr:cNvSpPr txBox="1"/>
      </xdr:nvSpPr>
      <xdr:spPr>
        <a:xfrm>
          <a:off x="13500744" y="959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60977</xdr:rowOff>
    </xdr:from>
    <xdr:ext cx="405111" cy="259045"/>
    <xdr:sp macro="" textlink="">
      <xdr:nvSpPr>
        <xdr:cNvPr id="528" name="n_4aveValue【保健センター・保健所】&#10;有形固定資産減価償却率">
          <a:extLst>
            <a:ext uri="{FF2B5EF4-FFF2-40B4-BE49-F238E27FC236}">
              <a16:creationId xmlns:a16="http://schemas.microsoft.com/office/drawing/2014/main" id="{C6BDB42A-4236-4F7A-86EC-538423DB952C}"/>
            </a:ext>
          </a:extLst>
        </xdr:cNvPr>
        <xdr:cNvSpPr txBox="1"/>
      </xdr:nvSpPr>
      <xdr:spPr>
        <a:xfrm>
          <a:off x="12611744" y="9833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63517</xdr:rowOff>
    </xdr:from>
    <xdr:ext cx="405111" cy="259045"/>
    <xdr:sp macro="" textlink="">
      <xdr:nvSpPr>
        <xdr:cNvPr id="529" name="n_4mainValue【保健センター・保健所】&#10;有形固定資産減価償却率">
          <a:extLst>
            <a:ext uri="{FF2B5EF4-FFF2-40B4-BE49-F238E27FC236}">
              <a16:creationId xmlns:a16="http://schemas.microsoft.com/office/drawing/2014/main" id="{0C3EBAE8-842A-4764-89C6-45317675D2AD}"/>
            </a:ext>
          </a:extLst>
        </xdr:cNvPr>
        <xdr:cNvSpPr txBox="1"/>
      </xdr:nvSpPr>
      <xdr:spPr>
        <a:xfrm>
          <a:off x="12611744" y="932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0" name="正方形/長方形 529">
          <a:extLst>
            <a:ext uri="{FF2B5EF4-FFF2-40B4-BE49-F238E27FC236}">
              <a16:creationId xmlns:a16="http://schemas.microsoft.com/office/drawing/2014/main" id="{F70845BD-8BEB-42F7-BCEC-8A794663685A}"/>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1" name="正方形/長方形 530">
          <a:extLst>
            <a:ext uri="{FF2B5EF4-FFF2-40B4-BE49-F238E27FC236}">
              <a16:creationId xmlns:a16="http://schemas.microsoft.com/office/drawing/2014/main" id="{1DFB4065-912C-46C5-A649-E7CD76F11F0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2" name="正方形/長方形 531">
          <a:extLst>
            <a:ext uri="{FF2B5EF4-FFF2-40B4-BE49-F238E27FC236}">
              <a16:creationId xmlns:a16="http://schemas.microsoft.com/office/drawing/2014/main" id="{0CBD1099-FE77-4FE7-90DF-18C30EDF81AD}"/>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33" name="正方形/長方形 532">
          <a:extLst>
            <a:ext uri="{FF2B5EF4-FFF2-40B4-BE49-F238E27FC236}">
              <a16:creationId xmlns:a16="http://schemas.microsoft.com/office/drawing/2014/main" id="{EE12F4A2-0AB5-433D-8BE2-3E6DF1DE97D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34" name="正方形/長方形 533">
          <a:extLst>
            <a:ext uri="{FF2B5EF4-FFF2-40B4-BE49-F238E27FC236}">
              <a16:creationId xmlns:a16="http://schemas.microsoft.com/office/drawing/2014/main" id="{1D6CEDEC-3DA6-40DD-8956-1E5B29B8248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35" name="正方形/長方形 534">
          <a:extLst>
            <a:ext uri="{FF2B5EF4-FFF2-40B4-BE49-F238E27FC236}">
              <a16:creationId xmlns:a16="http://schemas.microsoft.com/office/drawing/2014/main" id="{C8F54556-5828-4462-B113-0E62D343EB1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36" name="正方形/長方形 535">
          <a:extLst>
            <a:ext uri="{FF2B5EF4-FFF2-40B4-BE49-F238E27FC236}">
              <a16:creationId xmlns:a16="http://schemas.microsoft.com/office/drawing/2014/main" id="{6285FF65-6090-4D23-8F83-668E10BC55F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37" name="正方形/長方形 536">
          <a:extLst>
            <a:ext uri="{FF2B5EF4-FFF2-40B4-BE49-F238E27FC236}">
              <a16:creationId xmlns:a16="http://schemas.microsoft.com/office/drawing/2014/main" id="{4EEC7B17-32AE-45A6-8D16-D36BB24F715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8" name="テキスト ボックス 537">
          <a:extLst>
            <a:ext uri="{FF2B5EF4-FFF2-40B4-BE49-F238E27FC236}">
              <a16:creationId xmlns:a16="http://schemas.microsoft.com/office/drawing/2014/main" id="{C68C049C-11C2-4794-BF65-061F2763A65C}"/>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9" name="直線コネクタ 538">
          <a:extLst>
            <a:ext uri="{FF2B5EF4-FFF2-40B4-BE49-F238E27FC236}">
              <a16:creationId xmlns:a16="http://schemas.microsoft.com/office/drawing/2014/main" id="{02013700-6C13-4A88-80FE-8A393A5C3919}"/>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40" name="直線コネクタ 539">
          <a:extLst>
            <a:ext uri="{FF2B5EF4-FFF2-40B4-BE49-F238E27FC236}">
              <a16:creationId xmlns:a16="http://schemas.microsoft.com/office/drawing/2014/main" id="{B6745EE7-0D5B-4066-A4EE-66D3DA22425C}"/>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41" name="テキスト ボックス 540">
          <a:extLst>
            <a:ext uri="{FF2B5EF4-FFF2-40B4-BE49-F238E27FC236}">
              <a16:creationId xmlns:a16="http://schemas.microsoft.com/office/drawing/2014/main" id="{27D05942-2929-4160-B720-245D9CC12784}"/>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42" name="直線コネクタ 541">
          <a:extLst>
            <a:ext uri="{FF2B5EF4-FFF2-40B4-BE49-F238E27FC236}">
              <a16:creationId xmlns:a16="http://schemas.microsoft.com/office/drawing/2014/main" id="{FD420040-2471-4371-96E1-62D585003467}"/>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43" name="テキスト ボックス 542">
          <a:extLst>
            <a:ext uri="{FF2B5EF4-FFF2-40B4-BE49-F238E27FC236}">
              <a16:creationId xmlns:a16="http://schemas.microsoft.com/office/drawing/2014/main" id="{8C3C66AD-F2F6-4B97-8231-B1C40AEF88A2}"/>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44" name="直線コネクタ 543">
          <a:extLst>
            <a:ext uri="{FF2B5EF4-FFF2-40B4-BE49-F238E27FC236}">
              <a16:creationId xmlns:a16="http://schemas.microsoft.com/office/drawing/2014/main" id="{810B4429-7072-4AFA-9FD9-95B75B814AA9}"/>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45" name="テキスト ボックス 544">
          <a:extLst>
            <a:ext uri="{FF2B5EF4-FFF2-40B4-BE49-F238E27FC236}">
              <a16:creationId xmlns:a16="http://schemas.microsoft.com/office/drawing/2014/main" id="{BFFA2835-2320-4150-A4B6-C66877C11211}"/>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46" name="直線コネクタ 545">
          <a:extLst>
            <a:ext uri="{FF2B5EF4-FFF2-40B4-BE49-F238E27FC236}">
              <a16:creationId xmlns:a16="http://schemas.microsoft.com/office/drawing/2014/main" id="{067A1075-5D61-4BF0-BE05-2E5338D95201}"/>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47" name="テキスト ボックス 546">
          <a:extLst>
            <a:ext uri="{FF2B5EF4-FFF2-40B4-BE49-F238E27FC236}">
              <a16:creationId xmlns:a16="http://schemas.microsoft.com/office/drawing/2014/main" id="{3715626C-BD98-491B-99E7-85285C4DACF4}"/>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8" name="直線コネクタ 547">
          <a:extLst>
            <a:ext uri="{FF2B5EF4-FFF2-40B4-BE49-F238E27FC236}">
              <a16:creationId xmlns:a16="http://schemas.microsoft.com/office/drawing/2014/main" id="{D3244270-10AB-45F3-A65B-1657366ECA4E}"/>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9" name="テキスト ボックス 548">
          <a:extLst>
            <a:ext uri="{FF2B5EF4-FFF2-40B4-BE49-F238E27FC236}">
              <a16:creationId xmlns:a16="http://schemas.microsoft.com/office/drawing/2014/main" id="{3F0CED14-51B3-444E-9233-9CAAFCA97C31}"/>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50" name="【保健センター・保健所】&#10;一人当たり面積グラフ枠">
          <a:extLst>
            <a:ext uri="{FF2B5EF4-FFF2-40B4-BE49-F238E27FC236}">
              <a16:creationId xmlns:a16="http://schemas.microsoft.com/office/drawing/2014/main" id="{051CCA56-978A-46EF-B665-C4AF0F7A3316}"/>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34290</xdr:rowOff>
    </xdr:from>
    <xdr:to>
      <xdr:col>116</xdr:col>
      <xdr:colOff>62864</xdr:colOff>
      <xdr:row>62</xdr:row>
      <xdr:rowOff>137160</xdr:rowOff>
    </xdr:to>
    <xdr:cxnSp macro="">
      <xdr:nvCxnSpPr>
        <xdr:cNvPr id="551" name="直線コネクタ 550">
          <a:extLst>
            <a:ext uri="{FF2B5EF4-FFF2-40B4-BE49-F238E27FC236}">
              <a16:creationId xmlns:a16="http://schemas.microsoft.com/office/drawing/2014/main" id="{101428E2-7C3C-4434-B613-868F7A4809D4}"/>
            </a:ext>
          </a:extLst>
        </xdr:cNvPr>
        <xdr:cNvCxnSpPr/>
      </xdr:nvCxnSpPr>
      <xdr:spPr>
        <a:xfrm flipV="1">
          <a:off x="22160864" y="946404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140987</xdr:rowOff>
    </xdr:from>
    <xdr:ext cx="469744" cy="259045"/>
    <xdr:sp macro="" textlink="">
      <xdr:nvSpPr>
        <xdr:cNvPr id="552" name="【保健センター・保健所】&#10;一人当たり面積最小値テキスト">
          <a:extLst>
            <a:ext uri="{FF2B5EF4-FFF2-40B4-BE49-F238E27FC236}">
              <a16:creationId xmlns:a16="http://schemas.microsoft.com/office/drawing/2014/main" id="{182CCDF0-EE57-4116-A5C9-27C946EC70FD}"/>
            </a:ext>
          </a:extLst>
        </xdr:cNvPr>
        <xdr:cNvSpPr txBox="1"/>
      </xdr:nvSpPr>
      <xdr:spPr>
        <a:xfrm>
          <a:off x="2219960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137160</xdr:rowOff>
    </xdr:from>
    <xdr:to>
      <xdr:col>116</xdr:col>
      <xdr:colOff>152400</xdr:colOff>
      <xdr:row>62</xdr:row>
      <xdr:rowOff>137160</xdr:rowOff>
    </xdr:to>
    <xdr:cxnSp macro="">
      <xdr:nvCxnSpPr>
        <xdr:cNvPr id="553" name="直線コネクタ 552">
          <a:extLst>
            <a:ext uri="{FF2B5EF4-FFF2-40B4-BE49-F238E27FC236}">
              <a16:creationId xmlns:a16="http://schemas.microsoft.com/office/drawing/2014/main" id="{E6C9B9C3-A070-4552-ABE3-6CBC7D3D1276}"/>
            </a:ext>
          </a:extLst>
        </xdr:cNvPr>
        <xdr:cNvCxnSpPr/>
      </xdr:nvCxnSpPr>
      <xdr:spPr>
        <a:xfrm>
          <a:off x="22072600" y="1076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152417</xdr:rowOff>
    </xdr:from>
    <xdr:ext cx="469744" cy="259045"/>
    <xdr:sp macro="" textlink="">
      <xdr:nvSpPr>
        <xdr:cNvPr id="554" name="【保健センター・保健所】&#10;一人当たり面積最大値テキスト">
          <a:extLst>
            <a:ext uri="{FF2B5EF4-FFF2-40B4-BE49-F238E27FC236}">
              <a16:creationId xmlns:a16="http://schemas.microsoft.com/office/drawing/2014/main" id="{136BB05E-8128-4611-BCAD-048C68205C96}"/>
            </a:ext>
          </a:extLst>
        </xdr:cNvPr>
        <xdr:cNvSpPr txBox="1"/>
      </xdr:nvSpPr>
      <xdr:spPr>
        <a:xfrm>
          <a:off x="22199600" y="923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34290</xdr:rowOff>
    </xdr:from>
    <xdr:to>
      <xdr:col>116</xdr:col>
      <xdr:colOff>152400</xdr:colOff>
      <xdr:row>55</xdr:row>
      <xdr:rowOff>34290</xdr:rowOff>
    </xdr:to>
    <xdr:cxnSp macro="">
      <xdr:nvCxnSpPr>
        <xdr:cNvPr id="555" name="直線コネクタ 554">
          <a:extLst>
            <a:ext uri="{FF2B5EF4-FFF2-40B4-BE49-F238E27FC236}">
              <a16:creationId xmlns:a16="http://schemas.microsoft.com/office/drawing/2014/main" id="{EC5CEAB0-C7DE-41CF-A619-EED785F86204}"/>
            </a:ext>
          </a:extLst>
        </xdr:cNvPr>
        <xdr:cNvCxnSpPr/>
      </xdr:nvCxnSpPr>
      <xdr:spPr>
        <a:xfrm>
          <a:off x="22072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64787</xdr:rowOff>
    </xdr:from>
    <xdr:ext cx="469744" cy="259045"/>
    <xdr:sp macro="" textlink="">
      <xdr:nvSpPr>
        <xdr:cNvPr id="556" name="【保健センター・保健所】&#10;一人当たり面積平均値テキスト">
          <a:extLst>
            <a:ext uri="{FF2B5EF4-FFF2-40B4-BE49-F238E27FC236}">
              <a16:creationId xmlns:a16="http://schemas.microsoft.com/office/drawing/2014/main" id="{9E121E01-014B-4AE1-9371-74A12838F8F7}"/>
            </a:ext>
          </a:extLst>
        </xdr:cNvPr>
        <xdr:cNvSpPr txBox="1"/>
      </xdr:nvSpPr>
      <xdr:spPr>
        <a:xfrm>
          <a:off x="22199600" y="10351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86360</xdr:rowOff>
    </xdr:from>
    <xdr:to>
      <xdr:col>116</xdr:col>
      <xdr:colOff>114300</xdr:colOff>
      <xdr:row>61</xdr:row>
      <xdr:rowOff>16510</xdr:rowOff>
    </xdr:to>
    <xdr:sp macro="" textlink="">
      <xdr:nvSpPr>
        <xdr:cNvPr id="557" name="フローチャート: 判断 556">
          <a:extLst>
            <a:ext uri="{FF2B5EF4-FFF2-40B4-BE49-F238E27FC236}">
              <a16:creationId xmlns:a16="http://schemas.microsoft.com/office/drawing/2014/main" id="{06CA0B6A-370B-4163-AE34-1D74786C60E4}"/>
            </a:ext>
          </a:extLst>
        </xdr:cNvPr>
        <xdr:cNvSpPr/>
      </xdr:nvSpPr>
      <xdr:spPr>
        <a:xfrm>
          <a:off x="221107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63500</xdr:rowOff>
    </xdr:from>
    <xdr:to>
      <xdr:col>112</xdr:col>
      <xdr:colOff>38100</xdr:colOff>
      <xdr:row>60</xdr:row>
      <xdr:rowOff>165100</xdr:rowOff>
    </xdr:to>
    <xdr:sp macro="" textlink="">
      <xdr:nvSpPr>
        <xdr:cNvPr id="558" name="フローチャート: 判断 557">
          <a:extLst>
            <a:ext uri="{FF2B5EF4-FFF2-40B4-BE49-F238E27FC236}">
              <a16:creationId xmlns:a16="http://schemas.microsoft.com/office/drawing/2014/main" id="{41BA13AA-C1FF-4F49-B39B-CB3DC1FDA74A}"/>
            </a:ext>
          </a:extLst>
        </xdr:cNvPr>
        <xdr:cNvSpPr/>
      </xdr:nvSpPr>
      <xdr:spPr>
        <a:xfrm>
          <a:off x="21272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132080</xdr:rowOff>
    </xdr:from>
    <xdr:to>
      <xdr:col>107</xdr:col>
      <xdr:colOff>101600</xdr:colOff>
      <xdr:row>61</xdr:row>
      <xdr:rowOff>62230</xdr:rowOff>
    </xdr:to>
    <xdr:sp macro="" textlink="">
      <xdr:nvSpPr>
        <xdr:cNvPr id="559" name="フローチャート: 判断 558">
          <a:extLst>
            <a:ext uri="{FF2B5EF4-FFF2-40B4-BE49-F238E27FC236}">
              <a16:creationId xmlns:a16="http://schemas.microsoft.com/office/drawing/2014/main" id="{70A623BE-707A-4336-BF0E-6C5FC1AFFCBD}"/>
            </a:ext>
          </a:extLst>
        </xdr:cNvPr>
        <xdr:cNvSpPr/>
      </xdr:nvSpPr>
      <xdr:spPr>
        <a:xfrm>
          <a:off x="203835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109220</xdr:rowOff>
    </xdr:from>
    <xdr:to>
      <xdr:col>102</xdr:col>
      <xdr:colOff>165100</xdr:colOff>
      <xdr:row>61</xdr:row>
      <xdr:rowOff>39370</xdr:rowOff>
    </xdr:to>
    <xdr:sp macro="" textlink="">
      <xdr:nvSpPr>
        <xdr:cNvPr id="560" name="フローチャート: 判断 559">
          <a:extLst>
            <a:ext uri="{FF2B5EF4-FFF2-40B4-BE49-F238E27FC236}">
              <a16:creationId xmlns:a16="http://schemas.microsoft.com/office/drawing/2014/main" id="{794C64B7-98C2-4292-9E32-614F7201B7D2}"/>
            </a:ext>
          </a:extLst>
        </xdr:cNvPr>
        <xdr:cNvSpPr/>
      </xdr:nvSpPr>
      <xdr:spPr>
        <a:xfrm>
          <a:off x="19494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17780</xdr:rowOff>
    </xdr:from>
    <xdr:to>
      <xdr:col>98</xdr:col>
      <xdr:colOff>38100</xdr:colOff>
      <xdr:row>60</xdr:row>
      <xdr:rowOff>119380</xdr:rowOff>
    </xdr:to>
    <xdr:sp macro="" textlink="">
      <xdr:nvSpPr>
        <xdr:cNvPr id="561" name="フローチャート: 判断 560">
          <a:extLst>
            <a:ext uri="{FF2B5EF4-FFF2-40B4-BE49-F238E27FC236}">
              <a16:creationId xmlns:a16="http://schemas.microsoft.com/office/drawing/2014/main" id="{2DF8F5D9-F18F-4190-B2EE-19A781D42937}"/>
            </a:ext>
          </a:extLst>
        </xdr:cNvPr>
        <xdr:cNvSpPr/>
      </xdr:nvSpPr>
      <xdr:spPr>
        <a:xfrm>
          <a:off x="18605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62" name="テキスト ボックス 561">
          <a:extLst>
            <a:ext uri="{FF2B5EF4-FFF2-40B4-BE49-F238E27FC236}">
              <a16:creationId xmlns:a16="http://schemas.microsoft.com/office/drawing/2014/main" id="{C19E227D-255A-4BE6-BB15-E0DADFC4D2C1}"/>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63" name="テキスト ボックス 562">
          <a:extLst>
            <a:ext uri="{FF2B5EF4-FFF2-40B4-BE49-F238E27FC236}">
              <a16:creationId xmlns:a16="http://schemas.microsoft.com/office/drawing/2014/main" id="{B80DB1D6-D36F-4236-9421-CF92B66B055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64" name="テキスト ボックス 563">
          <a:extLst>
            <a:ext uri="{FF2B5EF4-FFF2-40B4-BE49-F238E27FC236}">
              <a16:creationId xmlns:a16="http://schemas.microsoft.com/office/drawing/2014/main" id="{839F47F7-4F78-46E8-A976-1F7072745AD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65" name="テキスト ボックス 564">
          <a:extLst>
            <a:ext uri="{FF2B5EF4-FFF2-40B4-BE49-F238E27FC236}">
              <a16:creationId xmlns:a16="http://schemas.microsoft.com/office/drawing/2014/main" id="{82F21A3B-E301-46D0-AFDD-F82207F04873}"/>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66" name="テキスト ボックス 565">
          <a:extLst>
            <a:ext uri="{FF2B5EF4-FFF2-40B4-BE49-F238E27FC236}">
              <a16:creationId xmlns:a16="http://schemas.microsoft.com/office/drawing/2014/main" id="{9B0EC923-711F-48FA-9CBD-8C35A4020757}"/>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120650</xdr:rowOff>
    </xdr:from>
    <xdr:to>
      <xdr:col>98</xdr:col>
      <xdr:colOff>38100</xdr:colOff>
      <xdr:row>56</xdr:row>
      <xdr:rowOff>50800</xdr:rowOff>
    </xdr:to>
    <xdr:sp macro="" textlink="">
      <xdr:nvSpPr>
        <xdr:cNvPr id="567" name="楕円 566">
          <a:extLst>
            <a:ext uri="{FF2B5EF4-FFF2-40B4-BE49-F238E27FC236}">
              <a16:creationId xmlns:a16="http://schemas.microsoft.com/office/drawing/2014/main" id="{6737DA53-58B0-4FE8-8E63-9998E5553A02}"/>
            </a:ext>
          </a:extLst>
        </xdr:cNvPr>
        <xdr:cNvSpPr/>
      </xdr:nvSpPr>
      <xdr:spPr>
        <a:xfrm>
          <a:off x="186055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59</xdr:row>
      <xdr:rowOff>10177</xdr:rowOff>
    </xdr:from>
    <xdr:ext cx="469744" cy="259045"/>
    <xdr:sp macro="" textlink="">
      <xdr:nvSpPr>
        <xdr:cNvPr id="568" name="n_1aveValue【保健センター・保健所】&#10;一人当たり面積">
          <a:extLst>
            <a:ext uri="{FF2B5EF4-FFF2-40B4-BE49-F238E27FC236}">
              <a16:creationId xmlns:a16="http://schemas.microsoft.com/office/drawing/2014/main" id="{A620DC15-4E4D-446E-B047-A294AEC81C03}"/>
            </a:ext>
          </a:extLst>
        </xdr:cNvPr>
        <xdr:cNvSpPr txBox="1"/>
      </xdr:nvSpPr>
      <xdr:spPr>
        <a:xfrm>
          <a:off x="2107572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78757</xdr:rowOff>
    </xdr:from>
    <xdr:ext cx="469744" cy="259045"/>
    <xdr:sp macro="" textlink="">
      <xdr:nvSpPr>
        <xdr:cNvPr id="569" name="n_2aveValue【保健センター・保健所】&#10;一人当たり面積">
          <a:extLst>
            <a:ext uri="{FF2B5EF4-FFF2-40B4-BE49-F238E27FC236}">
              <a16:creationId xmlns:a16="http://schemas.microsoft.com/office/drawing/2014/main" id="{C6836743-EBD2-4986-ABDC-576DA375D3A2}"/>
            </a:ext>
          </a:extLst>
        </xdr:cNvPr>
        <xdr:cNvSpPr txBox="1"/>
      </xdr:nvSpPr>
      <xdr:spPr>
        <a:xfrm>
          <a:off x="20199427" y="1019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55897</xdr:rowOff>
    </xdr:from>
    <xdr:ext cx="469744" cy="259045"/>
    <xdr:sp macro="" textlink="">
      <xdr:nvSpPr>
        <xdr:cNvPr id="570" name="n_3aveValue【保健センター・保健所】&#10;一人当たり面積">
          <a:extLst>
            <a:ext uri="{FF2B5EF4-FFF2-40B4-BE49-F238E27FC236}">
              <a16:creationId xmlns:a16="http://schemas.microsoft.com/office/drawing/2014/main" id="{32256AF9-F0CA-4BDD-865A-6049716EE4C2}"/>
            </a:ext>
          </a:extLst>
        </xdr:cNvPr>
        <xdr:cNvSpPr txBox="1"/>
      </xdr:nvSpPr>
      <xdr:spPr>
        <a:xfrm>
          <a:off x="19310427" y="1017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110507</xdr:rowOff>
    </xdr:from>
    <xdr:ext cx="469744" cy="259045"/>
    <xdr:sp macro="" textlink="">
      <xdr:nvSpPr>
        <xdr:cNvPr id="571" name="n_4aveValue【保健センター・保健所】&#10;一人当たり面積">
          <a:extLst>
            <a:ext uri="{FF2B5EF4-FFF2-40B4-BE49-F238E27FC236}">
              <a16:creationId xmlns:a16="http://schemas.microsoft.com/office/drawing/2014/main" id="{5DA28B64-7BB1-4351-B20B-98257AC981B2}"/>
            </a:ext>
          </a:extLst>
        </xdr:cNvPr>
        <xdr:cNvSpPr txBox="1"/>
      </xdr:nvSpPr>
      <xdr:spPr>
        <a:xfrm>
          <a:off x="18421427" y="1039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54</xdr:row>
      <xdr:rowOff>67327</xdr:rowOff>
    </xdr:from>
    <xdr:ext cx="469744" cy="259045"/>
    <xdr:sp macro="" textlink="">
      <xdr:nvSpPr>
        <xdr:cNvPr id="572" name="n_4mainValue【保健センター・保健所】&#10;一人当たり面積">
          <a:extLst>
            <a:ext uri="{FF2B5EF4-FFF2-40B4-BE49-F238E27FC236}">
              <a16:creationId xmlns:a16="http://schemas.microsoft.com/office/drawing/2014/main" id="{652DB967-AA47-4A18-8762-E84D662B7FAD}"/>
            </a:ext>
          </a:extLst>
        </xdr:cNvPr>
        <xdr:cNvSpPr txBox="1"/>
      </xdr:nvSpPr>
      <xdr:spPr>
        <a:xfrm>
          <a:off x="18421427" y="9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3" name="正方形/長方形 572">
          <a:extLst>
            <a:ext uri="{FF2B5EF4-FFF2-40B4-BE49-F238E27FC236}">
              <a16:creationId xmlns:a16="http://schemas.microsoft.com/office/drawing/2014/main" id="{2C048781-DED2-486A-BB92-30087B9BCEA2}"/>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4" name="正方形/長方形 573">
          <a:extLst>
            <a:ext uri="{FF2B5EF4-FFF2-40B4-BE49-F238E27FC236}">
              <a16:creationId xmlns:a16="http://schemas.microsoft.com/office/drawing/2014/main" id="{C8CA0FD9-8FFD-4F75-9129-5DD89BED406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5" name="正方形/長方形 574">
          <a:extLst>
            <a:ext uri="{FF2B5EF4-FFF2-40B4-BE49-F238E27FC236}">
              <a16:creationId xmlns:a16="http://schemas.microsoft.com/office/drawing/2014/main" id="{C27CB1A3-877A-45A6-8D4D-949D748A500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6" name="正方形/長方形 575">
          <a:extLst>
            <a:ext uri="{FF2B5EF4-FFF2-40B4-BE49-F238E27FC236}">
              <a16:creationId xmlns:a16="http://schemas.microsoft.com/office/drawing/2014/main" id="{6750EE3A-AE95-44AC-9E41-FA0A1E4DD7D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7" name="正方形/長方形 576">
          <a:extLst>
            <a:ext uri="{FF2B5EF4-FFF2-40B4-BE49-F238E27FC236}">
              <a16:creationId xmlns:a16="http://schemas.microsoft.com/office/drawing/2014/main" id="{1FEA8FAD-1DCA-467B-919A-C4C616823E55}"/>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8" name="正方形/長方形 577">
          <a:extLst>
            <a:ext uri="{FF2B5EF4-FFF2-40B4-BE49-F238E27FC236}">
              <a16:creationId xmlns:a16="http://schemas.microsoft.com/office/drawing/2014/main" id="{493A9BB0-C096-4D9B-B6DC-34056158F67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9" name="正方形/長方形 578">
          <a:extLst>
            <a:ext uri="{FF2B5EF4-FFF2-40B4-BE49-F238E27FC236}">
              <a16:creationId xmlns:a16="http://schemas.microsoft.com/office/drawing/2014/main" id="{2529CC44-D592-49F1-8558-E943C099122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0" name="正方形/長方形 579">
          <a:extLst>
            <a:ext uri="{FF2B5EF4-FFF2-40B4-BE49-F238E27FC236}">
              <a16:creationId xmlns:a16="http://schemas.microsoft.com/office/drawing/2014/main" id="{D3A9BEED-DC9E-4789-ACBF-9FF6A5FC3BD8}"/>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81" name="テキスト ボックス 580">
          <a:extLst>
            <a:ext uri="{FF2B5EF4-FFF2-40B4-BE49-F238E27FC236}">
              <a16:creationId xmlns:a16="http://schemas.microsoft.com/office/drawing/2014/main" id="{BFB8601F-5BC2-4E48-8BCE-8540E5CFB58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2" name="直線コネクタ 581">
          <a:extLst>
            <a:ext uri="{FF2B5EF4-FFF2-40B4-BE49-F238E27FC236}">
              <a16:creationId xmlns:a16="http://schemas.microsoft.com/office/drawing/2014/main" id="{D4BEEE66-8D83-4EFE-9B40-05F2F09F0912}"/>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83" name="テキスト ボックス 582">
          <a:extLst>
            <a:ext uri="{FF2B5EF4-FFF2-40B4-BE49-F238E27FC236}">
              <a16:creationId xmlns:a16="http://schemas.microsoft.com/office/drawing/2014/main" id="{DB742D7D-B63C-48D0-95DA-DA2D7C4309EA}"/>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584" name="直線コネクタ 583">
          <a:extLst>
            <a:ext uri="{FF2B5EF4-FFF2-40B4-BE49-F238E27FC236}">
              <a16:creationId xmlns:a16="http://schemas.microsoft.com/office/drawing/2014/main" id="{BF2EDD18-6072-4761-9666-A89AD9863200}"/>
            </a:ext>
          </a:extLst>
        </xdr:cNvPr>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585" name="テキスト ボックス 584">
          <a:extLst>
            <a:ext uri="{FF2B5EF4-FFF2-40B4-BE49-F238E27FC236}">
              <a16:creationId xmlns:a16="http://schemas.microsoft.com/office/drawing/2014/main" id="{C316C516-BB59-4D95-8469-4B2586664252}"/>
            </a:ext>
          </a:extLst>
        </xdr:cNvPr>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586" name="直線コネクタ 585">
          <a:extLst>
            <a:ext uri="{FF2B5EF4-FFF2-40B4-BE49-F238E27FC236}">
              <a16:creationId xmlns:a16="http://schemas.microsoft.com/office/drawing/2014/main" id="{73CF4880-D4B9-469C-96FE-F6FDE665965C}"/>
            </a:ext>
          </a:extLst>
        </xdr:cNvPr>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587" name="テキスト ボックス 586">
          <a:extLst>
            <a:ext uri="{FF2B5EF4-FFF2-40B4-BE49-F238E27FC236}">
              <a16:creationId xmlns:a16="http://schemas.microsoft.com/office/drawing/2014/main" id="{94A2079E-CD04-4BE0-A720-6FD7C18B78E8}"/>
            </a:ext>
          </a:extLst>
        </xdr:cNvPr>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588" name="直線コネクタ 587">
          <a:extLst>
            <a:ext uri="{FF2B5EF4-FFF2-40B4-BE49-F238E27FC236}">
              <a16:creationId xmlns:a16="http://schemas.microsoft.com/office/drawing/2014/main" id="{C36DE519-7F4E-4D11-927E-A6AF4BCD59ED}"/>
            </a:ext>
          </a:extLst>
        </xdr:cNvPr>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589" name="テキスト ボックス 588">
          <a:extLst>
            <a:ext uri="{FF2B5EF4-FFF2-40B4-BE49-F238E27FC236}">
              <a16:creationId xmlns:a16="http://schemas.microsoft.com/office/drawing/2014/main" id="{B51BB861-EECF-4AB7-826A-3F435E817018}"/>
            </a:ext>
          </a:extLst>
        </xdr:cNvPr>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590" name="直線コネクタ 589">
          <a:extLst>
            <a:ext uri="{FF2B5EF4-FFF2-40B4-BE49-F238E27FC236}">
              <a16:creationId xmlns:a16="http://schemas.microsoft.com/office/drawing/2014/main" id="{B78EEFD9-CDC4-4DD8-9A5E-8D3389350877}"/>
            </a:ext>
          </a:extLst>
        </xdr:cNvPr>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591" name="テキスト ボックス 590">
          <a:extLst>
            <a:ext uri="{FF2B5EF4-FFF2-40B4-BE49-F238E27FC236}">
              <a16:creationId xmlns:a16="http://schemas.microsoft.com/office/drawing/2014/main" id="{12F5C0D1-F5D6-44CA-8852-F9D9A33AF3E8}"/>
            </a:ext>
          </a:extLst>
        </xdr:cNvPr>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2" name="直線コネクタ 591">
          <a:extLst>
            <a:ext uri="{FF2B5EF4-FFF2-40B4-BE49-F238E27FC236}">
              <a16:creationId xmlns:a16="http://schemas.microsoft.com/office/drawing/2014/main" id="{5E8840CF-3C59-4AA2-A5AC-46ABC5F7585A}"/>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93" name="テキスト ボックス 592">
          <a:extLst>
            <a:ext uri="{FF2B5EF4-FFF2-40B4-BE49-F238E27FC236}">
              <a16:creationId xmlns:a16="http://schemas.microsoft.com/office/drawing/2014/main" id="{B5474654-BA4A-41C2-9A02-C91C9185A4A9}"/>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94" name="【消防施設】&#10;有形固定資産減価償却率グラフ枠">
          <a:extLst>
            <a:ext uri="{FF2B5EF4-FFF2-40B4-BE49-F238E27FC236}">
              <a16:creationId xmlns:a16="http://schemas.microsoft.com/office/drawing/2014/main" id="{5FD0D6CA-2E59-4622-8D75-C13CC1412E3F}"/>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111252</xdr:rowOff>
    </xdr:from>
    <xdr:to>
      <xdr:col>85</xdr:col>
      <xdr:colOff>126364</xdr:colOff>
      <xdr:row>86</xdr:row>
      <xdr:rowOff>1524</xdr:rowOff>
    </xdr:to>
    <xdr:cxnSp macro="">
      <xdr:nvCxnSpPr>
        <xdr:cNvPr id="595" name="直線コネクタ 594">
          <a:extLst>
            <a:ext uri="{FF2B5EF4-FFF2-40B4-BE49-F238E27FC236}">
              <a16:creationId xmlns:a16="http://schemas.microsoft.com/office/drawing/2014/main" id="{DE9C1556-4DA0-4295-92E2-51F9C00A4EC5}"/>
            </a:ext>
          </a:extLst>
        </xdr:cNvPr>
        <xdr:cNvCxnSpPr/>
      </xdr:nvCxnSpPr>
      <xdr:spPr>
        <a:xfrm flipV="1">
          <a:off x="16318864" y="13312902"/>
          <a:ext cx="0" cy="1433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5351</xdr:rowOff>
    </xdr:from>
    <xdr:ext cx="405111" cy="259045"/>
    <xdr:sp macro="" textlink="">
      <xdr:nvSpPr>
        <xdr:cNvPr id="596" name="【消防施設】&#10;有形固定資産減価償却率最小値テキスト">
          <a:extLst>
            <a:ext uri="{FF2B5EF4-FFF2-40B4-BE49-F238E27FC236}">
              <a16:creationId xmlns:a16="http://schemas.microsoft.com/office/drawing/2014/main" id="{59A3907B-D7EB-4C98-99F5-DB33B58EDB83}"/>
            </a:ext>
          </a:extLst>
        </xdr:cNvPr>
        <xdr:cNvSpPr txBox="1"/>
      </xdr:nvSpPr>
      <xdr:spPr>
        <a:xfrm>
          <a:off x="16357600" y="14750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1524</xdr:rowOff>
    </xdr:from>
    <xdr:to>
      <xdr:col>86</xdr:col>
      <xdr:colOff>25400</xdr:colOff>
      <xdr:row>86</xdr:row>
      <xdr:rowOff>1524</xdr:rowOff>
    </xdr:to>
    <xdr:cxnSp macro="">
      <xdr:nvCxnSpPr>
        <xdr:cNvPr id="597" name="直線コネクタ 596">
          <a:extLst>
            <a:ext uri="{FF2B5EF4-FFF2-40B4-BE49-F238E27FC236}">
              <a16:creationId xmlns:a16="http://schemas.microsoft.com/office/drawing/2014/main" id="{268722D4-94E2-4FFB-B044-B1D8DE912874}"/>
            </a:ext>
          </a:extLst>
        </xdr:cNvPr>
        <xdr:cNvCxnSpPr/>
      </xdr:nvCxnSpPr>
      <xdr:spPr>
        <a:xfrm>
          <a:off x="16230600" y="1474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57929</xdr:rowOff>
    </xdr:from>
    <xdr:ext cx="405111" cy="259045"/>
    <xdr:sp macro="" textlink="">
      <xdr:nvSpPr>
        <xdr:cNvPr id="598" name="【消防施設】&#10;有形固定資産減価償却率最大値テキスト">
          <a:extLst>
            <a:ext uri="{FF2B5EF4-FFF2-40B4-BE49-F238E27FC236}">
              <a16:creationId xmlns:a16="http://schemas.microsoft.com/office/drawing/2014/main" id="{5F5ADF77-ABCD-4693-B3FE-5E95EE70891F}"/>
            </a:ext>
          </a:extLst>
        </xdr:cNvPr>
        <xdr:cNvSpPr txBox="1"/>
      </xdr:nvSpPr>
      <xdr:spPr>
        <a:xfrm>
          <a:off x="16357600" y="13088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111252</xdr:rowOff>
    </xdr:from>
    <xdr:to>
      <xdr:col>86</xdr:col>
      <xdr:colOff>25400</xdr:colOff>
      <xdr:row>77</xdr:row>
      <xdr:rowOff>111252</xdr:rowOff>
    </xdr:to>
    <xdr:cxnSp macro="">
      <xdr:nvCxnSpPr>
        <xdr:cNvPr id="599" name="直線コネクタ 598">
          <a:extLst>
            <a:ext uri="{FF2B5EF4-FFF2-40B4-BE49-F238E27FC236}">
              <a16:creationId xmlns:a16="http://schemas.microsoft.com/office/drawing/2014/main" id="{DFE4F3FC-7800-4564-B06C-3F5CBCC10663}"/>
            </a:ext>
          </a:extLst>
        </xdr:cNvPr>
        <xdr:cNvCxnSpPr/>
      </xdr:nvCxnSpPr>
      <xdr:spPr>
        <a:xfrm>
          <a:off x="16230600" y="1331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45738</xdr:rowOff>
    </xdr:from>
    <xdr:ext cx="405111" cy="259045"/>
    <xdr:sp macro="" textlink="">
      <xdr:nvSpPr>
        <xdr:cNvPr id="600" name="【消防施設】&#10;有形固定資産減価償却率平均値テキスト">
          <a:extLst>
            <a:ext uri="{FF2B5EF4-FFF2-40B4-BE49-F238E27FC236}">
              <a16:creationId xmlns:a16="http://schemas.microsoft.com/office/drawing/2014/main" id="{86E0F485-7F69-4BF0-89EF-52C5BCBEEA76}"/>
            </a:ext>
          </a:extLst>
        </xdr:cNvPr>
        <xdr:cNvSpPr txBox="1"/>
      </xdr:nvSpPr>
      <xdr:spPr>
        <a:xfrm>
          <a:off x="16357600" y="14104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67311</xdr:rowOff>
    </xdr:from>
    <xdr:to>
      <xdr:col>85</xdr:col>
      <xdr:colOff>177800</xdr:colOff>
      <xdr:row>82</xdr:row>
      <xdr:rowOff>168911</xdr:rowOff>
    </xdr:to>
    <xdr:sp macro="" textlink="">
      <xdr:nvSpPr>
        <xdr:cNvPr id="601" name="フローチャート: 判断 600">
          <a:extLst>
            <a:ext uri="{FF2B5EF4-FFF2-40B4-BE49-F238E27FC236}">
              <a16:creationId xmlns:a16="http://schemas.microsoft.com/office/drawing/2014/main" id="{758452C5-6A3C-4102-815A-25DDA09A5467}"/>
            </a:ext>
          </a:extLst>
        </xdr:cNvPr>
        <xdr:cNvSpPr/>
      </xdr:nvSpPr>
      <xdr:spPr>
        <a:xfrm>
          <a:off x="162687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167894</xdr:rowOff>
    </xdr:from>
    <xdr:to>
      <xdr:col>81</xdr:col>
      <xdr:colOff>101600</xdr:colOff>
      <xdr:row>82</xdr:row>
      <xdr:rowOff>98044</xdr:rowOff>
    </xdr:to>
    <xdr:sp macro="" textlink="">
      <xdr:nvSpPr>
        <xdr:cNvPr id="602" name="フローチャート: 判断 601">
          <a:extLst>
            <a:ext uri="{FF2B5EF4-FFF2-40B4-BE49-F238E27FC236}">
              <a16:creationId xmlns:a16="http://schemas.microsoft.com/office/drawing/2014/main" id="{16A2FF09-1B01-4801-AFAD-5143ECCA8369}"/>
            </a:ext>
          </a:extLst>
        </xdr:cNvPr>
        <xdr:cNvSpPr/>
      </xdr:nvSpPr>
      <xdr:spPr>
        <a:xfrm>
          <a:off x="15430500" y="14055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119887</xdr:rowOff>
    </xdr:from>
    <xdr:to>
      <xdr:col>76</xdr:col>
      <xdr:colOff>165100</xdr:colOff>
      <xdr:row>83</xdr:row>
      <xdr:rowOff>50037</xdr:rowOff>
    </xdr:to>
    <xdr:sp macro="" textlink="">
      <xdr:nvSpPr>
        <xdr:cNvPr id="603" name="フローチャート: 判断 602">
          <a:extLst>
            <a:ext uri="{FF2B5EF4-FFF2-40B4-BE49-F238E27FC236}">
              <a16:creationId xmlns:a16="http://schemas.microsoft.com/office/drawing/2014/main" id="{5AA39276-5BDB-425C-A5C7-83BD0D3BAD9B}"/>
            </a:ext>
          </a:extLst>
        </xdr:cNvPr>
        <xdr:cNvSpPr/>
      </xdr:nvSpPr>
      <xdr:spPr>
        <a:xfrm>
          <a:off x="14541500" y="1417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83313</xdr:rowOff>
    </xdr:from>
    <xdr:to>
      <xdr:col>72</xdr:col>
      <xdr:colOff>38100</xdr:colOff>
      <xdr:row>83</xdr:row>
      <xdr:rowOff>13463</xdr:rowOff>
    </xdr:to>
    <xdr:sp macro="" textlink="">
      <xdr:nvSpPr>
        <xdr:cNvPr id="604" name="フローチャート: 判断 603">
          <a:extLst>
            <a:ext uri="{FF2B5EF4-FFF2-40B4-BE49-F238E27FC236}">
              <a16:creationId xmlns:a16="http://schemas.microsoft.com/office/drawing/2014/main" id="{391EFF1F-3F02-43DD-971F-80AFFDDADE92}"/>
            </a:ext>
          </a:extLst>
        </xdr:cNvPr>
        <xdr:cNvSpPr/>
      </xdr:nvSpPr>
      <xdr:spPr>
        <a:xfrm>
          <a:off x="13652500" y="1414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145035</xdr:rowOff>
    </xdr:from>
    <xdr:to>
      <xdr:col>67</xdr:col>
      <xdr:colOff>101600</xdr:colOff>
      <xdr:row>82</xdr:row>
      <xdr:rowOff>75185</xdr:rowOff>
    </xdr:to>
    <xdr:sp macro="" textlink="">
      <xdr:nvSpPr>
        <xdr:cNvPr id="605" name="フローチャート: 判断 604">
          <a:extLst>
            <a:ext uri="{FF2B5EF4-FFF2-40B4-BE49-F238E27FC236}">
              <a16:creationId xmlns:a16="http://schemas.microsoft.com/office/drawing/2014/main" id="{82ABC28B-EFDA-4D92-9777-2373040E7F1C}"/>
            </a:ext>
          </a:extLst>
        </xdr:cNvPr>
        <xdr:cNvSpPr/>
      </xdr:nvSpPr>
      <xdr:spPr>
        <a:xfrm>
          <a:off x="12763500" y="140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6" name="テキスト ボックス 605">
          <a:extLst>
            <a:ext uri="{FF2B5EF4-FFF2-40B4-BE49-F238E27FC236}">
              <a16:creationId xmlns:a16="http://schemas.microsoft.com/office/drawing/2014/main" id="{1AE59D3C-9A0E-42C5-99AB-B1D67C77ABF8}"/>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7" name="テキスト ボックス 606">
          <a:extLst>
            <a:ext uri="{FF2B5EF4-FFF2-40B4-BE49-F238E27FC236}">
              <a16:creationId xmlns:a16="http://schemas.microsoft.com/office/drawing/2014/main" id="{F556260C-59D2-4109-990E-8D6B115ED874}"/>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8" name="テキスト ボックス 607">
          <a:extLst>
            <a:ext uri="{FF2B5EF4-FFF2-40B4-BE49-F238E27FC236}">
              <a16:creationId xmlns:a16="http://schemas.microsoft.com/office/drawing/2014/main" id="{4FD05C29-34F2-4A4E-BBAB-349363FD9B7E}"/>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9" name="テキスト ボックス 608">
          <a:extLst>
            <a:ext uri="{FF2B5EF4-FFF2-40B4-BE49-F238E27FC236}">
              <a16:creationId xmlns:a16="http://schemas.microsoft.com/office/drawing/2014/main" id="{3C042FB8-E348-4CA8-A5F9-2CC5D94223C3}"/>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0" name="テキスト ボックス 609">
          <a:extLst>
            <a:ext uri="{FF2B5EF4-FFF2-40B4-BE49-F238E27FC236}">
              <a16:creationId xmlns:a16="http://schemas.microsoft.com/office/drawing/2014/main" id="{A38FD2DA-C0F6-49CB-B3E4-6074C1EADA0E}"/>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81</xdr:row>
      <xdr:rowOff>154178</xdr:rowOff>
    </xdr:from>
    <xdr:to>
      <xdr:col>67</xdr:col>
      <xdr:colOff>101600</xdr:colOff>
      <xdr:row>82</xdr:row>
      <xdr:rowOff>84328</xdr:rowOff>
    </xdr:to>
    <xdr:sp macro="" textlink="">
      <xdr:nvSpPr>
        <xdr:cNvPr id="611" name="楕円 610">
          <a:extLst>
            <a:ext uri="{FF2B5EF4-FFF2-40B4-BE49-F238E27FC236}">
              <a16:creationId xmlns:a16="http://schemas.microsoft.com/office/drawing/2014/main" id="{F6DC1AF4-F4BD-4495-968C-E456807A8999}"/>
            </a:ext>
          </a:extLst>
        </xdr:cNvPr>
        <xdr:cNvSpPr/>
      </xdr:nvSpPr>
      <xdr:spPr>
        <a:xfrm>
          <a:off x="12763500" y="14041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114571</xdr:rowOff>
    </xdr:from>
    <xdr:ext cx="405111" cy="259045"/>
    <xdr:sp macro="" textlink="">
      <xdr:nvSpPr>
        <xdr:cNvPr id="612" name="n_1aveValue【消防施設】&#10;有形固定資産減価償却率">
          <a:extLst>
            <a:ext uri="{FF2B5EF4-FFF2-40B4-BE49-F238E27FC236}">
              <a16:creationId xmlns:a16="http://schemas.microsoft.com/office/drawing/2014/main" id="{7FAADB01-246A-4CC2-A1A5-56DAAADB7CFC}"/>
            </a:ext>
          </a:extLst>
        </xdr:cNvPr>
        <xdr:cNvSpPr txBox="1"/>
      </xdr:nvSpPr>
      <xdr:spPr>
        <a:xfrm>
          <a:off x="15266044" y="13830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66564</xdr:rowOff>
    </xdr:from>
    <xdr:ext cx="405111" cy="259045"/>
    <xdr:sp macro="" textlink="">
      <xdr:nvSpPr>
        <xdr:cNvPr id="613" name="n_2aveValue【消防施設】&#10;有形固定資産減価償却率">
          <a:extLst>
            <a:ext uri="{FF2B5EF4-FFF2-40B4-BE49-F238E27FC236}">
              <a16:creationId xmlns:a16="http://schemas.microsoft.com/office/drawing/2014/main" id="{A6C9D1B6-A5E5-49B3-A004-F838AE574701}"/>
            </a:ext>
          </a:extLst>
        </xdr:cNvPr>
        <xdr:cNvSpPr txBox="1"/>
      </xdr:nvSpPr>
      <xdr:spPr>
        <a:xfrm>
          <a:off x="14389744" y="13954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29990</xdr:rowOff>
    </xdr:from>
    <xdr:ext cx="405111" cy="259045"/>
    <xdr:sp macro="" textlink="">
      <xdr:nvSpPr>
        <xdr:cNvPr id="614" name="n_3aveValue【消防施設】&#10;有形固定資産減価償却率">
          <a:extLst>
            <a:ext uri="{FF2B5EF4-FFF2-40B4-BE49-F238E27FC236}">
              <a16:creationId xmlns:a16="http://schemas.microsoft.com/office/drawing/2014/main" id="{CB3CBA28-9D0C-45AB-819F-9C63C1AE5D22}"/>
            </a:ext>
          </a:extLst>
        </xdr:cNvPr>
        <xdr:cNvSpPr txBox="1"/>
      </xdr:nvSpPr>
      <xdr:spPr>
        <a:xfrm>
          <a:off x="13500744" y="13917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91712</xdr:rowOff>
    </xdr:from>
    <xdr:ext cx="405111" cy="259045"/>
    <xdr:sp macro="" textlink="">
      <xdr:nvSpPr>
        <xdr:cNvPr id="615" name="n_4aveValue【消防施設】&#10;有形固定資産減価償却率">
          <a:extLst>
            <a:ext uri="{FF2B5EF4-FFF2-40B4-BE49-F238E27FC236}">
              <a16:creationId xmlns:a16="http://schemas.microsoft.com/office/drawing/2014/main" id="{D9119995-D1FD-410E-844D-9C9828A6B6F0}"/>
            </a:ext>
          </a:extLst>
        </xdr:cNvPr>
        <xdr:cNvSpPr txBox="1"/>
      </xdr:nvSpPr>
      <xdr:spPr>
        <a:xfrm>
          <a:off x="12611744" y="1380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75455</xdr:rowOff>
    </xdr:from>
    <xdr:ext cx="405111" cy="259045"/>
    <xdr:sp macro="" textlink="">
      <xdr:nvSpPr>
        <xdr:cNvPr id="616" name="n_4mainValue【消防施設】&#10;有形固定資産減価償却率">
          <a:extLst>
            <a:ext uri="{FF2B5EF4-FFF2-40B4-BE49-F238E27FC236}">
              <a16:creationId xmlns:a16="http://schemas.microsoft.com/office/drawing/2014/main" id="{F6EA554C-82F2-464C-9E09-32ED5AD5B1FE}"/>
            </a:ext>
          </a:extLst>
        </xdr:cNvPr>
        <xdr:cNvSpPr txBox="1"/>
      </xdr:nvSpPr>
      <xdr:spPr>
        <a:xfrm>
          <a:off x="12611744" y="1413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17" name="正方形/長方形 616">
          <a:extLst>
            <a:ext uri="{FF2B5EF4-FFF2-40B4-BE49-F238E27FC236}">
              <a16:creationId xmlns:a16="http://schemas.microsoft.com/office/drawing/2014/main" id="{C07C766E-F2B0-4AB2-B1C9-F403D1862F1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18" name="正方形/長方形 617">
          <a:extLst>
            <a:ext uri="{FF2B5EF4-FFF2-40B4-BE49-F238E27FC236}">
              <a16:creationId xmlns:a16="http://schemas.microsoft.com/office/drawing/2014/main" id="{840F24E2-D16A-4F33-8162-F56D0B060EE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19" name="正方形/長方形 618">
          <a:extLst>
            <a:ext uri="{FF2B5EF4-FFF2-40B4-BE49-F238E27FC236}">
              <a16:creationId xmlns:a16="http://schemas.microsoft.com/office/drawing/2014/main" id="{26B5953D-00E5-4F96-A47F-50829EE6189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0" name="正方形/長方形 619">
          <a:extLst>
            <a:ext uri="{FF2B5EF4-FFF2-40B4-BE49-F238E27FC236}">
              <a16:creationId xmlns:a16="http://schemas.microsoft.com/office/drawing/2014/main" id="{DCF3FD3D-2826-4BE1-8F06-2507F5912043}"/>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1" name="正方形/長方形 620">
          <a:extLst>
            <a:ext uri="{FF2B5EF4-FFF2-40B4-BE49-F238E27FC236}">
              <a16:creationId xmlns:a16="http://schemas.microsoft.com/office/drawing/2014/main" id="{5085EEC1-FEA1-430B-80B1-47914343D9E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2" name="正方形/長方形 621">
          <a:extLst>
            <a:ext uri="{FF2B5EF4-FFF2-40B4-BE49-F238E27FC236}">
              <a16:creationId xmlns:a16="http://schemas.microsoft.com/office/drawing/2014/main" id="{05B61C45-A3F5-4DA8-B9B0-DCC02224E1F4}"/>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23" name="正方形/長方形 622">
          <a:extLst>
            <a:ext uri="{FF2B5EF4-FFF2-40B4-BE49-F238E27FC236}">
              <a16:creationId xmlns:a16="http://schemas.microsoft.com/office/drawing/2014/main" id="{CB752A23-63C6-4703-9697-4C1F3B257CC1}"/>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24" name="正方形/長方形 623">
          <a:extLst>
            <a:ext uri="{FF2B5EF4-FFF2-40B4-BE49-F238E27FC236}">
              <a16:creationId xmlns:a16="http://schemas.microsoft.com/office/drawing/2014/main" id="{DD8B0C0A-F25F-4975-BB81-C46B3AB3447C}"/>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25" name="テキスト ボックス 624">
          <a:extLst>
            <a:ext uri="{FF2B5EF4-FFF2-40B4-BE49-F238E27FC236}">
              <a16:creationId xmlns:a16="http://schemas.microsoft.com/office/drawing/2014/main" id="{057572A7-82E6-4F28-817E-50F241416EB8}"/>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26" name="直線コネクタ 625">
          <a:extLst>
            <a:ext uri="{FF2B5EF4-FFF2-40B4-BE49-F238E27FC236}">
              <a16:creationId xmlns:a16="http://schemas.microsoft.com/office/drawing/2014/main" id="{B1C55FEA-B32F-4CF3-9454-1CA1C79C5F2E}"/>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27" name="直線コネクタ 626">
          <a:extLst>
            <a:ext uri="{FF2B5EF4-FFF2-40B4-BE49-F238E27FC236}">
              <a16:creationId xmlns:a16="http://schemas.microsoft.com/office/drawing/2014/main" id="{67345167-AAE3-4BF0-81B1-41D5C54D8A0D}"/>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28" name="テキスト ボックス 627">
          <a:extLst>
            <a:ext uri="{FF2B5EF4-FFF2-40B4-BE49-F238E27FC236}">
              <a16:creationId xmlns:a16="http://schemas.microsoft.com/office/drawing/2014/main" id="{C7794BE9-6249-4A75-8206-E433137CB691}"/>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29" name="直線コネクタ 628">
          <a:extLst>
            <a:ext uri="{FF2B5EF4-FFF2-40B4-BE49-F238E27FC236}">
              <a16:creationId xmlns:a16="http://schemas.microsoft.com/office/drawing/2014/main" id="{D6EC825D-0D04-43AF-8027-C8378E8E872B}"/>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30" name="テキスト ボックス 629">
          <a:extLst>
            <a:ext uri="{FF2B5EF4-FFF2-40B4-BE49-F238E27FC236}">
              <a16:creationId xmlns:a16="http://schemas.microsoft.com/office/drawing/2014/main" id="{B50F9D26-EF68-4A47-9678-03510B727734}"/>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31" name="直線コネクタ 630">
          <a:extLst>
            <a:ext uri="{FF2B5EF4-FFF2-40B4-BE49-F238E27FC236}">
              <a16:creationId xmlns:a16="http://schemas.microsoft.com/office/drawing/2014/main" id="{A03B439B-8478-42A3-834E-600F685F1515}"/>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32" name="テキスト ボックス 631">
          <a:extLst>
            <a:ext uri="{FF2B5EF4-FFF2-40B4-BE49-F238E27FC236}">
              <a16:creationId xmlns:a16="http://schemas.microsoft.com/office/drawing/2014/main" id="{C8B5BF86-AD66-4E6C-95CB-6A04F4D95F9F}"/>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33" name="直線コネクタ 632">
          <a:extLst>
            <a:ext uri="{FF2B5EF4-FFF2-40B4-BE49-F238E27FC236}">
              <a16:creationId xmlns:a16="http://schemas.microsoft.com/office/drawing/2014/main" id="{D2FBDA8B-5A2A-4972-A1A0-AC4F2F4C53A8}"/>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34" name="テキスト ボックス 633">
          <a:extLst>
            <a:ext uri="{FF2B5EF4-FFF2-40B4-BE49-F238E27FC236}">
              <a16:creationId xmlns:a16="http://schemas.microsoft.com/office/drawing/2014/main" id="{449B0995-7B30-4D90-BAA8-9B2160D96DC9}"/>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35" name="直線コネクタ 634">
          <a:extLst>
            <a:ext uri="{FF2B5EF4-FFF2-40B4-BE49-F238E27FC236}">
              <a16:creationId xmlns:a16="http://schemas.microsoft.com/office/drawing/2014/main" id="{2EA5EF3F-7E87-441A-87B1-080E3CCF8364}"/>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36" name="テキスト ボックス 635">
          <a:extLst>
            <a:ext uri="{FF2B5EF4-FFF2-40B4-BE49-F238E27FC236}">
              <a16:creationId xmlns:a16="http://schemas.microsoft.com/office/drawing/2014/main" id="{38B07D6E-E900-444C-A415-2DA25C86F497}"/>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37" name="直線コネクタ 636">
          <a:extLst>
            <a:ext uri="{FF2B5EF4-FFF2-40B4-BE49-F238E27FC236}">
              <a16:creationId xmlns:a16="http://schemas.microsoft.com/office/drawing/2014/main" id="{8D0B3C28-C8DA-4D1F-9CEA-A10D1A802255}"/>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38" name="テキスト ボックス 637">
          <a:extLst>
            <a:ext uri="{FF2B5EF4-FFF2-40B4-BE49-F238E27FC236}">
              <a16:creationId xmlns:a16="http://schemas.microsoft.com/office/drawing/2014/main" id="{32F576DE-7C7C-44EB-82E5-B3203A0387EF}"/>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39" name="直線コネクタ 638">
          <a:extLst>
            <a:ext uri="{FF2B5EF4-FFF2-40B4-BE49-F238E27FC236}">
              <a16:creationId xmlns:a16="http://schemas.microsoft.com/office/drawing/2014/main" id="{D0C9106A-FE40-490C-907D-7B968616A594}"/>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40" name="テキスト ボックス 639">
          <a:extLst>
            <a:ext uri="{FF2B5EF4-FFF2-40B4-BE49-F238E27FC236}">
              <a16:creationId xmlns:a16="http://schemas.microsoft.com/office/drawing/2014/main" id="{687DE5EA-73E1-4566-A266-AE37C30F685E}"/>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41" name="【消防施設】&#10;一人当たり面積グラフ枠">
          <a:extLst>
            <a:ext uri="{FF2B5EF4-FFF2-40B4-BE49-F238E27FC236}">
              <a16:creationId xmlns:a16="http://schemas.microsoft.com/office/drawing/2014/main" id="{19C457B7-EC91-4008-A8F2-CFEB6D372933}"/>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78921</xdr:rowOff>
    </xdr:from>
    <xdr:to>
      <xdr:col>116</xdr:col>
      <xdr:colOff>62864</xdr:colOff>
      <xdr:row>85</xdr:row>
      <xdr:rowOff>144236</xdr:rowOff>
    </xdr:to>
    <xdr:cxnSp macro="">
      <xdr:nvCxnSpPr>
        <xdr:cNvPr id="642" name="直線コネクタ 641">
          <a:extLst>
            <a:ext uri="{FF2B5EF4-FFF2-40B4-BE49-F238E27FC236}">
              <a16:creationId xmlns:a16="http://schemas.microsoft.com/office/drawing/2014/main" id="{224E9B22-B0FE-45B0-B3F1-846F5905E82F}"/>
            </a:ext>
          </a:extLst>
        </xdr:cNvPr>
        <xdr:cNvCxnSpPr/>
      </xdr:nvCxnSpPr>
      <xdr:spPr>
        <a:xfrm flipV="1">
          <a:off x="22160864" y="13280571"/>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148063</xdr:rowOff>
    </xdr:from>
    <xdr:ext cx="469744" cy="259045"/>
    <xdr:sp macro="" textlink="">
      <xdr:nvSpPr>
        <xdr:cNvPr id="643" name="【消防施設】&#10;一人当たり面積最小値テキスト">
          <a:extLst>
            <a:ext uri="{FF2B5EF4-FFF2-40B4-BE49-F238E27FC236}">
              <a16:creationId xmlns:a16="http://schemas.microsoft.com/office/drawing/2014/main" id="{27609225-CF73-4801-B93D-E50A31CFF420}"/>
            </a:ext>
          </a:extLst>
        </xdr:cNvPr>
        <xdr:cNvSpPr txBox="1"/>
      </xdr:nvSpPr>
      <xdr:spPr>
        <a:xfrm>
          <a:off x="22199600" y="14721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144236</xdr:rowOff>
    </xdr:from>
    <xdr:to>
      <xdr:col>116</xdr:col>
      <xdr:colOff>152400</xdr:colOff>
      <xdr:row>85</xdr:row>
      <xdr:rowOff>144236</xdr:rowOff>
    </xdr:to>
    <xdr:cxnSp macro="">
      <xdr:nvCxnSpPr>
        <xdr:cNvPr id="644" name="直線コネクタ 643">
          <a:extLst>
            <a:ext uri="{FF2B5EF4-FFF2-40B4-BE49-F238E27FC236}">
              <a16:creationId xmlns:a16="http://schemas.microsoft.com/office/drawing/2014/main" id="{FD8B2D4F-2901-4178-BB7D-FC54A7B6E69B}"/>
            </a:ext>
          </a:extLst>
        </xdr:cNvPr>
        <xdr:cNvCxnSpPr/>
      </xdr:nvCxnSpPr>
      <xdr:spPr>
        <a:xfrm>
          <a:off x="22072600" y="1471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25598</xdr:rowOff>
    </xdr:from>
    <xdr:ext cx="469744" cy="259045"/>
    <xdr:sp macro="" textlink="">
      <xdr:nvSpPr>
        <xdr:cNvPr id="645" name="【消防施設】&#10;一人当たり面積最大値テキスト">
          <a:extLst>
            <a:ext uri="{FF2B5EF4-FFF2-40B4-BE49-F238E27FC236}">
              <a16:creationId xmlns:a16="http://schemas.microsoft.com/office/drawing/2014/main" id="{6B3319EC-95D4-44AE-AB4C-6F5D54D428EA}"/>
            </a:ext>
          </a:extLst>
        </xdr:cNvPr>
        <xdr:cNvSpPr txBox="1"/>
      </xdr:nvSpPr>
      <xdr:spPr>
        <a:xfrm>
          <a:off x="22199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78921</xdr:rowOff>
    </xdr:from>
    <xdr:to>
      <xdr:col>116</xdr:col>
      <xdr:colOff>152400</xdr:colOff>
      <xdr:row>77</xdr:row>
      <xdr:rowOff>78921</xdr:rowOff>
    </xdr:to>
    <xdr:cxnSp macro="">
      <xdr:nvCxnSpPr>
        <xdr:cNvPr id="646" name="直線コネクタ 645">
          <a:extLst>
            <a:ext uri="{FF2B5EF4-FFF2-40B4-BE49-F238E27FC236}">
              <a16:creationId xmlns:a16="http://schemas.microsoft.com/office/drawing/2014/main" id="{41C35DB7-1C00-4D71-8ADC-25C3D4FE933B}"/>
            </a:ext>
          </a:extLst>
        </xdr:cNvPr>
        <xdr:cNvCxnSpPr/>
      </xdr:nvCxnSpPr>
      <xdr:spPr>
        <a:xfrm>
          <a:off x="22072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20156</xdr:rowOff>
    </xdr:from>
    <xdr:ext cx="469744" cy="259045"/>
    <xdr:sp macro="" textlink="">
      <xdr:nvSpPr>
        <xdr:cNvPr id="647" name="【消防施設】&#10;一人当たり面積平均値テキスト">
          <a:extLst>
            <a:ext uri="{FF2B5EF4-FFF2-40B4-BE49-F238E27FC236}">
              <a16:creationId xmlns:a16="http://schemas.microsoft.com/office/drawing/2014/main" id="{18E348AB-8DAE-4F0C-A0F9-480FFE9B393C}"/>
            </a:ext>
          </a:extLst>
        </xdr:cNvPr>
        <xdr:cNvSpPr txBox="1"/>
      </xdr:nvSpPr>
      <xdr:spPr>
        <a:xfrm>
          <a:off x="22199600" y="140790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41729</xdr:rowOff>
    </xdr:from>
    <xdr:to>
      <xdr:col>116</xdr:col>
      <xdr:colOff>114300</xdr:colOff>
      <xdr:row>82</xdr:row>
      <xdr:rowOff>143329</xdr:rowOff>
    </xdr:to>
    <xdr:sp macro="" textlink="">
      <xdr:nvSpPr>
        <xdr:cNvPr id="648" name="フローチャート: 判断 647">
          <a:extLst>
            <a:ext uri="{FF2B5EF4-FFF2-40B4-BE49-F238E27FC236}">
              <a16:creationId xmlns:a16="http://schemas.microsoft.com/office/drawing/2014/main" id="{8BC1D8C8-ECAC-427B-ACBB-9470BB275D58}"/>
            </a:ext>
          </a:extLst>
        </xdr:cNvPr>
        <xdr:cNvSpPr/>
      </xdr:nvSpPr>
      <xdr:spPr>
        <a:xfrm>
          <a:off x="22110700" y="14100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63500</xdr:rowOff>
    </xdr:from>
    <xdr:to>
      <xdr:col>112</xdr:col>
      <xdr:colOff>38100</xdr:colOff>
      <xdr:row>82</xdr:row>
      <xdr:rowOff>165100</xdr:rowOff>
    </xdr:to>
    <xdr:sp macro="" textlink="">
      <xdr:nvSpPr>
        <xdr:cNvPr id="649" name="フローチャート: 判断 648">
          <a:extLst>
            <a:ext uri="{FF2B5EF4-FFF2-40B4-BE49-F238E27FC236}">
              <a16:creationId xmlns:a16="http://schemas.microsoft.com/office/drawing/2014/main" id="{202F8FF1-71B5-4DB0-82E2-299FC77CB403}"/>
            </a:ext>
          </a:extLst>
        </xdr:cNvPr>
        <xdr:cNvSpPr/>
      </xdr:nvSpPr>
      <xdr:spPr>
        <a:xfrm>
          <a:off x="21272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85271</xdr:rowOff>
    </xdr:from>
    <xdr:to>
      <xdr:col>107</xdr:col>
      <xdr:colOff>101600</xdr:colOff>
      <xdr:row>83</xdr:row>
      <xdr:rowOff>15421</xdr:rowOff>
    </xdr:to>
    <xdr:sp macro="" textlink="">
      <xdr:nvSpPr>
        <xdr:cNvPr id="650" name="フローチャート: 判断 649">
          <a:extLst>
            <a:ext uri="{FF2B5EF4-FFF2-40B4-BE49-F238E27FC236}">
              <a16:creationId xmlns:a16="http://schemas.microsoft.com/office/drawing/2014/main" id="{9F0A9EF0-3F64-4608-BED1-AD187D0587DC}"/>
            </a:ext>
          </a:extLst>
        </xdr:cNvPr>
        <xdr:cNvSpPr/>
      </xdr:nvSpPr>
      <xdr:spPr>
        <a:xfrm>
          <a:off x="20383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74386</xdr:rowOff>
    </xdr:from>
    <xdr:to>
      <xdr:col>102</xdr:col>
      <xdr:colOff>165100</xdr:colOff>
      <xdr:row>83</xdr:row>
      <xdr:rowOff>4536</xdr:rowOff>
    </xdr:to>
    <xdr:sp macro="" textlink="">
      <xdr:nvSpPr>
        <xdr:cNvPr id="651" name="フローチャート: 判断 650">
          <a:extLst>
            <a:ext uri="{FF2B5EF4-FFF2-40B4-BE49-F238E27FC236}">
              <a16:creationId xmlns:a16="http://schemas.microsoft.com/office/drawing/2014/main" id="{183CE0C6-5F45-4F5F-A732-BFEE2A730D75}"/>
            </a:ext>
          </a:extLst>
        </xdr:cNvPr>
        <xdr:cNvSpPr/>
      </xdr:nvSpPr>
      <xdr:spPr>
        <a:xfrm>
          <a:off x="19494500" y="1413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52614</xdr:rowOff>
    </xdr:from>
    <xdr:to>
      <xdr:col>98</xdr:col>
      <xdr:colOff>38100</xdr:colOff>
      <xdr:row>82</xdr:row>
      <xdr:rowOff>154214</xdr:rowOff>
    </xdr:to>
    <xdr:sp macro="" textlink="">
      <xdr:nvSpPr>
        <xdr:cNvPr id="652" name="フローチャート: 判断 651">
          <a:extLst>
            <a:ext uri="{FF2B5EF4-FFF2-40B4-BE49-F238E27FC236}">
              <a16:creationId xmlns:a16="http://schemas.microsoft.com/office/drawing/2014/main" id="{58F16F0A-97E4-46BA-95D1-AAB8AC6CFBF3}"/>
            </a:ext>
          </a:extLst>
        </xdr:cNvPr>
        <xdr:cNvSpPr/>
      </xdr:nvSpPr>
      <xdr:spPr>
        <a:xfrm>
          <a:off x="18605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04BA4EFA-3C0C-4D51-B4A9-3BB6F637D806}"/>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370E550B-4727-485A-B537-DA353D54DB8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227B7B0A-8B16-4DC3-98BB-AF6C4F6D0992}"/>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03D296BF-7C19-48ED-8996-F2632AED4808}"/>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AE3ADC9C-F706-47F6-8BE5-EEE8AE29100B}"/>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81</xdr:row>
      <xdr:rowOff>169636</xdr:rowOff>
    </xdr:from>
    <xdr:to>
      <xdr:col>98</xdr:col>
      <xdr:colOff>38100</xdr:colOff>
      <xdr:row>82</xdr:row>
      <xdr:rowOff>99786</xdr:rowOff>
    </xdr:to>
    <xdr:sp macro="" textlink="">
      <xdr:nvSpPr>
        <xdr:cNvPr id="658" name="楕円 657">
          <a:extLst>
            <a:ext uri="{FF2B5EF4-FFF2-40B4-BE49-F238E27FC236}">
              <a16:creationId xmlns:a16="http://schemas.microsoft.com/office/drawing/2014/main" id="{090D2089-2C5C-4417-B978-78F354F9F4CE}"/>
            </a:ext>
          </a:extLst>
        </xdr:cNvPr>
        <xdr:cNvSpPr/>
      </xdr:nvSpPr>
      <xdr:spPr>
        <a:xfrm>
          <a:off x="18605500" y="1405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81</xdr:row>
      <xdr:rowOff>10177</xdr:rowOff>
    </xdr:from>
    <xdr:ext cx="469744" cy="259045"/>
    <xdr:sp macro="" textlink="">
      <xdr:nvSpPr>
        <xdr:cNvPr id="659" name="n_1aveValue【消防施設】&#10;一人当たり面積">
          <a:extLst>
            <a:ext uri="{FF2B5EF4-FFF2-40B4-BE49-F238E27FC236}">
              <a16:creationId xmlns:a16="http://schemas.microsoft.com/office/drawing/2014/main" id="{7997DA68-B017-4584-BD87-BD8A5C94BD5C}"/>
            </a:ext>
          </a:extLst>
        </xdr:cNvPr>
        <xdr:cNvSpPr txBox="1"/>
      </xdr:nvSpPr>
      <xdr:spPr>
        <a:xfrm>
          <a:off x="210757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31948</xdr:rowOff>
    </xdr:from>
    <xdr:ext cx="469744" cy="259045"/>
    <xdr:sp macro="" textlink="">
      <xdr:nvSpPr>
        <xdr:cNvPr id="660" name="n_2aveValue【消防施設】&#10;一人当たり面積">
          <a:extLst>
            <a:ext uri="{FF2B5EF4-FFF2-40B4-BE49-F238E27FC236}">
              <a16:creationId xmlns:a16="http://schemas.microsoft.com/office/drawing/2014/main" id="{E837A3E3-735D-4BDB-98F0-D4F3372FDF52}"/>
            </a:ext>
          </a:extLst>
        </xdr:cNvPr>
        <xdr:cNvSpPr txBox="1"/>
      </xdr:nvSpPr>
      <xdr:spPr>
        <a:xfrm>
          <a:off x="20199427" y="13919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21063</xdr:rowOff>
    </xdr:from>
    <xdr:ext cx="469744" cy="259045"/>
    <xdr:sp macro="" textlink="">
      <xdr:nvSpPr>
        <xdr:cNvPr id="661" name="n_3aveValue【消防施設】&#10;一人当たり面積">
          <a:extLst>
            <a:ext uri="{FF2B5EF4-FFF2-40B4-BE49-F238E27FC236}">
              <a16:creationId xmlns:a16="http://schemas.microsoft.com/office/drawing/2014/main" id="{FA3DD85E-3337-46A9-BAEB-38627C0CC845}"/>
            </a:ext>
          </a:extLst>
        </xdr:cNvPr>
        <xdr:cNvSpPr txBox="1"/>
      </xdr:nvSpPr>
      <xdr:spPr>
        <a:xfrm>
          <a:off x="19310427" y="13908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145341</xdr:rowOff>
    </xdr:from>
    <xdr:ext cx="469744" cy="259045"/>
    <xdr:sp macro="" textlink="">
      <xdr:nvSpPr>
        <xdr:cNvPr id="662" name="n_4aveValue【消防施設】&#10;一人当たり面積">
          <a:extLst>
            <a:ext uri="{FF2B5EF4-FFF2-40B4-BE49-F238E27FC236}">
              <a16:creationId xmlns:a16="http://schemas.microsoft.com/office/drawing/2014/main" id="{4CF99583-CAD1-4979-A447-1E5406D4E925}"/>
            </a:ext>
          </a:extLst>
        </xdr:cNvPr>
        <xdr:cNvSpPr txBox="1"/>
      </xdr:nvSpPr>
      <xdr:spPr>
        <a:xfrm>
          <a:off x="18421427" y="14204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116313</xdr:rowOff>
    </xdr:from>
    <xdr:ext cx="469744" cy="259045"/>
    <xdr:sp macro="" textlink="">
      <xdr:nvSpPr>
        <xdr:cNvPr id="663" name="n_4mainValue【消防施設】&#10;一人当たり面積">
          <a:extLst>
            <a:ext uri="{FF2B5EF4-FFF2-40B4-BE49-F238E27FC236}">
              <a16:creationId xmlns:a16="http://schemas.microsoft.com/office/drawing/2014/main" id="{4DA020CD-BA53-47A9-BB62-ABA3945D898D}"/>
            </a:ext>
          </a:extLst>
        </xdr:cNvPr>
        <xdr:cNvSpPr txBox="1"/>
      </xdr:nvSpPr>
      <xdr:spPr>
        <a:xfrm>
          <a:off x="18421427" y="13832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64" name="正方形/長方形 663">
          <a:extLst>
            <a:ext uri="{FF2B5EF4-FFF2-40B4-BE49-F238E27FC236}">
              <a16:creationId xmlns:a16="http://schemas.microsoft.com/office/drawing/2014/main" id="{DC42D427-3CAD-411B-9C1E-829AE01529C1}"/>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65" name="正方形/長方形 664">
          <a:extLst>
            <a:ext uri="{FF2B5EF4-FFF2-40B4-BE49-F238E27FC236}">
              <a16:creationId xmlns:a16="http://schemas.microsoft.com/office/drawing/2014/main" id="{99815D76-F140-4D77-B822-B72309AE70B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66" name="正方形/長方形 665">
          <a:extLst>
            <a:ext uri="{FF2B5EF4-FFF2-40B4-BE49-F238E27FC236}">
              <a16:creationId xmlns:a16="http://schemas.microsoft.com/office/drawing/2014/main" id="{743F07F3-ED70-4181-B87C-F8B2682725C2}"/>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67" name="正方形/長方形 666">
          <a:extLst>
            <a:ext uri="{FF2B5EF4-FFF2-40B4-BE49-F238E27FC236}">
              <a16:creationId xmlns:a16="http://schemas.microsoft.com/office/drawing/2014/main" id="{DE25661B-C81C-4FA7-B6A4-A733DF0ED865}"/>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68" name="正方形/長方形 667">
          <a:extLst>
            <a:ext uri="{FF2B5EF4-FFF2-40B4-BE49-F238E27FC236}">
              <a16:creationId xmlns:a16="http://schemas.microsoft.com/office/drawing/2014/main" id="{AB54FC5D-19CA-4F36-8B41-7503EF2D42AE}"/>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69" name="正方形/長方形 668">
          <a:extLst>
            <a:ext uri="{FF2B5EF4-FFF2-40B4-BE49-F238E27FC236}">
              <a16:creationId xmlns:a16="http://schemas.microsoft.com/office/drawing/2014/main" id="{9A086CD4-D7A3-4449-9C96-1272047AFDA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70" name="正方形/長方形 669">
          <a:extLst>
            <a:ext uri="{FF2B5EF4-FFF2-40B4-BE49-F238E27FC236}">
              <a16:creationId xmlns:a16="http://schemas.microsoft.com/office/drawing/2014/main" id="{B96F3FAB-22A3-4C35-902E-966B7DEA2B3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1" name="正方形/長方形 670">
          <a:extLst>
            <a:ext uri="{FF2B5EF4-FFF2-40B4-BE49-F238E27FC236}">
              <a16:creationId xmlns:a16="http://schemas.microsoft.com/office/drawing/2014/main" id="{4F8375AF-4C0E-4A83-84BE-77550C8576F3}"/>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72" name="テキスト ボックス 671">
          <a:extLst>
            <a:ext uri="{FF2B5EF4-FFF2-40B4-BE49-F238E27FC236}">
              <a16:creationId xmlns:a16="http://schemas.microsoft.com/office/drawing/2014/main" id="{45FA2295-4B0B-42F7-937A-019CC79023FE}"/>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73" name="直線コネクタ 672">
          <a:extLst>
            <a:ext uri="{FF2B5EF4-FFF2-40B4-BE49-F238E27FC236}">
              <a16:creationId xmlns:a16="http://schemas.microsoft.com/office/drawing/2014/main" id="{89616525-2F90-4BF3-B6E9-8E44501060AD}"/>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74" name="テキスト ボックス 673">
          <a:extLst>
            <a:ext uri="{FF2B5EF4-FFF2-40B4-BE49-F238E27FC236}">
              <a16:creationId xmlns:a16="http://schemas.microsoft.com/office/drawing/2014/main" id="{1349493A-0BCC-4954-BAA7-70D9538A56FD}"/>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75" name="直線コネクタ 674">
          <a:extLst>
            <a:ext uri="{FF2B5EF4-FFF2-40B4-BE49-F238E27FC236}">
              <a16:creationId xmlns:a16="http://schemas.microsoft.com/office/drawing/2014/main" id="{9948E9C4-2E45-4541-8C84-4AE7653C051B}"/>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76" name="テキスト ボックス 675">
          <a:extLst>
            <a:ext uri="{FF2B5EF4-FFF2-40B4-BE49-F238E27FC236}">
              <a16:creationId xmlns:a16="http://schemas.microsoft.com/office/drawing/2014/main" id="{4F5B80FA-200D-4F3D-B180-1C1A199D7BF2}"/>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77" name="直線コネクタ 676">
          <a:extLst>
            <a:ext uri="{FF2B5EF4-FFF2-40B4-BE49-F238E27FC236}">
              <a16:creationId xmlns:a16="http://schemas.microsoft.com/office/drawing/2014/main" id="{14D26557-9B3A-40F4-9B41-230008991307}"/>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78" name="テキスト ボックス 677">
          <a:extLst>
            <a:ext uri="{FF2B5EF4-FFF2-40B4-BE49-F238E27FC236}">
              <a16:creationId xmlns:a16="http://schemas.microsoft.com/office/drawing/2014/main" id="{8AA0382C-5197-4D79-B6C3-C6AC726D2D13}"/>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79" name="直線コネクタ 678">
          <a:extLst>
            <a:ext uri="{FF2B5EF4-FFF2-40B4-BE49-F238E27FC236}">
              <a16:creationId xmlns:a16="http://schemas.microsoft.com/office/drawing/2014/main" id="{FB935B8F-6B3D-4D30-BD94-F107850AD116}"/>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80" name="テキスト ボックス 679">
          <a:extLst>
            <a:ext uri="{FF2B5EF4-FFF2-40B4-BE49-F238E27FC236}">
              <a16:creationId xmlns:a16="http://schemas.microsoft.com/office/drawing/2014/main" id="{40325195-E3E9-448B-9813-3400F2CFC179}"/>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81" name="直線コネクタ 680">
          <a:extLst>
            <a:ext uri="{FF2B5EF4-FFF2-40B4-BE49-F238E27FC236}">
              <a16:creationId xmlns:a16="http://schemas.microsoft.com/office/drawing/2014/main" id="{3E7021C1-7FDA-467A-9BA2-6EBE18299EFE}"/>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82" name="テキスト ボックス 681">
          <a:extLst>
            <a:ext uri="{FF2B5EF4-FFF2-40B4-BE49-F238E27FC236}">
              <a16:creationId xmlns:a16="http://schemas.microsoft.com/office/drawing/2014/main" id="{66DC0CC0-91E4-4FBC-BEB6-07C14FE2FBB5}"/>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83" name="直線コネクタ 682">
          <a:extLst>
            <a:ext uri="{FF2B5EF4-FFF2-40B4-BE49-F238E27FC236}">
              <a16:creationId xmlns:a16="http://schemas.microsoft.com/office/drawing/2014/main" id="{5DF90FB1-C64E-4759-BF07-F79918B9734C}"/>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84" name="テキスト ボックス 683">
          <a:extLst>
            <a:ext uri="{FF2B5EF4-FFF2-40B4-BE49-F238E27FC236}">
              <a16:creationId xmlns:a16="http://schemas.microsoft.com/office/drawing/2014/main" id="{095564D3-B818-4AA0-AC6D-33BB2623E544}"/>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85" name="直線コネクタ 684">
          <a:extLst>
            <a:ext uri="{FF2B5EF4-FFF2-40B4-BE49-F238E27FC236}">
              <a16:creationId xmlns:a16="http://schemas.microsoft.com/office/drawing/2014/main" id="{11E40BB3-D3AE-4FA4-8E68-E1F09E93A91A}"/>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86" name="テキスト ボックス 685">
          <a:extLst>
            <a:ext uri="{FF2B5EF4-FFF2-40B4-BE49-F238E27FC236}">
              <a16:creationId xmlns:a16="http://schemas.microsoft.com/office/drawing/2014/main" id="{8B25B0F9-969B-4299-ABC3-1444665EFA9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87" name="直線コネクタ 686">
          <a:extLst>
            <a:ext uri="{FF2B5EF4-FFF2-40B4-BE49-F238E27FC236}">
              <a16:creationId xmlns:a16="http://schemas.microsoft.com/office/drawing/2014/main" id="{B0C13B90-7754-44D7-869D-B4B7239EF27A}"/>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88" name="【庁舎】&#10;有形固定資産減価償却率グラフ枠">
          <a:extLst>
            <a:ext uri="{FF2B5EF4-FFF2-40B4-BE49-F238E27FC236}">
              <a16:creationId xmlns:a16="http://schemas.microsoft.com/office/drawing/2014/main" id="{5AF6322F-5537-477E-B27C-9D8DE930D9F1}"/>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113756</xdr:rowOff>
    </xdr:from>
    <xdr:to>
      <xdr:col>85</xdr:col>
      <xdr:colOff>126364</xdr:colOff>
      <xdr:row>108</xdr:row>
      <xdr:rowOff>161108</xdr:rowOff>
    </xdr:to>
    <xdr:cxnSp macro="">
      <xdr:nvCxnSpPr>
        <xdr:cNvPr id="689" name="直線コネクタ 688">
          <a:extLst>
            <a:ext uri="{FF2B5EF4-FFF2-40B4-BE49-F238E27FC236}">
              <a16:creationId xmlns:a16="http://schemas.microsoft.com/office/drawing/2014/main" id="{07695E23-DD6E-4545-B845-D40E68E82DE9}"/>
            </a:ext>
          </a:extLst>
        </xdr:cNvPr>
        <xdr:cNvCxnSpPr/>
      </xdr:nvCxnSpPr>
      <xdr:spPr>
        <a:xfrm flipV="1">
          <a:off x="16318864" y="17258756"/>
          <a:ext cx="0" cy="1418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164935</xdr:rowOff>
    </xdr:from>
    <xdr:ext cx="405111" cy="259045"/>
    <xdr:sp macro="" textlink="">
      <xdr:nvSpPr>
        <xdr:cNvPr id="690" name="【庁舎】&#10;有形固定資産減価償却率最小値テキスト">
          <a:extLst>
            <a:ext uri="{FF2B5EF4-FFF2-40B4-BE49-F238E27FC236}">
              <a16:creationId xmlns:a16="http://schemas.microsoft.com/office/drawing/2014/main" id="{D5A56A00-88B0-40A0-AAF8-5E61F52300F6}"/>
            </a:ext>
          </a:extLst>
        </xdr:cNvPr>
        <xdr:cNvSpPr txBox="1"/>
      </xdr:nvSpPr>
      <xdr:spPr>
        <a:xfrm>
          <a:off x="16357600" y="18681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161108</xdr:rowOff>
    </xdr:from>
    <xdr:to>
      <xdr:col>86</xdr:col>
      <xdr:colOff>25400</xdr:colOff>
      <xdr:row>108</xdr:row>
      <xdr:rowOff>161108</xdr:rowOff>
    </xdr:to>
    <xdr:cxnSp macro="">
      <xdr:nvCxnSpPr>
        <xdr:cNvPr id="691" name="直線コネクタ 690">
          <a:extLst>
            <a:ext uri="{FF2B5EF4-FFF2-40B4-BE49-F238E27FC236}">
              <a16:creationId xmlns:a16="http://schemas.microsoft.com/office/drawing/2014/main" id="{A1B27D51-C30C-470A-A7BB-21018908DED7}"/>
            </a:ext>
          </a:extLst>
        </xdr:cNvPr>
        <xdr:cNvCxnSpPr/>
      </xdr:nvCxnSpPr>
      <xdr:spPr>
        <a:xfrm>
          <a:off x="16230600" y="18677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60433</xdr:rowOff>
    </xdr:from>
    <xdr:ext cx="405111" cy="259045"/>
    <xdr:sp macro="" textlink="">
      <xdr:nvSpPr>
        <xdr:cNvPr id="692" name="【庁舎】&#10;有形固定資産減価償却率最大値テキスト">
          <a:extLst>
            <a:ext uri="{FF2B5EF4-FFF2-40B4-BE49-F238E27FC236}">
              <a16:creationId xmlns:a16="http://schemas.microsoft.com/office/drawing/2014/main" id="{7B6A67E2-0017-4604-8905-5C67A3E476C8}"/>
            </a:ext>
          </a:extLst>
        </xdr:cNvPr>
        <xdr:cNvSpPr txBox="1"/>
      </xdr:nvSpPr>
      <xdr:spPr>
        <a:xfrm>
          <a:off x="16357600" y="17033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113756</xdr:rowOff>
    </xdr:from>
    <xdr:to>
      <xdr:col>86</xdr:col>
      <xdr:colOff>25400</xdr:colOff>
      <xdr:row>100</xdr:row>
      <xdr:rowOff>113756</xdr:rowOff>
    </xdr:to>
    <xdr:cxnSp macro="">
      <xdr:nvCxnSpPr>
        <xdr:cNvPr id="693" name="直線コネクタ 692">
          <a:extLst>
            <a:ext uri="{FF2B5EF4-FFF2-40B4-BE49-F238E27FC236}">
              <a16:creationId xmlns:a16="http://schemas.microsoft.com/office/drawing/2014/main" id="{C118A7CC-F32E-4978-A193-598FD27AAFA8}"/>
            </a:ext>
          </a:extLst>
        </xdr:cNvPr>
        <xdr:cNvCxnSpPr/>
      </xdr:nvCxnSpPr>
      <xdr:spPr>
        <a:xfrm>
          <a:off x="16230600" y="17258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38116</xdr:rowOff>
    </xdr:from>
    <xdr:ext cx="405111" cy="259045"/>
    <xdr:sp macro="" textlink="">
      <xdr:nvSpPr>
        <xdr:cNvPr id="694" name="【庁舎】&#10;有形固定資産減価償却率平均値テキスト">
          <a:extLst>
            <a:ext uri="{FF2B5EF4-FFF2-40B4-BE49-F238E27FC236}">
              <a16:creationId xmlns:a16="http://schemas.microsoft.com/office/drawing/2014/main" id="{DEC28961-24AC-4520-B12A-EE20F9DFF84F}"/>
            </a:ext>
          </a:extLst>
        </xdr:cNvPr>
        <xdr:cNvSpPr txBox="1"/>
      </xdr:nvSpPr>
      <xdr:spPr>
        <a:xfrm>
          <a:off x="16357600" y="17868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59689</xdr:rowOff>
    </xdr:from>
    <xdr:to>
      <xdr:col>85</xdr:col>
      <xdr:colOff>177800</xdr:colOff>
      <xdr:row>104</xdr:row>
      <xdr:rowOff>161289</xdr:rowOff>
    </xdr:to>
    <xdr:sp macro="" textlink="">
      <xdr:nvSpPr>
        <xdr:cNvPr id="695" name="フローチャート: 判断 694">
          <a:extLst>
            <a:ext uri="{FF2B5EF4-FFF2-40B4-BE49-F238E27FC236}">
              <a16:creationId xmlns:a16="http://schemas.microsoft.com/office/drawing/2014/main" id="{CB902E99-57D8-4C6B-BA37-2682EFE2401D}"/>
            </a:ext>
          </a:extLst>
        </xdr:cNvPr>
        <xdr:cNvSpPr/>
      </xdr:nvSpPr>
      <xdr:spPr>
        <a:xfrm>
          <a:off x="162687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40095</xdr:rowOff>
    </xdr:from>
    <xdr:to>
      <xdr:col>81</xdr:col>
      <xdr:colOff>101600</xdr:colOff>
      <xdr:row>104</xdr:row>
      <xdr:rowOff>141695</xdr:rowOff>
    </xdr:to>
    <xdr:sp macro="" textlink="">
      <xdr:nvSpPr>
        <xdr:cNvPr id="696" name="フローチャート: 判断 695">
          <a:extLst>
            <a:ext uri="{FF2B5EF4-FFF2-40B4-BE49-F238E27FC236}">
              <a16:creationId xmlns:a16="http://schemas.microsoft.com/office/drawing/2014/main" id="{DF945577-E057-44E3-9904-84F8A9A17013}"/>
            </a:ext>
          </a:extLst>
        </xdr:cNvPr>
        <xdr:cNvSpPr/>
      </xdr:nvSpPr>
      <xdr:spPr>
        <a:xfrm>
          <a:off x="15430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51526</xdr:rowOff>
    </xdr:from>
    <xdr:to>
      <xdr:col>76</xdr:col>
      <xdr:colOff>165100</xdr:colOff>
      <xdr:row>104</xdr:row>
      <xdr:rowOff>153126</xdr:rowOff>
    </xdr:to>
    <xdr:sp macro="" textlink="">
      <xdr:nvSpPr>
        <xdr:cNvPr id="697" name="フローチャート: 判断 696">
          <a:extLst>
            <a:ext uri="{FF2B5EF4-FFF2-40B4-BE49-F238E27FC236}">
              <a16:creationId xmlns:a16="http://schemas.microsoft.com/office/drawing/2014/main" id="{402B0869-35FB-4B27-A2F5-7358C185190F}"/>
            </a:ext>
          </a:extLst>
        </xdr:cNvPr>
        <xdr:cNvSpPr/>
      </xdr:nvSpPr>
      <xdr:spPr>
        <a:xfrm>
          <a:off x="14541500" y="1788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698" name="フローチャート: 判断 697">
          <a:extLst>
            <a:ext uri="{FF2B5EF4-FFF2-40B4-BE49-F238E27FC236}">
              <a16:creationId xmlns:a16="http://schemas.microsoft.com/office/drawing/2014/main" id="{A492799E-2775-4CF9-AE9D-42253EDF1CB9}"/>
            </a:ext>
          </a:extLst>
        </xdr:cNvPr>
        <xdr:cNvSpPr/>
      </xdr:nvSpPr>
      <xdr:spPr>
        <a:xfrm>
          <a:off x="13652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28666</xdr:rowOff>
    </xdr:from>
    <xdr:to>
      <xdr:col>67</xdr:col>
      <xdr:colOff>101600</xdr:colOff>
      <xdr:row>104</xdr:row>
      <xdr:rowOff>130266</xdr:rowOff>
    </xdr:to>
    <xdr:sp macro="" textlink="">
      <xdr:nvSpPr>
        <xdr:cNvPr id="699" name="フローチャート: 判断 698">
          <a:extLst>
            <a:ext uri="{FF2B5EF4-FFF2-40B4-BE49-F238E27FC236}">
              <a16:creationId xmlns:a16="http://schemas.microsoft.com/office/drawing/2014/main" id="{7CF24A5A-12C6-43B1-8EA6-27AB27E39F73}"/>
            </a:ext>
          </a:extLst>
        </xdr:cNvPr>
        <xdr:cNvSpPr/>
      </xdr:nvSpPr>
      <xdr:spPr>
        <a:xfrm>
          <a:off x="12763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00" name="テキスト ボックス 699">
          <a:extLst>
            <a:ext uri="{FF2B5EF4-FFF2-40B4-BE49-F238E27FC236}">
              <a16:creationId xmlns:a16="http://schemas.microsoft.com/office/drawing/2014/main" id="{F95718BB-DDF7-4AD1-B1A5-FF34214BFE1A}"/>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01" name="テキスト ボックス 700">
          <a:extLst>
            <a:ext uri="{FF2B5EF4-FFF2-40B4-BE49-F238E27FC236}">
              <a16:creationId xmlns:a16="http://schemas.microsoft.com/office/drawing/2014/main" id="{69B62C18-B725-48B7-88B9-6B2F9EF5D173}"/>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02" name="テキスト ボックス 701">
          <a:extLst>
            <a:ext uri="{FF2B5EF4-FFF2-40B4-BE49-F238E27FC236}">
              <a16:creationId xmlns:a16="http://schemas.microsoft.com/office/drawing/2014/main" id="{B5EFAA72-A2D4-442D-862A-4BC7C82B3E0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03" name="テキスト ボックス 702">
          <a:extLst>
            <a:ext uri="{FF2B5EF4-FFF2-40B4-BE49-F238E27FC236}">
              <a16:creationId xmlns:a16="http://schemas.microsoft.com/office/drawing/2014/main" id="{400CB08C-5CDA-4C83-81A4-1D1A497D439C}"/>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04" name="テキスト ボックス 703">
          <a:extLst>
            <a:ext uri="{FF2B5EF4-FFF2-40B4-BE49-F238E27FC236}">
              <a16:creationId xmlns:a16="http://schemas.microsoft.com/office/drawing/2014/main" id="{51491D7B-800D-4061-B52C-29D1AD2F26C1}"/>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103</xdr:row>
      <xdr:rowOff>51526</xdr:rowOff>
    </xdr:from>
    <xdr:to>
      <xdr:col>67</xdr:col>
      <xdr:colOff>101600</xdr:colOff>
      <xdr:row>103</xdr:row>
      <xdr:rowOff>153126</xdr:rowOff>
    </xdr:to>
    <xdr:sp macro="" textlink="">
      <xdr:nvSpPr>
        <xdr:cNvPr id="705" name="楕円 704">
          <a:extLst>
            <a:ext uri="{FF2B5EF4-FFF2-40B4-BE49-F238E27FC236}">
              <a16:creationId xmlns:a16="http://schemas.microsoft.com/office/drawing/2014/main" id="{8918BC09-7D4B-42E5-AD6C-5AA16E99B78F}"/>
            </a:ext>
          </a:extLst>
        </xdr:cNvPr>
        <xdr:cNvSpPr/>
      </xdr:nvSpPr>
      <xdr:spPr>
        <a:xfrm>
          <a:off x="12763500" y="1771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158222</xdr:rowOff>
    </xdr:from>
    <xdr:ext cx="405111" cy="259045"/>
    <xdr:sp macro="" textlink="">
      <xdr:nvSpPr>
        <xdr:cNvPr id="706" name="n_1aveValue【庁舎】&#10;有形固定資産減価償却率">
          <a:extLst>
            <a:ext uri="{FF2B5EF4-FFF2-40B4-BE49-F238E27FC236}">
              <a16:creationId xmlns:a16="http://schemas.microsoft.com/office/drawing/2014/main" id="{9F02B557-4FF4-42F0-A025-747E5E7089CE}"/>
            </a:ext>
          </a:extLst>
        </xdr:cNvPr>
        <xdr:cNvSpPr txBox="1"/>
      </xdr:nvSpPr>
      <xdr:spPr>
        <a:xfrm>
          <a:off x="15266044" y="176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169653</xdr:rowOff>
    </xdr:from>
    <xdr:ext cx="405111" cy="259045"/>
    <xdr:sp macro="" textlink="">
      <xdr:nvSpPr>
        <xdr:cNvPr id="707" name="n_2aveValue【庁舎】&#10;有形固定資産減価償却率">
          <a:extLst>
            <a:ext uri="{FF2B5EF4-FFF2-40B4-BE49-F238E27FC236}">
              <a16:creationId xmlns:a16="http://schemas.microsoft.com/office/drawing/2014/main" id="{61D84B1E-2149-456E-B108-6B7D8DC2FAB7}"/>
            </a:ext>
          </a:extLst>
        </xdr:cNvPr>
        <xdr:cNvSpPr txBox="1"/>
      </xdr:nvSpPr>
      <xdr:spPr>
        <a:xfrm>
          <a:off x="14389744" y="1765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35758</xdr:rowOff>
    </xdr:from>
    <xdr:ext cx="405111" cy="259045"/>
    <xdr:sp macro="" textlink="">
      <xdr:nvSpPr>
        <xdr:cNvPr id="708" name="n_3aveValue【庁舎】&#10;有形固定資産減価償却率">
          <a:extLst>
            <a:ext uri="{FF2B5EF4-FFF2-40B4-BE49-F238E27FC236}">
              <a16:creationId xmlns:a16="http://schemas.microsoft.com/office/drawing/2014/main" id="{9014E4F1-1270-4E8F-8EFE-1C7CB96811BF}"/>
            </a:ext>
          </a:extLst>
        </xdr:cNvPr>
        <xdr:cNvSpPr txBox="1"/>
      </xdr:nvSpPr>
      <xdr:spPr>
        <a:xfrm>
          <a:off x="135007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121393</xdr:rowOff>
    </xdr:from>
    <xdr:ext cx="405111" cy="259045"/>
    <xdr:sp macro="" textlink="">
      <xdr:nvSpPr>
        <xdr:cNvPr id="709" name="n_4aveValue【庁舎】&#10;有形固定資産減価償却率">
          <a:extLst>
            <a:ext uri="{FF2B5EF4-FFF2-40B4-BE49-F238E27FC236}">
              <a16:creationId xmlns:a16="http://schemas.microsoft.com/office/drawing/2014/main" id="{C709EA1A-AD68-47EF-B0C1-C621DEE05521}"/>
            </a:ext>
          </a:extLst>
        </xdr:cNvPr>
        <xdr:cNvSpPr txBox="1"/>
      </xdr:nvSpPr>
      <xdr:spPr>
        <a:xfrm>
          <a:off x="12611744" y="1795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169653</xdr:rowOff>
    </xdr:from>
    <xdr:ext cx="405111" cy="259045"/>
    <xdr:sp macro="" textlink="">
      <xdr:nvSpPr>
        <xdr:cNvPr id="710" name="n_4mainValue【庁舎】&#10;有形固定資産減価償却率">
          <a:extLst>
            <a:ext uri="{FF2B5EF4-FFF2-40B4-BE49-F238E27FC236}">
              <a16:creationId xmlns:a16="http://schemas.microsoft.com/office/drawing/2014/main" id="{A90E8D8E-189A-46C2-AE9D-93077FBB1E29}"/>
            </a:ext>
          </a:extLst>
        </xdr:cNvPr>
        <xdr:cNvSpPr txBox="1"/>
      </xdr:nvSpPr>
      <xdr:spPr>
        <a:xfrm>
          <a:off x="12611744" y="17486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11" name="正方形/長方形 710">
          <a:extLst>
            <a:ext uri="{FF2B5EF4-FFF2-40B4-BE49-F238E27FC236}">
              <a16:creationId xmlns:a16="http://schemas.microsoft.com/office/drawing/2014/main" id="{13FCF8A5-3EF8-473F-9E7C-987C3AFE578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12" name="正方形/長方形 711">
          <a:extLst>
            <a:ext uri="{FF2B5EF4-FFF2-40B4-BE49-F238E27FC236}">
              <a16:creationId xmlns:a16="http://schemas.microsoft.com/office/drawing/2014/main" id="{6EADADF8-9F9D-4753-898A-3C5DBE090C8E}"/>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13" name="正方形/長方形 712">
          <a:extLst>
            <a:ext uri="{FF2B5EF4-FFF2-40B4-BE49-F238E27FC236}">
              <a16:creationId xmlns:a16="http://schemas.microsoft.com/office/drawing/2014/main" id="{ECB98BFD-708D-4C42-BAF5-126AE9942A6C}"/>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14" name="正方形/長方形 713">
          <a:extLst>
            <a:ext uri="{FF2B5EF4-FFF2-40B4-BE49-F238E27FC236}">
              <a16:creationId xmlns:a16="http://schemas.microsoft.com/office/drawing/2014/main" id="{F100D42F-BBED-4493-9B19-629ADE383FF4}"/>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15" name="正方形/長方形 714">
          <a:extLst>
            <a:ext uri="{FF2B5EF4-FFF2-40B4-BE49-F238E27FC236}">
              <a16:creationId xmlns:a16="http://schemas.microsoft.com/office/drawing/2014/main" id="{49190321-D7AA-463B-9F2E-AFEBF1153FB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16" name="正方形/長方形 715">
          <a:extLst>
            <a:ext uri="{FF2B5EF4-FFF2-40B4-BE49-F238E27FC236}">
              <a16:creationId xmlns:a16="http://schemas.microsoft.com/office/drawing/2014/main" id="{84CF5359-7195-4434-9154-436E1BD0D92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7" name="正方形/長方形 716">
          <a:extLst>
            <a:ext uri="{FF2B5EF4-FFF2-40B4-BE49-F238E27FC236}">
              <a16:creationId xmlns:a16="http://schemas.microsoft.com/office/drawing/2014/main" id="{8ED8BFE3-11FD-4F61-8477-804E1E90965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8" name="正方形/長方形 717">
          <a:extLst>
            <a:ext uri="{FF2B5EF4-FFF2-40B4-BE49-F238E27FC236}">
              <a16:creationId xmlns:a16="http://schemas.microsoft.com/office/drawing/2014/main" id="{9A788FBC-922A-42D5-96E4-BBBD9BB34BC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9" name="テキスト ボックス 718">
          <a:extLst>
            <a:ext uri="{FF2B5EF4-FFF2-40B4-BE49-F238E27FC236}">
              <a16:creationId xmlns:a16="http://schemas.microsoft.com/office/drawing/2014/main" id="{A378B4A5-7C26-49EF-96DD-F339D16B286D}"/>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20" name="直線コネクタ 719">
          <a:extLst>
            <a:ext uri="{FF2B5EF4-FFF2-40B4-BE49-F238E27FC236}">
              <a16:creationId xmlns:a16="http://schemas.microsoft.com/office/drawing/2014/main" id="{04F5EA7B-A255-40EB-807A-F9A7C4E77F69}"/>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21" name="直線コネクタ 720">
          <a:extLst>
            <a:ext uri="{FF2B5EF4-FFF2-40B4-BE49-F238E27FC236}">
              <a16:creationId xmlns:a16="http://schemas.microsoft.com/office/drawing/2014/main" id="{98E1C652-ED7B-4004-B965-8AC8F02E2CA7}"/>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22" name="テキスト ボックス 721">
          <a:extLst>
            <a:ext uri="{FF2B5EF4-FFF2-40B4-BE49-F238E27FC236}">
              <a16:creationId xmlns:a16="http://schemas.microsoft.com/office/drawing/2014/main" id="{F65FD784-6084-4FF9-B633-0062110492A6}"/>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23" name="直線コネクタ 722">
          <a:extLst>
            <a:ext uri="{FF2B5EF4-FFF2-40B4-BE49-F238E27FC236}">
              <a16:creationId xmlns:a16="http://schemas.microsoft.com/office/drawing/2014/main" id="{06C9F60D-F4A9-462E-B131-97137D9666ED}"/>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24" name="テキスト ボックス 723">
          <a:extLst>
            <a:ext uri="{FF2B5EF4-FFF2-40B4-BE49-F238E27FC236}">
              <a16:creationId xmlns:a16="http://schemas.microsoft.com/office/drawing/2014/main" id="{1CCA209A-DF25-4228-8CC8-5068A9847AA9}"/>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25" name="直線コネクタ 724">
          <a:extLst>
            <a:ext uri="{FF2B5EF4-FFF2-40B4-BE49-F238E27FC236}">
              <a16:creationId xmlns:a16="http://schemas.microsoft.com/office/drawing/2014/main" id="{4CF8960E-F6DA-44CA-9FA6-3986BD7E3274}"/>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26" name="テキスト ボックス 725">
          <a:extLst>
            <a:ext uri="{FF2B5EF4-FFF2-40B4-BE49-F238E27FC236}">
              <a16:creationId xmlns:a16="http://schemas.microsoft.com/office/drawing/2014/main" id="{D207B41C-C6F0-4E84-82A1-00F44A77FDB4}"/>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27" name="直線コネクタ 726">
          <a:extLst>
            <a:ext uri="{FF2B5EF4-FFF2-40B4-BE49-F238E27FC236}">
              <a16:creationId xmlns:a16="http://schemas.microsoft.com/office/drawing/2014/main" id="{9278EB88-493B-49CB-9E51-78E455D66266}"/>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28" name="テキスト ボックス 727">
          <a:extLst>
            <a:ext uri="{FF2B5EF4-FFF2-40B4-BE49-F238E27FC236}">
              <a16:creationId xmlns:a16="http://schemas.microsoft.com/office/drawing/2014/main" id="{145EC353-2FA1-4B5A-BC90-DE48C3309CD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9" name="直線コネクタ 728">
          <a:extLst>
            <a:ext uri="{FF2B5EF4-FFF2-40B4-BE49-F238E27FC236}">
              <a16:creationId xmlns:a16="http://schemas.microsoft.com/office/drawing/2014/main" id="{390E67A7-45A0-48F4-A174-A2E88348BB9F}"/>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30" name="テキスト ボックス 729">
          <a:extLst>
            <a:ext uri="{FF2B5EF4-FFF2-40B4-BE49-F238E27FC236}">
              <a16:creationId xmlns:a16="http://schemas.microsoft.com/office/drawing/2014/main" id="{F7185F0C-1EF0-4957-870B-CF30C935E021}"/>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31" name="【庁舎】&#10;一人当たり面積グラフ枠">
          <a:extLst>
            <a:ext uri="{FF2B5EF4-FFF2-40B4-BE49-F238E27FC236}">
              <a16:creationId xmlns:a16="http://schemas.microsoft.com/office/drawing/2014/main" id="{4C8FA309-9EAD-4AD2-B6FF-DFF32FD82A5A}"/>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102</xdr:row>
      <xdr:rowOff>7620</xdr:rowOff>
    </xdr:from>
    <xdr:to>
      <xdr:col>116</xdr:col>
      <xdr:colOff>62864</xdr:colOff>
      <xdr:row>107</xdr:row>
      <xdr:rowOff>69342</xdr:rowOff>
    </xdr:to>
    <xdr:cxnSp macro="">
      <xdr:nvCxnSpPr>
        <xdr:cNvPr id="732" name="直線コネクタ 731">
          <a:extLst>
            <a:ext uri="{FF2B5EF4-FFF2-40B4-BE49-F238E27FC236}">
              <a16:creationId xmlns:a16="http://schemas.microsoft.com/office/drawing/2014/main" id="{DB8A7B92-6559-41BC-B736-85051F9E94EB}"/>
            </a:ext>
          </a:extLst>
        </xdr:cNvPr>
        <xdr:cNvCxnSpPr/>
      </xdr:nvCxnSpPr>
      <xdr:spPr>
        <a:xfrm flipV="1">
          <a:off x="22160864" y="17495520"/>
          <a:ext cx="0" cy="91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73169</xdr:rowOff>
    </xdr:from>
    <xdr:ext cx="469744" cy="259045"/>
    <xdr:sp macro="" textlink="">
      <xdr:nvSpPr>
        <xdr:cNvPr id="733" name="【庁舎】&#10;一人当たり面積最小値テキスト">
          <a:extLst>
            <a:ext uri="{FF2B5EF4-FFF2-40B4-BE49-F238E27FC236}">
              <a16:creationId xmlns:a16="http://schemas.microsoft.com/office/drawing/2014/main" id="{60F810E7-7E24-4F3B-BC63-77D784C1583A}"/>
            </a:ext>
          </a:extLst>
        </xdr:cNvPr>
        <xdr:cNvSpPr txBox="1"/>
      </xdr:nvSpPr>
      <xdr:spPr>
        <a:xfrm>
          <a:off x="22199600" y="18418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69342</xdr:rowOff>
    </xdr:from>
    <xdr:to>
      <xdr:col>116</xdr:col>
      <xdr:colOff>152400</xdr:colOff>
      <xdr:row>107</xdr:row>
      <xdr:rowOff>69342</xdr:rowOff>
    </xdr:to>
    <xdr:cxnSp macro="">
      <xdr:nvCxnSpPr>
        <xdr:cNvPr id="734" name="直線コネクタ 733">
          <a:extLst>
            <a:ext uri="{FF2B5EF4-FFF2-40B4-BE49-F238E27FC236}">
              <a16:creationId xmlns:a16="http://schemas.microsoft.com/office/drawing/2014/main" id="{FE7A7D9A-5CCE-4156-9539-376941E0C40E}"/>
            </a:ext>
          </a:extLst>
        </xdr:cNvPr>
        <xdr:cNvCxnSpPr/>
      </xdr:nvCxnSpPr>
      <xdr:spPr>
        <a:xfrm>
          <a:off x="22072600" y="18414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125747</xdr:rowOff>
    </xdr:from>
    <xdr:ext cx="469744" cy="259045"/>
    <xdr:sp macro="" textlink="">
      <xdr:nvSpPr>
        <xdr:cNvPr id="735" name="【庁舎】&#10;一人当たり面積最大値テキスト">
          <a:extLst>
            <a:ext uri="{FF2B5EF4-FFF2-40B4-BE49-F238E27FC236}">
              <a16:creationId xmlns:a16="http://schemas.microsoft.com/office/drawing/2014/main" id="{F60A7688-B3CF-4FA8-8113-8746ED7F42E9}"/>
            </a:ext>
          </a:extLst>
        </xdr:cNvPr>
        <xdr:cNvSpPr txBox="1"/>
      </xdr:nvSpPr>
      <xdr:spPr>
        <a:xfrm>
          <a:off x="22199600" y="17270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102</xdr:row>
      <xdr:rowOff>7620</xdr:rowOff>
    </xdr:from>
    <xdr:to>
      <xdr:col>116</xdr:col>
      <xdr:colOff>152400</xdr:colOff>
      <xdr:row>102</xdr:row>
      <xdr:rowOff>7620</xdr:rowOff>
    </xdr:to>
    <xdr:cxnSp macro="">
      <xdr:nvCxnSpPr>
        <xdr:cNvPr id="736" name="直線コネクタ 735">
          <a:extLst>
            <a:ext uri="{FF2B5EF4-FFF2-40B4-BE49-F238E27FC236}">
              <a16:creationId xmlns:a16="http://schemas.microsoft.com/office/drawing/2014/main" id="{705FC655-6DC5-4AAB-BF75-B2E30BD614EB}"/>
            </a:ext>
          </a:extLst>
        </xdr:cNvPr>
        <xdr:cNvCxnSpPr/>
      </xdr:nvCxnSpPr>
      <xdr:spPr>
        <a:xfrm>
          <a:off x="22072600" y="17495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74692</xdr:rowOff>
    </xdr:from>
    <xdr:ext cx="469744" cy="259045"/>
    <xdr:sp macro="" textlink="">
      <xdr:nvSpPr>
        <xdr:cNvPr id="737" name="【庁舎】&#10;一人当たり面積平均値テキスト">
          <a:extLst>
            <a:ext uri="{FF2B5EF4-FFF2-40B4-BE49-F238E27FC236}">
              <a16:creationId xmlns:a16="http://schemas.microsoft.com/office/drawing/2014/main" id="{4D9B0D9C-8214-4A70-8F32-8EE60DEF8A2B}"/>
            </a:ext>
          </a:extLst>
        </xdr:cNvPr>
        <xdr:cNvSpPr txBox="1"/>
      </xdr:nvSpPr>
      <xdr:spPr>
        <a:xfrm>
          <a:off x="22199600" y="180769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96265</xdr:rowOff>
    </xdr:from>
    <xdr:to>
      <xdr:col>116</xdr:col>
      <xdr:colOff>114300</xdr:colOff>
      <xdr:row>106</xdr:row>
      <xdr:rowOff>26415</xdr:rowOff>
    </xdr:to>
    <xdr:sp macro="" textlink="">
      <xdr:nvSpPr>
        <xdr:cNvPr id="738" name="フローチャート: 判断 737">
          <a:extLst>
            <a:ext uri="{FF2B5EF4-FFF2-40B4-BE49-F238E27FC236}">
              <a16:creationId xmlns:a16="http://schemas.microsoft.com/office/drawing/2014/main" id="{4AF68D58-445E-4FB0-908F-B09E65C90ECE}"/>
            </a:ext>
          </a:extLst>
        </xdr:cNvPr>
        <xdr:cNvSpPr/>
      </xdr:nvSpPr>
      <xdr:spPr>
        <a:xfrm>
          <a:off x="22110700" y="1809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96265</xdr:rowOff>
    </xdr:from>
    <xdr:to>
      <xdr:col>112</xdr:col>
      <xdr:colOff>38100</xdr:colOff>
      <xdr:row>106</xdr:row>
      <xdr:rowOff>26415</xdr:rowOff>
    </xdr:to>
    <xdr:sp macro="" textlink="">
      <xdr:nvSpPr>
        <xdr:cNvPr id="739" name="フローチャート: 判断 738">
          <a:extLst>
            <a:ext uri="{FF2B5EF4-FFF2-40B4-BE49-F238E27FC236}">
              <a16:creationId xmlns:a16="http://schemas.microsoft.com/office/drawing/2014/main" id="{15215D1A-F689-4EC3-9EAA-4191997F866A}"/>
            </a:ext>
          </a:extLst>
        </xdr:cNvPr>
        <xdr:cNvSpPr/>
      </xdr:nvSpPr>
      <xdr:spPr>
        <a:xfrm>
          <a:off x="21272500" y="1809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105411</xdr:rowOff>
    </xdr:from>
    <xdr:to>
      <xdr:col>107</xdr:col>
      <xdr:colOff>101600</xdr:colOff>
      <xdr:row>106</xdr:row>
      <xdr:rowOff>35561</xdr:rowOff>
    </xdr:to>
    <xdr:sp macro="" textlink="">
      <xdr:nvSpPr>
        <xdr:cNvPr id="740" name="フローチャート: 判断 739">
          <a:extLst>
            <a:ext uri="{FF2B5EF4-FFF2-40B4-BE49-F238E27FC236}">
              <a16:creationId xmlns:a16="http://schemas.microsoft.com/office/drawing/2014/main" id="{9100F07E-9A7E-4D3F-9D8D-BDC89DB27FFC}"/>
            </a:ext>
          </a:extLst>
        </xdr:cNvPr>
        <xdr:cNvSpPr/>
      </xdr:nvSpPr>
      <xdr:spPr>
        <a:xfrm>
          <a:off x="20383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116839</xdr:rowOff>
    </xdr:from>
    <xdr:to>
      <xdr:col>102</xdr:col>
      <xdr:colOff>165100</xdr:colOff>
      <xdr:row>106</xdr:row>
      <xdr:rowOff>46989</xdr:rowOff>
    </xdr:to>
    <xdr:sp macro="" textlink="">
      <xdr:nvSpPr>
        <xdr:cNvPr id="741" name="フローチャート: 判断 740">
          <a:extLst>
            <a:ext uri="{FF2B5EF4-FFF2-40B4-BE49-F238E27FC236}">
              <a16:creationId xmlns:a16="http://schemas.microsoft.com/office/drawing/2014/main" id="{8E69F798-A8EF-444E-83F3-19764F15EEB8}"/>
            </a:ext>
          </a:extLst>
        </xdr:cNvPr>
        <xdr:cNvSpPr/>
      </xdr:nvSpPr>
      <xdr:spPr>
        <a:xfrm>
          <a:off x="19494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99</xdr:row>
      <xdr:rowOff>139700</xdr:rowOff>
    </xdr:from>
    <xdr:to>
      <xdr:col>98</xdr:col>
      <xdr:colOff>38100</xdr:colOff>
      <xdr:row>100</xdr:row>
      <xdr:rowOff>69850</xdr:rowOff>
    </xdr:to>
    <xdr:sp macro="" textlink="">
      <xdr:nvSpPr>
        <xdr:cNvPr id="742" name="フローチャート: 判断 741">
          <a:extLst>
            <a:ext uri="{FF2B5EF4-FFF2-40B4-BE49-F238E27FC236}">
              <a16:creationId xmlns:a16="http://schemas.microsoft.com/office/drawing/2014/main" id="{1BDB2748-E98D-4EF5-A488-CA981EDFD158}"/>
            </a:ext>
          </a:extLst>
        </xdr:cNvPr>
        <xdr:cNvSpPr/>
      </xdr:nvSpPr>
      <xdr:spPr>
        <a:xfrm>
          <a:off x="18605500" y="1711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43" name="テキスト ボックス 742">
          <a:extLst>
            <a:ext uri="{FF2B5EF4-FFF2-40B4-BE49-F238E27FC236}">
              <a16:creationId xmlns:a16="http://schemas.microsoft.com/office/drawing/2014/main" id="{CA0ABF39-9E23-4E27-ABD1-37B079AD43D2}"/>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4" name="テキスト ボックス 743">
          <a:extLst>
            <a:ext uri="{FF2B5EF4-FFF2-40B4-BE49-F238E27FC236}">
              <a16:creationId xmlns:a16="http://schemas.microsoft.com/office/drawing/2014/main" id="{C9B543FF-397C-42D0-A340-26B8E4F494A9}"/>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5" name="テキスト ボックス 744">
          <a:extLst>
            <a:ext uri="{FF2B5EF4-FFF2-40B4-BE49-F238E27FC236}">
              <a16:creationId xmlns:a16="http://schemas.microsoft.com/office/drawing/2014/main" id="{39CBDC03-E0AD-489C-897D-06C528429EBF}"/>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6" name="テキスト ボックス 745">
          <a:extLst>
            <a:ext uri="{FF2B5EF4-FFF2-40B4-BE49-F238E27FC236}">
              <a16:creationId xmlns:a16="http://schemas.microsoft.com/office/drawing/2014/main" id="{B1179BAF-5F65-4327-BC65-6C06D2542FF3}"/>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7" name="テキスト ボックス 746">
          <a:extLst>
            <a:ext uri="{FF2B5EF4-FFF2-40B4-BE49-F238E27FC236}">
              <a16:creationId xmlns:a16="http://schemas.microsoft.com/office/drawing/2014/main" id="{58209D6A-4042-45E9-ABE0-AF4F1966AF0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104</xdr:row>
      <xdr:rowOff>89408</xdr:rowOff>
    </xdr:from>
    <xdr:to>
      <xdr:col>98</xdr:col>
      <xdr:colOff>38100</xdr:colOff>
      <xdr:row>105</xdr:row>
      <xdr:rowOff>19558</xdr:rowOff>
    </xdr:to>
    <xdr:sp macro="" textlink="">
      <xdr:nvSpPr>
        <xdr:cNvPr id="748" name="楕円 747">
          <a:extLst>
            <a:ext uri="{FF2B5EF4-FFF2-40B4-BE49-F238E27FC236}">
              <a16:creationId xmlns:a16="http://schemas.microsoft.com/office/drawing/2014/main" id="{BF308A5E-7DEF-485D-A9D2-619B2226A2AB}"/>
            </a:ext>
          </a:extLst>
        </xdr:cNvPr>
        <xdr:cNvSpPr/>
      </xdr:nvSpPr>
      <xdr:spPr>
        <a:xfrm>
          <a:off x="18605500" y="1792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42942</xdr:rowOff>
    </xdr:from>
    <xdr:ext cx="469744" cy="259045"/>
    <xdr:sp macro="" textlink="">
      <xdr:nvSpPr>
        <xdr:cNvPr id="749" name="n_1aveValue【庁舎】&#10;一人当たり面積">
          <a:extLst>
            <a:ext uri="{FF2B5EF4-FFF2-40B4-BE49-F238E27FC236}">
              <a16:creationId xmlns:a16="http://schemas.microsoft.com/office/drawing/2014/main" id="{45FDB1F8-D496-47C3-8D79-9CB0176350DF}"/>
            </a:ext>
          </a:extLst>
        </xdr:cNvPr>
        <xdr:cNvSpPr txBox="1"/>
      </xdr:nvSpPr>
      <xdr:spPr>
        <a:xfrm>
          <a:off x="21075727" y="1787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52088</xdr:rowOff>
    </xdr:from>
    <xdr:ext cx="469744" cy="259045"/>
    <xdr:sp macro="" textlink="">
      <xdr:nvSpPr>
        <xdr:cNvPr id="750" name="n_2aveValue【庁舎】&#10;一人当たり面積">
          <a:extLst>
            <a:ext uri="{FF2B5EF4-FFF2-40B4-BE49-F238E27FC236}">
              <a16:creationId xmlns:a16="http://schemas.microsoft.com/office/drawing/2014/main" id="{967DA479-A8AA-4DBA-AF18-4027CD2BB9AD}"/>
            </a:ext>
          </a:extLst>
        </xdr:cNvPr>
        <xdr:cNvSpPr txBox="1"/>
      </xdr:nvSpPr>
      <xdr:spPr>
        <a:xfrm>
          <a:off x="20199427" y="178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63516</xdr:rowOff>
    </xdr:from>
    <xdr:ext cx="469744" cy="259045"/>
    <xdr:sp macro="" textlink="">
      <xdr:nvSpPr>
        <xdr:cNvPr id="751" name="n_3aveValue【庁舎】&#10;一人当たり面積">
          <a:extLst>
            <a:ext uri="{FF2B5EF4-FFF2-40B4-BE49-F238E27FC236}">
              <a16:creationId xmlns:a16="http://schemas.microsoft.com/office/drawing/2014/main" id="{D50347E6-9BD0-49CC-8BF2-3B2337BC8A6F}"/>
            </a:ext>
          </a:extLst>
        </xdr:cNvPr>
        <xdr:cNvSpPr txBox="1"/>
      </xdr:nvSpPr>
      <xdr:spPr>
        <a:xfrm>
          <a:off x="193104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98</xdr:row>
      <xdr:rowOff>86377</xdr:rowOff>
    </xdr:from>
    <xdr:ext cx="469744" cy="259045"/>
    <xdr:sp macro="" textlink="">
      <xdr:nvSpPr>
        <xdr:cNvPr id="752" name="n_4aveValue【庁舎】&#10;一人当たり面積">
          <a:extLst>
            <a:ext uri="{FF2B5EF4-FFF2-40B4-BE49-F238E27FC236}">
              <a16:creationId xmlns:a16="http://schemas.microsoft.com/office/drawing/2014/main" id="{88D39AD6-CF66-4A1A-B785-51E860AD5D6B}"/>
            </a:ext>
          </a:extLst>
        </xdr:cNvPr>
        <xdr:cNvSpPr txBox="1"/>
      </xdr:nvSpPr>
      <xdr:spPr>
        <a:xfrm>
          <a:off x="18421427" y="1688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10685</xdr:rowOff>
    </xdr:from>
    <xdr:ext cx="469744" cy="259045"/>
    <xdr:sp macro="" textlink="">
      <xdr:nvSpPr>
        <xdr:cNvPr id="753" name="n_4mainValue【庁舎】&#10;一人当たり面積">
          <a:extLst>
            <a:ext uri="{FF2B5EF4-FFF2-40B4-BE49-F238E27FC236}">
              <a16:creationId xmlns:a16="http://schemas.microsoft.com/office/drawing/2014/main" id="{18C82D91-9C63-42A7-8F10-8FE15C171A55}"/>
            </a:ext>
          </a:extLst>
        </xdr:cNvPr>
        <xdr:cNvSpPr txBox="1"/>
      </xdr:nvSpPr>
      <xdr:spPr>
        <a:xfrm>
          <a:off x="18421427" y="1801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4" name="正方形/長方形 753">
          <a:extLst>
            <a:ext uri="{FF2B5EF4-FFF2-40B4-BE49-F238E27FC236}">
              <a16:creationId xmlns:a16="http://schemas.microsoft.com/office/drawing/2014/main" id="{64809520-A901-45B9-9F98-298C0BB962E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5" name="正方形/長方形 754">
          <a:extLst>
            <a:ext uri="{FF2B5EF4-FFF2-40B4-BE49-F238E27FC236}">
              <a16:creationId xmlns:a16="http://schemas.microsoft.com/office/drawing/2014/main" id="{D19164EA-BA93-4830-AAD6-AE3528600FD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6" name="テキスト ボックス 755">
          <a:extLst>
            <a:ext uri="{FF2B5EF4-FFF2-40B4-BE49-F238E27FC236}">
              <a16:creationId xmlns:a16="http://schemas.microsoft.com/office/drawing/2014/main" id="{E3588EFA-DBA3-4F42-8F08-FC9BC03092D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類似団体と比較して、ほとんどの類型において有形固定資産減価償却率は同水準となっているが、図書館や体育館・プールにおいては、類似団体平均と比較して一人当たり面積が大きくなっている。これは、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市</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町の合併で誕生した本市が合併後も旧町の施設を保有していることが大きく影響していることから、維持管理にかかる経費を十分に考慮しながら施設運営に取り組んでいく必要がある。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113,642
109,702
388.37
64,664,003
62,643,632
1,699,721
31,022,590
54,279,645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財政力指数算定の基礎となる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基準財政収入額について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地方消費税交付金の</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増などにより増額とな</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ったが</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基準財政需要額につい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合併支援措置の終了や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社会福祉費の増などにより増額とな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結果として、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需要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額よりも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収入</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額の増額幅が上回ったため、財政力指数は悪化した。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数値については、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0.62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と類似団体平均を下回っていることから、歳出の見直しと歳入確保に努める必要があ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特に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歳入については、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市内主要企業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が企業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輸出・ＩＴ関連</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事業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であり国内外の経済情勢の影響を大きく受ける状況にあ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、今後の動向に十分注視し、企業誘致を積極的に推進する。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2926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78015</xdr:rowOff>
    </xdr:from>
    <xdr:to>
      <xdr:col>23</xdr:col>
      <xdr:colOff>133350</xdr:colOff>
      <xdr:row>43</xdr:row>
      <xdr:rowOff>95250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45036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59162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917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60778</xdr:rowOff>
    </xdr:from>
    <xdr:to>
      <xdr:col>19</xdr:col>
      <xdr:colOff>133350</xdr:colOff>
      <xdr:row>43</xdr:row>
      <xdr:rowOff>78015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4331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43543</xdr:rowOff>
    </xdr:from>
    <xdr:to>
      <xdr:col>15</xdr:col>
      <xdr:colOff>82550</xdr:colOff>
      <xdr:row>43</xdr:row>
      <xdr:rowOff>60778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4158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8165</xdr:rowOff>
    </xdr:from>
    <xdr:to>
      <xdr:col>15</xdr:col>
      <xdr:colOff>133350</xdr:colOff>
      <xdr:row>41</xdr:row>
      <xdr:rowOff>109765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119942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26307</xdr:rowOff>
    </xdr:from>
    <xdr:to>
      <xdr:col>11</xdr:col>
      <xdr:colOff>31750</xdr:colOff>
      <xdr:row>43</xdr:row>
      <xdr:rowOff>43543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3986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8165</xdr:rowOff>
    </xdr:from>
    <xdr:to>
      <xdr:col>11</xdr:col>
      <xdr:colOff>82550</xdr:colOff>
      <xdr:row>41</xdr:row>
      <xdr:rowOff>109765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119942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154412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16527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8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27215</xdr:rowOff>
    </xdr:from>
    <xdr:to>
      <xdr:col>19</xdr:col>
      <xdr:colOff>184150</xdr:colOff>
      <xdr:row>43</xdr:row>
      <xdr:rowOff>128815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39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113592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4859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9978</xdr:rowOff>
    </xdr:from>
    <xdr:to>
      <xdr:col>15</xdr:col>
      <xdr:colOff>133350</xdr:colOff>
      <xdr:row>43</xdr:row>
      <xdr:rowOff>111578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96355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164193</xdr:rowOff>
    </xdr:from>
    <xdr:to>
      <xdr:col>11</xdr:col>
      <xdr:colOff>82550</xdr:colOff>
      <xdr:row>43</xdr:row>
      <xdr:rowOff>94343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3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79120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451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61884</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常収支比率については、固定資産税などの市税や地方消費税交付金などの通常一般財源が増額となったが、人件費の増加などにより経常経費充当一般財源が増額になったことにより、昨年度と比べて財政構造の硬直化が進んだ。</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今後、扶助費等社会保障関係経費が増えていくことが見込まれることから、それらを抑制するための施策などを展開し、事務事業の優先度を厳しく点検し、経常経費の抑制に努める。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167217</xdr:rowOff>
    </xdr:from>
    <xdr:to>
      <xdr:col>23</xdr:col>
      <xdr:colOff>133350</xdr:colOff>
      <xdr:row>67</xdr:row>
      <xdr:rowOff>96096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11317"/>
          <a:ext cx="0" cy="14719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82144</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85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167217</xdr:rowOff>
    </xdr:from>
    <xdr:to>
      <xdr:col>24</xdr:col>
      <xdr:colOff>12700</xdr:colOff>
      <xdr:row>58</xdr:row>
      <xdr:rowOff>167217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1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52494</xdr:rowOff>
    </xdr:from>
    <xdr:to>
      <xdr:col>23</xdr:col>
      <xdr:colOff>133350</xdr:colOff>
      <xdr:row>62</xdr:row>
      <xdr:rowOff>60537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682394"/>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27533</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288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55456</xdr:rowOff>
    </xdr:from>
    <xdr:to>
      <xdr:col>23</xdr:col>
      <xdr:colOff>184150</xdr:colOff>
      <xdr:row>63</xdr:row>
      <xdr:rowOff>157056</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85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52494</xdr:rowOff>
    </xdr:from>
    <xdr:to>
      <xdr:col>19</xdr:col>
      <xdr:colOff>133350</xdr:colOff>
      <xdr:row>62</xdr:row>
      <xdr:rowOff>76623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68239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31327</xdr:rowOff>
    </xdr:from>
    <xdr:to>
      <xdr:col>19</xdr:col>
      <xdr:colOff>184150</xdr:colOff>
      <xdr:row>63</xdr:row>
      <xdr:rowOff>132927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3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117704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919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76623</xdr:rowOff>
    </xdr:from>
    <xdr:to>
      <xdr:col>15</xdr:col>
      <xdr:colOff>82550</xdr:colOff>
      <xdr:row>62</xdr:row>
      <xdr:rowOff>76623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70652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82127</xdr:rowOff>
    </xdr:from>
    <xdr:to>
      <xdr:col>15</xdr:col>
      <xdr:colOff>133350</xdr:colOff>
      <xdr:row>63</xdr:row>
      <xdr:rowOff>12277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168504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79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76623</xdr:rowOff>
    </xdr:from>
    <xdr:to>
      <xdr:col>11</xdr:col>
      <xdr:colOff>31750</xdr:colOff>
      <xdr:row>63</xdr:row>
      <xdr:rowOff>57996</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706523"/>
          <a:ext cx="8890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106256</xdr:rowOff>
    </xdr:from>
    <xdr:to>
      <xdr:col>11</xdr:col>
      <xdr:colOff>82550</xdr:colOff>
      <xdr:row>63</xdr:row>
      <xdr:rowOff>36406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73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21183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22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146473</xdr:rowOff>
    </xdr:from>
    <xdr:to>
      <xdr:col>7</xdr:col>
      <xdr:colOff>31750</xdr:colOff>
      <xdr:row>63</xdr:row>
      <xdr:rowOff>76623</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86800</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54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9737</xdr:rowOff>
    </xdr:from>
    <xdr:to>
      <xdr:col>23</xdr:col>
      <xdr:colOff>184150</xdr:colOff>
      <xdr:row>62</xdr:row>
      <xdr:rowOff>111337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63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26264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484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1694</xdr:rowOff>
    </xdr:from>
    <xdr:to>
      <xdr:col>19</xdr:col>
      <xdr:colOff>184150</xdr:colOff>
      <xdr:row>62</xdr:row>
      <xdr:rowOff>103294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6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113471</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400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25823</xdr:rowOff>
    </xdr:from>
    <xdr:to>
      <xdr:col>15</xdr:col>
      <xdr:colOff>133350</xdr:colOff>
      <xdr:row>62</xdr:row>
      <xdr:rowOff>127423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6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137600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25823</xdr:rowOff>
    </xdr:from>
    <xdr:to>
      <xdr:col>11</xdr:col>
      <xdr:colOff>82550</xdr:colOff>
      <xdr:row>62</xdr:row>
      <xdr:rowOff>127423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6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137600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7196</xdr:rowOff>
    </xdr:from>
    <xdr:to>
      <xdr:col>7</xdr:col>
      <xdr:colOff>31750</xdr:colOff>
      <xdr:row>63</xdr:row>
      <xdr:rowOff>108796</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80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93573</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89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[143,879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人件費については、会計年度任用職員制度の導入に伴い、大幅な増額となった。物件費については、臨時職員賃金の皆減による減少があったものの、</a:t>
          </a:r>
          <a:r>
            <a:rPr kumimoji="1" lang="en-US" altLang="ja-JP" sz="1200">
              <a:latin typeface="ＭＳ Ｐゴシック" panose="020B0600070205080204" pitchFamily="50" charset="-128"/>
              <a:ea typeface="ＭＳ Ｐゴシック" panose="020B0600070205080204" pitchFamily="50" charset="-128"/>
            </a:rPr>
            <a:t>GIGA</a:t>
          </a:r>
          <a:r>
            <a:rPr kumimoji="1" lang="ja-JP" altLang="en-US" sz="1200">
              <a:latin typeface="ＭＳ Ｐゴシック" panose="020B0600070205080204" pitchFamily="50" charset="-128"/>
              <a:ea typeface="ＭＳ Ｐゴシック" panose="020B0600070205080204" pitchFamily="50" charset="-128"/>
            </a:rPr>
            <a:t>スクール構想に伴うタブレット端末とその周辺機器の購入や学童保育所</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運営に係る指定管理料や施設運営委託料など業務委託に係る経費が全体的に増加しており</a:t>
          </a:r>
          <a:r>
            <a:rPr kumimoji="1" lang="ja-JP" altLang="en-US" sz="1200">
              <a:latin typeface="ＭＳ Ｐゴシック" panose="020B0600070205080204" pitchFamily="50" charset="-128"/>
              <a:ea typeface="ＭＳ Ｐゴシック" panose="020B0600070205080204" pitchFamily="50" charset="-128"/>
            </a:rPr>
            <a:t>、総じて増額となった。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施設の集約化等を進め、職員定員の適正管理に努めるとともに、</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公共施設等総合管理計画に基づき、将来の修繕更新費用を抑制すると共に、ソフト事業への転換などによる建物の処分についても検討し、「総量の適正化」に努める。</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a:extLst>
            <a:ext uri="{FF2B5EF4-FFF2-40B4-BE49-F238E27FC236}">
              <a16:creationId xmlns:a16="http://schemas.microsoft.com/office/drawing/2014/main" id="{00000000-0008-0000-0300-0000C1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121758</xdr:rowOff>
    </xdr:from>
    <xdr:to>
      <xdr:col>23</xdr:col>
      <xdr:colOff>133350</xdr:colOff>
      <xdr:row>88</xdr:row>
      <xdr:rowOff>160155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953000" y="13666308"/>
          <a:ext cx="0" cy="15814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132232</xdr:rowOff>
    </xdr:from>
    <xdr:ext cx="762000" cy="259045"/>
    <xdr:sp macro="" textlink="">
      <xdr:nvSpPr>
        <xdr:cNvPr id="195" name="人件費・物件費等の状況最小値テキスト">
          <a:extLst>
            <a:ext uri="{FF2B5EF4-FFF2-40B4-BE49-F238E27FC236}">
              <a16:creationId xmlns:a16="http://schemas.microsoft.com/office/drawing/2014/main" id="{00000000-0008-0000-0300-0000C3000000}"/>
            </a:ext>
          </a:extLst>
        </xdr:cNvPr>
        <xdr:cNvSpPr txBox="1"/>
      </xdr:nvSpPr>
      <xdr:spPr>
        <a:xfrm>
          <a:off x="5041900" y="15219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160155</xdr:rowOff>
    </xdr:from>
    <xdr:to>
      <xdr:col>24</xdr:col>
      <xdr:colOff>12700</xdr:colOff>
      <xdr:row>88</xdr:row>
      <xdr:rowOff>160155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5247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36685</xdr:rowOff>
    </xdr:from>
    <xdr:ext cx="762000" cy="259045"/>
    <xdr:sp macro="" textlink="">
      <xdr:nvSpPr>
        <xdr:cNvPr id="197" name="人件費・物件費等の状況最大値テキスト">
          <a:extLst>
            <a:ext uri="{FF2B5EF4-FFF2-40B4-BE49-F238E27FC236}">
              <a16:creationId xmlns:a16="http://schemas.microsoft.com/office/drawing/2014/main" id="{00000000-0008-0000-0300-0000C5000000}"/>
            </a:ext>
          </a:extLst>
        </xdr:cNvPr>
        <xdr:cNvSpPr txBox="1"/>
      </xdr:nvSpPr>
      <xdr:spPr>
        <a:xfrm>
          <a:off x="5041900" y="1340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121758</xdr:rowOff>
    </xdr:from>
    <xdr:to>
      <xdr:col>24</xdr:col>
      <xdr:colOff>12700</xdr:colOff>
      <xdr:row>79</xdr:row>
      <xdr:rowOff>121758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864100" y="13666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103676</xdr:rowOff>
    </xdr:from>
    <xdr:to>
      <xdr:col>23</xdr:col>
      <xdr:colOff>133350</xdr:colOff>
      <xdr:row>84</xdr:row>
      <xdr:rowOff>97699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114800" y="14162576"/>
          <a:ext cx="838200" cy="33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67301</xdr:rowOff>
    </xdr:from>
    <xdr:ext cx="762000" cy="259045"/>
    <xdr:sp macro="" textlink="">
      <xdr:nvSpPr>
        <xdr:cNvPr id="200" name="人件費・物件費等の状況平均値テキスト">
          <a:extLst>
            <a:ext uri="{FF2B5EF4-FFF2-40B4-BE49-F238E27FC236}">
              <a16:creationId xmlns:a16="http://schemas.microsoft.com/office/drawing/2014/main" id="{00000000-0008-0000-0300-0000C8000000}"/>
            </a:ext>
          </a:extLst>
        </xdr:cNvPr>
        <xdr:cNvSpPr txBox="1"/>
      </xdr:nvSpPr>
      <xdr:spPr>
        <a:xfrm>
          <a:off x="5041900" y="139547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50774</xdr:rowOff>
    </xdr:from>
    <xdr:to>
      <xdr:col>23</xdr:col>
      <xdr:colOff>184150</xdr:colOff>
      <xdr:row>82</xdr:row>
      <xdr:rowOff>152374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902200" y="1410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89509</xdr:rowOff>
    </xdr:from>
    <xdr:to>
      <xdr:col>19</xdr:col>
      <xdr:colOff>133350</xdr:colOff>
      <xdr:row>82</xdr:row>
      <xdr:rowOff>103676</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3225800" y="14148409"/>
          <a:ext cx="889000" cy="14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102298</xdr:rowOff>
    </xdr:from>
    <xdr:to>
      <xdr:col>19</xdr:col>
      <xdr:colOff>184150</xdr:colOff>
      <xdr:row>82</xdr:row>
      <xdr:rowOff>32448</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4064000" y="13989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42625</xdr:rowOff>
    </xdr:from>
    <xdr:ext cx="7366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733800" y="13758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76874</xdr:rowOff>
    </xdr:from>
    <xdr:to>
      <xdr:col>15</xdr:col>
      <xdr:colOff>82550</xdr:colOff>
      <xdr:row>82</xdr:row>
      <xdr:rowOff>89509</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2336800" y="14135774"/>
          <a:ext cx="889000" cy="12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31855</xdr:rowOff>
    </xdr:from>
    <xdr:to>
      <xdr:col>15</xdr:col>
      <xdr:colOff>133350</xdr:colOff>
      <xdr:row>81</xdr:row>
      <xdr:rowOff>133455</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3175000" y="1391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143632</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844800" y="1368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76874</xdr:rowOff>
    </xdr:from>
    <xdr:to>
      <xdr:col>11</xdr:col>
      <xdr:colOff>31750</xdr:colOff>
      <xdr:row>82</xdr:row>
      <xdr:rowOff>103401</xdr:rowOff>
    </xdr:to>
    <xdr:cxnSp macro="">
      <xdr:nvCxnSpPr>
        <xdr:cNvPr id="208" name="直線コネクタ 207">
          <a:extLst>
            <a:ext uri="{FF2B5EF4-FFF2-40B4-BE49-F238E27FC236}">
              <a16:creationId xmlns:a16="http://schemas.microsoft.com/office/drawing/2014/main" id="{00000000-0008-0000-0300-0000D0000000}"/>
            </a:ext>
          </a:extLst>
        </xdr:cNvPr>
        <xdr:cNvCxnSpPr/>
      </xdr:nvCxnSpPr>
      <xdr:spPr>
        <a:xfrm flipV="1">
          <a:off x="1447800" y="14135774"/>
          <a:ext cx="889000" cy="26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14275</xdr:rowOff>
    </xdr:from>
    <xdr:to>
      <xdr:col>11</xdr:col>
      <xdr:colOff>82550</xdr:colOff>
      <xdr:row>81</xdr:row>
      <xdr:rowOff>115875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2286000" y="1390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126052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55800" y="1367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20704</xdr:rowOff>
    </xdr:from>
    <xdr:to>
      <xdr:col>7</xdr:col>
      <xdr:colOff>31750</xdr:colOff>
      <xdr:row>81</xdr:row>
      <xdr:rowOff>122304</xdr:rowOff>
    </xdr:to>
    <xdr:sp macro="" textlink="">
      <xdr:nvSpPr>
        <xdr:cNvPr id="211" name="フローチャート: 判断 210">
          <a:extLst>
            <a:ext uri="{FF2B5EF4-FFF2-40B4-BE49-F238E27FC236}">
              <a16:creationId xmlns:a16="http://schemas.microsoft.com/office/drawing/2014/main" id="{00000000-0008-0000-0300-0000D3000000}"/>
            </a:ext>
          </a:extLst>
        </xdr:cNvPr>
        <xdr:cNvSpPr/>
      </xdr:nvSpPr>
      <xdr:spPr>
        <a:xfrm>
          <a:off x="1397000" y="1390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132481</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066800" y="1367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46899</xdr:rowOff>
    </xdr:from>
    <xdr:to>
      <xdr:col>23</xdr:col>
      <xdr:colOff>184150</xdr:colOff>
      <xdr:row>84</xdr:row>
      <xdr:rowOff>148499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902200" y="1444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18976</xdr:rowOff>
    </xdr:from>
    <xdr:ext cx="762000" cy="259045"/>
    <xdr:sp macro="" textlink="">
      <xdr:nvSpPr>
        <xdr:cNvPr id="219" name="人件費・物件費等の状況該当値テキスト">
          <a:extLst>
            <a:ext uri="{FF2B5EF4-FFF2-40B4-BE49-F238E27FC236}">
              <a16:creationId xmlns:a16="http://schemas.microsoft.com/office/drawing/2014/main" id="{00000000-0008-0000-0300-0000DB000000}"/>
            </a:ext>
          </a:extLst>
        </xdr:cNvPr>
        <xdr:cNvSpPr txBox="1"/>
      </xdr:nvSpPr>
      <xdr:spPr>
        <a:xfrm>
          <a:off x="5041900" y="14420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52876</xdr:rowOff>
    </xdr:from>
    <xdr:to>
      <xdr:col>19</xdr:col>
      <xdr:colOff>184150</xdr:colOff>
      <xdr:row>82</xdr:row>
      <xdr:rowOff>154476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4064000" y="14111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139253</xdr:rowOff>
    </xdr:from>
    <xdr:ext cx="7366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3733800" y="14198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38709</xdr:rowOff>
    </xdr:from>
    <xdr:to>
      <xdr:col>15</xdr:col>
      <xdr:colOff>133350</xdr:colOff>
      <xdr:row>82</xdr:row>
      <xdr:rowOff>140309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3175000" y="14097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125086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2844800" y="1418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26074</xdr:rowOff>
    </xdr:from>
    <xdr:to>
      <xdr:col>11</xdr:col>
      <xdr:colOff>82550</xdr:colOff>
      <xdr:row>82</xdr:row>
      <xdr:rowOff>127674</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2286000" y="14084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112451</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955800" y="1417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52601</xdr:rowOff>
    </xdr:from>
    <xdr:to>
      <xdr:col>7</xdr:col>
      <xdr:colOff>31750</xdr:colOff>
      <xdr:row>82</xdr:row>
      <xdr:rowOff>154201</xdr:rowOff>
    </xdr:to>
    <xdr:sp macro="" textlink="">
      <xdr:nvSpPr>
        <xdr:cNvPr id="226" name="楕円 225">
          <a:extLst>
            <a:ext uri="{FF2B5EF4-FFF2-40B4-BE49-F238E27FC236}">
              <a16:creationId xmlns:a16="http://schemas.microsoft.com/office/drawing/2014/main" id="{00000000-0008-0000-0300-0000E2000000}"/>
            </a:ext>
          </a:extLst>
        </xdr:cNvPr>
        <xdr:cNvSpPr/>
      </xdr:nvSpPr>
      <xdr:spPr>
        <a:xfrm>
          <a:off x="1397000" y="14111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138978</xdr:rowOff>
    </xdr:from>
    <xdr:ext cx="762000" cy="2590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066800" y="1419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月から管理職手当のカット、平成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年度から地域手当の支給凍結により、給与の適正化に努めてきた。平成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年度からは国家公務員の特別減額措置実施により悪化したが、平成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月から国家公務員給与削減措置に伴う給与削減を本市においても実施したたため、大幅に改善した。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年度に国家公務員の地域手当支給地域見直しに伴い、地域手当の支給を開始したことから指数が上昇し、以降は、ほぼ横ばいとなっている。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しかしながら、類似団体平均の数値はここ数年改善されてきていることから、今後も人事院勧告や滋賀県人事委員会勧告及び国家公務員給与制度をベースとして給与の適正化に努める。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118111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4960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90188</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4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118111</xdr:rowOff>
    </xdr:from>
    <xdr:to>
      <xdr:col>81</xdr:col>
      <xdr:colOff>133350</xdr:colOff>
      <xdr:row>89</xdr:row>
      <xdr:rowOff>118111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7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99061</xdr:rowOff>
    </xdr:from>
    <xdr:to>
      <xdr:col>81</xdr:col>
      <xdr:colOff>44450</xdr:colOff>
      <xdr:row>87</xdr:row>
      <xdr:rowOff>123189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5015211"/>
          <a:ext cx="83820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166388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68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149861</xdr:rowOff>
    </xdr:from>
    <xdr:to>
      <xdr:col>81</xdr:col>
      <xdr:colOff>95250</xdr:colOff>
      <xdr:row>86</xdr:row>
      <xdr:rowOff>80011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99061</xdr:rowOff>
    </xdr:from>
    <xdr:to>
      <xdr:col>77</xdr:col>
      <xdr:colOff>44450</xdr:colOff>
      <xdr:row>87</xdr:row>
      <xdr:rowOff>123189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5015211"/>
          <a:ext cx="88900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149861</xdr:rowOff>
    </xdr:from>
    <xdr:to>
      <xdr:col>77</xdr:col>
      <xdr:colOff>95250</xdr:colOff>
      <xdr:row>86</xdr:row>
      <xdr:rowOff>80011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90188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91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125730</xdr:rowOff>
    </xdr:from>
    <xdr:to>
      <xdr:col>72</xdr:col>
      <xdr:colOff>203200</xdr:colOff>
      <xdr:row>87</xdr:row>
      <xdr:rowOff>99061</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870430"/>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26670</xdr:rowOff>
    </xdr:from>
    <xdr:to>
      <xdr:col>73</xdr:col>
      <xdr:colOff>44450</xdr:colOff>
      <xdr:row>86</xdr:row>
      <xdr:rowOff>128270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138447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54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125730</xdr:rowOff>
    </xdr:from>
    <xdr:to>
      <xdr:col>68</xdr:col>
      <xdr:colOff>152400</xdr:colOff>
      <xdr:row>87</xdr:row>
      <xdr:rowOff>50800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87043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162577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149861</xdr:rowOff>
    </xdr:from>
    <xdr:to>
      <xdr:col>64</xdr:col>
      <xdr:colOff>152400</xdr:colOff>
      <xdr:row>86</xdr:row>
      <xdr:rowOff>80011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90188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491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48261</xdr:rowOff>
    </xdr:from>
    <xdr:to>
      <xdr:col>81</xdr:col>
      <xdr:colOff>95250</xdr:colOff>
      <xdr:row>87</xdr:row>
      <xdr:rowOff>149861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96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20338</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936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72389</xdr:rowOff>
    </xdr:from>
    <xdr:to>
      <xdr:col>77</xdr:col>
      <xdr:colOff>95250</xdr:colOff>
      <xdr:row>88</xdr:row>
      <xdr:rowOff>2539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98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158766</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074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48261</xdr:rowOff>
    </xdr:from>
    <xdr:to>
      <xdr:col>73</xdr:col>
      <xdr:colOff>44450</xdr:colOff>
      <xdr:row>87</xdr:row>
      <xdr:rowOff>149861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96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134638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05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74930</xdr:rowOff>
    </xdr:from>
    <xdr:to>
      <xdr:col>68</xdr:col>
      <xdr:colOff>203200</xdr:colOff>
      <xdr:row>87</xdr:row>
      <xdr:rowOff>5080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8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161307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90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0</xdr:rowOff>
    </xdr:from>
    <xdr:to>
      <xdr:col>64</xdr:col>
      <xdr:colOff>152400</xdr:colOff>
      <xdr:row>87</xdr:row>
      <xdr:rowOff>101600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86377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集中改革プラン等に基づく定員管理の推進や退職者不補充等の効果によって職員数は減少傾向となっていたが、蒲生医療センターの指定管理者制度導入に伴い、企業会計から一般会計への配置換えがあったことから人口</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人当たり職員数が増加した。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今後は本市が円滑な行政事務を行っていく上で適正な職員数を維持するよう、定員適正化計画に基づき適正な定員管理に努めていく。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100330</xdr:rowOff>
    </xdr:from>
    <xdr:to>
      <xdr:col>81</xdr:col>
      <xdr:colOff>44450</xdr:colOff>
      <xdr:row>66</xdr:row>
      <xdr:rowOff>147701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215880"/>
          <a:ext cx="0" cy="12475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119778</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35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147701</xdr:rowOff>
    </xdr:from>
    <xdr:to>
      <xdr:col>81</xdr:col>
      <xdr:colOff>133350</xdr:colOff>
      <xdr:row>66</xdr:row>
      <xdr:rowOff>147701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63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15257</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100330</xdr:rowOff>
    </xdr:from>
    <xdr:to>
      <xdr:col>81</xdr:col>
      <xdr:colOff>133350</xdr:colOff>
      <xdr:row>59</xdr:row>
      <xdr:rowOff>100330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63500</xdr:rowOff>
    </xdr:from>
    <xdr:to>
      <xdr:col>81</xdr:col>
      <xdr:colOff>44450</xdr:colOff>
      <xdr:row>64</xdr:row>
      <xdr:rowOff>87630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103630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22242</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80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5715</xdr:rowOff>
    </xdr:from>
    <xdr:to>
      <xdr:col>81</xdr:col>
      <xdr:colOff>95250</xdr:colOff>
      <xdr:row>62</xdr:row>
      <xdr:rowOff>107315</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63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102235</xdr:rowOff>
    </xdr:from>
    <xdr:to>
      <xdr:col>77</xdr:col>
      <xdr:colOff>44450</xdr:colOff>
      <xdr:row>64</xdr:row>
      <xdr:rowOff>63500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903585"/>
          <a:ext cx="889000" cy="13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32258</xdr:rowOff>
    </xdr:from>
    <xdr:to>
      <xdr:col>77</xdr:col>
      <xdr:colOff>95250</xdr:colOff>
      <xdr:row>62</xdr:row>
      <xdr:rowOff>133858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144035</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431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102235</xdr:rowOff>
    </xdr:from>
    <xdr:to>
      <xdr:col>72</xdr:col>
      <xdr:colOff>203200</xdr:colOff>
      <xdr:row>63</xdr:row>
      <xdr:rowOff>114300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90358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167513</xdr:rowOff>
    </xdr:from>
    <xdr:to>
      <xdr:col>73</xdr:col>
      <xdr:colOff>44450</xdr:colOff>
      <xdr:row>62</xdr:row>
      <xdr:rowOff>97663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625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107840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394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92583</xdr:rowOff>
    </xdr:from>
    <xdr:to>
      <xdr:col>68</xdr:col>
      <xdr:colOff>152400</xdr:colOff>
      <xdr:row>63</xdr:row>
      <xdr:rowOff>114300</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893933"/>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169926</xdr:rowOff>
    </xdr:from>
    <xdr:to>
      <xdr:col>68</xdr:col>
      <xdr:colOff>203200</xdr:colOff>
      <xdr:row>62</xdr:row>
      <xdr:rowOff>100076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62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110253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39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12954</xdr:rowOff>
    </xdr:from>
    <xdr:to>
      <xdr:col>64</xdr:col>
      <xdr:colOff>152400</xdr:colOff>
      <xdr:row>62</xdr:row>
      <xdr:rowOff>114554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642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124731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411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36830</xdr:rowOff>
    </xdr:from>
    <xdr:to>
      <xdr:col>81</xdr:col>
      <xdr:colOff>95250</xdr:colOff>
      <xdr:row>64</xdr:row>
      <xdr:rowOff>138430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8907</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98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12700</xdr:rowOff>
    </xdr:from>
    <xdr:to>
      <xdr:col>77</xdr:col>
      <xdr:colOff>95250</xdr:colOff>
      <xdr:row>64</xdr:row>
      <xdr:rowOff>114300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99077</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107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51435</xdr:rowOff>
    </xdr:from>
    <xdr:to>
      <xdr:col>73</xdr:col>
      <xdr:colOff>44450</xdr:colOff>
      <xdr:row>63</xdr:row>
      <xdr:rowOff>153035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852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137812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93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63500</xdr:rowOff>
    </xdr:from>
    <xdr:to>
      <xdr:col>68</xdr:col>
      <xdr:colOff>203200</xdr:colOff>
      <xdr:row>63</xdr:row>
      <xdr:rowOff>165100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149877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41783</xdr:rowOff>
    </xdr:from>
    <xdr:to>
      <xdr:col>64</xdr:col>
      <xdr:colOff>152400</xdr:colOff>
      <xdr:row>63</xdr:row>
      <xdr:rowOff>143383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843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128160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929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元利償還金は増額となったが、標準税収入や普通交付税、臨時財政対策債発行可能額等の増額に伴い、</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指標は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ポイント減じることとなった。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合併特例事業債の発行期限を見据え、事業の精査を充分に行い期限内に実施する必要があるかどうかを見極め、新規事業の増加など内容が過大とならないよう、将来への負担を十分に考慮し、起債と償還のバランスを中心に据えた財政運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a:extLst>
            <a:ext uri="{FF2B5EF4-FFF2-40B4-BE49-F238E27FC236}">
              <a16:creationId xmlns:a16="http://schemas.microsoft.com/office/drawing/2014/main" id="{00000000-0008-0000-0300-00007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110974</xdr:rowOff>
    </xdr:from>
    <xdr:to>
      <xdr:col>81</xdr:col>
      <xdr:colOff>44450</xdr:colOff>
      <xdr:row>44</xdr:row>
      <xdr:rowOff>61685</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7018000" y="6111724"/>
          <a:ext cx="0" cy="1493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33762</xdr:rowOff>
    </xdr:from>
    <xdr:ext cx="762000" cy="259045"/>
    <xdr:sp macro="" textlink="">
      <xdr:nvSpPr>
        <xdr:cNvPr id="380" name="公債費負担の状況最小値テキスト">
          <a:extLst>
            <a:ext uri="{FF2B5EF4-FFF2-40B4-BE49-F238E27FC236}">
              <a16:creationId xmlns:a16="http://schemas.microsoft.com/office/drawing/2014/main" id="{00000000-0008-0000-0300-00007C010000}"/>
            </a:ext>
          </a:extLst>
        </xdr:cNvPr>
        <xdr:cNvSpPr txBox="1"/>
      </xdr:nvSpPr>
      <xdr:spPr>
        <a:xfrm>
          <a:off x="17106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61685</xdr:rowOff>
    </xdr:from>
    <xdr:to>
      <xdr:col>81</xdr:col>
      <xdr:colOff>133350</xdr:colOff>
      <xdr:row>44</xdr:row>
      <xdr:rowOff>61685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25901</xdr:rowOff>
    </xdr:from>
    <xdr:ext cx="762000" cy="259045"/>
    <xdr:sp macro="" textlink="">
      <xdr:nvSpPr>
        <xdr:cNvPr id="382" name="公債費負担の状況最大値テキスト">
          <a:extLst>
            <a:ext uri="{FF2B5EF4-FFF2-40B4-BE49-F238E27FC236}">
              <a16:creationId xmlns:a16="http://schemas.microsoft.com/office/drawing/2014/main" id="{00000000-0008-0000-0300-00007E010000}"/>
            </a:ext>
          </a:extLst>
        </xdr:cNvPr>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104926</xdr:rowOff>
    </xdr:from>
    <xdr:to>
      <xdr:col>81</xdr:col>
      <xdr:colOff>44450</xdr:colOff>
      <xdr:row>41</xdr:row>
      <xdr:rowOff>139398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6179800" y="7134376"/>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171346</xdr:rowOff>
    </xdr:from>
    <xdr:ext cx="762000" cy="259045"/>
    <xdr:sp macro="" textlink="">
      <xdr:nvSpPr>
        <xdr:cNvPr id="385" name="公債費負担の状況平均値テキスト">
          <a:extLst>
            <a:ext uri="{FF2B5EF4-FFF2-40B4-BE49-F238E27FC236}">
              <a16:creationId xmlns:a16="http://schemas.microsoft.com/office/drawing/2014/main" id="{00000000-0008-0000-0300-000081010000}"/>
            </a:ext>
          </a:extLst>
        </xdr:cNvPr>
        <xdr:cNvSpPr txBox="1"/>
      </xdr:nvSpPr>
      <xdr:spPr>
        <a:xfrm>
          <a:off x="17106900" y="65149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154819</xdr:rowOff>
    </xdr:from>
    <xdr:to>
      <xdr:col>81</xdr:col>
      <xdr:colOff>95250</xdr:colOff>
      <xdr:row>39</xdr:row>
      <xdr:rowOff>84969</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967200" y="666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127907</xdr:rowOff>
    </xdr:from>
    <xdr:to>
      <xdr:col>77</xdr:col>
      <xdr:colOff>44450</xdr:colOff>
      <xdr:row>41</xdr:row>
      <xdr:rowOff>139398</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5290800" y="71573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38</xdr:row>
      <xdr:rowOff>143328</xdr:rowOff>
    </xdr:from>
    <xdr:to>
      <xdr:col>77</xdr:col>
      <xdr:colOff>95250</xdr:colOff>
      <xdr:row>39</xdr:row>
      <xdr:rowOff>73478</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129000" y="665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83655</xdr:rowOff>
    </xdr:from>
    <xdr:ext cx="7366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798800" y="642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116417</xdr:rowOff>
    </xdr:from>
    <xdr:to>
      <xdr:col>72</xdr:col>
      <xdr:colOff>203200</xdr:colOff>
      <xdr:row>41</xdr:row>
      <xdr:rowOff>127907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4401800" y="7145867"/>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131838</xdr:rowOff>
    </xdr:from>
    <xdr:to>
      <xdr:col>73</xdr:col>
      <xdr:colOff>44450</xdr:colOff>
      <xdr:row>39</xdr:row>
      <xdr:rowOff>61988</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5240000" y="6646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72165</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13002</xdr:rowOff>
    </xdr:from>
    <xdr:to>
      <xdr:col>68</xdr:col>
      <xdr:colOff>152400</xdr:colOff>
      <xdr:row>41</xdr:row>
      <xdr:rowOff>116417</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3512800" y="7042452"/>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166309</xdr:rowOff>
    </xdr:from>
    <xdr:to>
      <xdr:col>68</xdr:col>
      <xdr:colOff>203200</xdr:colOff>
      <xdr:row>39</xdr:row>
      <xdr:rowOff>96459</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4351000" y="668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106636</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020800" y="645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63802</xdr:rowOff>
    </xdr:from>
    <xdr:to>
      <xdr:col>64</xdr:col>
      <xdr:colOff>152400</xdr:colOff>
      <xdr:row>39</xdr:row>
      <xdr:rowOff>165402</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3462000" y="675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4129</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131800" y="6519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54126</xdr:rowOff>
    </xdr:from>
    <xdr:to>
      <xdr:col>81</xdr:col>
      <xdr:colOff>95250</xdr:colOff>
      <xdr:row>41</xdr:row>
      <xdr:rowOff>155726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967200" y="708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26203</xdr:rowOff>
    </xdr:from>
    <xdr:ext cx="762000" cy="259045"/>
    <xdr:sp macro="" textlink="">
      <xdr:nvSpPr>
        <xdr:cNvPr id="404" name="公債費負担の状況該当値テキスト">
          <a:extLst>
            <a:ext uri="{FF2B5EF4-FFF2-40B4-BE49-F238E27FC236}">
              <a16:creationId xmlns:a16="http://schemas.microsoft.com/office/drawing/2014/main" id="{00000000-0008-0000-0300-000094010000}"/>
            </a:ext>
          </a:extLst>
        </xdr:cNvPr>
        <xdr:cNvSpPr txBox="1"/>
      </xdr:nvSpPr>
      <xdr:spPr>
        <a:xfrm>
          <a:off x="17106900" y="705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88598</xdr:rowOff>
    </xdr:from>
    <xdr:to>
      <xdr:col>77</xdr:col>
      <xdr:colOff>95250</xdr:colOff>
      <xdr:row>42</xdr:row>
      <xdr:rowOff>18748</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129000" y="711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3525</xdr:rowOff>
    </xdr:from>
    <xdr:ext cx="7366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798800" y="7204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77107</xdr:rowOff>
    </xdr:from>
    <xdr:to>
      <xdr:col>73</xdr:col>
      <xdr:colOff>44450</xdr:colOff>
      <xdr:row>42</xdr:row>
      <xdr:rowOff>7257</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5240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163484</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909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65617</xdr:rowOff>
    </xdr:from>
    <xdr:to>
      <xdr:col>68</xdr:col>
      <xdr:colOff>203200</xdr:colOff>
      <xdr:row>41</xdr:row>
      <xdr:rowOff>167217</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4351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151994</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020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133652</xdr:rowOff>
    </xdr:from>
    <xdr:to>
      <xdr:col>64</xdr:col>
      <xdr:colOff>152400</xdr:colOff>
      <xdr:row>41</xdr:row>
      <xdr:rowOff>63802</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3462000" y="699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48579</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131800" y="707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標準財政規模が増となり、公営企業債等繰入見込額の減、一部事務組合負担等見込額の減、地方債残高の減となったことから、前年度と同様、将来負担比率は算定されていない。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今後においても将来負担額を抑制しつつ健全な財政運営を図り、さらに改善するよう努める。</a:t>
          </a:r>
        </a:p>
      </xdr:txBody>
    </xdr:sp>
    <xdr:clientData/>
  </xdr:twoCellAnchor>
  <xdr:oneCellAnchor>
    <xdr:from>
      <xdr:col>61</xdr:col>
      <xdr:colOff>6350</xdr:colOff>
      <xdr:row>10</xdr:row>
      <xdr:rowOff>63500</xdr:rowOff>
    </xdr:from>
    <xdr:ext cx="298543" cy="22570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a:extLst>
            <a:ext uri="{FF2B5EF4-FFF2-40B4-BE49-F238E27FC236}">
              <a16:creationId xmlns:a16="http://schemas.microsoft.com/office/drawing/2014/main" id="{00000000-0008-0000-0300-0000B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122404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7018000" y="2313214"/>
          <a:ext cx="0" cy="15810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94481</xdr:rowOff>
    </xdr:from>
    <xdr:ext cx="762000" cy="259045"/>
    <xdr:sp macro="" textlink="">
      <xdr:nvSpPr>
        <xdr:cNvPr id="444" name="将来負担の状況最小値テキスト">
          <a:extLst>
            <a:ext uri="{FF2B5EF4-FFF2-40B4-BE49-F238E27FC236}">
              <a16:creationId xmlns:a16="http://schemas.microsoft.com/office/drawing/2014/main" id="{00000000-0008-0000-0300-0000BC010000}"/>
            </a:ext>
          </a:extLst>
        </xdr:cNvPr>
        <xdr:cNvSpPr txBox="1"/>
      </xdr:nvSpPr>
      <xdr:spPr>
        <a:xfrm>
          <a:off x="17106900" y="386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122404</xdr:rowOff>
    </xdr:from>
    <xdr:to>
      <xdr:col>81</xdr:col>
      <xdr:colOff>133350</xdr:colOff>
      <xdr:row>22</xdr:row>
      <xdr:rowOff>122404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3894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6" name="将来負担の状況最大値テキスト">
          <a:extLst>
            <a:ext uri="{FF2B5EF4-FFF2-40B4-BE49-F238E27FC236}">
              <a16:creationId xmlns:a16="http://schemas.microsoft.com/office/drawing/2014/main" id="{00000000-0008-0000-0300-0000BE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73435</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7106900" y="23022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101358</xdr:rowOff>
    </xdr:from>
    <xdr:to>
      <xdr:col>81</xdr:col>
      <xdr:colOff>95250</xdr:colOff>
      <xdr:row>14</xdr:row>
      <xdr:rowOff>31508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967200" y="233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39310</xdr:rowOff>
    </xdr:from>
    <xdr:to>
      <xdr:col>77</xdr:col>
      <xdr:colOff>95250</xdr:colOff>
      <xdr:row>13</xdr:row>
      <xdr:rowOff>140910</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129000" y="226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151087</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798800" y="2037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64588</xdr:rowOff>
    </xdr:from>
    <xdr:to>
      <xdr:col>73</xdr:col>
      <xdr:colOff>44450</xdr:colOff>
      <xdr:row>13</xdr:row>
      <xdr:rowOff>166188</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4915</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062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100209</xdr:rowOff>
    </xdr:from>
    <xdr:to>
      <xdr:col>68</xdr:col>
      <xdr:colOff>203200</xdr:colOff>
      <xdr:row>14</xdr:row>
      <xdr:rowOff>30359</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4351000" y="232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40536</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09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108252</xdr:rowOff>
    </xdr:from>
    <xdr:to>
      <xdr:col>64</xdr:col>
      <xdr:colOff>152400</xdr:colOff>
      <xdr:row>14</xdr:row>
      <xdr:rowOff>38402</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462000" y="233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23179</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2423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81824</xdr:rowOff>
    </xdr:from>
    <xdr:to>
      <xdr:col>64</xdr:col>
      <xdr:colOff>152400</xdr:colOff>
      <xdr:row>14</xdr:row>
      <xdr:rowOff>11974</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3462000" y="231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22151</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079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113,642
109,702
388.37
64,664,003
62,643,632
1,699,721
31,022,590
54,279,645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人件費に係る経常収支比率については、</a:t>
          </a:r>
          <a:r>
            <a:rPr kumimoji="1" lang="ja-JP" altLang="en-US" sz="1300">
              <a:latin typeface="ＭＳ Ｐゴシック" panose="020B0600070205080204" pitchFamily="50" charset="-128"/>
              <a:ea typeface="ＭＳ Ｐゴシック" panose="020B0600070205080204" pitchFamily="50" charset="-128"/>
            </a:rPr>
            <a:t>会計年度任用職員制度の導入に伴い、昨年に比べ大幅な増となった。採用抑制を行う等、</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今後も適正な定員管理を行っていく。退職者による退職手当は年度間でばらつきがあり、退職者の集中する年度を考慮して、退職手当基金の充当も視野に財源確保に努めていく。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120650</xdr:rowOff>
    </xdr:from>
    <xdr:to>
      <xdr:col>24</xdr:col>
      <xdr:colOff>25400</xdr:colOff>
      <xdr:row>41</xdr:row>
      <xdr:rowOff>107950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785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80027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107950</xdr:rowOff>
    </xdr:from>
    <xdr:to>
      <xdr:col>24</xdr:col>
      <xdr:colOff>114300</xdr:colOff>
      <xdr:row>41</xdr:row>
      <xdr:rowOff>107950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35577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120650</xdr:rowOff>
    </xdr:from>
    <xdr:to>
      <xdr:col>24</xdr:col>
      <xdr:colOff>114300</xdr:colOff>
      <xdr:row>33</xdr:row>
      <xdr:rowOff>120650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25400</xdr:rowOff>
    </xdr:from>
    <xdr:to>
      <xdr:col>24</xdr:col>
      <xdr:colOff>25400</xdr:colOff>
      <xdr:row>38</xdr:row>
      <xdr:rowOff>50800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854700"/>
          <a:ext cx="838200" cy="711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25400</xdr:rowOff>
    </xdr:from>
    <xdr:to>
      <xdr:col>19</xdr:col>
      <xdr:colOff>187325</xdr:colOff>
      <xdr:row>34</xdr:row>
      <xdr:rowOff>139700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8547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22877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9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114300</xdr:rowOff>
    </xdr:from>
    <xdr:to>
      <xdr:col>15</xdr:col>
      <xdr:colOff>98425</xdr:colOff>
      <xdr:row>34</xdr:row>
      <xdr:rowOff>139700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5943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107950</xdr:rowOff>
    </xdr:from>
    <xdr:to>
      <xdr:col>15</xdr:col>
      <xdr:colOff>149225</xdr:colOff>
      <xdr:row>36</xdr:row>
      <xdr:rowOff>38100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22877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9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114300</xdr:rowOff>
    </xdr:from>
    <xdr:to>
      <xdr:col>11</xdr:col>
      <xdr:colOff>9525</xdr:colOff>
      <xdr:row>35</xdr:row>
      <xdr:rowOff>6350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59436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158750</xdr:rowOff>
    </xdr:from>
    <xdr:to>
      <xdr:col>11</xdr:col>
      <xdr:colOff>60325</xdr:colOff>
      <xdr:row>36</xdr:row>
      <xdr:rowOff>88900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5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73677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4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146050</xdr:rowOff>
    </xdr:from>
    <xdr:to>
      <xdr:col>6</xdr:col>
      <xdr:colOff>171450</xdr:colOff>
      <xdr:row>36</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60977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3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0</xdr:rowOff>
    </xdr:from>
    <xdr:to>
      <xdr:col>24</xdr:col>
      <xdr:colOff>76200</xdr:colOff>
      <xdr:row>38</xdr:row>
      <xdr:rowOff>101600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143527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146050</xdr:rowOff>
    </xdr:from>
    <xdr:to>
      <xdr:col>20</xdr:col>
      <xdr:colOff>38100</xdr:colOff>
      <xdr:row>34</xdr:row>
      <xdr:rowOff>76200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8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86377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572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88900</xdr:rowOff>
    </xdr:from>
    <xdr:to>
      <xdr:col>15</xdr:col>
      <xdr:colOff>149225</xdr:colOff>
      <xdr:row>35</xdr:row>
      <xdr:rowOff>19050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29227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68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63500</xdr:rowOff>
    </xdr:from>
    <xdr:to>
      <xdr:col>11</xdr:col>
      <xdr:colOff>60325</xdr:colOff>
      <xdr:row>34</xdr:row>
      <xdr:rowOff>165100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89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3827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66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127000</xdr:rowOff>
    </xdr:from>
    <xdr:to>
      <xdr:col>6</xdr:col>
      <xdr:colOff>171450</xdr:colOff>
      <xdr:row>35</xdr:row>
      <xdr:rowOff>57150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95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67327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72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物件費</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に係る経常収支比率については、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GIGA</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スクール構想に伴うタブレット端末の購入やクラブ数が増加したことによる学童保育所運営に係る指定管理料などによる増加要因があったが、臨時職員賃金が無くなったことによる減の影響が大きく、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ポイントの減少となった。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今後とも、外部への業務委託経費等の再点検を行う等、経常経費の抑制に努める。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101600</xdr:rowOff>
    </xdr:from>
    <xdr:to>
      <xdr:col>82</xdr:col>
      <xdr:colOff>107950</xdr:colOff>
      <xdr:row>22</xdr:row>
      <xdr:rowOff>63500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590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35577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0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63500</xdr:rowOff>
    </xdr:from>
    <xdr:to>
      <xdr:col>82</xdr:col>
      <xdr:colOff>196850</xdr:colOff>
      <xdr:row>22</xdr:row>
      <xdr:rowOff>63500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35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16527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0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101600</xdr:rowOff>
    </xdr:from>
    <xdr:to>
      <xdr:col>82</xdr:col>
      <xdr:colOff>196850</xdr:colOff>
      <xdr:row>12</xdr:row>
      <xdr:rowOff>101600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95250</xdr:rowOff>
    </xdr:from>
    <xdr:to>
      <xdr:col>82</xdr:col>
      <xdr:colOff>107950</xdr:colOff>
      <xdr:row>15</xdr:row>
      <xdr:rowOff>69850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324100"/>
          <a:ext cx="838200" cy="317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41927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1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19050</xdr:rowOff>
    </xdr:from>
    <xdr:to>
      <xdr:col>78</xdr:col>
      <xdr:colOff>69850</xdr:colOff>
      <xdr:row>15</xdr:row>
      <xdr:rowOff>69850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5908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76200</xdr:rowOff>
    </xdr:from>
    <xdr:to>
      <xdr:col>78</xdr:col>
      <xdr:colOff>120650</xdr:colOff>
      <xdr:row>17</xdr:row>
      <xdr:rowOff>6350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162577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0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152400</xdr:rowOff>
    </xdr:from>
    <xdr:to>
      <xdr:col>73</xdr:col>
      <xdr:colOff>180975</xdr:colOff>
      <xdr:row>15</xdr:row>
      <xdr:rowOff>19050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552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63500</xdr:rowOff>
    </xdr:from>
    <xdr:to>
      <xdr:col>74</xdr:col>
      <xdr:colOff>31750</xdr:colOff>
      <xdr:row>16</xdr:row>
      <xdr:rowOff>165100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0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149877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152400</xdr:rowOff>
    </xdr:from>
    <xdr:to>
      <xdr:col>69</xdr:col>
      <xdr:colOff>92075</xdr:colOff>
      <xdr:row>15</xdr:row>
      <xdr:rowOff>107950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5527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38100</xdr:rowOff>
    </xdr:from>
    <xdr:to>
      <xdr:col>69</xdr:col>
      <xdr:colOff>142875</xdr:colOff>
      <xdr:row>16</xdr:row>
      <xdr:rowOff>139700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124477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12700</xdr:rowOff>
    </xdr:from>
    <xdr:to>
      <xdr:col>65</xdr:col>
      <xdr:colOff>53975</xdr:colOff>
      <xdr:row>16</xdr:row>
      <xdr:rowOff>114300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99077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44450</xdr:rowOff>
    </xdr:from>
    <xdr:to>
      <xdr:col>82</xdr:col>
      <xdr:colOff>158750</xdr:colOff>
      <xdr:row>13</xdr:row>
      <xdr:rowOff>146050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27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60977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19050</xdr:rowOff>
    </xdr:from>
    <xdr:to>
      <xdr:col>78</xdr:col>
      <xdr:colOff>120650</xdr:colOff>
      <xdr:row>15</xdr:row>
      <xdr:rowOff>120650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130827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359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139700</xdr:rowOff>
    </xdr:from>
    <xdr:to>
      <xdr:col>74</xdr:col>
      <xdr:colOff>31750</xdr:colOff>
      <xdr:row>15</xdr:row>
      <xdr:rowOff>69850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54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80027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101600</xdr:rowOff>
    </xdr:from>
    <xdr:to>
      <xdr:col>69</xdr:col>
      <xdr:colOff>142875</xdr:colOff>
      <xdr:row>15</xdr:row>
      <xdr:rowOff>31750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50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41927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57150</xdr:rowOff>
    </xdr:from>
    <xdr:to>
      <xdr:col>65</xdr:col>
      <xdr:colOff>53975</xdr:colOff>
      <xdr:row>15</xdr:row>
      <xdr:rowOff>158750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168927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39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扶助費に係る経常収支比率については、会計年度任用職員制度導入に伴う、臨時職員賃金の扶助費按分が無くなったことが要因で大きく減少している。これは、当市が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町の合併を経て誕生した市であることから保育施設数が多く、正規職員だけでは施設運営が難しかったことに起因している。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しかしながら、障害福祉サービス等給付事業において、利用者の増加と重度化の影響による給付費の増加などにより上昇傾向となっているため、今後も適正化に努める。</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138430</xdr:rowOff>
    </xdr:from>
    <xdr:to>
      <xdr:col>24</xdr:col>
      <xdr:colOff>25400</xdr:colOff>
      <xdr:row>61</xdr:row>
      <xdr:rowOff>115570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22528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53357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6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138430</xdr:rowOff>
    </xdr:from>
    <xdr:to>
      <xdr:col>24</xdr:col>
      <xdr:colOff>114300</xdr:colOff>
      <xdr:row>53</xdr:row>
      <xdr:rowOff>138430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22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138430</xdr:rowOff>
    </xdr:from>
    <xdr:to>
      <xdr:col>24</xdr:col>
      <xdr:colOff>25400</xdr:colOff>
      <xdr:row>56</xdr:row>
      <xdr:rowOff>104140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225280"/>
          <a:ext cx="838200" cy="480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105427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87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35560</xdr:rowOff>
    </xdr:from>
    <xdr:to>
      <xdr:col>19</xdr:col>
      <xdr:colOff>187325</xdr:colOff>
      <xdr:row>56</xdr:row>
      <xdr:rowOff>104140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6367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121920</xdr:rowOff>
    </xdr:from>
    <xdr:to>
      <xdr:col>20</xdr:col>
      <xdr:colOff>38100</xdr:colOff>
      <xdr:row>59</xdr:row>
      <xdr:rowOff>52070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1006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36847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1015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161290</xdr:rowOff>
    </xdr:from>
    <xdr:to>
      <xdr:col>15</xdr:col>
      <xdr:colOff>98425</xdr:colOff>
      <xdr:row>56</xdr:row>
      <xdr:rowOff>35560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5910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7620</xdr:rowOff>
    </xdr:from>
    <xdr:to>
      <xdr:col>15</xdr:col>
      <xdr:colOff>149225</xdr:colOff>
      <xdr:row>58</xdr:row>
      <xdr:rowOff>109220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93997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69850</xdr:rowOff>
    </xdr:from>
    <xdr:to>
      <xdr:col>11</xdr:col>
      <xdr:colOff>9525</xdr:colOff>
      <xdr:row>55</xdr:row>
      <xdr:rowOff>161290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4996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7620</xdr:rowOff>
    </xdr:from>
    <xdr:to>
      <xdr:col>11</xdr:col>
      <xdr:colOff>60325</xdr:colOff>
      <xdr:row>58</xdr:row>
      <xdr:rowOff>109220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93997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110490</xdr:rowOff>
    </xdr:from>
    <xdr:to>
      <xdr:col>6</xdr:col>
      <xdr:colOff>171450</xdr:colOff>
      <xdr:row>58</xdr:row>
      <xdr:rowOff>40640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25417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87630</xdr:rowOff>
    </xdr:from>
    <xdr:to>
      <xdr:col>24</xdr:col>
      <xdr:colOff>76200</xdr:colOff>
      <xdr:row>54</xdr:row>
      <xdr:rowOff>17780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17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167657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08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53340</xdr:rowOff>
    </xdr:from>
    <xdr:to>
      <xdr:col>20</xdr:col>
      <xdr:colOff>38100</xdr:colOff>
      <xdr:row>56</xdr:row>
      <xdr:rowOff>154940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165117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423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156210</xdr:rowOff>
    </xdr:from>
    <xdr:to>
      <xdr:col>15</xdr:col>
      <xdr:colOff>149225</xdr:colOff>
      <xdr:row>56</xdr:row>
      <xdr:rowOff>86360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96537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110490</xdr:rowOff>
    </xdr:from>
    <xdr:to>
      <xdr:col>11</xdr:col>
      <xdr:colOff>60325</xdr:colOff>
      <xdr:row>56</xdr:row>
      <xdr:rowOff>40640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50817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その他の関係では、繰出金において、蒲生医療センターへの指定管理者制度導入に伴い、国民健康保険</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施設勘定</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特別会計への繰出金が減少となったため、対前年度比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ポイントの減少となった。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基準外繰入を行う会計においては、今後とも各会計の運営状況に注視し、適正な財政運営を図っていく必要がある。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41275</xdr:rowOff>
    </xdr:from>
    <xdr:to>
      <xdr:col>82</xdr:col>
      <xdr:colOff>107950</xdr:colOff>
      <xdr:row>61</xdr:row>
      <xdr:rowOff>55563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28125"/>
          <a:ext cx="0" cy="1385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27640</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86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55563</xdr:rowOff>
    </xdr:from>
    <xdr:to>
      <xdr:col>82</xdr:col>
      <xdr:colOff>196850</xdr:colOff>
      <xdr:row>61</xdr:row>
      <xdr:rowOff>55563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14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127652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71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41275</xdr:rowOff>
    </xdr:from>
    <xdr:to>
      <xdr:col>82</xdr:col>
      <xdr:colOff>196850</xdr:colOff>
      <xdr:row>53</xdr:row>
      <xdr:rowOff>41275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28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xdr:rowOff>
    </xdr:from>
    <xdr:to>
      <xdr:col>82</xdr:col>
      <xdr:colOff>107950</xdr:colOff>
      <xdr:row>56</xdr:row>
      <xdr:rowOff>41275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61390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119715</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923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147638</xdr:rowOff>
    </xdr:from>
    <xdr:to>
      <xdr:col>82</xdr:col>
      <xdr:colOff>158750</xdr:colOff>
      <xdr:row>58</xdr:row>
      <xdr:rowOff>77788</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20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26988</xdr:rowOff>
    </xdr:from>
    <xdr:to>
      <xdr:col>78</xdr:col>
      <xdr:colOff>69850</xdr:colOff>
      <xdr:row>56</xdr:row>
      <xdr:rowOff>41275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628188"/>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141288</xdr:rowOff>
    </xdr:from>
    <xdr:to>
      <xdr:col>73</xdr:col>
      <xdr:colOff>180975</xdr:colOff>
      <xdr:row>56</xdr:row>
      <xdr:rowOff>26988</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571038"/>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162577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141288</xdr:rowOff>
    </xdr:from>
    <xdr:to>
      <xdr:col>69</xdr:col>
      <xdr:colOff>92075</xdr:colOff>
      <xdr:row>58</xdr:row>
      <xdr:rowOff>141288</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571038"/>
          <a:ext cx="889000" cy="514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90488</xdr:rowOff>
    </xdr:from>
    <xdr:to>
      <xdr:col>69</xdr:col>
      <xdr:colOff>142875</xdr:colOff>
      <xdr:row>59</xdr:row>
      <xdr:rowOff>20638</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10034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5415</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120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149877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161925</xdr:rowOff>
    </xdr:from>
    <xdr:to>
      <xdr:col>78</xdr:col>
      <xdr:colOff>120650</xdr:colOff>
      <xdr:row>56</xdr:row>
      <xdr:rowOff>92075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591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102252</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60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147638</xdr:rowOff>
    </xdr:from>
    <xdr:to>
      <xdr:col>74</xdr:col>
      <xdr:colOff>31750</xdr:colOff>
      <xdr:row>56</xdr:row>
      <xdr:rowOff>77788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7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87965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90488</xdr:rowOff>
    </xdr:from>
    <xdr:to>
      <xdr:col>69</xdr:col>
      <xdr:colOff>142875</xdr:colOff>
      <xdr:row>56</xdr:row>
      <xdr:rowOff>20638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52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30815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289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90488</xdr:rowOff>
    </xdr:from>
    <xdr:to>
      <xdr:col>65</xdr:col>
      <xdr:colOff>53975</xdr:colOff>
      <xdr:row>59</xdr:row>
      <xdr:rowOff>20638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03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30815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803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補助費等に係る経常収支比率については、八日市布引ライフ組合が実施していた斎苑施設整備完了に伴い負担金が減少したことなどから、対前年度比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ポイントの減少となった。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類似団体内の平均値との差は縮まってきているが、今後も一部事務組合の施設更新等が控えているため、各種団体や事業に対する補助金についても見直しを実施するなど削減を図る。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107950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63626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80027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107950</xdr:rowOff>
    </xdr:from>
    <xdr:to>
      <xdr:col>82</xdr:col>
      <xdr:colOff>196850</xdr:colOff>
      <xdr:row>41</xdr:row>
      <xdr:rowOff>107950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20320</xdr:rowOff>
    </xdr:from>
    <xdr:to>
      <xdr:col>82</xdr:col>
      <xdr:colOff>107950</xdr:colOff>
      <xdr:row>36</xdr:row>
      <xdr:rowOff>66040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5671800" y="61925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119397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5948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102870</xdr:rowOff>
    </xdr:from>
    <xdr:to>
      <xdr:col>82</xdr:col>
      <xdr:colOff>158750</xdr:colOff>
      <xdr:row>36</xdr:row>
      <xdr:rowOff>33020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66040</xdr:rowOff>
    </xdr:from>
    <xdr:to>
      <xdr:col>78</xdr:col>
      <xdr:colOff>69850</xdr:colOff>
      <xdr:row>36</xdr:row>
      <xdr:rowOff>134620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4782800" y="62382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41910</xdr:rowOff>
    </xdr:from>
    <xdr:to>
      <xdr:col>78</xdr:col>
      <xdr:colOff>120650</xdr:colOff>
      <xdr:row>35</xdr:row>
      <xdr:rowOff>143510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153687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5811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134620</xdr:rowOff>
    </xdr:from>
    <xdr:to>
      <xdr:col>73</xdr:col>
      <xdr:colOff>180975</xdr:colOff>
      <xdr:row>36</xdr:row>
      <xdr:rowOff>149860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63068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19050</xdr:rowOff>
    </xdr:from>
    <xdr:to>
      <xdr:col>74</xdr:col>
      <xdr:colOff>31750</xdr:colOff>
      <xdr:row>35</xdr:row>
      <xdr:rowOff>120650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01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130827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123190</xdr:rowOff>
    </xdr:from>
    <xdr:to>
      <xdr:col>69</xdr:col>
      <xdr:colOff>92075</xdr:colOff>
      <xdr:row>36</xdr:row>
      <xdr:rowOff>149860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3004800" y="612394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160020</xdr:rowOff>
    </xdr:from>
    <xdr:to>
      <xdr:col>69</xdr:col>
      <xdr:colOff>142875</xdr:colOff>
      <xdr:row>35</xdr:row>
      <xdr:rowOff>90170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598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100347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575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3810</xdr:rowOff>
    </xdr:from>
    <xdr:to>
      <xdr:col>65</xdr:col>
      <xdr:colOff>53975</xdr:colOff>
      <xdr:row>35</xdr:row>
      <xdr:rowOff>105410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00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115587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577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140970</xdr:rowOff>
    </xdr:from>
    <xdr:to>
      <xdr:col>82</xdr:col>
      <xdr:colOff>158750</xdr:colOff>
      <xdr:row>36</xdr:row>
      <xdr:rowOff>71120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113047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611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15240</xdr:rowOff>
    </xdr:from>
    <xdr:to>
      <xdr:col>78</xdr:col>
      <xdr:colOff>120650</xdr:colOff>
      <xdr:row>36</xdr:row>
      <xdr:rowOff>116840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101617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627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83820</xdr:rowOff>
    </xdr:from>
    <xdr:to>
      <xdr:col>74</xdr:col>
      <xdr:colOff>31750</xdr:colOff>
      <xdr:row>37</xdr:row>
      <xdr:rowOff>13970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170197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99060</xdr:rowOff>
    </xdr:from>
    <xdr:to>
      <xdr:col>69</xdr:col>
      <xdr:colOff>142875</xdr:colOff>
      <xdr:row>37</xdr:row>
      <xdr:rowOff>29210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13987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72390</xdr:rowOff>
    </xdr:from>
    <xdr:to>
      <xdr:col>65</xdr:col>
      <xdr:colOff>53975</xdr:colOff>
      <xdr:row>36</xdr:row>
      <xdr:rowOff>2540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158767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615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公債費に係る経常収支比率について、公債費は前年に比べ増額となったが、母数である経常経費が増額となったため、結果として対前年度比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ポイントの減少となった。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公的資金補償金免除繰上償還の実施や、市独自の合併特例債発行ガイドラインに準じた新規発行の抑制に努めるとともに、将来世代に過度の負担が生じないよう交付税算入割合の高い起債の選別などに努める。</a:t>
          </a: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a:extLst>
            <a:ext uri="{FF2B5EF4-FFF2-40B4-BE49-F238E27FC236}">
              <a16:creationId xmlns:a16="http://schemas.microsoft.com/office/drawing/2014/main" id="{00000000-0008-0000-0400-00006F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157480</xdr:rowOff>
    </xdr:from>
    <xdr:to>
      <xdr:col>24</xdr:col>
      <xdr:colOff>25400</xdr:colOff>
      <xdr:row>80</xdr:row>
      <xdr:rowOff>165100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4826000" y="1250188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137177</xdr:rowOff>
    </xdr:from>
    <xdr:ext cx="762000" cy="259045"/>
    <xdr:sp macro="" textlink="">
      <xdr:nvSpPr>
        <xdr:cNvPr id="369" name="公債費最小値テキスト">
          <a:extLst>
            <a:ext uri="{FF2B5EF4-FFF2-40B4-BE49-F238E27FC236}">
              <a16:creationId xmlns:a16="http://schemas.microsoft.com/office/drawing/2014/main" id="{00000000-0008-0000-0400-000071010000}"/>
            </a:ext>
          </a:extLst>
        </xdr:cNvPr>
        <xdr:cNvSpPr txBox="1"/>
      </xdr:nvSpPr>
      <xdr:spPr>
        <a:xfrm>
          <a:off x="4914900" y="1385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165100</xdr:rowOff>
    </xdr:from>
    <xdr:to>
      <xdr:col>24</xdr:col>
      <xdr:colOff>114300</xdr:colOff>
      <xdr:row>80</xdr:row>
      <xdr:rowOff>165100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72407</xdr:rowOff>
    </xdr:from>
    <xdr:ext cx="762000" cy="259045"/>
    <xdr:sp macro="" textlink="">
      <xdr:nvSpPr>
        <xdr:cNvPr id="371" name="公債費最大値テキスト">
          <a:extLst>
            <a:ext uri="{FF2B5EF4-FFF2-40B4-BE49-F238E27FC236}">
              <a16:creationId xmlns:a16="http://schemas.microsoft.com/office/drawing/2014/main" id="{00000000-0008-0000-0400-000073010000}"/>
            </a:ext>
          </a:extLst>
        </xdr:cNvPr>
        <xdr:cNvSpPr txBox="1"/>
      </xdr:nvSpPr>
      <xdr:spPr>
        <a:xfrm>
          <a:off x="4914900" y="1224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157480</xdr:rowOff>
    </xdr:from>
    <xdr:to>
      <xdr:col>24</xdr:col>
      <xdr:colOff>114300</xdr:colOff>
      <xdr:row>72</xdr:row>
      <xdr:rowOff>157480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4737100" y="12501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100330</xdr:rowOff>
    </xdr:from>
    <xdr:to>
      <xdr:col>24</xdr:col>
      <xdr:colOff>25400</xdr:colOff>
      <xdr:row>79</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987800" y="136448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66057</xdr:rowOff>
    </xdr:from>
    <xdr:ext cx="762000" cy="259045"/>
    <xdr:sp macro="" textlink="">
      <xdr:nvSpPr>
        <xdr:cNvPr id="374" name="公債費平均値テキスト">
          <a:extLst>
            <a:ext uri="{FF2B5EF4-FFF2-40B4-BE49-F238E27FC236}">
              <a16:creationId xmlns:a16="http://schemas.microsoft.com/office/drawing/2014/main" id="{00000000-0008-0000-0400-000076010000}"/>
            </a:ext>
          </a:extLst>
        </xdr:cNvPr>
        <xdr:cNvSpPr txBox="1"/>
      </xdr:nvSpPr>
      <xdr:spPr>
        <a:xfrm>
          <a:off x="4914900" y="13096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49530</xdr:rowOff>
    </xdr:from>
    <xdr:to>
      <xdr:col>24</xdr:col>
      <xdr:colOff>76200</xdr:colOff>
      <xdr:row>77</xdr:row>
      <xdr:rowOff>151130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47752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54611</xdr:rowOff>
    </xdr:from>
    <xdr:to>
      <xdr:col>19</xdr:col>
      <xdr:colOff>187325</xdr:colOff>
      <xdr:row>79</xdr:row>
      <xdr:rowOff>107950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098800" y="13599161"/>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130827</xdr:rowOff>
    </xdr:from>
    <xdr:ext cx="7366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54611</xdr:rowOff>
    </xdr:from>
    <xdr:to>
      <xdr:col>15</xdr:col>
      <xdr:colOff>98425</xdr:colOff>
      <xdr:row>79</xdr:row>
      <xdr:rowOff>123189</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2209800" y="135991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3811</xdr:rowOff>
    </xdr:from>
    <xdr:to>
      <xdr:col>15</xdr:col>
      <xdr:colOff>149225</xdr:colOff>
      <xdr:row>77</xdr:row>
      <xdr:rowOff>105411</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048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115588</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717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107950</xdr:rowOff>
    </xdr:from>
    <xdr:to>
      <xdr:col>11</xdr:col>
      <xdr:colOff>9525</xdr:colOff>
      <xdr:row>79</xdr:row>
      <xdr:rowOff>123189</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a:off x="1320800" y="136525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34289</xdr:rowOff>
    </xdr:from>
    <xdr:to>
      <xdr:col>11</xdr:col>
      <xdr:colOff>60325</xdr:colOff>
      <xdr:row>77</xdr:row>
      <xdr:rowOff>135889</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2159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146066</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00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49530</xdr:rowOff>
    </xdr:from>
    <xdr:to>
      <xdr:col>6</xdr:col>
      <xdr:colOff>171450</xdr:colOff>
      <xdr:row>77</xdr:row>
      <xdr:rowOff>151130</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1270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161307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02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49530</xdr:rowOff>
    </xdr:from>
    <xdr:to>
      <xdr:col>24</xdr:col>
      <xdr:colOff>76200</xdr:colOff>
      <xdr:row>79</xdr:row>
      <xdr:rowOff>151130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4775200" y="1359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21607</xdr:rowOff>
    </xdr:from>
    <xdr:ext cx="762000" cy="259045"/>
    <xdr:sp macro="" textlink="">
      <xdr:nvSpPr>
        <xdr:cNvPr id="393" name="公債費該当値テキスト">
          <a:extLst>
            <a:ext uri="{FF2B5EF4-FFF2-40B4-BE49-F238E27FC236}">
              <a16:creationId xmlns:a16="http://schemas.microsoft.com/office/drawing/2014/main" id="{00000000-0008-0000-0400-000089010000}"/>
            </a:ext>
          </a:extLst>
        </xdr:cNvPr>
        <xdr:cNvSpPr txBox="1"/>
      </xdr:nvSpPr>
      <xdr:spPr>
        <a:xfrm>
          <a:off x="4914900" y="1356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57150</xdr:rowOff>
    </xdr:from>
    <xdr:to>
      <xdr:col>20</xdr:col>
      <xdr:colOff>38100</xdr:colOff>
      <xdr:row>79</xdr:row>
      <xdr:rowOff>158750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9370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143527</xdr:rowOff>
    </xdr:from>
    <xdr:ext cx="7366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3606800" y="1368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3811</xdr:rowOff>
    </xdr:from>
    <xdr:to>
      <xdr:col>15</xdr:col>
      <xdr:colOff>149225</xdr:colOff>
      <xdr:row>79</xdr:row>
      <xdr:rowOff>105411</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30480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90188</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2717800" y="13634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72389</xdr:rowOff>
    </xdr:from>
    <xdr:to>
      <xdr:col>11</xdr:col>
      <xdr:colOff>60325</xdr:colOff>
      <xdr:row>80</xdr:row>
      <xdr:rowOff>2539</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2159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158766</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828800" y="1370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57150</xdr:rowOff>
    </xdr:from>
    <xdr:to>
      <xdr:col>6</xdr:col>
      <xdr:colOff>171450</xdr:colOff>
      <xdr:row>79</xdr:row>
      <xdr:rowOff>158750</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12700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143527</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939800" y="1368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全体の</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経常収支比率における類似団体平均値との差よりも、公債費を除く経常収支比率における類似団体平均値との差の方が大きいということは、借入・償還ともに本市では公債費が経常収支比率に与える影響が他と比べて大きいことを示している。</a:t>
          </a:r>
          <a:endParaRPr lang="ja-JP" altLang="ja-JP" sz="105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　合併以降、合併特例措置により普通交付税や臨時財政対策債の額が上積みされていることや、合併特例債の起債の増加による影響と考えられるため、合併特例措置期間の終期を見据えて、適正な財政規模への移行が求められる。</a:t>
          </a:r>
          <a:endParaRPr kumimoji="1" lang="ja-JP" altLang="en-US"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69</xdr:row>
      <xdr:rowOff>107950</xdr:rowOff>
    </xdr:from>
    <xdr:ext cx="298543" cy="225703"/>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28702</xdr:rowOff>
    </xdr:from>
    <xdr:to>
      <xdr:col>82</xdr:col>
      <xdr:colOff>107950</xdr:colOff>
      <xdr:row>80</xdr:row>
      <xdr:rowOff>154432</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887452"/>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126509</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842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154432</xdr:rowOff>
    </xdr:from>
    <xdr:to>
      <xdr:col>82</xdr:col>
      <xdr:colOff>196850</xdr:colOff>
      <xdr:row>80</xdr:row>
      <xdr:rowOff>154432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87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115079</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630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28702</xdr:rowOff>
    </xdr:from>
    <xdr:to>
      <xdr:col>82</xdr:col>
      <xdr:colOff>196850</xdr:colOff>
      <xdr:row>75</xdr:row>
      <xdr:rowOff>28702</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887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120142</xdr:rowOff>
    </xdr:from>
    <xdr:to>
      <xdr:col>82</xdr:col>
      <xdr:colOff>107950</xdr:colOff>
      <xdr:row>75</xdr:row>
      <xdr:rowOff>129286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297889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36847</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238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120142</xdr:rowOff>
    </xdr:from>
    <xdr:to>
      <xdr:col>78</xdr:col>
      <xdr:colOff>69850</xdr:colOff>
      <xdr:row>75</xdr:row>
      <xdr:rowOff>165863</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4782800" y="12978892"/>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69342</xdr:rowOff>
    </xdr:from>
    <xdr:to>
      <xdr:col>78</xdr:col>
      <xdr:colOff>120650</xdr:colOff>
      <xdr:row>77</xdr:row>
      <xdr:rowOff>170942</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155719</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3357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124714</xdr:rowOff>
    </xdr:from>
    <xdr:to>
      <xdr:col>73</xdr:col>
      <xdr:colOff>180975</xdr:colOff>
      <xdr:row>75</xdr:row>
      <xdr:rowOff>165863</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893800" y="12983464"/>
          <a:ext cx="889000" cy="4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9906</xdr:rowOff>
    </xdr:from>
    <xdr:to>
      <xdr:col>74</xdr:col>
      <xdr:colOff>31750</xdr:colOff>
      <xdr:row>77</xdr:row>
      <xdr:rowOff>111506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96283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124714</xdr:rowOff>
    </xdr:from>
    <xdr:to>
      <xdr:col>69</xdr:col>
      <xdr:colOff>92075</xdr:colOff>
      <xdr:row>76</xdr:row>
      <xdr:rowOff>49276</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2983464"/>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5335</xdr:rowOff>
    </xdr:from>
    <xdr:to>
      <xdr:col>69</xdr:col>
      <xdr:colOff>142875</xdr:colOff>
      <xdr:row>77</xdr:row>
      <xdr:rowOff>106935</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91712</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19050</xdr:rowOff>
    </xdr:from>
    <xdr:to>
      <xdr:col>65</xdr:col>
      <xdr:colOff>53975</xdr:colOff>
      <xdr:row>77</xdr:row>
      <xdr:rowOff>120650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105427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78486</xdr:rowOff>
    </xdr:from>
    <xdr:to>
      <xdr:col>82</xdr:col>
      <xdr:colOff>158750</xdr:colOff>
      <xdr:row>76</xdr:row>
      <xdr:rowOff>8635</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29372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158513</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2845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69342</xdr:rowOff>
    </xdr:from>
    <xdr:to>
      <xdr:col>78</xdr:col>
      <xdr:colOff>120650</xdr:colOff>
      <xdr:row>75</xdr:row>
      <xdr:rowOff>170942</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9669</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2696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115062</xdr:rowOff>
    </xdr:from>
    <xdr:to>
      <xdr:col>74</xdr:col>
      <xdr:colOff>31750</xdr:colOff>
      <xdr:row>76</xdr:row>
      <xdr:rowOff>45213</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29738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55389</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274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73914</xdr:rowOff>
    </xdr:from>
    <xdr:to>
      <xdr:col>69</xdr:col>
      <xdr:colOff>142875</xdr:colOff>
      <xdr:row>76</xdr:row>
      <xdr:rowOff>4065</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29326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14241</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270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169926</xdr:rowOff>
    </xdr:from>
    <xdr:to>
      <xdr:col>65</xdr:col>
      <xdr:colOff>53975</xdr:colOff>
      <xdr:row>76</xdr:row>
      <xdr:rowOff>100076</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110253</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2797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38208</xdr:rowOff>
    </xdr:from>
    <xdr:to>
      <xdr:col>29</xdr:col>
      <xdr:colOff>127000</xdr:colOff>
      <xdr:row>18</xdr:row>
      <xdr:rowOff>165976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43233"/>
          <a:ext cx="0" cy="11564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138053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71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165976</xdr:rowOff>
    </xdr:from>
    <xdr:to>
      <xdr:col>30</xdr:col>
      <xdr:colOff>25400</xdr:colOff>
      <xdr:row>18</xdr:row>
      <xdr:rowOff>165976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997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124585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86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38208</xdr:rowOff>
    </xdr:from>
    <xdr:to>
      <xdr:col>30</xdr:col>
      <xdr:colOff>25400</xdr:colOff>
      <xdr:row>12</xdr:row>
      <xdr:rowOff>38208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432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29674</xdr:rowOff>
    </xdr:from>
    <xdr:to>
      <xdr:col>29</xdr:col>
      <xdr:colOff>127000</xdr:colOff>
      <xdr:row>15</xdr:row>
      <xdr:rowOff>162547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649049"/>
          <a:ext cx="647700" cy="1328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135983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268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163906</xdr:rowOff>
    </xdr:from>
    <xdr:to>
      <xdr:col>29</xdr:col>
      <xdr:colOff>177800</xdr:colOff>
      <xdr:row>17</xdr:row>
      <xdr:rowOff>94056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547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147060</xdr:rowOff>
    </xdr:from>
    <xdr:to>
      <xdr:col>26</xdr:col>
      <xdr:colOff>50800</xdr:colOff>
      <xdr:row>15</xdr:row>
      <xdr:rowOff>162547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766435"/>
          <a:ext cx="698500" cy="154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13564</xdr:rowOff>
    </xdr:from>
    <xdr:to>
      <xdr:col>26</xdr:col>
      <xdr:colOff>101600</xdr:colOff>
      <xdr:row>17</xdr:row>
      <xdr:rowOff>115164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75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99941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62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147060</xdr:rowOff>
    </xdr:from>
    <xdr:to>
      <xdr:col>22</xdr:col>
      <xdr:colOff>114300</xdr:colOff>
      <xdr:row>15</xdr:row>
      <xdr:rowOff>149708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766435"/>
          <a:ext cx="698500" cy="26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52940</xdr:rowOff>
    </xdr:from>
    <xdr:to>
      <xdr:col>22</xdr:col>
      <xdr:colOff>165100</xdr:colOff>
      <xdr:row>17</xdr:row>
      <xdr:rowOff>154540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152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139317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0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149708</xdr:rowOff>
    </xdr:from>
    <xdr:to>
      <xdr:col>18</xdr:col>
      <xdr:colOff>177800</xdr:colOff>
      <xdr:row>15</xdr:row>
      <xdr:rowOff>155537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769083"/>
          <a:ext cx="698500" cy="58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55988</xdr:rowOff>
    </xdr:from>
    <xdr:to>
      <xdr:col>19</xdr:col>
      <xdr:colOff>38100</xdr:colOff>
      <xdr:row>17</xdr:row>
      <xdr:rowOff>157588</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18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142365</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0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42672</xdr:rowOff>
    </xdr:from>
    <xdr:to>
      <xdr:col>15</xdr:col>
      <xdr:colOff>101600</xdr:colOff>
      <xdr:row>17</xdr:row>
      <xdr:rowOff>144272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49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129049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150324</xdr:rowOff>
    </xdr:from>
    <xdr:to>
      <xdr:col>29</xdr:col>
      <xdr:colOff>177800</xdr:colOff>
      <xdr:row>15</xdr:row>
      <xdr:rowOff>80474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5982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166851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443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111747</xdr:rowOff>
    </xdr:from>
    <xdr:to>
      <xdr:col>26</xdr:col>
      <xdr:colOff>101600</xdr:colOff>
      <xdr:row>16</xdr:row>
      <xdr:rowOff>41897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7311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52074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499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96260</xdr:rowOff>
    </xdr:from>
    <xdr:to>
      <xdr:col>22</xdr:col>
      <xdr:colOff>165100</xdr:colOff>
      <xdr:row>16</xdr:row>
      <xdr:rowOff>26410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7156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36587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484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98908</xdr:rowOff>
    </xdr:from>
    <xdr:to>
      <xdr:col>19</xdr:col>
      <xdr:colOff>38100</xdr:colOff>
      <xdr:row>16</xdr:row>
      <xdr:rowOff>29058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7182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39235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487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104737</xdr:rowOff>
    </xdr:from>
    <xdr:to>
      <xdr:col>15</xdr:col>
      <xdr:colOff>101600</xdr:colOff>
      <xdr:row>16</xdr:row>
      <xdr:rowOff>34887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7241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45064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492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70536</xdr:rowOff>
    </xdr:from>
    <xdr:to>
      <xdr:col>29</xdr:col>
      <xdr:colOff>127000</xdr:colOff>
      <xdr:row>38</xdr:row>
      <xdr:rowOff>92984</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337986"/>
          <a:ext cx="0" cy="12225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65061</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532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92984</xdr:rowOff>
    </xdr:from>
    <xdr:to>
      <xdr:col>30</xdr:col>
      <xdr:colOff>25400</xdr:colOff>
      <xdr:row>38</xdr:row>
      <xdr:rowOff>92984</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560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156913</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81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70536</xdr:rowOff>
    </xdr:from>
    <xdr:to>
      <xdr:col>30</xdr:col>
      <xdr:colOff>25400</xdr:colOff>
      <xdr:row>34</xdr:row>
      <xdr:rowOff>70536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3379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336260</xdr:rowOff>
    </xdr:from>
    <xdr:to>
      <xdr:col>29</xdr:col>
      <xdr:colOff>127000</xdr:colOff>
      <xdr:row>34</xdr:row>
      <xdr:rowOff>338410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003800" y="6603710"/>
          <a:ext cx="647700" cy="21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332427</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942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17450</xdr:rowOff>
    </xdr:from>
    <xdr:to>
      <xdr:col>29</xdr:col>
      <xdr:colOff>177800</xdr:colOff>
      <xdr:row>36</xdr:row>
      <xdr:rowOff>119050</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70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336260</xdr:rowOff>
    </xdr:from>
    <xdr:to>
      <xdr:col>26</xdr:col>
      <xdr:colOff>50800</xdr:colOff>
      <xdr:row>35</xdr:row>
      <xdr:rowOff>32086</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6603710"/>
          <a:ext cx="698500" cy="387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27966</xdr:rowOff>
    </xdr:from>
    <xdr:to>
      <xdr:col>26</xdr:col>
      <xdr:colOff>101600</xdr:colOff>
      <xdr:row>36</xdr:row>
      <xdr:rowOff>129566</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8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114343</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7067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280436</xdr:rowOff>
    </xdr:from>
    <xdr:to>
      <xdr:col>22</xdr:col>
      <xdr:colOff>114300</xdr:colOff>
      <xdr:row>35</xdr:row>
      <xdr:rowOff>32086</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6547886"/>
          <a:ext cx="698500" cy="945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64953</xdr:rowOff>
    </xdr:from>
    <xdr:to>
      <xdr:col>22</xdr:col>
      <xdr:colOff>165100</xdr:colOff>
      <xdr:row>36</xdr:row>
      <xdr:rowOff>166553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70182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151330</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7104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280436</xdr:rowOff>
    </xdr:from>
    <xdr:to>
      <xdr:col>18</xdr:col>
      <xdr:colOff>177800</xdr:colOff>
      <xdr:row>35</xdr:row>
      <xdr:rowOff>33457</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6547886"/>
          <a:ext cx="698500" cy="959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32903</xdr:rowOff>
    </xdr:from>
    <xdr:to>
      <xdr:col>19</xdr:col>
      <xdr:colOff>38100</xdr:colOff>
      <xdr:row>36</xdr:row>
      <xdr:rowOff>134503</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86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119280</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7072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1631</xdr:rowOff>
    </xdr:from>
    <xdr:to>
      <xdr:col>15</xdr:col>
      <xdr:colOff>101600</xdr:colOff>
      <xdr:row>36</xdr:row>
      <xdr:rowOff>103231</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548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88008</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7041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287610</xdr:rowOff>
    </xdr:from>
    <xdr:to>
      <xdr:col>29</xdr:col>
      <xdr:colOff>177800</xdr:colOff>
      <xdr:row>35</xdr:row>
      <xdr:rowOff>46310</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5550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132686</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400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285460</xdr:rowOff>
    </xdr:from>
    <xdr:to>
      <xdr:col>26</xdr:col>
      <xdr:colOff>101600</xdr:colOff>
      <xdr:row>35</xdr:row>
      <xdr:rowOff>44160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552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54337</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321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324186</xdr:rowOff>
    </xdr:from>
    <xdr:to>
      <xdr:col>22</xdr:col>
      <xdr:colOff>165100</xdr:colOff>
      <xdr:row>35</xdr:row>
      <xdr:rowOff>82886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5916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93062</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6360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229636</xdr:rowOff>
    </xdr:from>
    <xdr:to>
      <xdr:col>19</xdr:col>
      <xdr:colOff>38100</xdr:colOff>
      <xdr:row>34</xdr:row>
      <xdr:rowOff>331236</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4970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341413</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6265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325557</xdr:rowOff>
    </xdr:from>
    <xdr:to>
      <xdr:col>15</xdr:col>
      <xdr:colOff>101600</xdr:colOff>
      <xdr:row>35</xdr:row>
      <xdr:rowOff>84257</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5930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94434</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6361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113,642
109,702
388.37
64,664,003
62,643,632
1,699,721
31,022,590
54,279,645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77096</xdr:rowOff>
    </xdr:from>
    <xdr:to>
      <xdr:col>24</xdr:col>
      <xdr:colOff>62865</xdr:colOff>
      <xdr:row>38</xdr:row>
      <xdr:rowOff>25596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20596"/>
          <a:ext cx="1270" cy="1320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29423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4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25596</xdr:rowOff>
    </xdr:from>
    <xdr:to>
      <xdr:col>24</xdr:col>
      <xdr:colOff>152400</xdr:colOff>
      <xdr:row>38</xdr:row>
      <xdr:rowOff>25596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0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23773</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5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77096</xdr:rowOff>
    </xdr:from>
    <xdr:to>
      <xdr:col>24</xdr:col>
      <xdr:colOff>152400</xdr:colOff>
      <xdr:row>30</xdr:row>
      <xdr:rowOff>77096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20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48717</xdr:rowOff>
    </xdr:from>
    <xdr:to>
      <xdr:col>24</xdr:col>
      <xdr:colOff>63500</xdr:colOff>
      <xdr:row>34</xdr:row>
      <xdr:rowOff>123241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535117"/>
          <a:ext cx="838200" cy="417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121374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506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142947</xdr:rowOff>
    </xdr:from>
    <xdr:to>
      <xdr:col>24</xdr:col>
      <xdr:colOff>114300</xdr:colOff>
      <xdr:row>35</xdr:row>
      <xdr:rowOff>73097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72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123241</xdr:rowOff>
    </xdr:from>
    <xdr:to>
      <xdr:col>19</xdr:col>
      <xdr:colOff>177800</xdr:colOff>
      <xdr:row>34</xdr:row>
      <xdr:rowOff>143717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952541"/>
          <a:ext cx="889000" cy="20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17936</xdr:rowOff>
    </xdr:from>
    <xdr:to>
      <xdr:col>20</xdr:col>
      <xdr:colOff>38100</xdr:colOff>
      <xdr:row>36</xdr:row>
      <xdr:rowOff>119536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9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110663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282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143717</xdr:rowOff>
    </xdr:from>
    <xdr:to>
      <xdr:col>15</xdr:col>
      <xdr:colOff>50800</xdr:colOff>
      <xdr:row>35</xdr:row>
      <xdr:rowOff>71904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973017"/>
          <a:ext cx="889000" cy="99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38641</xdr:rowOff>
    </xdr:from>
    <xdr:to>
      <xdr:col>15</xdr:col>
      <xdr:colOff>101600</xdr:colOff>
      <xdr:row>36</xdr:row>
      <xdr:rowOff>140241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10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131368</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303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52995</xdr:rowOff>
    </xdr:from>
    <xdr:to>
      <xdr:col>10</xdr:col>
      <xdr:colOff>114300</xdr:colOff>
      <xdr:row>35</xdr:row>
      <xdr:rowOff>71904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053745"/>
          <a:ext cx="889000" cy="18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35538</xdr:rowOff>
    </xdr:from>
    <xdr:to>
      <xdr:col>10</xdr:col>
      <xdr:colOff>165100</xdr:colOff>
      <xdr:row>36</xdr:row>
      <xdr:rowOff>137138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128265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30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49026</xdr:rowOff>
    </xdr:from>
    <xdr:to>
      <xdr:col>6</xdr:col>
      <xdr:colOff>38100</xdr:colOff>
      <xdr:row>36</xdr:row>
      <xdr:rowOff>150626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21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141753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313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169367</xdr:rowOff>
    </xdr:from>
    <xdr:to>
      <xdr:col>24</xdr:col>
      <xdr:colOff>114300</xdr:colOff>
      <xdr:row>32</xdr:row>
      <xdr:rowOff>99517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484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20794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33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72441</xdr:rowOff>
    </xdr:from>
    <xdr:to>
      <xdr:col>20</xdr:col>
      <xdr:colOff>38100</xdr:colOff>
      <xdr:row>35</xdr:row>
      <xdr:rowOff>2591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901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19118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676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92917</xdr:rowOff>
    </xdr:from>
    <xdr:to>
      <xdr:col>15</xdr:col>
      <xdr:colOff>101600</xdr:colOff>
      <xdr:row>35</xdr:row>
      <xdr:rowOff>23067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922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39594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69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21104</xdr:rowOff>
    </xdr:from>
    <xdr:to>
      <xdr:col>10</xdr:col>
      <xdr:colOff>165100</xdr:colOff>
      <xdr:row>35</xdr:row>
      <xdr:rowOff>122704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2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139231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79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2195</xdr:rowOff>
    </xdr:from>
    <xdr:to>
      <xdr:col>6</xdr:col>
      <xdr:colOff>38100</xdr:colOff>
      <xdr:row>35</xdr:row>
      <xdr:rowOff>103795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0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120322</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778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138949</xdr:rowOff>
    </xdr:from>
    <xdr:to>
      <xdr:col>24</xdr:col>
      <xdr:colOff>62865</xdr:colOff>
      <xdr:row>58</xdr:row>
      <xdr:rowOff>97670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711449"/>
          <a:ext cx="1270" cy="1330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101497</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045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97670</xdr:rowOff>
    </xdr:from>
    <xdr:to>
      <xdr:col>24</xdr:col>
      <xdr:colOff>152400</xdr:colOff>
      <xdr:row>58</xdr:row>
      <xdr:rowOff>97670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041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85626</xdr:rowOff>
    </xdr:from>
    <xdr:ext cx="534377"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486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138949</xdr:rowOff>
    </xdr:from>
    <xdr:to>
      <xdr:col>24</xdr:col>
      <xdr:colOff>152400</xdr:colOff>
      <xdr:row>50</xdr:row>
      <xdr:rowOff>138949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711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20926</xdr:rowOff>
    </xdr:from>
    <xdr:to>
      <xdr:col>24</xdr:col>
      <xdr:colOff>63500</xdr:colOff>
      <xdr:row>54</xdr:row>
      <xdr:rowOff>69683</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279226"/>
          <a:ext cx="838200" cy="48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89468</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5192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111041</xdr:rowOff>
    </xdr:from>
    <xdr:to>
      <xdr:col>24</xdr:col>
      <xdr:colOff>114300</xdr:colOff>
      <xdr:row>56</xdr:row>
      <xdr:rowOff>41191</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54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69683</xdr:rowOff>
    </xdr:from>
    <xdr:to>
      <xdr:col>19</xdr:col>
      <xdr:colOff>177800</xdr:colOff>
      <xdr:row>54</xdr:row>
      <xdr:rowOff>133299</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327983"/>
          <a:ext cx="889000" cy="63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111760</xdr:rowOff>
    </xdr:from>
    <xdr:to>
      <xdr:col>20</xdr:col>
      <xdr:colOff>38100</xdr:colOff>
      <xdr:row>56</xdr:row>
      <xdr:rowOff>41910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54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33037</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63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133299</xdr:rowOff>
    </xdr:from>
    <xdr:to>
      <xdr:col>15</xdr:col>
      <xdr:colOff>50800</xdr:colOff>
      <xdr:row>54</xdr:row>
      <xdr:rowOff>138981</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391599"/>
          <a:ext cx="889000" cy="5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36453</xdr:rowOff>
    </xdr:from>
    <xdr:to>
      <xdr:col>15</xdr:col>
      <xdr:colOff>101600</xdr:colOff>
      <xdr:row>56</xdr:row>
      <xdr:rowOff>138053</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63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129180</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730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92249</xdr:rowOff>
    </xdr:from>
    <xdr:to>
      <xdr:col>10</xdr:col>
      <xdr:colOff>114300</xdr:colOff>
      <xdr:row>54</xdr:row>
      <xdr:rowOff>138981</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a:off x="1130300" y="9350549"/>
          <a:ext cx="889000" cy="46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63722</xdr:rowOff>
    </xdr:from>
    <xdr:to>
      <xdr:col>10</xdr:col>
      <xdr:colOff>165100</xdr:colOff>
      <xdr:row>56</xdr:row>
      <xdr:rowOff>165322</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66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156449</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75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52945</xdr:rowOff>
    </xdr:from>
    <xdr:to>
      <xdr:col>6</xdr:col>
      <xdr:colOff>38100</xdr:colOff>
      <xdr:row>56</xdr:row>
      <xdr:rowOff>154545</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65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145672</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74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141576</xdr:rowOff>
    </xdr:from>
    <xdr:to>
      <xdr:col>24</xdr:col>
      <xdr:colOff>114300</xdr:colOff>
      <xdr:row>54</xdr:row>
      <xdr:rowOff>71726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22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164453</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079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18883</xdr:rowOff>
    </xdr:from>
    <xdr:to>
      <xdr:col>20</xdr:col>
      <xdr:colOff>38100</xdr:colOff>
      <xdr:row>54</xdr:row>
      <xdr:rowOff>120483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27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137010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05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82499</xdr:rowOff>
    </xdr:from>
    <xdr:to>
      <xdr:col>15</xdr:col>
      <xdr:colOff>101600</xdr:colOff>
      <xdr:row>55</xdr:row>
      <xdr:rowOff>12649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34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29176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11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88181</xdr:rowOff>
    </xdr:from>
    <xdr:to>
      <xdr:col>10</xdr:col>
      <xdr:colOff>165100</xdr:colOff>
      <xdr:row>55</xdr:row>
      <xdr:rowOff>18331</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346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34858</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12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41449</xdr:rowOff>
    </xdr:from>
    <xdr:to>
      <xdr:col>6</xdr:col>
      <xdr:colOff>38100</xdr:colOff>
      <xdr:row>54</xdr:row>
      <xdr:rowOff>143049</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29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52</xdr:row>
      <xdr:rowOff>159576</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074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21970</xdr:rowOff>
    </xdr:from>
    <xdr:ext cx="46717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94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維持補修費グラフ枠">
          <a:extLst>
            <a:ext uri="{FF2B5EF4-FFF2-40B4-BE49-F238E27FC236}">
              <a16:creationId xmlns:a16="http://schemas.microsoft.com/office/drawing/2014/main" id="{00000000-0008-0000-0600-0000B0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83366</xdr:rowOff>
    </xdr:from>
    <xdr:to>
      <xdr:col>24</xdr:col>
      <xdr:colOff>62865</xdr:colOff>
      <xdr:row>78</xdr:row>
      <xdr:rowOff>134638</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4633595" y="11913416"/>
          <a:ext cx="1270" cy="1594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138465</xdr:rowOff>
    </xdr:from>
    <xdr:ext cx="378565" cy="259045"/>
    <xdr:sp macro="" textlink="">
      <xdr:nvSpPr>
        <xdr:cNvPr id="178" name="維持補修費最小値テキスト">
          <a:extLst>
            <a:ext uri="{FF2B5EF4-FFF2-40B4-BE49-F238E27FC236}">
              <a16:creationId xmlns:a16="http://schemas.microsoft.com/office/drawing/2014/main" id="{00000000-0008-0000-0600-0000B2000000}"/>
            </a:ext>
          </a:extLst>
        </xdr:cNvPr>
        <xdr:cNvSpPr txBox="1"/>
      </xdr:nvSpPr>
      <xdr:spPr>
        <a:xfrm>
          <a:off x="4686300" y="13511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134638</xdr:rowOff>
    </xdr:from>
    <xdr:to>
      <xdr:col>24</xdr:col>
      <xdr:colOff>152400</xdr:colOff>
      <xdr:row>78</xdr:row>
      <xdr:rowOff>134638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3507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30043</xdr:rowOff>
    </xdr:from>
    <xdr:ext cx="534377" cy="259045"/>
    <xdr:sp macro="" textlink="">
      <xdr:nvSpPr>
        <xdr:cNvPr id="180" name="維持補修費最大値テキスト">
          <a:extLst>
            <a:ext uri="{FF2B5EF4-FFF2-40B4-BE49-F238E27FC236}">
              <a16:creationId xmlns:a16="http://schemas.microsoft.com/office/drawing/2014/main" id="{00000000-0008-0000-0600-0000B4000000}"/>
            </a:ext>
          </a:extLst>
        </xdr:cNvPr>
        <xdr:cNvSpPr txBox="1"/>
      </xdr:nvSpPr>
      <xdr:spPr>
        <a:xfrm>
          <a:off x="4686300" y="11688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69</xdr:row>
      <xdr:rowOff>83366</xdr:rowOff>
    </xdr:from>
    <xdr:to>
      <xdr:col>24</xdr:col>
      <xdr:colOff>152400</xdr:colOff>
      <xdr:row>69</xdr:row>
      <xdr:rowOff>83366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4546600" y="11913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77488</xdr:rowOff>
    </xdr:from>
    <xdr:to>
      <xdr:col>24</xdr:col>
      <xdr:colOff>63500</xdr:colOff>
      <xdr:row>78</xdr:row>
      <xdr:rowOff>117819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3797300" y="13450588"/>
          <a:ext cx="838200" cy="4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74385</xdr:rowOff>
    </xdr:from>
    <xdr:ext cx="469744" cy="259045"/>
    <xdr:sp macro="" textlink="">
      <xdr:nvSpPr>
        <xdr:cNvPr id="183" name="維持補修費平均値テキスト">
          <a:extLst>
            <a:ext uri="{FF2B5EF4-FFF2-40B4-BE49-F238E27FC236}">
              <a16:creationId xmlns:a16="http://schemas.microsoft.com/office/drawing/2014/main" id="{00000000-0008-0000-0600-0000B7000000}"/>
            </a:ext>
          </a:extLst>
        </xdr:cNvPr>
        <xdr:cNvSpPr txBox="1"/>
      </xdr:nvSpPr>
      <xdr:spPr>
        <a:xfrm>
          <a:off x="4686300" y="127616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51508</xdr:rowOff>
    </xdr:from>
    <xdr:to>
      <xdr:col>24</xdr:col>
      <xdr:colOff>114300</xdr:colOff>
      <xdr:row>75</xdr:row>
      <xdr:rowOff>153107</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4584700" y="129102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117819</xdr:rowOff>
    </xdr:from>
    <xdr:to>
      <xdr:col>19</xdr:col>
      <xdr:colOff>177800</xdr:colOff>
      <xdr:row>78</xdr:row>
      <xdr:rowOff>131372</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2908300" y="13490919"/>
          <a:ext cx="889000" cy="13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61468</xdr:rowOff>
    </xdr:from>
    <xdr:to>
      <xdr:col>20</xdr:col>
      <xdr:colOff>38100</xdr:colOff>
      <xdr:row>75</xdr:row>
      <xdr:rowOff>163069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3746500" y="12920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8145</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562428" y="1269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101327</xdr:rowOff>
    </xdr:from>
    <xdr:to>
      <xdr:col>15</xdr:col>
      <xdr:colOff>50800</xdr:colOff>
      <xdr:row>78</xdr:row>
      <xdr:rowOff>131372</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2019300" y="13474427"/>
          <a:ext cx="889000" cy="30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39915</xdr:rowOff>
    </xdr:from>
    <xdr:to>
      <xdr:col>15</xdr:col>
      <xdr:colOff>101600</xdr:colOff>
      <xdr:row>75</xdr:row>
      <xdr:rowOff>141515</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2857500" y="1289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158042</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673428" y="12673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59364</xdr:rowOff>
    </xdr:from>
    <xdr:to>
      <xdr:col>10</xdr:col>
      <xdr:colOff>114300</xdr:colOff>
      <xdr:row>78</xdr:row>
      <xdr:rowOff>101327</xdr:rowOff>
    </xdr:to>
    <xdr:cxnSp macro="">
      <xdr:nvCxnSpPr>
        <xdr:cNvPr id="191" name="直線コネクタ 190">
          <a:extLst>
            <a:ext uri="{FF2B5EF4-FFF2-40B4-BE49-F238E27FC236}">
              <a16:creationId xmlns:a16="http://schemas.microsoft.com/office/drawing/2014/main" id="{00000000-0008-0000-0600-0000BF000000}"/>
            </a:ext>
          </a:extLst>
        </xdr:cNvPr>
        <xdr:cNvCxnSpPr/>
      </xdr:nvCxnSpPr>
      <xdr:spPr>
        <a:xfrm>
          <a:off x="1130300" y="13432464"/>
          <a:ext cx="889000" cy="41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55426</xdr:rowOff>
    </xdr:from>
    <xdr:to>
      <xdr:col>10</xdr:col>
      <xdr:colOff>165100</xdr:colOff>
      <xdr:row>75</xdr:row>
      <xdr:rowOff>157026</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968500" y="1291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2103</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784428" y="1268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41711</xdr:rowOff>
    </xdr:from>
    <xdr:to>
      <xdr:col>6</xdr:col>
      <xdr:colOff>38100</xdr:colOff>
      <xdr:row>75</xdr:row>
      <xdr:rowOff>143311</xdr:rowOff>
    </xdr:to>
    <xdr:sp macro="" textlink="">
      <xdr:nvSpPr>
        <xdr:cNvPr id="194" name="フローチャート: 判断 193">
          <a:extLst>
            <a:ext uri="{FF2B5EF4-FFF2-40B4-BE49-F238E27FC236}">
              <a16:creationId xmlns:a16="http://schemas.microsoft.com/office/drawing/2014/main" id="{00000000-0008-0000-0600-0000C2000000}"/>
            </a:ext>
          </a:extLst>
        </xdr:cNvPr>
        <xdr:cNvSpPr/>
      </xdr:nvSpPr>
      <xdr:spPr>
        <a:xfrm>
          <a:off x="1079500" y="1290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73</xdr:row>
      <xdr:rowOff>159838</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895428" y="1267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26688</xdr:rowOff>
    </xdr:from>
    <xdr:to>
      <xdr:col>24</xdr:col>
      <xdr:colOff>114300</xdr:colOff>
      <xdr:row>78</xdr:row>
      <xdr:rowOff>128288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4584700" y="1339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113065</xdr:rowOff>
    </xdr:from>
    <xdr:ext cx="469744" cy="259045"/>
    <xdr:sp macro="" textlink="">
      <xdr:nvSpPr>
        <xdr:cNvPr id="202" name="維持補修費該当値テキスト">
          <a:extLst>
            <a:ext uri="{FF2B5EF4-FFF2-40B4-BE49-F238E27FC236}">
              <a16:creationId xmlns:a16="http://schemas.microsoft.com/office/drawing/2014/main" id="{00000000-0008-0000-0600-0000CA000000}"/>
            </a:ext>
          </a:extLst>
        </xdr:cNvPr>
        <xdr:cNvSpPr txBox="1"/>
      </xdr:nvSpPr>
      <xdr:spPr>
        <a:xfrm>
          <a:off x="4686300" y="13314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67019</xdr:rowOff>
    </xdr:from>
    <xdr:to>
      <xdr:col>20</xdr:col>
      <xdr:colOff>38100</xdr:colOff>
      <xdr:row>78</xdr:row>
      <xdr:rowOff>168619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3746500" y="13440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159746</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3608017" y="135328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80572</xdr:rowOff>
    </xdr:from>
    <xdr:to>
      <xdr:col>15</xdr:col>
      <xdr:colOff>101600</xdr:colOff>
      <xdr:row>79</xdr:row>
      <xdr:rowOff>10722</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2857500" y="1345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1849</xdr:rowOff>
    </xdr:from>
    <xdr:ext cx="378565"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2719017" y="135463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50527</xdr:rowOff>
    </xdr:from>
    <xdr:to>
      <xdr:col>10</xdr:col>
      <xdr:colOff>165100</xdr:colOff>
      <xdr:row>78</xdr:row>
      <xdr:rowOff>152127</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968500" y="1342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143254</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1784428" y="13516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8564</xdr:rowOff>
    </xdr:from>
    <xdr:to>
      <xdr:col>6</xdr:col>
      <xdr:colOff>38100</xdr:colOff>
      <xdr:row>78</xdr:row>
      <xdr:rowOff>110164</xdr:rowOff>
    </xdr:to>
    <xdr:sp macro="" textlink="">
      <xdr:nvSpPr>
        <xdr:cNvPr id="209" name="楕円 208">
          <a:extLst>
            <a:ext uri="{FF2B5EF4-FFF2-40B4-BE49-F238E27FC236}">
              <a16:creationId xmlns:a16="http://schemas.microsoft.com/office/drawing/2014/main" id="{00000000-0008-0000-0600-0000D1000000}"/>
            </a:ext>
          </a:extLst>
        </xdr:cNvPr>
        <xdr:cNvSpPr/>
      </xdr:nvSpPr>
      <xdr:spPr>
        <a:xfrm>
          <a:off x="1079500" y="1338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101291</xdr:rowOff>
    </xdr:from>
    <xdr:ext cx="469744"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895428" y="13474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a:extLst>
            <a:ext uri="{FF2B5EF4-FFF2-40B4-BE49-F238E27FC236}">
              <a16:creationId xmlns:a16="http://schemas.microsoft.com/office/drawing/2014/main" id="{00000000-0008-0000-0600-0000D9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a:extLst>
            <a:ext uri="{FF2B5EF4-FFF2-40B4-BE49-F238E27FC236}">
              <a16:creationId xmlns:a16="http://schemas.microsoft.com/office/drawing/2014/main" id="{00000000-0008-0000-0600-0000DA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149530</xdr:rowOff>
    </xdr:from>
    <xdr:to>
      <xdr:col>24</xdr:col>
      <xdr:colOff>62865</xdr:colOff>
      <xdr:row>98</xdr:row>
      <xdr:rowOff>63615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80030"/>
          <a:ext cx="1270" cy="1285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67442</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869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63615</xdr:rowOff>
    </xdr:from>
    <xdr:to>
      <xdr:col>24</xdr:col>
      <xdr:colOff>152400</xdr:colOff>
      <xdr:row>98</xdr:row>
      <xdr:rowOff>63615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865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96207</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355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149530</xdr:rowOff>
    </xdr:from>
    <xdr:to>
      <xdr:col>24</xdr:col>
      <xdr:colOff>152400</xdr:colOff>
      <xdr:row>90</xdr:row>
      <xdr:rowOff>149530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80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160465</xdr:rowOff>
    </xdr:from>
    <xdr:to>
      <xdr:col>24</xdr:col>
      <xdr:colOff>63500</xdr:colOff>
      <xdr:row>96</xdr:row>
      <xdr:rowOff>101485</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3797300" y="16448215"/>
          <a:ext cx="838200" cy="112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148734</xdr:rowOff>
    </xdr:from>
    <xdr:ext cx="534377"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093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125857</xdr:rowOff>
    </xdr:from>
    <xdr:to>
      <xdr:col>24</xdr:col>
      <xdr:colOff>114300</xdr:colOff>
      <xdr:row>95</xdr:row>
      <xdr:rowOff>56007</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24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160465</xdr:rowOff>
    </xdr:from>
    <xdr:to>
      <xdr:col>19</xdr:col>
      <xdr:colOff>177800</xdr:colOff>
      <xdr:row>96</xdr:row>
      <xdr:rowOff>102781</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448215"/>
          <a:ext cx="889000" cy="113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100445</xdr:rowOff>
    </xdr:from>
    <xdr:to>
      <xdr:col>20</xdr:col>
      <xdr:colOff>38100</xdr:colOff>
      <xdr:row>96</xdr:row>
      <xdr:rowOff>30595</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388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47122</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530111" y="16163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81787</xdr:rowOff>
    </xdr:from>
    <xdr:to>
      <xdr:col>15</xdr:col>
      <xdr:colOff>50800</xdr:colOff>
      <xdr:row>96</xdr:row>
      <xdr:rowOff>102781</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6540987"/>
          <a:ext cx="889000" cy="20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135268</xdr:rowOff>
    </xdr:from>
    <xdr:to>
      <xdr:col>15</xdr:col>
      <xdr:colOff>101600</xdr:colOff>
      <xdr:row>97</xdr:row>
      <xdr:rowOff>65418</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56545</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41111" y="16687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81787</xdr:rowOff>
    </xdr:from>
    <xdr:to>
      <xdr:col>10</xdr:col>
      <xdr:colOff>114300</xdr:colOff>
      <xdr:row>97</xdr:row>
      <xdr:rowOff>42202</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540987"/>
          <a:ext cx="889000" cy="131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131687</xdr:rowOff>
    </xdr:from>
    <xdr:to>
      <xdr:col>10</xdr:col>
      <xdr:colOff>165100</xdr:colOff>
      <xdr:row>97</xdr:row>
      <xdr:rowOff>61837</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5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52964</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52111" y="1668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151688</xdr:rowOff>
    </xdr:from>
    <xdr:to>
      <xdr:col>6</xdr:col>
      <xdr:colOff>38100</xdr:colOff>
      <xdr:row>97</xdr:row>
      <xdr:rowOff>81838</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610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98365</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63111" y="16386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50685</xdr:rowOff>
    </xdr:from>
    <xdr:to>
      <xdr:col>24</xdr:col>
      <xdr:colOff>114300</xdr:colOff>
      <xdr:row>96</xdr:row>
      <xdr:rowOff>152285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650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29112</xdr:rowOff>
    </xdr:from>
    <xdr:ext cx="534377"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6488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109665</xdr:rowOff>
    </xdr:from>
    <xdr:to>
      <xdr:col>20</xdr:col>
      <xdr:colOff>38100</xdr:colOff>
      <xdr:row>96</xdr:row>
      <xdr:rowOff>39815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639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30942</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530111" y="16490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51981</xdr:rowOff>
    </xdr:from>
    <xdr:to>
      <xdr:col>15</xdr:col>
      <xdr:colOff>101600</xdr:colOff>
      <xdr:row>96</xdr:row>
      <xdr:rowOff>153581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51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170108</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41111" y="1628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30987</xdr:rowOff>
    </xdr:from>
    <xdr:to>
      <xdr:col>10</xdr:col>
      <xdr:colOff>165100</xdr:colOff>
      <xdr:row>96</xdr:row>
      <xdr:rowOff>132587</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490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149114</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52111" y="16265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162852</xdr:rowOff>
    </xdr:from>
    <xdr:to>
      <xdr:col>6</xdr:col>
      <xdr:colOff>38100</xdr:colOff>
      <xdr:row>97</xdr:row>
      <xdr:rowOff>93002</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622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84129</xdr:rowOff>
    </xdr:from>
    <xdr:ext cx="534377"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63111" y="1671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a:extLst>
            <a:ext uri="{FF2B5EF4-FFF2-40B4-BE49-F238E27FC236}">
              <a16:creationId xmlns:a16="http://schemas.microsoft.com/office/drawing/2014/main" id="{00000000-0008-0000-06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133936</xdr:rowOff>
    </xdr:from>
    <xdr:to>
      <xdr:col>54</xdr:col>
      <xdr:colOff>189865</xdr:colOff>
      <xdr:row>36</xdr:row>
      <xdr:rowOff>101040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10475595" y="5277436"/>
          <a:ext cx="1270" cy="995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104867</xdr:rowOff>
    </xdr:from>
    <xdr:ext cx="599010" cy="259045"/>
    <xdr:sp macro="" textlink="">
      <xdr:nvSpPr>
        <xdr:cNvPr id="293" name="補助費等最小値テキスト">
          <a:extLst>
            <a:ext uri="{FF2B5EF4-FFF2-40B4-BE49-F238E27FC236}">
              <a16:creationId xmlns:a16="http://schemas.microsoft.com/office/drawing/2014/main" id="{00000000-0008-0000-0600-000025010000}"/>
            </a:ext>
          </a:extLst>
        </xdr:cNvPr>
        <xdr:cNvSpPr txBox="1"/>
      </xdr:nvSpPr>
      <xdr:spPr>
        <a:xfrm>
          <a:off x="10528300" y="6277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101040</xdr:rowOff>
    </xdr:from>
    <xdr:to>
      <xdr:col>55</xdr:col>
      <xdr:colOff>88900</xdr:colOff>
      <xdr:row>36</xdr:row>
      <xdr:rowOff>101040</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273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80613</xdr:rowOff>
    </xdr:from>
    <xdr:ext cx="599010" cy="259045"/>
    <xdr:sp macro="" textlink="">
      <xdr:nvSpPr>
        <xdr:cNvPr id="295" name="補助費等最大値テキスト">
          <a:extLst>
            <a:ext uri="{FF2B5EF4-FFF2-40B4-BE49-F238E27FC236}">
              <a16:creationId xmlns:a16="http://schemas.microsoft.com/office/drawing/2014/main" id="{00000000-0008-0000-0600-000027010000}"/>
            </a:ext>
          </a:extLst>
        </xdr:cNvPr>
        <xdr:cNvSpPr txBox="1"/>
      </xdr:nvSpPr>
      <xdr:spPr>
        <a:xfrm>
          <a:off x="10528300" y="5052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133936</xdr:rowOff>
    </xdr:from>
    <xdr:to>
      <xdr:col>55</xdr:col>
      <xdr:colOff>88900</xdr:colOff>
      <xdr:row>30</xdr:row>
      <xdr:rowOff>133936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5277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109144</xdr:rowOff>
    </xdr:from>
    <xdr:to>
      <xdr:col>55</xdr:col>
      <xdr:colOff>0</xdr:colOff>
      <xdr:row>37</xdr:row>
      <xdr:rowOff>148894</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9639300" y="6109894"/>
          <a:ext cx="838200" cy="382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84213</xdr:rowOff>
    </xdr:from>
    <xdr:ext cx="599010" cy="259045"/>
    <xdr:sp macro="" textlink="">
      <xdr:nvSpPr>
        <xdr:cNvPr id="298" name="補助費等平均値テキスト">
          <a:extLst>
            <a:ext uri="{FF2B5EF4-FFF2-40B4-BE49-F238E27FC236}">
              <a16:creationId xmlns:a16="http://schemas.microsoft.com/office/drawing/2014/main" id="{00000000-0008-0000-0600-00002A010000}"/>
            </a:ext>
          </a:extLst>
        </xdr:cNvPr>
        <xdr:cNvSpPr txBox="1"/>
      </xdr:nvSpPr>
      <xdr:spPr>
        <a:xfrm>
          <a:off x="10528300" y="60849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105786</xdr:rowOff>
    </xdr:from>
    <xdr:to>
      <xdr:col>55</xdr:col>
      <xdr:colOff>50800</xdr:colOff>
      <xdr:row>36</xdr:row>
      <xdr:rowOff>35936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10426700" y="610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142531</xdr:rowOff>
    </xdr:from>
    <xdr:to>
      <xdr:col>50</xdr:col>
      <xdr:colOff>114300</xdr:colOff>
      <xdr:row>37</xdr:row>
      <xdr:rowOff>148894</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8750300" y="6486181"/>
          <a:ext cx="889000" cy="6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10414</xdr:rowOff>
    </xdr:from>
    <xdr:to>
      <xdr:col>50</xdr:col>
      <xdr:colOff>165100</xdr:colOff>
      <xdr:row>38</xdr:row>
      <xdr:rowOff>112014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9588500" y="652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103141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372111" y="6618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142531</xdr:rowOff>
    </xdr:from>
    <xdr:to>
      <xdr:col>45</xdr:col>
      <xdr:colOff>177800</xdr:colOff>
      <xdr:row>37</xdr:row>
      <xdr:rowOff>165981</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7861300" y="6486181"/>
          <a:ext cx="889000" cy="23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21406</xdr:rowOff>
    </xdr:from>
    <xdr:to>
      <xdr:col>46</xdr:col>
      <xdr:colOff>38100</xdr:colOff>
      <xdr:row>38</xdr:row>
      <xdr:rowOff>123006</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8699500" y="6536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114133</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483111" y="6629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165981</xdr:rowOff>
    </xdr:from>
    <xdr:to>
      <xdr:col>41</xdr:col>
      <xdr:colOff>50800</xdr:colOff>
      <xdr:row>38</xdr:row>
      <xdr:rowOff>39036</xdr:rowOff>
    </xdr:to>
    <xdr:cxnSp macro="">
      <xdr:nvCxnSpPr>
        <xdr:cNvPr id="306" name="直線コネクタ 305">
          <a:extLst>
            <a:ext uri="{FF2B5EF4-FFF2-40B4-BE49-F238E27FC236}">
              <a16:creationId xmlns:a16="http://schemas.microsoft.com/office/drawing/2014/main" id="{00000000-0008-0000-0600-000032010000}"/>
            </a:ext>
          </a:extLst>
        </xdr:cNvPr>
        <xdr:cNvCxnSpPr/>
      </xdr:nvCxnSpPr>
      <xdr:spPr>
        <a:xfrm flipV="1">
          <a:off x="6972300" y="6509631"/>
          <a:ext cx="889000" cy="44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28363</xdr:rowOff>
    </xdr:from>
    <xdr:to>
      <xdr:col>41</xdr:col>
      <xdr:colOff>101600</xdr:colOff>
      <xdr:row>38</xdr:row>
      <xdr:rowOff>129963</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7810500" y="654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121090</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94111" y="6636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28092</xdr:rowOff>
    </xdr:from>
    <xdr:to>
      <xdr:col>36</xdr:col>
      <xdr:colOff>165100</xdr:colOff>
      <xdr:row>38</xdr:row>
      <xdr:rowOff>129692</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6921500" y="6543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120819</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05111" y="6635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58344</xdr:rowOff>
    </xdr:from>
    <xdr:to>
      <xdr:col>55</xdr:col>
      <xdr:colOff>50800</xdr:colOff>
      <xdr:row>35</xdr:row>
      <xdr:rowOff>159944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10426700" y="605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81221</xdr:rowOff>
    </xdr:from>
    <xdr:ext cx="599010" cy="259045"/>
    <xdr:sp macro="" textlink="">
      <xdr:nvSpPr>
        <xdr:cNvPr id="317" name="補助費等該当値テキスト">
          <a:extLst>
            <a:ext uri="{FF2B5EF4-FFF2-40B4-BE49-F238E27FC236}">
              <a16:creationId xmlns:a16="http://schemas.microsoft.com/office/drawing/2014/main" id="{00000000-0008-0000-0600-00003D010000}"/>
            </a:ext>
          </a:extLst>
        </xdr:cNvPr>
        <xdr:cNvSpPr txBox="1"/>
      </xdr:nvSpPr>
      <xdr:spPr>
        <a:xfrm>
          <a:off x="10528300" y="5910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98094</xdr:rowOff>
    </xdr:from>
    <xdr:to>
      <xdr:col>50</xdr:col>
      <xdr:colOff>165100</xdr:colOff>
      <xdr:row>38</xdr:row>
      <xdr:rowOff>28243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9588500" y="644174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44771</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9372111" y="621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91731</xdr:rowOff>
    </xdr:from>
    <xdr:to>
      <xdr:col>46</xdr:col>
      <xdr:colOff>38100</xdr:colOff>
      <xdr:row>38</xdr:row>
      <xdr:rowOff>21881</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8699500" y="643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38408</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8483111" y="6210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115181</xdr:rowOff>
    </xdr:from>
    <xdr:to>
      <xdr:col>41</xdr:col>
      <xdr:colOff>101600</xdr:colOff>
      <xdr:row>38</xdr:row>
      <xdr:rowOff>45331</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7810500" y="645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61858</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7594111" y="623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159686</xdr:rowOff>
    </xdr:from>
    <xdr:to>
      <xdr:col>36</xdr:col>
      <xdr:colOff>165100</xdr:colOff>
      <xdr:row>38</xdr:row>
      <xdr:rowOff>89836</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6921500" y="650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106363</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705111" y="6278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69947</xdr:rowOff>
    </xdr:from>
    <xdr:to>
      <xdr:col>54</xdr:col>
      <xdr:colOff>189865</xdr:colOff>
      <xdr:row>58</xdr:row>
      <xdr:rowOff>104256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813897"/>
          <a:ext cx="1270" cy="123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108083</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052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104256</xdr:rowOff>
    </xdr:from>
    <xdr:to>
      <xdr:col>55</xdr:col>
      <xdr:colOff>88900</xdr:colOff>
      <xdr:row>58</xdr:row>
      <xdr:rowOff>104256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048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16624</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589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69947</xdr:rowOff>
    </xdr:from>
    <xdr:to>
      <xdr:col>55</xdr:col>
      <xdr:colOff>88900</xdr:colOff>
      <xdr:row>51</xdr:row>
      <xdr:rowOff>69947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813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167155</xdr:rowOff>
    </xdr:from>
    <xdr:to>
      <xdr:col>55</xdr:col>
      <xdr:colOff>0</xdr:colOff>
      <xdr:row>58</xdr:row>
      <xdr:rowOff>27336</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9639300" y="9939805"/>
          <a:ext cx="838200" cy="31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100032</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8726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121605</xdr:rowOff>
    </xdr:from>
    <xdr:to>
      <xdr:col>55</xdr:col>
      <xdr:colOff>50800</xdr:colOff>
      <xdr:row>58</xdr:row>
      <xdr:rowOff>51755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894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8114</xdr:rowOff>
    </xdr:from>
    <xdr:to>
      <xdr:col>50</xdr:col>
      <xdr:colOff>114300</xdr:colOff>
      <xdr:row>58</xdr:row>
      <xdr:rowOff>27336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8750300" y="9952214"/>
          <a:ext cx="889000" cy="19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83783</xdr:rowOff>
    </xdr:from>
    <xdr:to>
      <xdr:col>50</xdr:col>
      <xdr:colOff>165100</xdr:colOff>
      <xdr:row>58</xdr:row>
      <xdr:rowOff>13933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85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30460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631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6472</xdr:rowOff>
    </xdr:from>
    <xdr:to>
      <xdr:col>45</xdr:col>
      <xdr:colOff>177800</xdr:colOff>
      <xdr:row>58</xdr:row>
      <xdr:rowOff>8114</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9950572"/>
          <a:ext cx="889000" cy="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159758</xdr:rowOff>
    </xdr:from>
    <xdr:to>
      <xdr:col>46</xdr:col>
      <xdr:colOff>38100</xdr:colOff>
      <xdr:row>58</xdr:row>
      <xdr:rowOff>89908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93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81035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1002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112089</xdr:rowOff>
    </xdr:from>
    <xdr:to>
      <xdr:col>41</xdr:col>
      <xdr:colOff>50800</xdr:colOff>
      <xdr:row>58</xdr:row>
      <xdr:rowOff>6472</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6972300" y="9884739"/>
          <a:ext cx="889000" cy="65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137257</xdr:rowOff>
    </xdr:from>
    <xdr:to>
      <xdr:col>41</xdr:col>
      <xdr:colOff>101600</xdr:colOff>
      <xdr:row>58</xdr:row>
      <xdr:rowOff>67407</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90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58534</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1000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95541</xdr:rowOff>
    </xdr:from>
    <xdr:to>
      <xdr:col>36</xdr:col>
      <xdr:colOff>165100</xdr:colOff>
      <xdr:row>58</xdr:row>
      <xdr:rowOff>25691</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86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16818</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96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116355</xdr:rowOff>
    </xdr:from>
    <xdr:to>
      <xdr:col>55</xdr:col>
      <xdr:colOff>50800</xdr:colOff>
      <xdr:row>58</xdr:row>
      <xdr:rowOff>46505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88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75732</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676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147986</xdr:rowOff>
    </xdr:from>
    <xdr:to>
      <xdr:col>50</xdr:col>
      <xdr:colOff>165100</xdr:colOff>
      <xdr:row>58</xdr:row>
      <xdr:rowOff>78136</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92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69263</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10013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128764</xdr:rowOff>
    </xdr:from>
    <xdr:to>
      <xdr:col>46</xdr:col>
      <xdr:colOff>38100</xdr:colOff>
      <xdr:row>58</xdr:row>
      <xdr:rowOff>58914</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90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75441</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67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127122</xdr:rowOff>
    </xdr:from>
    <xdr:to>
      <xdr:col>41</xdr:col>
      <xdr:colOff>101600</xdr:colOff>
      <xdr:row>58</xdr:row>
      <xdr:rowOff>57272</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89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73799</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674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61289</xdr:rowOff>
    </xdr:from>
    <xdr:to>
      <xdr:col>36</xdr:col>
      <xdr:colOff>165100</xdr:colOff>
      <xdr:row>57</xdr:row>
      <xdr:rowOff>162889</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83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7966</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60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72377</xdr:rowOff>
    </xdr:from>
    <xdr:to>
      <xdr:col>54</xdr:col>
      <xdr:colOff>189865</xdr:colOff>
      <xdr:row>78</xdr:row>
      <xdr:rowOff>138384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245327"/>
          <a:ext cx="1270" cy="12661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142211</xdr:rowOff>
    </xdr:from>
    <xdr:ext cx="378565"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5153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138384</xdr:rowOff>
    </xdr:from>
    <xdr:to>
      <xdr:col>55</xdr:col>
      <xdr:colOff>88900</xdr:colOff>
      <xdr:row>78</xdr:row>
      <xdr:rowOff>138384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511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19054</xdr:rowOff>
    </xdr:from>
    <xdr:ext cx="599010"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2020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72377</xdr:rowOff>
    </xdr:from>
    <xdr:to>
      <xdr:col>55</xdr:col>
      <xdr:colOff>88900</xdr:colOff>
      <xdr:row>71</xdr:row>
      <xdr:rowOff>72377</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245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48575</xdr:rowOff>
    </xdr:from>
    <xdr:to>
      <xdr:col>55</xdr:col>
      <xdr:colOff>0</xdr:colOff>
      <xdr:row>78</xdr:row>
      <xdr:rowOff>85316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9639300" y="13421675"/>
          <a:ext cx="838200" cy="36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39664</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241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16787</xdr:rowOff>
    </xdr:from>
    <xdr:to>
      <xdr:col>55</xdr:col>
      <xdr:colOff>50800</xdr:colOff>
      <xdr:row>78</xdr:row>
      <xdr:rowOff>118387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38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48575</xdr:rowOff>
    </xdr:from>
    <xdr:to>
      <xdr:col>50</xdr:col>
      <xdr:colOff>114300</xdr:colOff>
      <xdr:row>78</xdr:row>
      <xdr:rowOff>77425</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750300" y="13421675"/>
          <a:ext cx="889000" cy="28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149547</xdr:rowOff>
    </xdr:from>
    <xdr:to>
      <xdr:col>50</xdr:col>
      <xdr:colOff>165100</xdr:colOff>
      <xdr:row>78</xdr:row>
      <xdr:rowOff>79697</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35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96224</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126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41709</xdr:rowOff>
    </xdr:from>
    <xdr:to>
      <xdr:col>45</xdr:col>
      <xdr:colOff>177800</xdr:colOff>
      <xdr:row>78</xdr:row>
      <xdr:rowOff>77425</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3414809"/>
          <a:ext cx="889000" cy="3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30333</xdr:rowOff>
    </xdr:from>
    <xdr:to>
      <xdr:col>46</xdr:col>
      <xdr:colOff>38100</xdr:colOff>
      <xdr:row>78</xdr:row>
      <xdr:rowOff>131933</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403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123060</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3496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151313</xdr:rowOff>
    </xdr:from>
    <xdr:to>
      <xdr:col>41</xdr:col>
      <xdr:colOff>50800</xdr:colOff>
      <xdr:row>78</xdr:row>
      <xdr:rowOff>41709</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6972300" y="13352963"/>
          <a:ext cx="889000" cy="6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42120</xdr:rowOff>
    </xdr:from>
    <xdr:to>
      <xdr:col>41</xdr:col>
      <xdr:colOff>101600</xdr:colOff>
      <xdr:row>78</xdr:row>
      <xdr:rowOff>143720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41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134847</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350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155222</xdr:rowOff>
    </xdr:from>
    <xdr:to>
      <xdr:col>36</xdr:col>
      <xdr:colOff>165100</xdr:colOff>
      <xdr:row>78</xdr:row>
      <xdr:rowOff>85372</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35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76499</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344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34516</xdr:rowOff>
    </xdr:from>
    <xdr:to>
      <xdr:col>55</xdr:col>
      <xdr:colOff>50800</xdr:colOff>
      <xdr:row>78</xdr:row>
      <xdr:rowOff>136116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40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166663</xdr:rowOff>
    </xdr:from>
    <xdr:ext cx="534377"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368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169225</xdr:rowOff>
    </xdr:from>
    <xdr:to>
      <xdr:col>50</xdr:col>
      <xdr:colOff>165100</xdr:colOff>
      <xdr:row>78</xdr:row>
      <xdr:rowOff>99375</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37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90502</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372111" y="13463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26625</xdr:rowOff>
    </xdr:from>
    <xdr:to>
      <xdr:col>46</xdr:col>
      <xdr:colOff>38100</xdr:colOff>
      <xdr:row>78</xdr:row>
      <xdr:rowOff>128225</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399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144752</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483111" y="1317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162359</xdr:rowOff>
    </xdr:from>
    <xdr:to>
      <xdr:col>41</xdr:col>
      <xdr:colOff>101600</xdr:colOff>
      <xdr:row>78</xdr:row>
      <xdr:rowOff>92509</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3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109036</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594111" y="13139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100513</xdr:rowOff>
    </xdr:from>
    <xdr:to>
      <xdr:col>36</xdr:col>
      <xdr:colOff>165100</xdr:colOff>
      <xdr:row>78</xdr:row>
      <xdr:rowOff>30663</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30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47190</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05111" y="13077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id="{00000000-0008-0000-06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96120</xdr:rowOff>
    </xdr:from>
    <xdr:to>
      <xdr:col>54</xdr:col>
      <xdr:colOff>189865</xdr:colOff>
      <xdr:row>99</xdr:row>
      <xdr:rowOff>20779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10475595" y="15526620"/>
          <a:ext cx="1270" cy="1467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24606</xdr:rowOff>
    </xdr:from>
    <xdr:ext cx="469744" cy="259045"/>
    <xdr:sp macro="" textlink="">
      <xdr:nvSpPr>
        <xdr:cNvPr id="464" name="普通建設事業費 （ うち更新整備　）最小値テキスト">
          <a:extLst>
            <a:ext uri="{FF2B5EF4-FFF2-40B4-BE49-F238E27FC236}">
              <a16:creationId xmlns:a16="http://schemas.microsoft.com/office/drawing/2014/main" id="{00000000-0008-0000-0600-0000D0010000}"/>
            </a:ext>
          </a:extLst>
        </xdr:cNvPr>
        <xdr:cNvSpPr txBox="1"/>
      </xdr:nvSpPr>
      <xdr:spPr>
        <a:xfrm>
          <a:off x="10528300" y="169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20779</xdr:rowOff>
    </xdr:from>
    <xdr:to>
      <xdr:col>55</xdr:col>
      <xdr:colOff>88900</xdr:colOff>
      <xdr:row>99</xdr:row>
      <xdr:rowOff>20779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6994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42797</xdr:rowOff>
    </xdr:from>
    <xdr:ext cx="534377" cy="259045"/>
    <xdr:sp macro="" textlink="">
      <xdr:nvSpPr>
        <xdr:cNvPr id="466" name="普通建設事業費 （ うち更新整備　）最大値テキスト">
          <a:extLst>
            <a:ext uri="{FF2B5EF4-FFF2-40B4-BE49-F238E27FC236}">
              <a16:creationId xmlns:a16="http://schemas.microsoft.com/office/drawing/2014/main" id="{00000000-0008-0000-0600-0000D2010000}"/>
            </a:ext>
          </a:extLst>
        </xdr:cNvPr>
        <xdr:cNvSpPr txBox="1"/>
      </xdr:nvSpPr>
      <xdr:spPr>
        <a:xfrm>
          <a:off x="10528300" y="15301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96120</xdr:rowOff>
    </xdr:from>
    <xdr:to>
      <xdr:col>55</xdr:col>
      <xdr:colOff>88900</xdr:colOff>
      <xdr:row>90</xdr:row>
      <xdr:rowOff>96120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5526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155882</xdr:rowOff>
    </xdr:from>
    <xdr:to>
      <xdr:col>55</xdr:col>
      <xdr:colOff>0</xdr:colOff>
      <xdr:row>97</xdr:row>
      <xdr:rowOff>111892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9639300" y="16443632"/>
          <a:ext cx="838200" cy="29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24857</xdr:rowOff>
    </xdr:from>
    <xdr:ext cx="534377" cy="259045"/>
    <xdr:sp macro="" textlink="">
      <xdr:nvSpPr>
        <xdr:cNvPr id="469" name="普通建設事業費 （ うち更新整備　）平均値テキスト">
          <a:extLst>
            <a:ext uri="{FF2B5EF4-FFF2-40B4-BE49-F238E27FC236}">
              <a16:creationId xmlns:a16="http://schemas.microsoft.com/office/drawing/2014/main" id="{00000000-0008-0000-0600-0000D5010000}"/>
            </a:ext>
          </a:extLst>
        </xdr:cNvPr>
        <xdr:cNvSpPr txBox="1"/>
      </xdr:nvSpPr>
      <xdr:spPr>
        <a:xfrm>
          <a:off x="10528300" y="164840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46430</xdr:rowOff>
    </xdr:from>
    <xdr:to>
      <xdr:col>55</xdr:col>
      <xdr:colOff>50800</xdr:colOff>
      <xdr:row>96</xdr:row>
      <xdr:rowOff>148030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10426700" y="1650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37957</xdr:rowOff>
    </xdr:from>
    <xdr:to>
      <xdr:col>50</xdr:col>
      <xdr:colOff>114300</xdr:colOff>
      <xdr:row>97</xdr:row>
      <xdr:rowOff>111892</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8750300" y="16497157"/>
          <a:ext cx="889000" cy="245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114488</xdr:rowOff>
    </xdr:from>
    <xdr:to>
      <xdr:col>50</xdr:col>
      <xdr:colOff>165100</xdr:colOff>
      <xdr:row>97</xdr:row>
      <xdr:rowOff>44638</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9588500" y="1657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61165</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72111" y="16348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37957</xdr:rowOff>
    </xdr:from>
    <xdr:to>
      <xdr:col>45</xdr:col>
      <xdr:colOff>177800</xdr:colOff>
      <xdr:row>96</xdr:row>
      <xdr:rowOff>127797</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7861300" y="16497157"/>
          <a:ext cx="889000" cy="89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20762</xdr:rowOff>
    </xdr:from>
    <xdr:to>
      <xdr:col>46</xdr:col>
      <xdr:colOff>38100</xdr:colOff>
      <xdr:row>97</xdr:row>
      <xdr:rowOff>122362</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8699500" y="1665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113489</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483111" y="1674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86127</xdr:rowOff>
    </xdr:from>
    <xdr:to>
      <xdr:col>41</xdr:col>
      <xdr:colOff>50800</xdr:colOff>
      <xdr:row>96</xdr:row>
      <xdr:rowOff>127797</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6972300" y="16545327"/>
          <a:ext cx="889000" cy="41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31310</xdr:rowOff>
    </xdr:from>
    <xdr:to>
      <xdr:col>41</xdr:col>
      <xdr:colOff>101600</xdr:colOff>
      <xdr:row>96</xdr:row>
      <xdr:rowOff>132910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7810500" y="164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149437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265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135665</xdr:rowOff>
    </xdr:from>
    <xdr:to>
      <xdr:col>36</xdr:col>
      <xdr:colOff>165100</xdr:colOff>
      <xdr:row>97</xdr:row>
      <xdr:rowOff>65815</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6921500" y="16594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56942</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687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105082</xdr:rowOff>
    </xdr:from>
    <xdr:to>
      <xdr:col>55</xdr:col>
      <xdr:colOff>50800</xdr:colOff>
      <xdr:row>96</xdr:row>
      <xdr:rowOff>35232</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10426700" y="1639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127959</xdr:rowOff>
    </xdr:from>
    <xdr:ext cx="534377" cy="259045"/>
    <xdr:sp macro="" textlink="">
      <xdr:nvSpPr>
        <xdr:cNvPr id="488" name="普通建設事業費 （ うち更新整備　）該当値テキスト">
          <a:extLst>
            <a:ext uri="{FF2B5EF4-FFF2-40B4-BE49-F238E27FC236}">
              <a16:creationId xmlns:a16="http://schemas.microsoft.com/office/drawing/2014/main" id="{00000000-0008-0000-0600-0000E8010000}"/>
            </a:ext>
          </a:extLst>
        </xdr:cNvPr>
        <xdr:cNvSpPr txBox="1"/>
      </xdr:nvSpPr>
      <xdr:spPr>
        <a:xfrm>
          <a:off x="10528300" y="16244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61092</xdr:rowOff>
    </xdr:from>
    <xdr:to>
      <xdr:col>50</xdr:col>
      <xdr:colOff>165100</xdr:colOff>
      <xdr:row>97</xdr:row>
      <xdr:rowOff>162692</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9588500" y="1669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153819</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9372111" y="1678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158607</xdr:rowOff>
    </xdr:from>
    <xdr:to>
      <xdr:col>46</xdr:col>
      <xdr:colOff>38100</xdr:colOff>
      <xdr:row>96</xdr:row>
      <xdr:rowOff>88757</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8699500" y="1644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105284</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8483111" y="1622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76997</xdr:rowOff>
    </xdr:from>
    <xdr:to>
      <xdr:col>41</xdr:col>
      <xdr:colOff>101600</xdr:colOff>
      <xdr:row>97</xdr:row>
      <xdr:rowOff>7147</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7810500" y="16536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169724</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7594111" y="16628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35327</xdr:rowOff>
    </xdr:from>
    <xdr:to>
      <xdr:col>36</xdr:col>
      <xdr:colOff>165100</xdr:colOff>
      <xdr:row>96</xdr:row>
      <xdr:rowOff>136927</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6921500" y="1649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153454</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6705111" y="16269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a:extLst>
            <a:ext uri="{FF2B5EF4-FFF2-40B4-BE49-F238E27FC236}">
              <a16:creationId xmlns:a16="http://schemas.microsoft.com/office/drawing/2014/main" id="{00000000-0008-0000-06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142037</xdr:rowOff>
    </xdr:from>
    <xdr:to>
      <xdr:col>85</xdr:col>
      <xdr:colOff>126364</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6317595" y="5285537"/>
          <a:ext cx="1269" cy="1445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76661</xdr:rowOff>
    </xdr:from>
    <xdr:ext cx="249299" cy="259045"/>
    <xdr:sp macro="" textlink="">
      <xdr:nvSpPr>
        <xdr:cNvPr id="521" name="災害復旧事業費最小値テキスト">
          <a:extLst>
            <a:ext uri="{FF2B5EF4-FFF2-40B4-BE49-F238E27FC236}">
              <a16:creationId xmlns:a16="http://schemas.microsoft.com/office/drawing/2014/main" id="{00000000-0008-0000-0600-000009020000}"/>
            </a:ext>
          </a:extLst>
        </xdr:cNvPr>
        <xdr:cNvSpPr txBox="1"/>
      </xdr:nvSpPr>
      <xdr:spPr>
        <a:xfrm>
          <a:off x="16370300" y="67632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88714</xdr:rowOff>
    </xdr:from>
    <xdr:ext cx="599010" cy="259045"/>
    <xdr:sp macro="" textlink="">
      <xdr:nvSpPr>
        <xdr:cNvPr id="523" name="災害復旧事業費最大値テキスト">
          <a:extLst>
            <a:ext uri="{FF2B5EF4-FFF2-40B4-BE49-F238E27FC236}">
              <a16:creationId xmlns:a16="http://schemas.microsoft.com/office/drawing/2014/main" id="{00000000-0008-0000-0600-00000B020000}"/>
            </a:ext>
          </a:extLst>
        </xdr:cNvPr>
        <xdr:cNvSpPr txBox="1"/>
      </xdr:nvSpPr>
      <xdr:spPr>
        <a:xfrm>
          <a:off x="16370300" y="5060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142037</xdr:rowOff>
    </xdr:from>
    <xdr:to>
      <xdr:col>86</xdr:col>
      <xdr:colOff>25400</xdr:colOff>
      <xdr:row>30</xdr:row>
      <xdr:rowOff>142037</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6230600" y="5285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34468</xdr:rowOff>
    </xdr:from>
    <xdr:to>
      <xdr:col>85</xdr:col>
      <xdr:colOff>127000</xdr:colOff>
      <xdr:row>39</xdr:row>
      <xdr:rowOff>36779</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5481300" y="6721018"/>
          <a:ext cx="838200" cy="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165561</xdr:rowOff>
    </xdr:from>
    <xdr:ext cx="469744" cy="259045"/>
    <xdr:sp macro="" textlink="">
      <xdr:nvSpPr>
        <xdr:cNvPr id="526" name="災害復旧事業費平均値テキスト">
          <a:extLst>
            <a:ext uri="{FF2B5EF4-FFF2-40B4-BE49-F238E27FC236}">
              <a16:creationId xmlns:a16="http://schemas.microsoft.com/office/drawing/2014/main" id="{00000000-0008-0000-0600-00000E020000}"/>
            </a:ext>
          </a:extLst>
        </xdr:cNvPr>
        <xdr:cNvSpPr txBox="1"/>
      </xdr:nvSpPr>
      <xdr:spPr>
        <a:xfrm>
          <a:off x="16370300" y="65092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142684</xdr:rowOff>
    </xdr:from>
    <xdr:to>
      <xdr:col>85</xdr:col>
      <xdr:colOff>177800</xdr:colOff>
      <xdr:row>39</xdr:row>
      <xdr:rowOff>72834</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6268700" y="6657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17463</xdr:rowOff>
    </xdr:from>
    <xdr:to>
      <xdr:col>81</xdr:col>
      <xdr:colOff>50800</xdr:colOff>
      <xdr:row>39</xdr:row>
      <xdr:rowOff>34468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4592300" y="6704013"/>
          <a:ext cx="889000" cy="17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80759</xdr:rowOff>
    </xdr:from>
    <xdr:to>
      <xdr:col>81</xdr:col>
      <xdr:colOff>101600</xdr:colOff>
      <xdr:row>39</xdr:row>
      <xdr:rowOff>10909</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5430500" y="659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27436</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46428" y="637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17463</xdr:rowOff>
    </xdr:from>
    <xdr:to>
      <xdr:col>76</xdr:col>
      <xdr:colOff>114300</xdr:colOff>
      <xdr:row>39</xdr:row>
      <xdr:rowOff>42011</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3703300" y="6704013"/>
          <a:ext cx="889000" cy="24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148641</xdr:rowOff>
    </xdr:from>
    <xdr:to>
      <xdr:col>76</xdr:col>
      <xdr:colOff>165100</xdr:colOff>
      <xdr:row>39</xdr:row>
      <xdr:rowOff>78791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4541500" y="666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69918</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357428" y="675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42011</xdr:rowOff>
    </xdr:from>
    <xdr:to>
      <xdr:col>71</xdr:col>
      <xdr:colOff>177800</xdr:colOff>
      <xdr:row>39</xdr:row>
      <xdr:rowOff>44450</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flipV="1">
          <a:off x="12814300" y="6728561"/>
          <a:ext cx="8890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158750</xdr:rowOff>
    </xdr:from>
    <xdr:to>
      <xdr:col>72</xdr:col>
      <xdr:colOff>38100</xdr:colOff>
      <xdr:row>39</xdr:row>
      <xdr:rowOff>88900</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3652500" y="667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105427</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4017" y="64490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107150</xdr:rowOff>
    </xdr:from>
    <xdr:to>
      <xdr:col>67</xdr:col>
      <xdr:colOff>101600</xdr:colOff>
      <xdr:row>39</xdr:row>
      <xdr:rowOff>37300</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2763500" y="66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53827</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579428" y="6397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157429</xdr:rowOff>
    </xdr:from>
    <xdr:to>
      <xdr:col>85</xdr:col>
      <xdr:colOff>177800</xdr:colOff>
      <xdr:row>39</xdr:row>
      <xdr:rowOff>87579</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6268700" y="667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121111</xdr:rowOff>
    </xdr:from>
    <xdr:ext cx="378565" cy="259045"/>
    <xdr:sp macro="" textlink="">
      <xdr:nvSpPr>
        <xdr:cNvPr id="545" name="災害復旧事業費該当値テキスト">
          <a:extLst>
            <a:ext uri="{FF2B5EF4-FFF2-40B4-BE49-F238E27FC236}">
              <a16:creationId xmlns:a16="http://schemas.microsoft.com/office/drawing/2014/main" id="{00000000-0008-0000-0600-000021020000}"/>
            </a:ext>
          </a:extLst>
        </xdr:cNvPr>
        <xdr:cNvSpPr txBox="1"/>
      </xdr:nvSpPr>
      <xdr:spPr>
        <a:xfrm>
          <a:off x="16370300" y="66362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155118</xdr:rowOff>
    </xdr:from>
    <xdr:to>
      <xdr:col>81</xdr:col>
      <xdr:colOff>101600</xdr:colOff>
      <xdr:row>39</xdr:row>
      <xdr:rowOff>85268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5430500" y="667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76395</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5292017" y="6762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138113</xdr:rowOff>
    </xdr:from>
    <xdr:to>
      <xdr:col>76</xdr:col>
      <xdr:colOff>165100</xdr:colOff>
      <xdr:row>39</xdr:row>
      <xdr:rowOff>68263</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4541500" y="6653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84790</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4357428" y="642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162661</xdr:rowOff>
    </xdr:from>
    <xdr:to>
      <xdr:col>72</xdr:col>
      <xdr:colOff>38100</xdr:colOff>
      <xdr:row>39</xdr:row>
      <xdr:rowOff>92811</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3652500" y="667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83938</xdr:rowOff>
    </xdr:from>
    <xdr:ext cx="378565"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3514017" y="67704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a:extLst>
            <a:ext uri="{FF2B5EF4-FFF2-40B4-BE49-F238E27FC236}">
              <a16:creationId xmlns:a16="http://schemas.microsoft.com/office/drawing/2014/main" id="{00000000-0008-0000-06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a:extLst>
            <a:ext uri="{FF2B5EF4-FFF2-40B4-BE49-F238E27FC236}">
              <a16:creationId xmlns:a16="http://schemas.microsoft.com/office/drawing/2014/main" id="{00000000-0008-0000-0600-00003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a:extLst>
            <a:ext uri="{FF2B5EF4-FFF2-40B4-BE49-F238E27FC236}">
              <a16:creationId xmlns:a16="http://schemas.microsoft.com/office/drawing/2014/main" id="{00000000-0008-0000-0600-00003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a:extLst>
            <a:ext uri="{FF2B5EF4-FFF2-40B4-BE49-F238E27FC236}">
              <a16:creationId xmlns:a16="http://schemas.microsoft.com/office/drawing/2014/main" id="{00000000-0008-0000-0600-00003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a:extLst>
            <a:ext uri="{FF2B5EF4-FFF2-40B4-BE49-F238E27FC236}">
              <a16:creationId xmlns:a16="http://schemas.microsoft.com/office/drawing/2014/main" id="{00000000-0008-0000-0600-00005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20142</xdr:rowOff>
    </xdr:from>
    <xdr:to>
      <xdr:col>85</xdr:col>
      <xdr:colOff>126364</xdr:colOff>
      <xdr:row>77</xdr:row>
      <xdr:rowOff>51529</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021642"/>
          <a:ext cx="1269" cy="1231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55356</xdr:rowOff>
    </xdr:from>
    <xdr:ext cx="534377"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257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51529</xdr:rowOff>
    </xdr:from>
    <xdr:to>
      <xdr:col>86</xdr:col>
      <xdr:colOff>25400</xdr:colOff>
      <xdr:row>77</xdr:row>
      <xdr:rowOff>51529</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253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138269</xdr:rowOff>
    </xdr:from>
    <xdr:ext cx="534377"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796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20142</xdr:rowOff>
    </xdr:from>
    <xdr:to>
      <xdr:col>86</xdr:col>
      <xdr:colOff>25400</xdr:colOff>
      <xdr:row>70</xdr:row>
      <xdr:rowOff>20142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02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79852</xdr:rowOff>
    </xdr:from>
    <xdr:to>
      <xdr:col>85</xdr:col>
      <xdr:colOff>127000</xdr:colOff>
      <xdr:row>71</xdr:row>
      <xdr:rowOff>105181</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5481300" y="12252802"/>
          <a:ext cx="838200" cy="25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92290</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6081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113863</xdr:rowOff>
    </xdr:from>
    <xdr:to>
      <xdr:col>85</xdr:col>
      <xdr:colOff>177800</xdr:colOff>
      <xdr:row>74</xdr:row>
      <xdr:rowOff>44013</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2629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105181</xdr:rowOff>
    </xdr:from>
    <xdr:to>
      <xdr:col>81</xdr:col>
      <xdr:colOff>50800</xdr:colOff>
      <xdr:row>71</xdr:row>
      <xdr:rowOff>159200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2278131"/>
          <a:ext cx="889000" cy="54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127282</xdr:rowOff>
    </xdr:from>
    <xdr:to>
      <xdr:col>81</xdr:col>
      <xdr:colOff>101600</xdr:colOff>
      <xdr:row>74</xdr:row>
      <xdr:rowOff>57432</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2643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48559</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735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103787</xdr:rowOff>
    </xdr:from>
    <xdr:to>
      <xdr:col>76</xdr:col>
      <xdr:colOff>114300</xdr:colOff>
      <xdr:row>71</xdr:row>
      <xdr:rowOff>159200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3703300" y="12276737"/>
          <a:ext cx="889000" cy="55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151262</xdr:rowOff>
    </xdr:from>
    <xdr:to>
      <xdr:col>76</xdr:col>
      <xdr:colOff>165100</xdr:colOff>
      <xdr:row>74</xdr:row>
      <xdr:rowOff>81412</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266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72539</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75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103787</xdr:rowOff>
    </xdr:from>
    <xdr:to>
      <xdr:col>71</xdr:col>
      <xdr:colOff>177800</xdr:colOff>
      <xdr:row>71</xdr:row>
      <xdr:rowOff>161440</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2276737"/>
          <a:ext cx="889000" cy="57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135603</xdr:rowOff>
    </xdr:from>
    <xdr:to>
      <xdr:col>72</xdr:col>
      <xdr:colOff>38100</xdr:colOff>
      <xdr:row>74</xdr:row>
      <xdr:rowOff>65753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265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56880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2744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112423</xdr:rowOff>
    </xdr:from>
    <xdr:to>
      <xdr:col>67</xdr:col>
      <xdr:colOff>101600</xdr:colOff>
      <xdr:row>74</xdr:row>
      <xdr:rowOff>42573</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2628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33700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72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29052</xdr:rowOff>
    </xdr:from>
    <xdr:to>
      <xdr:col>85</xdr:col>
      <xdr:colOff>177800</xdr:colOff>
      <xdr:row>71</xdr:row>
      <xdr:rowOff>130652</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2202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51929</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205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54381</xdr:rowOff>
    </xdr:from>
    <xdr:to>
      <xdr:col>81</xdr:col>
      <xdr:colOff>101600</xdr:colOff>
      <xdr:row>71</xdr:row>
      <xdr:rowOff>155981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2227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70</xdr:row>
      <xdr:rowOff>1058</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2002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108400</xdr:rowOff>
    </xdr:from>
    <xdr:to>
      <xdr:col>76</xdr:col>
      <xdr:colOff>165100</xdr:colOff>
      <xdr:row>72</xdr:row>
      <xdr:rowOff>38550</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228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70</xdr:row>
      <xdr:rowOff>55077</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2056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71</xdr:row>
      <xdr:rowOff>52987</xdr:rowOff>
    </xdr:from>
    <xdr:to>
      <xdr:col>72</xdr:col>
      <xdr:colOff>38100</xdr:colOff>
      <xdr:row>71</xdr:row>
      <xdr:rowOff>154587</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222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69</xdr:row>
      <xdr:rowOff>171114</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200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110640</xdr:rowOff>
    </xdr:from>
    <xdr:to>
      <xdr:col>67</xdr:col>
      <xdr:colOff>101600</xdr:colOff>
      <xdr:row>72</xdr:row>
      <xdr:rowOff>40790</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228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70</xdr:row>
      <xdr:rowOff>57317</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205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143861</xdr:rowOff>
    </xdr:from>
    <xdr:to>
      <xdr:col>85</xdr:col>
      <xdr:colOff>126364</xdr:colOff>
      <xdr:row>98</xdr:row>
      <xdr:rowOff>101592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574361"/>
          <a:ext cx="1269" cy="1329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105419</xdr:rowOff>
    </xdr:from>
    <xdr:ext cx="469744"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690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101592</xdr:rowOff>
    </xdr:from>
    <xdr:to>
      <xdr:col>86</xdr:col>
      <xdr:colOff>25400</xdr:colOff>
      <xdr:row>98</xdr:row>
      <xdr:rowOff>101592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6903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90538</xdr:rowOff>
    </xdr:from>
    <xdr:ext cx="534377"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34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143861</xdr:rowOff>
    </xdr:from>
    <xdr:to>
      <xdr:col>86</xdr:col>
      <xdr:colOff>25400</xdr:colOff>
      <xdr:row>90</xdr:row>
      <xdr:rowOff>143861</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574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162606</xdr:rowOff>
    </xdr:from>
    <xdr:to>
      <xdr:col>85</xdr:col>
      <xdr:colOff>127000</xdr:colOff>
      <xdr:row>98</xdr:row>
      <xdr:rowOff>21971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5481300" y="16793256"/>
          <a:ext cx="838200" cy="30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156835</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4445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133958</xdr:rowOff>
    </xdr:from>
    <xdr:to>
      <xdr:col>85</xdr:col>
      <xdr:colOff>177800</xdr:colOff>
      <xdr:row>97</xdr:row>
      <xdr:rowOff>64108</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593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21971</xdr:rowOff>
    </xdr:from>
    <xdr:to>
      <xdr:col>81</xdr:col>
      <xdr:colOff>50800</xdr:colOff>
      <xdr:row>98</xdr:row>
      <xdr:rowOff>37126</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4592300" y="16824071"/>
          <a:ext cx="889000" cy="1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80876</xdr:rowOff>
    </xdr:from>
    <xdr:to>
      <xdr:col>81</xdr:col>
      <xdr:colOff>101600</xdr:colOff>
      <xdr:row>96</xdr:row>
      <xdr:rowOff>11026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36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27553</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614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16942</xdr:rowOff>
    </xdr:from>
    <xdr:to>
      <xdr:col>76</xdr:col>
      <xdr:colOff>114300</xdr:colOff>
      <xdr:row>98</xdr:row>
      <xdr:rowOff>37126</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3703300" y="16819042"/>
          <a:ext cx="889000" cy="20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19658</xdr:rowOff>
    </xdr:from>
    <xdr:to>
      <xdr:col>76</xdr:col>
      <xdr:colOff>165100</xdr:colOff>
      <xdr:row>97</xdr:row>
      <xdr:rowOff>121258</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650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137785</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25111" y="16425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16942</xdr:rowOff>
    </xdr:from>
    <xdr:to>
      <xdr:col>71</xdr:col>
      <xdr:colOff>177800</xdr:colOff>
      <xdr:row>98</xdr:row>
      <xdr:rowOff>61108</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2814300" y="16819042"/>
          <a:ext cx="889000" cy="44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162669</xdr:rowOff>
    </xdr:from>
    <xdr:to>
      <xdr:col>72</xdr:col>
      <xdr:colOff>38100</xdr:colOff>
      <xdr:row>97</xdr:row>
      <xdr:rowOff>92819</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62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109346</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39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145752</xdr:rowOff>
    </xdr:from>
    <xdr:to>
      <xdr:col>67</xdr:col>
      <xdr:colOff>101600</xdr:colOff>
      <xdr:row>96</xdr:row>
      <xdr:rowOff>75902</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433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92429</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620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111806</xdr:rowOff>
    </xdr:from>
    <xdr:to>
      <xdr:col>85</xdr:col>
      <xdr:colOff>177800</xdr:colOff>
      <xdr:row>98</xdr:row>
      <xdr:rowOff>41956</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74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26733</xdr:rowOff>
    </xdr:from>
    <xdr:ext cx="469744"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657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142621</xdr:rowOff>
    </xdr:from>
    <xdr:to>
      <xdr:col>81</xdr:col>
      <xdr:colOff>101600</xdr:colOff>
      <xdr:row>98</xdr:row>
      <xdr:rowOff>72771</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773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63898</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46428" y="16865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157776</xdr:rowOff>
    </xdr:from>
    <xdr:to>
      <xdr:col>76</xdr:col>
      <xdr:colOff>165100</xdr:colOff>
      <xdr:row>98</xdr:row>
      <xdr:rowOff>87926</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78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79053</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57428" y="1688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137592</xdr:rowOff>
    </xdr:from>
    <xdr:to>
      <xdr:col>72</xdr:col>
      <xdr:colOff>38100</xdr:colOff>
      <xdr:row>98</xdr:row>
      <xdr:rowOff>67742</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76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58869</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68428" y="16860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10308</xdr:rowOff>
    </xdr:from>
    <xdr:to>
      <xdr:col>67</xdr:col>
      <xdr:colOff>101600</xdr:colOff>
      <xdr:row>98</xdr:row>
      <xdr:rowOff>111908</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68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103035</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579428" y="16905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00000000-0008-0000-06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130229</xdr:rowOff>
    </xdr:from>
    <xdr:to>
      <xdr:col>116</xdr:col>
      <xdr:colOff>62864</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2159595" y="5273729"/>
          <a:ext cx="1269" cy="1511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9" name="投資及び出資金最小値テキスト">
          <a:extLst>
            <a:ext uri="{FF2B5EF4-FFF2-40B4-BE49-F238E27FC236}">
              <a16:creationId xmlns:a16="http://schemas.microsoft.com/office/drawing/2014/main" id="{00000000-0008-0000-0600-0000E3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76906</xdr:rowOff>
    </xdr:from>
    <xdr:ext cx="534377" cy="259045"/>
    <xdr:sp macro="" textlink="">
      <xdr:nvSpPr>
        <xdr:cNvPr id="741" name="投資及び出資金最大値テキスト">
          <a:extLst>
            <a:ext uri="{FF2B5EF4-FFF2-40B4-BE49-F238E27FC236}">
              <a16:creationId xmlns:a16="http://schemas.microsoft.com/office/drawing/2014/main" id="{00000000-0008-0000-0600-0000E5020000}"/>
            </a:ext>
          </a:extLst>
        </xdr:cNvPr>
        <xdr:cNvSpPr txBox="1"/>
      </xdr:nvSpPr>
      <xdr:spPr>
        <a:xfrm>
          <a:off x="22212300" y="5048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130229</xdr:rowOff>
    </xdr:from>
    <xdr:to>
      <xdr:col>116</xdr:col>
      <xdr:colOff>152400</xdr:colOff>
      <xdr:row>30</xdr:row>
      <xdr:rowOff>130229</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5273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72535</xdr:rowOff>
    </xdr:from>
    <xdr:to>
      <xdr:col>116</xdr:col>
      <xdr:colOff>63500</xdr:colOff>
      <xdr:row>39</xdr:row>
      <xdr:rowOff>74712</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1323300" y="6759085"/>
          <a:ext cx="8382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130392</xdr:rowOff>
    </xdr:from>
    <xdr:ext cx="469744" cy="259045"/>
    <xdr:sp macro="" textlink="">
      <xdr:nvSpPr>
        <xdr:cNvPr id="744" name="投資及び出資金平均値テキスト">
          <a:extLst>
            <a:ext uri="{FF2B5EF4-FFF2-40B4-BE49-F238E27FC236}">
              <a16:creationId xmlns:a16="http://schemas.microsoft.com/office/drawing/2014/main" id="{00000000-0008-0000-0600-0000E8020000}"/>
            </a:ext>
          </a:extLst>
        </xdr:cNvPr>
        <xdr:cNvSpPr txBox="1"/>
      </xdr:nvSpPr>
      <xdr:spPr>
        <a:xfrm>
          <a:off x="22212300" y="6302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107515</xdr:rowOff>
    </xdr:from>
    <xdr:to>
      <xdr:col>116</xdr:col>
      <xdr:colOff>114300</xdr:colOff>
      <xdr:row>38</xdr:row>
      <xdr:rowOff>37664</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2110700" y="64511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72535</xdr:rowOff>
    </xdr:from>
    <xdr:to>
      <xdr:col>111</xdr:col>
      <xdr:colOff>177800</xdr:colOff>
      <xdr:row>39</xdr:row>
      <xdr:rowOff>81244</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0434300" y="6759085"/>
          <a:ext cx="889000" cy="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133314</xdr:rowOff>
    </xdr:from>
    <xdr:to>
      <xdr:col>112</xdr:col>
      <xdr:colOff>38100</xdr:colOff>
      <xdr:row>38</xdr:row>
      <xdr:rowOff>63464</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1272500" y="647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79991</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088428" y="6252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81244</xdr:rowOff>
    </xdr:from>
    <xdr:to>
      <xdr:col>107</xdr:col>
      <xdr:colOff>50800</xdr:colOff>
      <xdr:row>39</xdr:row>
      <xdr:rowOff>93545</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19545300" y="6767794"/>
          <a:ext cx="889000" cy="12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162488</xdr:rowOff>
    </xdr:from>
    <xdr:to>
      <xdr:col>107</xdr:col>
      <xdr:colOff>101600</xdr:colOff>
      <xdr:row>38</xdr:row>
      <xdr:rowOff>92638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0383500" y="650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109164</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6281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93545</xdr:rowOff>
    </xdr:from>
    <xdr:to>
      <xdr:col>102</xdr:col>
      <xdr:colOff>114300</xdr:colOff>
      <xdr:row>39</xdr:row>
      <xdr:rowOff>98334</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8656300" y="6780095"/>
          <a:ext cx="889000" cy="4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117747</xdr:rowOff>
    </xdr:from>
    <xdr:to>
      <xdr:col>102</xdr:col>
      <xdr:colOff>165100</xdr:colOff>
      <xdr:row>38</xdr:row>
      <xdr:rowOff>47897</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9494500" y="646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64424</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10428" y="623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16401</xdr:rowOff>
    </xdr:from>
    <xdr:to>
      <xdr:col>98</xdr:col>
      <xdr:colOff>38100</xdr:colOff>
      <xdr:row>38</xdr:row>
      <xdr:rowOff>118001</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8605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134528</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21428" y="6306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23912</xdr:rowOff>
    </xdr:from>
    <xdr:to>
      <xdr:col>116</xdr:col>
      <xdr:colOff>114300</xdr:colOff>
      <xdr:row>39</xdr:row>
      <xdr:rowOff>125512</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2110700" y="6710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110289</xdr:rowOff>
    </xdr:from>
    <xdr:ext cx="378565" cy="259045"/>
    <xdr:sp macro="" textlink="">
      <xdr:nvSpPr>
        <xdr:cNvPr id="763" name="投資及び出資金該当値テキスト">
          <a:extLst>
            <a:ext uri="{FF2B5EF4-FFF2-40B4-BE49-F238E27FC236}">
              <a16:creationId xmlns:a16="http://schemas.microsoft.com/office/drawing/2014/main" id="{00000000-0008-0000-0600-0000FB020000}"/>
            </a:ext>
          </a:extLst>
        </xdr:cNvPr>
        <xdr:cNvSpPr txBox="1"/>
      </xdr:nvSpPr>
      <xdr:spPr>
        <a:xfrm>
          <a:off x="22212300" y="6625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21735</xdr:rowOff>
    </xdr:from>
    <xdr:to>
      <xdr:col>112</xdr:col>
      <xdr:colOff>38100</xdr:colOff>
      <xdr:row>39</xdr:row>
      <xdr:rowOff>123335</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1272500" y="670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114462</xdr:rowOff>
    </xdr:from>
    <xdr:ext cx="378565"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134017" y="68010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30444</xdr:rowOff>
    </xdr:from>
    <xdr:to>
      <xdr:col>107</xdr:col>
      <xdr:colOff>101600</xdr:colOff>
      <xdr:row>39</xdr:row>
      <xdr:rowOff>132044</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0383500" y="6716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123171</xdr:rowOff>
    </xdr:from>
    <xdr:ext cx="378565"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45017" y="68097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42745</xdr:rowOff>
    </xdr:from>
    <xdr:to>
      <xdr:col>102</xdr:col>
      <xdr:colOff>165100</xdr:colOff>
      <xdr:row>39</xdr:row>
      <xdr:rowOff>144345</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9494500" y="672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135472</xdr:rowOff>
    </xdr:from>
    <xdr:ext cx="313932"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9388333" y="68220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47534</xdr:rowOff>
    </xdr:from>
    <xdr:to>
      <xdr:col>98</xdr:col>
      <xdr:colOff>38100</xdr:colOff>
      <xdr:row>39</xdr:row>
      <xdr:rowOff>149134</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8605500" y="673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140261</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531650" y="68268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35801</xdr:rowOff>
    </xdr:from>
    <xdr:to>
      <xdr:col>116</xdr:col>
      <xdr:colOff>62864</xdr:colOff>
      <xdr:row>58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779751"/>
          <a:ext cx="1269" cy="1189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153928</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554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35801</xdr:rowOff>
    </xdr:from>
    <xdr:to>
      <xdr:col>116</xdr:col>
      <xdr:colOff>152400</xdr:colOff>
      <xdr:row>51</xdr:row>
      <xdr:rowOff>35801</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779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12884</xdr:rowOff>
    </xdr:from>
    <xdr:to>
      <xdr:col>116</xdr:col>
      <xdr:colOff>63500</xdr:colOff>
      <xdr:row>58</xdr:row>
      <xdr:rowOff>17628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9956984"/>
          <a:ext cx="838200" cy="4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54398</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4841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31521</xdr:rowOff>
    </xdr:from>
    <xdr:to>
      <xdr:col>116</xdr:col>
      <xdr:colOff>114300</xdr:colOff>
      <xdr:row>56</xdr:row>
      <xdr:rowOff>133121</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963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12884</xdr:rowOff>
    </xdr:from>
    <xdr:to>
      <xdr:col>111</xdr:col>
      <xdr:colOff>177800</xdr:colOff>
      <xdr:row>58</xdr:row>
      <xdr:rowOff>21914</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0434300" y="9956984"/>
          <a:ext cx="889000" cy="9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47752</xdr:rowOff>
    </xdr:from>
    <xdr:to>
      <xdr:col>112</xdr:col>
      <xdr:colOff>38100</xdr:colOff>
      <xdr:row>56</xdr:row>
      <xdr:rowOff>149352</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96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165879</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424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18714</xdr:rowOff>
    </xdr:from>
    <xdr:to>
      <xdr:col>107</xdr:col>
      <xdr:colOff>50800</xdr:colOff>
      <xdr:row>58</xdr:row>
      <xdr:rowOff>21914</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9962814"/>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89</xdr:rowOff>
    </xdr:from>
    <xdr:to>
      <xdr:col>107</xdr:col>
      <xdr:colOff>101600</xdr:colOff>
      <xdr:row>56</xdr:row>
      <xdr:rowOff>101689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960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118216</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376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18714</xdr:rowOff>
    </xdr:from>
    <xdr:to>
      <xdr:col>102</xdr:col>
      <xdr:colOff>114300</xdr:colOff>
      <xdr:row>58</xdr:row>
      <xdr:rowOff>18942</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8656300" y="9962814"/>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39808</xdr:rowOff>
    </xdr:from>
    <xdr:to>
      <xdr:col>102</xdr:col>
      <xdr:colOff>165100</xdr:colOff>
      <xdr:row>55</xdr:row>
      <xdr:rowOff>141408</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946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53</xdr:row>
      <xdr:rowOff>157935</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244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158223</xdr:rowOff>
    </xdr:from>
    <xdr:to>
      <xdr:col>98</xdr:col>
      <xdr:colOff>38100</xdr:colOff>
      <xdr:row>56</xdr:row>
      <xdr:rowOff>88373</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9587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104900</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363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138278</xdr:rowOff>
    </xdr:from>
    <xdr:to>
      <xdr:col>116</xdr:col>
      <xdr:colOff>114300</xdr:colOff>
      <xdr:row>58</xdr:row>
      <xdr:rowOff>68428</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991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53205</xdr:rowOff>
    </xdr:from>
    <xdr:ext cx="378565"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98258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133534</xdr:rowOff>
    </xdr:from>
    <xdr:to>
      <xdr:col>112</xdr:col>
      <xdr:colOff>38100</xdr:colOff>
      <xdr:row>58</xdr:row>
      <xdr:rowOff>63684</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9906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54811</xdr:rowOff>
    </xdr:from>
    <xdr:ext cx="378565"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4017" y="9998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142564</xdr:rowOff>
    </xdr:from>
    <xdr:to>
      <xdr:col>107</xdr:col>
      <xdr:colOff>101600</xdr:colOff>
      <xdr:row>58</xdr:row>
      <xdr:rowOff>72714</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991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58</xdr:row>
      <xdr:rowOff>63841</xdr:rowOff>
    </xdr:from>
    <xdr:ext cx="313932"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77333" y="100079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139364</xdr:rowOff>
    </xdr:from>
    <xdr:to>
      <xdr:col>102</xdr:col>
      <xdr:colOff>165100</xdr:colOff>
      <xdr:row>58</xdr:row>
      <xdr:rowOff>69514</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9912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60641</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6017" y="10004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139592</xdr:rowOff>
    </xdr:from>
    <xdr:to>
      <xdr:col>98</xdr:col>
      <xdr:colOff>38100</xdr:colOff>
      <xdr:row>58</xdr:row>
      <xdr:rowOff>69742</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9912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60869</xdr:rowOff>
    </xdr:from>
    <xdr:ext cx="378565"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7017" y="100049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134709</xdr:rowOff>
    </xdr:from>
    <xdr:to>
      <xdr:col>116</xdr:col>
      <xdr:colOff>62864</xdr:colOff>
      <xdr:row>77</xdr:row>
      <xdr:rowOff>113221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136209"/>
          <a:ext cx="1269" cy="1178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117048</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31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113221</xdr:rowOff>
    </xdr:from>
    <xdr:to>
      <xdr:col>116</xdr:col>
      <xdr:colOff>152400</xdr:colOff>
      <xdr:row>77</xdr:row>
      <xdr:rowOff>113221</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31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81386</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911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134709</xdr:rowOff>
    </xdr:from>
    <xdr:to>
      <xdr:col>116</xdr:col>
      <xdr:colOff>152400</xdr:colOff>
      <xdr:row>70</xdr:row>
      <xdr:rowOff>134709</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136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86093</xdr:rowOff>
    </xdr:from>
    <xdr:to>
      <xdr:col>116</xdr:col>
      <xdr:colOff>63500</xdr:colOff>
      <xdr:row>73</xdr:row>
      <xdr:rowOff>16370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1323300" y="12430493"/>
          <a:ext cx="838200" cy="101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76395</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592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97968</xdr:rowOff>
    </xdr:from>
    <xdr:to>
      <xdr:col>116</xdr:col>
      <xdr:colOff>114300</xdr:colOff>
      <xdr:row>74</xdr:row>
      <xdr:rowOff>28118</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61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86093</xdr:rowOff>
    </xdr:from>
    <xdr:to>
      <xdr:col>111</xdr:col>
      <xdr:colOff>177800</xdr:colOff>
      <xdr:row>72</xdr:row>
      <xdr:rowOff>154216</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430493"/>
          <a:ext cx="889000" cy="68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70</xdr:row>
      <xdr:rowOff>135306</xdr:rowOff>
    </xdr:from>
    <xdr:to>
      <xdr:col>112</xdr:col>
      <xdr:colOff>38100</xdr:colOff>
      <xdr:row>71</xdr:row>
      <xdr:rowOff>65456</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13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69</xdr:row>
      <xdr:rowOff>81983</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1912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109182</xdr:rowOff>
    </xdr:from>
    <xdr:to>
      <xdr:col>107</xdr:col>
      <xdr:colOff>50800</xdr:colOff>
      <xdr:row>72</xdr:row>
      <xdr:rowOff>154216</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9545300" y="12453582"/>
          <a:ext cx="889000" cy="45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108369</xdr:rowOff>
    </xdr:from>
    <xdr:to>
      <xdr:col>107</xdr:col>
      <xdr:colOff>101600</xdr:colOff>
      <xdr:row>73</xdr:row>
      <xdr:rowOff>38519</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452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29646</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2545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70</xdr:row>
      <xdr:rowOff>167932</xdr:rowOff>
    </xdr:from>
    <xdr:to>
      <xdr:col>102</xdr:col>
      <xdr:colOff>114300</xdr:colOff>
      <xdr:row>72</xdr:row>
      <xdr:rowOff>109182</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656300" y="12169432"/>
          <a:ext cx="889000" cy="28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69888</xdr:rowOff>
    </xdr:from>
    <xdr:to>
      <xdr:col>102</xdr:col>
      <xdr:colOff>165100</xdr:colOff>
      <xdr:row>73</xdr:row>
      <xdr:rowOff>38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41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162615</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507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11367</xdr:rowOff>
    </xdr:from>
    <xdr:to>
      <xdr:col>98</xdr:col>
      <xdr:colOff>38100</xdr:colOff>
      <xdr:row>72</xdr:row>
      <xdr:rowOff>112967</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35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104094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448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137020</xdr:rowOff>
    </xdr:from>
    <xdr:to>
      <xdr:col>116</xdr:col>
      <xdr:colOff>114300</xdr:colOff>
      <xdr:row>73</xdr:row>
      <xdr:rowOff>67170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48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159897</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332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35293</xdr:rowOff>
    </xdr:from>
    <xdr:to>
      <xdr:col>112</xdr:col>
      <xdr:colOff>38100</xdr:colOff>
      <xdr:row>72</xdr:row>
      <xdr:rowOff>136893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379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128020</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47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103416</xdr:rowOff>
    </xdr:from>
    <xdr:to>
      <xdr:col>107</xdr:col>
      <xdr:colOff>101600</xdr:colOff>
      <xdr:row>73</xdr:row>
      <xdr:rowOff>33566</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4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50093</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223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58382</xdr:rowOff>
    </xdr:from>
    <xdr:to>
      <xdr:col>102</xdr:col>
      <xdr:colOff>165100</xdr:colOff>
      <xdr:row>72</xdr:row>
      <xdr:rowOff>159982</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402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5059</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17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70</xdr:row>
      <xdr:rowOff>117132</xdr:rowOff>
    </xdr:from>
    <xdr:to>
      <xdr:col>98</xdr:col>
      <xdr:colOff>38100</xdr:colOff>
      <xdr:row>71</xdr:row>
      <xdr:rowOff>47282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11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69</xdr:row>
      <xdr:rowOff>63809</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1893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歳出決算総額は、住民一人当たり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551,237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円となっている。　主な構成項目である人件費については、住民一人当たり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78,286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円となっており、会計年度任用職員制度の導入に伴い大幅な増となっている。その影響により物件費が会計年度任用職員制度分については減額となっているが、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GIGA</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スクール構想によるタブレット端末の購入や周辺機器の購入等の影響で住民一人当たりは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68,637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円と前年度より増額となっている。扶助費については住民一人当たりが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82,003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前年度より減額となったが、これは児童扶養手当の制度改正による影響の消失と医療機関への受診控えによる福祉医療助成費の減に伴うものである。補助費については、特別定額給付金の影響により大幅な増となり、住民一人当たり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163,020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いる。普通建設事業については、新規整備については、能登川アリーナ整備工事などの工事が完了したことから減額となり一人当たりコストが減となっているが、更新整備については、小学校、中学校の改修工事費用の増により、一人当たりコストについては増となったことから総じて住民一人当たり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57,794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円となり増額となった。また、公債費についても高い水準で推移しているため、合併特例期間の終了を見据えた償還額となるよう、起債を伴う事業についてより一層の集中と選択が必要であると考えられる。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特に、人件費、補助費、物件費及び公債費については、依然、類似団体と比べて高い傾向にあり、社会保障関係経費の増加等により今後もこの傾向が続くことが見込まれるため、経費削減に努め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113,642
109,702
388.37
64,664,003
62,643,632
1,699,721
31,022,590
54,279,645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65133</xdr:rowOff>
    </xdr:from>
    <xdr:to>
      <xdr:col>24</xdr:col>
      <xdr:colOff>62865</xdr:colOff>
      <xdr:row>39</xdr:row>
      <xdr:rowOff>10704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80083"/>
          <a:ext cx="1270" cy="1317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14531</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01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10704</xdr:rowOff>
    </xdr:from>
    <xdr:to>
      <xdr:col>24</xdr:col>
      <xdr:colOff>152400</xdr:colOff>
      <xdr:row>39</xdr:row>
      <xdr:rowOff>10704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697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11810</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155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65133</xdr:rowOff>
    </xdr:from>
    <xdr:to>
      <xdr:col>24</xdr:col>
      <xdr:colOff>152400</xdr:colOff>
      <xdr:row>31</xdr:row>
      <xdr:rowOff>65133</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80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54792</xdr:rowOff>
    </xdr:from>
    <xdr:to>
      <xdr:col>24</xdr:col>
      <xdr:colOff>63500</xdr:colOff>
      <xdr:row>36</xdr:row>
      <xdr:rowOff>72208</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6226992"/>
          <a:ext cx="838200" cy="17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104701</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9340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81824</xdr:rowOff>
    </xdr:from>
    <xdr:to>
      <xdr:col>24</xdr:col>
      <xdr:colOff>114300</xdr:colOff>
      <xdr:row>36</xdr:row>
      <xdr:rowOff>11974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0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44994</xdr:rowOff>
    </xdr:from>
    <xdr:to>
      <xdr:col>19</xdr:col>
      <xdr:colOff>177800</xdr:colOff>
      <xdr:row>36</xdr:row>
      <xdr:rowOff>72208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6217194"/>
          <a:ext cx="889000" cy="2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157480</xdr:rowOff>
    </xdr:from>
    <xdr:to>
      <xdr:col>20</xdr:col>
      <xdr:colOff>38100</xdr:colOff>
      <xdr:row>35</xdr:row>
      <xdr:rowOff>87630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104157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76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22134</xdr:rowOff>
    </xdr:from>
    <xdr:to>
      <xdr:col>15</xdr:col>
      <xdr:colOff>50800</xdr:colOff>
      <xdr:row>36</xdr:row>
      <xdr:rowOff>44994</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619433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37193</xdr:rowOff>
    </xdr:from>
    <xdr:to>
      <xdr:col>15</xdr:col>
      <xdr:colOff>101600</xdr:colOff>
      <xdr:row>35</xdr:row>
      <xdr:rowOff>138793</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03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155320</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81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22134</xdr:rowOff>
    </xdr:from>
    <xdr:to>
      <xdr:col>10</xdr:col>
      <xdr:colOff>114300</xdr:colOff>
      <xdr:row>36</xdr:row>
      <xdr:rowOff>52614</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6194334"/>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11067</xdr:rowOff>
    </xdr:from>
    <xdr:to>
      <xdr:col>10</xdr:col>
      <xdr:colOff>165100</xdr:colOff>
      <xdr:row>35</xdr:row>
      <xdr:rowOff>112667</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01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129194</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787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141151</xdr:rowOff>
    </xdr:from>
    <xdr:to>
      <xdr:col>6</xdr:col>
      <xdr:colOff>38100</xdr:colOff>
      <xdr:row>35</xdr:row>
      <xdr:rowOff>71301</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5970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87828</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745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3992</xdr:rowOff>
    </xdr:from>
    <xdr:to>
      <xdr:col>24</xdr:col>
      <xdr:colOff>114300</xdr:colOff>
      <xdr:row>36</xdr:row>
      <xdr:rowOff>105592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17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153869</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15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21408</xdr:rowOff>
    </xdr:from>
    <xdr:to>
      <xdr:col>20</xdr:col>
      <xdr:colOff>38100</xdr:colOff>
      <xdr:row>36</xdr:row>
      <xdr:rowOff>123008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19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114135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28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165644</xdr:rowOff>
    </xdr:from>
    <xdr:to>
      <xdr:col>15</xdr:col>
      <xdr:colOff>101600</xdr:colOff>
      <xdr:row>36</xdr:row>
      <xdr:rowOff>95794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166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86921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259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142784</xdr:rowOff>
    </xdr:from>
    <xdr:to>
      <xdr:col>10</xdr:col>
      <xdr:colOff>165100</xdr:colOff>
      <xdr:row>36</xdr:row>
      <xdr:rowOff>72934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143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64061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236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1814</xdr:rowOff>
    </xdr:from>
    <xdr:to>
      <xdr:col>6</xdr:col>
      <xdr:colOff>38100</xdr:colOff>
      <xdr:row>36</xdr:row>
      <xdr:rowOff>103414</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174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94541</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626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116246</xdr:rowOff>
    </xdr:from>
    <xdr:to>
      <xdr:col>24</xdr:col>
      <xdr:colOff>62865</xdr:colOff>
      <xdr:row>55</xdr:row>
      <xdr:rowOff>107848</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8860196"/>
          <a:ext cx="1270" cy="677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111675</xdr:rowOff>
    </xdr:from>
    <xdr:ext cx="599010"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954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107848</xdr:rowOff>
    </xdr:from>
    <xdr:to>
      <xdr:col>24</xdr:col>
      <xdr:colOff>152400</xdr:colOff>
      <xdr:row>55</xdr:row>
      <xdr:rowOff>107848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537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62923</xdr:rowOff>
    </xdr:from>
    <xdr:ext cx="599010"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63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220,578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116246</xdr:rowOff>
    </xdr:from>
    <xdr:to>
      <xdr:col>24</xdr:col>
      <xdr:colOff>152400</xdr:colOff>
      <xdr:row>51</xdr:row>
      <xdr:rowOff>116246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886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107704</xdr:rowOff>
    </xdr:from>
    <xdr:to>
      <xdr:col>24</xdr:col>
      <xdr:colOff>63500</xdr:colOff>
      <xdr:row>59</xdr:row>
      <xdr:rowOff>18672</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9366004"/>
          <a:ext cx="838200" cy="768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40268</xdr:rowOff>
    </xdr:from>
    <xdr:ext cx="599010"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2985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61841</xdr:rowOff>
    </xdr:from>
    <xdr:to>
      <xdr:col>24</xdr:col>
      <xdr:colOff>114300</xdr:colOff>
      <xdr:row>54</xdr:row>
      <xdr:rowOff>163441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32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171010</xdr:rowOff>
    </xdr:from>
    <xdr:to>
      <xdr:col>19</xdr:col>
      <xdr:colOff>177800</xdr:colOff>
      <xdr:row>59</xdr:row>
      <xdr:rowOff>18672</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908300" y="10115110"/>
          <a:ext cx="889000" cy="19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95293</xdr:rowOff>
    </xdr:from>
    <xdr:to>
      <xdr:col>20</xdr:col>
      <xdr:colOff>38100</xdr:colOff>
      <xdr:row>59</xdr:row>
      <xdr:rowOff>25443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10039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41970</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530111" y="9814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171010</xdr:rowOff>
    </xdr:from>
    <xdr:to>
      <xdr:col>15</xdr:col>
      <xdr:colOff>50800</xdr:colOff>
      <xdr:row>59</xdr:row>
      <xdr:rowOff>57275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10115110"/>
          <a:ext cx="889000" cy="5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45900</xdr:rowOff>
    </xdr:from>
    <xdr:to>
      <xdr:col>15</xdr:col>
      <xdr:colOff>101600</xdr:colOff>
      <xdr:row>59</xdr:row>
      <xdr:rowOff>147500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1016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138627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41111" y="10254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47041</xdr:rowOff>
    </xdr:from>
    <xdr:to>
      <xdr:col>10</xdr:col>
      <xdr:colOff>114300</xdr:colOff>
      <xdr:row>59</xdr:row>
      <xdr:rowOff>57275</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a:off x="1130300" y="10162591"/>
          <a:ext cx="889000" cy="1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21326</xdr:rowOff>
    </xdr:from>
    <xdr:to>
      <xdr:col>10</xdr:col>
      <xdr:colOff>165100</xdr:colOff>
      <xdr:row>59</xdr:row>
      <xdr:rowOff>122926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1013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114053</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52111" y="1022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143352</xdr:rowOff>
    </xdr:from>
    <xdr:to>
      <xdr:col>6</xdr:col>
      <xdr:colOff>38100</xdr:colOff>
      <xdr:row>59</xdr:row>
      <xdr:rowOff>73502</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10087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90029</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63111" y="986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56904</xdr:rowOff>
    </xdr:from>
    <xdr:to>
      <xdr:col>24</xdr:col>
      <xdr:colOff>114300</xdr:colOff>
      <xdr:row>54</xdr:row>
      <xdr:rowOff>158504</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315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79781</xdr:rowOff>
    </xdr:from>
    <xdr:ext cx="599010"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166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139322</xdr:rowOff>
    </xdr:from>
    <xdr:to>
      <xdr:col>20</xdr:col>
      <xdr:colOff>38100</xdr:colOff>
      <xdr:row>59</xdr:row>
      <xdr:rowOff>69472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10083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60599</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530111" y="10176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120210</xdr:rowOff>
    </xdr:from>
    <xdr:to>
      <xdr:col>15</xdr:col>
      <xdr:colOff>101600</xdr:colOff>
      <xdr:row>59</xdr:row>
      <xdr:rowOff>50360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1006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66887</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41111" y="9839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6475</xdr:rowOff>
    </xdr:from>
    <xdr:to>
      <xdr:col>10</xdr:col>
      <xdr:colOff>165100</xdr:colOff>
      <xdr:row>59</xdr:row>
      <xdr:rowOff>108075</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1012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124602</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52111" y="9897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167691</xdr:rowOff>
    </xdr:from>
    <xdr:to>
      <xdr:col>6</xdr:col>
      <xdr:colOff>38100</xdr:colOff>
      <xdr:row>59</xdr:row>
      <xdr:rowOff>97841</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10111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88968</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63111" y="1020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57998</xdr:rowOff>
    </xdr:from>
    <xdr:to>
      <xdr:col>24</xdr:col>
      <xdr:colOff>62865</xdr:colOff>
      <xdr:row>78</xdr:row>
      <xdr:rowOff>104632</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230948"/>
          <a:ext cx="1270" cy="124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108459</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81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104632</xdr:rowOff>
    </xdr:from>
    <xdr:to>
      <xdr:col>24</xdr:col>
      <xdr:colOff>152400</xdr:colOff>
      <xdr:row>78</xdr:row>
      <xdr:rowOff>104632</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77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4675</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06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176,074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57998</xdr:rowOff>
    </xdr:from>
    <xdr:to>
      <xdr:col>24</xdr:col>
      <xdr:colOff>152400</xdr:colOff>
      <xdr:row>71</xdr:row>
      <xdr:rowOff>57998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230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126190</xdr:rowOff>
    </xdr:from>
    <xdr:to>
      <xdr:col>24</xdr:col>
      <xdr:colOff>63500</xdr:colOff>
      <xdr:row>74</xdr:row>
      <xdr:rowOff>128979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2813490"/>
          <a:ext cx="8382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167317</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8546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17440</xdr:rowOff>
    </xdr:from>
    <xdr:to>
      <xdr:col>24</xdr:col>
      <xdr:colOff>114300</xdr:colOff>
      <xdr:row>75</xdr:row>
      <xdr:rowOff>119040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287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126190</xdr:rowOff>
    </xdr:from>
    <xdr:to>
      <xdr:col>19</xdr:col>
      <xdr:colOff>177800</xdr:colOff>
      <xdr:row>75</xdr:row>
      <xdr:rowOff>126807</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813490"/>
          <a:ext cx="889000" cy="172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132562</xdr:rowOff>
    </xdr:from>
    <xdr:to>
      <xdr:col>20</xdr:col>
      <xdr:colOff>38100</xdr:colOff>
      <xdr:row>76</xdr:row>
      <xdr:rowOff>62712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299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53839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084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142740</xdr:rowOff>
    </xdr:from>
    <xdr:to>
      <xdr:col>15</xdr:col>
      <xdr:colOff>50800</xdr:colOff>
      <xdr:row>75</xdr:row>
      <xdr:rowOff>126807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2830040"/>
          <a:ext cx="889000" cy="1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145112</xdr:rowOff>
    </xdr:from>
    <xdr:to>
      <xdr:col>15</xdr:col>
      <xdr:colOff>101600</xdr:colOff>
      <xdr:row>77</xdr:row>
      <xdr:rowOff>75262</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175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66389</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268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142740</xdr:rowOff>
    </xdr:from>
    <xdr:to>
      <xdr:col>10</xdr:col>
      <xdr:colOff>114300</xdr:colOff>
      <xdr:row>75</xdr:row>
      <xdr:rowOff>161372</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2830040"/>
          <a:ext cx="889000" cy="190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140564</xdr:rowOff>
    </xdr:from>
    <xdr:to>
      <xdr:col>10</xdr:col>
      <xdr:colOff>165100</xdr:colOff>
      <xdr:row>77</xdr:row>
      <xdr:rowOff>70714</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7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61841</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263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112971</xdr:rowOff>
    </xdr:from>
    <xdr:to>
      <xdr:col>6</xdr:col>
      <xdr:colOff>38100</xdr:colOff>
      <xdr:row>77</xdr:row>
      <xdr:rowOff>43121</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14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34248</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235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78179</xdr:rowOff>
    </xdr:from>
    <xdr:to>
      <xdr:col>24</xdr:col>
      <xdr:colOff>114300</xdr:colOff>
      <xdr:row>75</xdr:row>
      <xdr:rowOff>8329</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76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101056</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616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75390</xdr:rowOff>
    </xdr:from>
    <xdr:to>
      <xdr:col>20</xdr:col>
      <xdr:colOff>38100</xdr:colOff>
      <xdr:row>75</xdr:row>
      <xdr:rowOff>5540</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76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22067</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537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76007</xdr:rowOff>
    </xdr:from>
    <xdr:to>
      <xdr:col>15</xdr:col>
      <xdr:colOff>101600</xdr:colOff>
      <xdr:row>76</xdr:row>
      <xdr:rowOff>6158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93475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22684</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709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91940</xdr:rowOff>
    </xdr:from>
    <xdr:to>
      <xdr:col>10</xdr:col>
      <xdr:colOff>165100</xdr:colOff>
      <xdr:row>75</xdr:row>
      <xdr:rowOff>22090</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277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38617</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554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110572</xdr:rowOff>
    </xdr:from>
    <xdr:to>
      <xdr:col>6</xdr:col>
      <xdr:colOff>38100</xdr:colOff>
      <xdr:row>76</xdr:row>
      <xdr:rowOff>40722</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296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57249</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744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8778</xdr:rowOff>
    </xdr:from>
    <xdr:to>
      <xdr:col>24</xdr:col>
      <xdr:colOff>62865</xdr:colOff>
      <xdr:row>98</xdr:row>
      <xdr:rowOff>169450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610728"/>
          <a:ext cx="1270" cy="1360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1827</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975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169450</xdr:rowOff>
    </xdr:from>
    <xdr:to>
      <xdr:col>24</xdr:col>
      <xdr:colOff>152400</xdr:colOff>
      <xdr:row>98</xdr:row>
      <xdr:rowOff>169450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971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126905</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385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8778</xdr:rowOff>
    </xdr:from>
    <xdr:to>
      <xdr:col>24</xdr:col>
      <xdr:colOff>152400</xdr:colOff>
      <xdr:row>91</xdr:row>
      <xdr:rowOff>8778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610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37123</xdr:rowOff>
    </xdr:from>
    <xdr:to>
      <xdr:col>24</xdr:col>
      <xdr:colOff>63500</xdr:colOff>
      <xdr:row>96</xdr:row>
      <xdr:rowOff>160992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6496323"/>
          <a:ext cx="838200" cy="12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45091</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3328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22214</xdr:rowOff>
    </xdr:from>
    <xdr:to>
      <xdr:col>24</xdr:col>
      <xdr:colOff>114300</xdr:colOff>
      <xdr:row>96</xdr:row>
      <xdr:rowOff>123814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48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120138</xdr:rowOff>
    </xdr:from>
    <xdr:to>
      <xdr:col>19</xdr:col>
      <xdr:colOff>177800</xdr:colOff>
      <xdr:row>96</xdr:row>
      <xdr:rowOff>37123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908300" y="16236438"/>
          <a:ext cx="889000" cy="259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70579</xdr:rowOff>
    </xdr:from>
    <xdr:to>
      <xdr:col>20</xdr:col>
      <xdr:colOff>38100</xdr:colOff>
      <xdr:row>97</xdr:row>
      <xdr:rowOff>729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529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163306</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622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120138</xdr:rowOff>
    </xdr:from>
    <xdr:to>
      <xdr:col>15</xdr:col>
      <xdr:colOff>50800</xdr:colOff>
      <xdr:row>96</xdr:row>
      <xdr:rowOff>45059</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6236438"/>
          <a:ext cx="889000" cy="267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56438</xdr:rowOff>
    </xdr:from>
    <xdr:to>
      <xdr:col>15</xdr:col>
      <xdr:colOff>101600</xdr:colOff>
      <xdr:row>96</xdr:row>
      <xdr:rowOff>158038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51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149165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60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45059</xdr:rowOff>
    </xdr:from>
    <xdr:to>
      <xdr:col>10</xdr:col>
      <xdr:colOff>114300</xdr:colOff>
      <xdr:row>96</xdr:row>
      <xdr:rowOff>163083</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504259"/>
          <a:ext cx="889000" cy="118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65159</xdr:rowOff>
    </xdr:from>
    <xdr:to>
      <xdr:col>10</xdr:col>
      <xdr:colOff>165100</xdr:colOff>
      <xdr:row>95</xdr:row>
      <xdr:rowOff>166759</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352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11836</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128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81062</xdr:rowOff>
    </xdr:from>
    <xdr:to>
      <xdr:col>6</xdr:col>
      <xdr:colOff>38100</xdr:colOff>
      <xdr:row>97</xdr:row>
      <xdr:rowOff>11212</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540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27739</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31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110192</xdr:rowOff>
    </xdr:from>
    <xdr:to>
      <xdr:col>24</xdr:col>
      <xdr:colOff>114300</xdr:colOff>
      <xdr:row>97</xdr:row>
      <xdr:rowOff>40342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56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88619</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547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157773</xdr:rowOff>
    </xdr:from>
    <xdr:to>
      <xdr:col>20</xdr:col>
      <xdr:colOff>38100</xdr:colOff>
      <xdr:row>96</xdr:row>
      <xdr:rowOff>87923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445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104450</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220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69338</xdr:rowOff>
    </xdr:from>
    <xdr:to>
      <xdr:col>15</xdr:col>
      <xdr:colOff>101600</xdr:colOff>
      <xdr:row>94</xdr:row>
      <xdr:rowOff>170938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18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16015</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596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165709</xdr:rowOff>
    </xdr:from>
    <xdr:to>
      <xdr:col>10</xdr:col>
      <xdr:colOff>165100</xdr:colOff>
      <xdr:row>96</xdr:row>
      <xdr:rowOff>95859</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453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86986</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54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112283</xdr:rowOff>
    </xdr:from>
    <xdr:to>
      <xdr:col>6</xdr:col>
      <xdr:colOff>38100</xdr:colOff>
      <xdr:row>97</xdr:row>
      <xdr:rowOff>42433</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57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33560</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664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5832</xdr:rowOff>
    </xdr:from>
    <xdr:to>
      <xdr:col>54</xdr:col>
      <xdr:colOff>189865</xdr:colOff>
      <xdr:row>38</xdr:row>
      <xdr:rowOff>133390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149332"/>
          <a:ext cx="1270" cy="1499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137217</xdr:rowOff>
    </xdr:from>
    <xdr:ext cx="313932"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6523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133390</xdr:rowOff>
    </xdr:from>
    <xdr:to>
      <xdr:col>55</xdr:col>
      <xdr:colOff>88900</xdr:colOff>
      <xdr:row>38</xdr:row>
      <xdr:rowOff>133390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648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123959</xdr:rowOff>
    </xdr:from>
    <xdr:ext cx="534377"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492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5832</xdr:rowOff>
    </xdr:from>
    <xdr:to>
      <xdr:col>55</xdr:col>
      <xdr:colOff>88900</xdr:colOff>
      <xdr:row>30</xdr:row>
      <xdr:rowOff>5832</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149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64353</xdr:rowOff>
    </xdr:from>
    <xdr:to>
      <xdr:col>55</xdr:col>
      <xdr:colOff>0</xdr:colOff>
      <xdr:row>38</xdr:row>
      <xdr:rowOff>75235</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9639300" y="6579453"/>
          <a:ext cx="838200" cy="10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84528</xdr:rowOff>
    </xdr:from>
    <xdr:ext cx="469744"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2567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61651</xdr:rowOff>
    </xdr:from>
    <xdr:to>
      <xdr:col>55</xdr:col>
      <xdr:colOff>50800</xdr:colOff>
      <xdr:row>37</xdr:row>
      <xdr:rowOff>163251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40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75235</xdr:rowOff>
    </xdr:from>
    <xdr:to>
      <xdr:col>50</xdr:col>
      <xdr:colOff>114300</xdr:colOff>
      <xdr:row>38</xdr:row>
      <xdr:rowOff>76698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8750300" y="6590335"/>
          <a:ext cx="889000" cy="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43271</xdr:rowOff>
    </xdr:from>
    <xdr:to>
      <xdr:col>50</xdr:col>
      <xdr:colOff>165100</xdr:colOff>
      <xdr:row>37</xdr:row>
      <xdr:rowOff>144871</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38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161398</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04428" y="6162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74229</xdr:rowOff>
    </xdr:from>
    <xdr:to>
      <xdr:col>45</xdr:col>
      <xdr:colOff>177800</xdr:colOff>
      <xdr:row>38</xdr:row>
      <xdr:rowOff>76698</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589329"/>
          <a:ext cx="889000" cy="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43729</xdr:rowOff>
    </xdr:from>
    <xdr:to>
      <xdr:col>46</xdr:col>
      <xdr:colOff>38100</xdr:colOff>
      <xdr:row>37</xdr:row>
      <xdr:rowOff>145329</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38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161856</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15428" y="616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73041</xdr:rowOff>
    </xdr:from>
    <xdr:to>
      <xdr:col>41</xdr:col>
      <xdr:colOff>50800</xdr:colOff>
      <xdr:row>38</xdr:row>
      <xdr:rowOff>74229</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588141"/>
          <a:ext cx="889000" cy="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53056</xdr:rowOff>
    </xdr:from>
    <xdr:to>
      <xdr:col>41</xdr:col>
      <xdr:colOff>101600</xdr:colOff>
      <xdr:row>37</xdr:row>
      <xdr:rowOff>154656</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39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171183</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17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63023</xdr:rowOff>
    </xdr:from>
    <xdr:to>
      <xdr:col>36</xdr:col>
      <xdr:colOff>165100</xdr:colOff>
      <xdr:row>37</xdr:row>
      <xdr:rowOff>164623</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40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9700</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37428" y="6181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13553</xdr:rowOff>
    </xdr:from>
    <xdr:to>
      <xdr:col>55</xdr:col>
      <xdr:colOff>50800</xdr:colOff>
      <xdr:row>38</xdr:row>
      <xdr:rowOff>115153</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52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99930</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4435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24435</xdr:rowOff>
    </xdr:from>
    <xdr:to>
      <xdr:col>50</xdr:col>
      <xdr:colOff>165100</xdr:colOff>
      <xdr:row>38</xdr:row>
      <xdr:rowOff>126035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53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117162</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632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25898</xdr:rowOff>
    </xdr:from>
    <xdr:to>
      <xdr:col>46</xdr:col>
      <xdr:colOff>38100</xdr:colOff>
      <xdr:row>38</xdr:row>
      <xdr:rowOff>127498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54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118625</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633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23429</xdr:rowOff>
    </xdr:from>
    <xdr:to>
      <xdr:col>41</xdr:col>
      <xdr:colOff>101600</xdr:colOff>
      <xdr:row>38</xdr:row>
      <xdr:rowOff>125029</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53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116156</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6312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22241</xdr:rowOff>
    </xdr:from>
    <xdr:to>
      <xdr:col>36</xdr:col>
      <xdr:colOff>165100</xdr:colOff>
      <xdr:row>38</xdr:row>
      <xdr:rowOff>123841</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537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114968</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6300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101158</xdr:rowOff>
    </xdr:from>
    <xdr:to>
      <xdr:col>54</xdr:col>
      <xdr:colOff>189865</xdr:colOff>
      <xdr:row>58</xdr:row>
      <xdr:rowOff>130396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73658"/>
          <a:ext cx="1270" cy="14008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134223</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078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130396</xdr:rowOff>
    </xdr:from>
    <xdr:to>
      <xdr:col>55</xdr:col>
      <xdr:colOff>88900</xdr:colOff>
      <xdr:row>58</xdr:row>
      <xdr:rowOff>130396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074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47835</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4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101158</xdr:rowOff>
    </xdr:from>
    <xdr:to>
      <xdr:col>55</xdr:col>
      <xdr:colOff>88900</xdr:colOff>
      <xdr:row>50</xdr:row>
      <xdr:rowOff>101158</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73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155382</xdr:rowOff>
    </xdr:from>
    <xdr:to>
      <xdr:col>55</xdr:col>
      <xdr:colOff>0</xdr:colOff>
      <xdr:row>56</xdr:row>
      <xdr:rowOff>22565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9585132"/>
          <a:ext cx="838200" cy="38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59577</xdr:rowOff>
    </xdr:from>
    <xdr:ext cx="469744"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832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81150</xdr:rowOff>
    </xdr:from>
    <xdr:to>
      <xdr:col>55</xdr:col>
      <xdr:colOff>50800</xdr:colOff>
      <xdr:row>58</xdr:row>
      <xdr:rowOff>11300</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85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155382</xdr:rowOff>
    </xdr:from>
    <xdr:to>
      <xdr:col>50</xdr:col>
      <xdr:colOff>114300</xdr:colOff>
      <xdr:row>56</xdr:row>
      <xdr:rowOff>38339</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9585132"/>
          <a:ext cx="889000" cy="5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27087</xdr:rowOff>
    </xdr:from>
    <xdr:to>
      <xdr:col>50</xdr:col>
      <xdr:colOff>165100</xdr:colOff>
      <xdr:row>57</xdr:row>
      <xdr:rowOff>128687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99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119814</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892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160091</xdr:rowOff>
    </xdr:from>
    <xdr:to>
      <xdr:col>45</xdr:col>
      <xdr:colOff>177800</xdr:colOff>
      <xdr:row>56</xdr:row>
      <xdr:rowOff>38339</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9589841"/>
          <a:ext cx="889000" cy="49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89449</xdr:rowOff>
    </xdr:from>
    <xdr:to>
      <xdr:col>46</xdr:col>
      <xdr:colOff>38100</xdr:colOff>
      <xdr:row>58</xdr:row>
      <xdr:rowOff>19599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862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10726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954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160091</xdr:rowOff>
    </xdr:from>
    <xdr:to>
      <xdr:col>41</xdr:col>
      <xdr:colOff>50800</xdr:colOff>
      <xdr:row>56</xdr:row>
      <xdr:rowOff>13559</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9589841"/>
          <a:ext cx="889000" cy="24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82202</xdr:rowOff>
    </xdr:from>
    <xdr:to>
      <xdr:col>41</xdr:col>
      <xdr:colOff>101600</xdr:colOff>
      <xdr:row>58</xdr:row>
      <xdr:rowOff>12352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854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3479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26428" y="9947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70200</xdr:rowOff>
    </xdr:from>
    <xdr:to>
      <xdr:col>36</xdr:col>
      <xdr:colOff>165100</xdr:colOff>
      <xdr:row>58</xdr:row>
      <xdr:rowOff>350</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84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162927</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93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143215</xdr:rowOff>
    </xdr:from>
    <xdr:to>
      <xdr:col>55</xdr:col>
      <xdr:colOff>50800</xdr:colOff>
      <xdr:row>56</xdr:row>
      <xdr:rowOff>73365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57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166092</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424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104582</xdr:rowOff>
    </xdr:from>
    <xdr:to>
      <xdr:col>50</xdr:col>
      <xdr:colOff>165100</xdr:colOff>
      <xdr:row>56</xdr:row>
      <xdr:rowOff>34732</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53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51259</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9309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158989</xdr:rowOff>
    </xdr:from>
    <xdr:to>
      <xdr:col>46</xdr:col>
      <xdr:colOff>38100</xdr:colOff>
      <xdr:row>56</xdr:row>
      <xdr:rowOff>89139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588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105666</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9363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109291</xdr:rowOff>
    </xdr:from>
    <xdr:to>
      <xdr:col>41</xdr:col>
      <xdr:colOff>101600</xdr:colOff>
      <xdr:row>56</xdr:row>
      <xdr:rowOff>39441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53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55968</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9314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134209</xdr:rowOff>
    </xdr:from>
    <xdr:to>
      <xdr:col>36</xdr:col>
      <xdr:colOff>165100</xdr:colOff>
      <xdr:row>56</xdr:row>
      <xdr:rowOff>64359</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56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80886</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933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127722</xdr:rowOff>
    </xdr:from>
    <xdr:to>
      <xdr:col>54</xdr:col>
      <xdr:colOff>189865</xdr:colOff>
      <xdr:row>77</xdr:row>
      <xdr:rowOff>120177</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29222"/>
          <a:ext cx="1270" cy="1192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124004</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325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120177</xdr:rowOff>
    </xdr:from>
    <xdr:to>
      <xdr:col>55</xdr:col>
      <xdr:colOff>88900</xdr:colOff>
      <xdr:row>77</xdr:row>
      <xdr:rowOff>120177</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32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74399</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904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30,262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127722</xdr:rowOff>
    </xdr:from>
    <xdr:to>
      <xdr:col>55</xdr:col>
      <xdr:colOff>88900</xdr:colOff>
      <xdr:row>70</xdr:row>
      <xdr:rowOff>127722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29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7478</xdr:rowOff>
    </xdr:from>
    <xdr:to>
      <xdr:col>55</xdr:col>
      <xdr:colOff>0</xdr:colOff>
      <xdr:row>76</xdr:row>
      <xdr:rowOff>70983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2866228"/>
          <a:ext cx="838200" cy="234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135689</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2651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112812</xdr:rowOff>
    </xdr:from>
    <xdr:to>
      <xdr:col>55</xdr:col>
      <xdr:colOff>50800</xdr:colOff>
      <xdr:row>75</xdr:row>
      <xdr:rowOff>42962</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280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70983</xdr:rowOff>
    </xdr:from>
    <xdr:to>
      <xdr:col>50</xdr:col>
      <xdr:colOff>114300</xdr:colOff>
      <xdr:row>77</xdr:row>
      <xdr:rowOff>73498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101183"/>
          <a:ext cx="889000" cy="173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110937</xdr:rowOff>
    </xdr:from>
    <xdr:to>
      <xdr:col>50</xdr:col>
      <xdr:colOff>165100</xdr:colOff>
      <xdr:row>76</xdr:row>
      <xdr:rowOff>41087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296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57614</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2744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73498</xdr:rowOff>
    </xdr:from>
    <xdr:to>
      <xdr:col>45</xdr:col>
      <xdr:colOff>177800</xdr:colOff>
      <xdr:row>77</xdr:row>
      <xdr:rowOff>139883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275148"/>
          <a:ext cx="889000" cy="66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136175</xdr:rowOff>
    </xdr:from>
    <xdr:to>
      <xdr:col>46</xdr:col>
      <xdr:colOff>38100</xdr:colOff>
      <xdr:row>76</xdr:row>
      <xdr:rowOff>66325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2994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82852</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2770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128682</xdr:rowOff>
    </xdr:from>
    <xdr:to>
      <xdr:col>41</xdr:col>
      <xdr:colOff>50800</xdr:colOff>
      <xdr:row>77</xdr:row>
      <xdr:rowOff>139883</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330332"/>
          <a:ext cx="889000" cy="1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120081</xdr:rowOff>
    </xdr:from>
    <xdr:to>
      <xdr:col>41</xdr:col>
      <xdr:colOff>101600</xdr:colOff>
      <xdr:row>76</xdr:row>
      <xdr:rowOff>50231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297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66758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275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164292</xdr:rowOff>
    </xdr:from>
    <xdr:to>
      <xdr:col>36</xdr:col>
      <xdr:colOff>165100</xdr:colOff>
      <xdr:row>76</xdr:row>
      <xdr:rowOff>94442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2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110969</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37428" y="1279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128128</xdr:rowOff>
    </xdr:from>
    <xdr:to>
      <xdr:col>55</xdr:col>
      <xdr:colOff>50800</xdr:colOff>
      <xdr:row>75</xdr:row>
      <xdr:rowOff>58278</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281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106555</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279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20183</xdr:rowOff>
    </xdr:from>
    <xdr:to>
      <xdr:col>50</xdr:col>
      <xdr:colOff>165100</xdr:colOff>
      <xdr:row>76</xdr:row>
      <xdr:rowOff>121783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050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112910</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143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22698</xdr:rowOff>
    </xdr:from>
    <xdr:to>
      <xdr:col>46</xdr:col>
      <xdr:colOff>38100</xdr:colOff>
      <xdr:row>77</xdr:row>
      <xdr:rowOff>124298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224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115425</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317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89083</xdr:rowOff>
    </xdr:from>
    <xdr:to>
      <xdr:col>41</xdr:col>
      <xdr:colOff>101600</xdr:colOff>
      <xdr:row>78</xdr:row>
      <xdr:rowOff>19233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10360</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383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77882</xdr:rowOff>
    </xdr:from>
    <xdr:to>
      <xdr:col>36</xdr:col>
      <xdr:colOff>165100</xdr:colOff>
      <xdr:row>78</xdr:row>
      <xdr:rowOff>8032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27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170609</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372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21188</xdr:rowOff>
    </xdr:from>
    <xdr:to>
      <xdr:col>54</xdr:col>
      <xdr:colOff>189865</xdr:colOff>
      <xdr:row>99</xdr:row>
      <xdr:rowOff>23113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623138"/>
          <a:ext cx="1270" cy="137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26940</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7000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23113</xdr:rowOff>
    </xdr:from>
    <xdr:to>
      <xdr:col>55</xdr:col>
      <xdr:colOff>88900</xdr:colOff>
      <xdr:row>99</xdr:row>
      <xdr:rowOff>23113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6996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139315</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39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443,790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21188</xdr:rowOff>
    </xdr:from>
    <xdr:to>
      <xdr:col>55</xdr:col>
      <xdr:colOff>88900</xdr:colOff>
      <xdr:row>91</xdr:row>
      <xdr:rowOff>21188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62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156245</xdr:rowOff>
    </xdr:from>
    <xdr:to>
      <xdr:col>55</xdr:col>
      <xdr:colOff>0</xdr:colOff>
      <xdr:row>98</xdr:row>
      <xdr:rowOff>162378</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958345"/>
          <a:ext cx="838200" cy="6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102156</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732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79279</xdr:rowOff>
    </xdr:from>
    <xdr:to>
      <xdr:col>55</xdr:col>
      <xdr:colOff>50800</xdr:colOff>
      <xdr:row>99</xdr:row>
      <xdr:rowOff>9429</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88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162378</xdr:rowOff>
    </xdr:from>
    <xdr:to>
      <xdr:col>50</xdr:col>
      <xdr:colOff>114300</xdr:colOff>
      <xdr:row>98</xdr:row>
      <xdr:rowOff>167856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8750300" y="16964478"/>
          <a:ext cx="889000" cy="5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24507</xdr:rowOff>
    </xdr:from>
    <xdr:to>
      <xdr:col>50</xdr:col>
      <xdr:colOff>165100</xdr:colOff>
      <xdr:row>98</xdr:row>
      <xdr:rowOff>126107</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826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142634</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601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167856</xdr:rowOff>
    </xdr:from>
    <xdr:to>
      <xdr:col>45</xdr:col>
      <xdr:colOff>177800</xdr:colOff>
      <xdr:row>99</xdr:row>
      <xdr:rowOff>1267</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6969956"/>
          <a:ext cx="889000" cy="4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76699</xdr:rowOff>
    </xdr:from>
    <xdr:to>
      <xdr:col>46</xdr:col>
      <xdr:colOff>38100</xdr:colOff>
      <xdr:row>99</xdr:row>
      <xdr:rowOff>6849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878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23376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654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168712</xdr:rowOff>
    </xdr:from>
    <xdr:to>
      <xdr:col>41</xdr:col>
      <xdr:colOff>50800</xdr:colOff>
      <xdr:row>99</xdr:row>
      <xdr:rowOff>1267</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6972300" y="16970812"/>
          <a:ext cx="889000" cy="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77322</xdr:rowOff>
    </xdr:from>
    <xdr:to>
      <xdr:col>41</xdr:col>
      <xdr:colOff>101600</xdr:colOff>
      <xdr:row>99</xdr:row>
      <xdr:rowOff>7472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879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23999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654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19895</xdr:rowOff>
    </xdr:from>
    <xdr:to>
      <xdr:col>36</xdr:col>
      <xdr:colOff>165100</xdr:colOff>
      <xdr:row>98</xdr:row>
      <xdr:rowOff>121495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82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138022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59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105445</xdr:rowOff>
    </xdr:from>
    <xdr:to>
      <xdr:col>55</xdr:col>
      <xdr:colOff>50800</xdr:colOff>
      <xdr:row>99</xdr:row>
      <xdr:rowOff>35595</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90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57707</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859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111578</xdr:rowOff>
    </xdr:from>
    <xdr:to>
      <xdr:col>50</xdr:col>
      <xdr:colOff>165100</xdr:colOff>
      <xdr:row>99</xdr:row>
      <xdr:rowOff>41728</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91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32855</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7006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117056</xdr:rowOff>
    </xdr:from>
    <xdr:to>
      <xdr:col>46</xdr:col>
      <xdr:colOff>38100</xdr:colOff>
      <xdr:row>99</xdr:row>
      <xdr:rowOff>47206</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91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38333</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7011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121917</xdr:rowOff>
    </xdr:from>
    <xdr:to>
      <xdr:col>41</xdr:col>
      <xdr:colOff>101600</xdr:colOff>
      <xdr:row>99</xdr:row>
      <xdr:rowOff>52067</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924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43194</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701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117912</xdr:rowOff>
    </xdr:from>
    <xdr:to>
      <xdr:col>36</xdr:col>
      <xdr:colOff>165100</xdr:colOff>
      <xdr:row>99</xdr:row>
      <xdr:rowOff>48062</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92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39189</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7012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152044</xdr:rowOff>
    </xdr:from>
    <xdr:to>
      <xdr:col>85</xdr:col>
      <xdr:colOff>126364</xdr:colOff>
      <xdr:row>39</xdr:row>
      <xdr:rowOff>26619</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466994"/>
          <a:ext cx="1269" cy="1246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30446</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716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26619</xdr:rowOff>
    </xdr:from>
    <xdr:to>
      <xdr:col>86</xdr:col>
      <xdr:colOff>25400</xdr:colOff>
      <xdr:row>39</xdr:row>
      <xdr:rowOff>26619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713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98721</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242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152044</xdr:rowOff>
    </xdr:from>
    <xdr:to>
      <xdr:col>86</xdr:col>
      <xdr:colOff>25400</xdr:colOff>
      <xdr:row>31</xdr:row>
      <xdr:rowOff>152044</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466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67615</xdr:rowOff>
    </xdr:from>
    <xdr:to>
      <xdr:col>85</xdr:col>
      <xdr:colOff>127000</xdr:colOff>
      <xdr:row>37</xdr:row>
      <xdr:rowOff>75997</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411265"/>
          <a:ext cx="8382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92727</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0934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69850</xdr:rowOff>
    </xdr:from>
    <xdr:to>
      <xdr:col>85</xdr:col>
      <xdr:colOff>177800</xdr:colOff>
      <xdr:row>37</xdr:row>
      <xdr:rowOff>0</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24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157226</xdr:rowOff>
    </xdr:from>
    <xdr:to>
      <xdr:col>81</xdr:col>
      <xdr:colOff>50800</xdr:colOff>
      <xdr:row>37</xdr:row>
      <xdr:rowOff>75997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329426"/>
          <a:ext cx="889000" cy="90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98349</xdr:rowOff>
    </xdr:from>
    <xdr:to>
      <xdr:col>81</xdr:col>
      <xdr:colOff>101600</xdr:colOff>
      <xdr:row>37</xdr:row>
      <xdr:rowOff>28499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2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45026</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04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29744</xdr:rowOff>
    </xdr:from>
    <xdr:to>
      <xdr:col>76</xdr:col>
      <xdr:colOff>114300</xdr:colOff>
      <xdr:row>36</xdr:row>
      <xdr:rowOff>157226</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3703300" y="6201944"/>
          <a:ext cx="889000" cy="127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167767</xdr:rowOff>
    </xdr:from>
    <xdr:to>
      <xdr:col>76</xdr:col>
      <xdr:colOff>165100</xdr:colOff>
      <xdr:row>37</xdr:row>
      <xdr:rowOff>97917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33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89044</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432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43002</xdr:rowOff>
    </xdr:from>
    <xdr:to>
      <xdr:col>71</xdr:col>
      <xdr:colOff>177800</xdr:colOff>
      <xdr:row>36</xdr:row>
      <xdr:rowOff>29744</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14300" y="5529402"/>
          <a:ext cx="889000" cy="672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39294</xdr:rowOff>
    </xdr:from>
    <xdr:to>
      <xdr:col>72</xdr:col>
      <xdr:colOff>38100</xdr:colOff>
      <xdr:row>37</xdr:row>
      <xdr:rowOff>140894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38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132021</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47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153137</xdr:rowOff>
    </xdr:from>
    <xdr:to>
      <xdr:col>67</xdr:col>
      <xdr:colOff>101600</xdr:colOff>
      <xdr:row>37</xdr:row>
      <xdr:rowOff>83287</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25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74414</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418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16815</xdr:rowOff>
    </xdr:from>
    <xdr:to>
      <xdr:col>85</xdr:col>
      <xdr:colOff>177800</xdr:colOff>
      <xdr:row>37</xdr:row>
      <xdr:rowOff>118415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36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166692</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338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25197</xdr:rowOff>
    </xdr:from>
    <xdr:to>
      <xdr:col>81</xdr:col>
      <xdr:colOff>101600</xdr:colOff>
      <xdr:row>37</xdr:row>
      <xdr:rowOff>126797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36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117924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461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106426</xdr:rowOff>
    </xdr:from>
    <xdr:to>
      <xdr:col>76</xdr:col>
      <xdr:colOff>165100</xdr:colOff>
      <xdr:row>37</xdr:row>
      <xdr:rowOff>36576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27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53103</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05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150394</xdr:rowOff>
    </xdr:from>
    <xdr:to>
      <xdr:col>72</xdr:col>
      <xdr:colOff>38100</xdr:colOff>
      <xdr:row>36</xdr:row>
      <xdr:rowOff>80544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151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97071</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5926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31</xdr:row>
      <xdr:rowOff>163652</xdr:rowOff>
    </xdr:from>
    <xdr:to>
      <xdr:col>67</xdr:col>
      <xdr:colOff>101600</xdr:colOff>
      <xdr:row>32</xdr:row>
      <xdr:rowOff>93802</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5478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30</xdr:row>
      <xdr:rowOff>110329</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525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77292</xdr:rowOff>
    </xdr:from>
    <xdr:to>
      <xdr:col>85</xdr:col>
      <xdr:colOff>126364</xdr:colOff>
      <xdr:row>59</xdr:row>
      <xdr:rowOff>70640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649792"/>
          <a:ext cx="1269" cy="1536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74467</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90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70640</xdr:rowOff>
    </xdr:from>
    <xdr:to>
      <xdr:col>86</xdr:col>
      <xdr:colOff>25400</xdr:colOff>
      <xdr:row>59</xdr:row>
      <xdr:rowOff>70640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86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23969</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425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102,730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77292</xdr:rowOff>
    </xdr:from>
    <xdr:to>
      <xdr:col>86</xdr:col>
      <xdr:colOff>25400</xdr:colOff>
      <xdr:row>50</xdr:row>
      <xdr:rowOff>77292</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649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129025</xdr:rowOff>
    </xdr:from>
    <xdr:to>
      <xdr:col>85</xdr:col>
      <xdr:colOff>127000</xdr:colOff>
      <xdr:row>56</xdr:row>
      <xdr:rowOff>161234</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387325"/>
          <a:ext cx="838200" cy="375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41198</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42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62771</xdr:rowOff>
    </xdr:from>
    <xdr:to>
      <xdr:col>85</xdr:col>
      <xdr:colOff>177800</xdr:colOff>
      <xdr:row>56</xdr:row>
      <xdr:rowOff>164371</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66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112908</xdr:rowOff>
    </xdr:from>
    <xdr:to>
      <xdr:col>81</xdr:col>
      <xdr:colOff>50800</xdr:colOff>
      <xdr:row>56</xdr:row>
      <xdr:rowOff>161234</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592300" y="9714108"/>
          <a:ext cx="889000" cy="48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141250</xdr:rowOff>
    </xdr:from>
    <xdr:to>
      <xdr:col>81</xdr:col>
      <xdr:colOff>101600</xdr:colOff>
      <xdr:row>57</xdr:row>
      <xdr:rowOff>71400</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74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62527</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835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71531</xdr:rowOff>
    </xdr:from>
    <xdr:to>
      <xdr:col>76</xdr:col>
      <xdr:colOff>114300</xdr:colOff>
      <xdr:row>56</xdr:row>
      <xdr:rowOff>112908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9672731"/>
          <a:ext cx="889000" cy="41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146484</xdr:rowOff>
    </xdr:from>
    <xdr:to>
      <xdr:col>76</xdr:col>
      <xdr:colOff>165100</xdr:colOff>
      <xdr:row>58</xdr:row>
      <xdr:rowOff>76634</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91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67761</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1001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156616</xdr:rowOff>
    </xdr:from>
    <xdr:to>
      <xdr:col>71</xdr:col>
      <xdr:colOff>177800</xdr:colOff>
      <xdr:row>56</xdr:row>
      <xdr:rowOff>71531</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414916"/>
          <a:ext cx="889000" cy="257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144564</xdr:rowOff>
    </xdr:from>
    <xdr:to>
      <xdr:col>72</xdr:col>
      <xdr:colOff>38100</xdr:colOff>
      <xdr:row>58</xdr:row>
      <xdr:rowOff>74714</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91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65841</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1000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25075</xdr:rowOff>
    </xdr:from>
    <xdr:to>
      <xdr:col>67</xdr:col>
      <xdr:colOff>101600</xdr:colOff>
      <xdr:row>58</xdr:row>
      <xdr:rowOff>126675</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96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117802</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1006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78225</xdr:rowOff>
    </xdr:from>
    <xdr:to>
      <xdr:col>85</xdr:col>
      <xdr:colOff>177800</xdr:colOff>
      <xdr:row>55</xdr:row>
      <xdr:rowOff>8375</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33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101102</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187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110434</xdr:rowOff>
    </xdr:from>
    <xdr:to>
      <xdr:col>81</xdr:col>
      <xdr:colOff>101600</xdr:colOff>
      <xdr:row>57</xdr:row>
      <xdr:rowOff>40584</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71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57111</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486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62108</xdr:rowOff>
    </xdr:from>
    <xdr:to>
      <xdr:col>76</xdr:col>
      <xdr:colOff>165100</xdr:colOff>
      <xdr:row>56</xdr:row>
      <xdr:rowOff>163708</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66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8785</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43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20731</xdr:rowOff>
    </xdr:from>
    <xdr:to>
      <xdr:col>72</xdr:col>
      <xdr:colOff>38100</xdr:colOff>
      <xdr:row>56</xdr:row>
      <xdr:rowOff>122331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62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138858</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397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105816</xdr:rowOff>
    </xdr:from>
    <xdr:to>
      <xdr:col>67</xdr:col>
      <xdr:colOff>101600</xdr:colOff>
      <xdr:row>55</xdr:row>
      <xdr:rowOff>35966</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364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52493</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139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141986</xdr:rowOff>
    </xdr:from>
    <xdr:to>
      <xdr:col>85</xdr:col>
      <xdr:colOff>126364</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143486"/>
          <a:ext cx="1269" cy="1445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76661</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6212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88663</xdr:rowOff>
    </xdr:from>
    <xdr:ext cx="599010"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1918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113,820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141986</xdr:rowOff>
    </xdr:from>
    <xdr:to>
      <xdr:col>86</xdr:col>
      <xdr:colOff>25400</xdr:colOff>
      <xdr:row>70</xdr:row>
      <xdr:rowOff>141986</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143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34468</xdr:rowOff>
    </xdr:from>
    <xdr:to>
      <xdr:col>85</xdr:col>
      <xdr:colOff>127000</xdr:colOff>
      <xdr:row>79</xdr:row>
      <xdr:rowOff>36779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579018"/>
          <a:ext cx="838200" cy="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165561</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3672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142684</xdr:rowOff>
    </xdr:from>
    <xdr:to>
      <xdr:col>85</xdr:col>
      <xdr:colOff>177800</xdr:colOff>
      <xdr:row>79</xdr:row>
      <xdr:rowOff>72834</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51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17463</xdr:rowOff>
    </xdr:from>
    <xdr:to>
      <xdr:col>81</xdr:col>
      <xdr:colOff>50800</xdr:colOff>
      <xdr:row>79</xdr:row>
      <xdr:rowOff>34468</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562013"/>
          <a:ext cx="889000" cy="17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80759</xdr:rowOff>
    </xdr:from>
    <xdr:to>
      <xdr:col>81</xdr:col>
      <xdr:colOff>101600</xdr:colOff>
      <xdr:row>79</xdr:row>
      <xdr:rowOff>10909</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53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27436</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229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17463</xdr:rowOff>
    </xdr:from>
    <xdr:to>
      <xdr:col>76</xdr:col>
      <xdr:colOff>114300</xdr:colOff>
      <xdr:row>79</xdr:row>
      <xdr:rowOff>42011</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3703300" y="13562013"/>
          <a:ext cx="889000" cy="24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148641</xdr:rowOff>
    </xdr:from>
    <xdr:to>
      <xdr:col>76</xdr:col>
      <xdr:colOff>165100</xdr:colOff>
      <xdr:row>79</xdr:row>
      <xdr:rowOff>78791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521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69918</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614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42011</xdr:rowOff>
    </xdr:from>
    <xdr:to>
      <xdr:col>71</xdr:col>
      <xdr:colOff>177800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2814300" y="13586561"/>
          <a:ext cx="8890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158750</xdr:rowOff>
    </xdr:from>
    <xdr:to>
      <xdr:col>72</xdr:col>
      <xdr:colOff>38100</xdr:colOff>
      <xdr:row>79</xdr:row>
      <xdr:rowOff>88900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53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105427</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14017" y="133070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107150</xdr:rowOff>
    </xdr:from>
    <xdr:to>
      <xdr:col>67</xdr:col>
      <xdr:colOff>101600</xdr:colOff>
      <xdr:row>79</xdr:row>
      <xdr:rowOff>37300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8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53827</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255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157429</xdr:rowOff>
    </xdr:from>
    <xdr:to>
      <xdr:col>85</xdr:col>
      <xdr:colOff>177800</xdr:colOff>
      <xdr:row>79</xdr:row>
      <xdr:rowOff>87579</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530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121111</xdr:rowOff>
    </xdr:from>
    <xdr:ext cx="378565"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4942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155118</xdr:rowOff>
    </xdr:from>
    <xdr:to>
      <xdr:col>81</xdr:col>
      <xdr:colOff>101600</xdr:colOff>
      <xdr:row>79</xdr:row>
      <xdr:rowOff>85268</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52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76395</xdr:rowOff>
    </xdr:from>
    <xdr:ext cx="378565"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92017" y="13620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138113</xdr:rowOff>
    </xdr:from>
    <xdr:to>
      <xdr:col>76</xdr:col>
      <xdr:colOff>165100</xdr:colOff>
      <xdr:row>79</xdr:row>
      <xdr:rowOff>68263</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511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84790</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357428" y="1328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162661</xdr:rowOff>
    </xdr:from>
    <xdr:to>
      <xdr:col>72</xdr:col>
      <xdr:colOff>38100</xdr:colOff>
      <xdr:row>79</xdr:row>
      <xdr:rowOff>92811</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53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83938</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4017" y="136284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20143</xdr:rowOff>
    </xdr:from>
    <xdr:to>
      <xdr:col>85</xdr:col>
      <xdr:colOff>126364</xdr:colOff>
      <xdr:row>97</xdr:row>
      <xdr:rowOff>51529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450643"/>
          <a:ext cx="1269" cy="1231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55356</xdr:rowOff>
    </xdr:from>
    <xdr:ext cx="534377" cy="259045"/>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668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51529</xdr:rowOff>
    </xdr:from>
    <xdr:to>
      <xdr:col>86</xdr:col>
      <xdr:colOff>25400</xdr:colOff>
      <xdr:row>97</xdr:row>
      <xdr:rowOff>51529</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6682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138270</xdr:rowOff>
    </xdr:from>
    <xdr:ext cx="534377" cy="259045"/>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225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20143</xdr:rowOff>
    </xdr:from>
    <xdr:to>
      <xdr:col>86</xdr:col>
      <xdr:colOff>25400</xdr:colOff>
      <xdr:row>90</xdr:row>
      <xdr:rowOff>20143</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450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79852</xdr:rowOff>
    </xdr:from>
    <xdr:to>
      <xdr:col>85</xdr:col>
      <xdr:colOff>127000</xdr:colOff>
      <xdr:row>91</xdr:row>
      <xdr:rowOff>105181</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5481300" y="15681802"/>
          <a:ext cx="838200" cy="25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92290</xdr:rowOff>
    </xdr:from>
    <xdr:ext cx="534377" cy="259045"/>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0371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113863</xdr:rowOff>
    </xdr:from>
    <xdr:to>
      <xdr:col>85</xdr:col>
      <xdr:colOff>177800</xdr:colOff>
      <xdr:row>94</xdr:row>
      <xdr:rowOff>44013</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058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105181</xdr:rowOff>
    </xdr:from>
    <xdr:to>
      <xdr:col>81</xdr:col>
      <xdr:colOff>50800</xdr:colOff>
      <xdr:row>91</xdr:row>
      <xdr:rowOff>159200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4592300" y="15707131"/>
          <a:ext cx="889000" cy="54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127144</xdr:rowOff>
    </xdr:from>
    <xdr:to>
      <xdr:col>81</xdr:col>
      <xdr:colOff>101600</xdr:colOff>
      <xdr:row>94</xdr:row>
      <xdr:rowOff>57294</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071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48421</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14111" y="16164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103787</xdr:rowOff>
    </xdr:from>
    <xdr:to>
      <xdr:col>76</xdr:col>
      <xdr:colOff>114300</xdr:colOff>
      <xdr:row>91</xdr:row>
      <xdr:rowOff>159200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3703300" y="15705737"/>
          <a:ext cx="889000" cy="55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151011</xdr:rowOff>
    </xdr:from>
    <xdr:to>
      <xdr:col>76</xdr:col>
      <xdr:colOff>165100</xdr:colOff>
      <xdr:row>94</xdr:row>
      <xdr:rowOff>81161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095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72288</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325111" y="16188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103787</xdr:rowOff>
    </xdr:from>
    <xdr:to>
      <xdr:col>71</xdr:col>
      <xdr:colOff>177800</xdr:colOff>
      <xdr:row>91</xdr:row>
      <xdr:rowOff>161440</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14300" y="15705737"/>
          <a:ext cx="889000" cy="57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135398</xdr:rowOff>
    </xdr:from>
    <xdr:to>
      <xdr:col>72</xdr:col>
      <xdr:colOff>38100</xdr:colOff>
      <xdr:row>94</xdr:row>
      <xdr:rowOff>65548</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08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56675</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6111" y="1617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112423</xdr:rowOff>
    </xdr:from>
    <xdr:to>
      <xdr:col>67</xdr:col>
      <xdr:colOff>101600</xdr:colOff>
      <xdr:row>94</xdr:row>
      <xdr:rowOff>42573</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05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33700</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615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29052</xdr:rowOff>
    </xdr:from>
    <xdr:to>
      <xdr:col>85</xdr:col>
      <xdr:colOff>177800</xdr:colOff>
      <xdr:row>91</xdr:row>
      <xdr:rowOff>130652</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5631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51929</xdr:rowOff>
    </xdr:from>
    <xdr:ext cx="534377" cy="259045"/>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5482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54381</xdr:rowOff>
    </xdr:from>
    <xdr:to>
      <xdr:col>81</xdr:col>
      <xdr:colOff>101600</xdr:colOff>
      <xdr:row>91</xdr:row>
      <xdr:rowOff>155981</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5656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90</xdr:row>
      <xdr:rowOff>1058</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14111" y="15431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108400</xdr:rowOff>
    </xdr:from>
    <xdr:to>
      <xdr:col>76</xdr:col>
      <xdr:colOff>165100</xdr:colOff>
      <xdr:row>92</xdr:row>
      <xdr:rowOff>38550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571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90</xdr:row>
      <xdr:rowOff>55077</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325111" y="1548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52987</xdr:rowOff>
    </xdr:from>
    <xdr:to>
      <xdr:col>72</xdr:col>
      <xdr:colOff>38100</xdr:colOff>
      <xdr:row>91</xdr:row>
      <xdr:rowOff>154587</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5654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89</xdr:row>
      <xdr:rowOff>171114</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543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110640</xdr:rowOff>
    </xdr:from>
    <xdr:to>
      <xdr:col>67</xdr:col>
      <xdr:colOff>101600</xdr:colOff>
      <xdr:row>92</xdr:row>
      <xdr:rowOff>40790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571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90</xdr:row>
      <xdr:rowOff>57317</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5487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170724</xdr:rowOff>
    </xdr:from>
    <xdr:to>
      <xdr:col>116</xdr:col>
      <xdr:colOff>62864</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314224"/>
          <a:ext cx="1269" cy="1471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117401</xdr:rowOff>
    </xdr:from>
    <xdr:ext cx="378565"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0894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170724</xdr:rowOff>
    </xdr:from>
    <xdr:to>
      <xdr:col>116</xdr:col>
      <xdr:colOff>152400</xdr:colOff>
      <xdr:row>30</xdr:row>
      <xdr:rowOff>170724</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314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139536</xdr:rowOff>
    </xdr:from>
    <xdr:ext cx="313932"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83186"/>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116659</xdr:rowOff>
    </xdr:from>
    <xdr:to>
      <xdr:col>116</xdr:col>
      <xdr:colOff>114300</xdr:colOff>
      <xdr:row>39</xdr:row>
      <xdr:rowOff>46809</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63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162378</xdr:rowOff>
    </xdr:from>
    <xdr:to>
      <xdr:col>112</xdr:col>
      <xdr:colOff>38100</xdr:colOff>
      <xdr:row>37</xdr:row>
      <xdr:rowOff>92528</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334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109055</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4017" y="61098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64407</xdr:rowOff>
    </xdr:from>
    <xdr:to>
      <xdr:col>107</xdr:col>
      <xdr:colOff>101600</xdr:colOff>
      <xdr:row>38</xdr:row>
      <xdr:rowOff>166007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579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11084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5473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35577</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88333" y="63792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xdr:rowOff>
    </xdr:from>
    <xdr:to>
      <xdr:col>98</xdr:col>
      <xdr:colOff>38100</xdr:colOff>
      <xdr:row>38</xdr:row>
      <xdr:rowOff>110490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2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127017</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2992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総務費については住民一人当たり</a:t>
          </a:r>
          <a:r>
            <a:rPr kumimoji="1" lang="en-US" altLang="ja-JP" sz="1300">
              <a:latin typeface="ＭＳ Ｐゴシック" panose="020B0600070205080204" pitchFamily="50" charset="-128"/>
              <a:ea typeface="ＭＳ Ｐゴシック" panose="020B0600070205080204" pitchFamily="50" charset="-128"/>
            </a:rPr>
            <a:t>154,199</a:t>
          </a:r>
          <a:r>
            <a:rPr kumimoji="1" lang="ja-JP" altLang="en-US" sz="1300">
              <a:latin typeface="ＭＳ Ｐゴシック" panose="020B0600070205080204" pitchFamily="50" charset="-128"/>
              <a:ea typeface="ＭＳ Ｐゴシック" panose="020B0600070205080204" pitchFamily="50" charset="-128"/>
            </a:rPr>
            <a:t>円と昨年度に比べ大幅に増額となっているが、これは特別定額給付金事業に伴う増加が要因となっている。民生費については、住民一人当たり</a:t>
          </a:r>
          <a:r>
            <a:rPr kumimoji="1" lang="en-US" altLang="ja-JP" sz="1300">
              <a:latin typeface="ＭＳ Ｐゴシック" panose="020B0600070205080204" pitchFamily="50" charset="-128"/>
              <a:ea typeface="ＭＳ Ｐゴシック" panose="020B0600070205080204" pitchFamily="50" charset="-128"/>
            </a:rPr>
            <a:t>150,469</a:t>
          </a:r>
          <a:r>
            <a:rPr kumimoji="1" lang="ja-JP" altLang="en-US" sz="1300">
              <a:latin typeface="ＭＳ Ｐゴシック" panose="020B0600070205080204" pitchFamily="50" charset="-128"/>
              <a:ea typeface="ＭＳ Ｐゴシック" panose="020B0600070205080204" pitchFamily="50" charset="-128"/>
            </a:rPr>
            <a:t>円となっており、昨年度から微減となっているが、緊急事態宣言等に伴う受診控えやサービス利用の自粛などが要因となっている。衛生費については、住民一人当たり</a:t>
          </a:r>
          <a:r>
            <a:rPr kumimoji="1" lang="en-US" altLang="ja-JP" sz="1300">
              <a:latin typeface="ＭＳ Ｐゴシック" panose="020B0600070205080204" pitchFamily="50" charset="-128"/>
              <a:ea typeface="ＭＳ Ｐゴシック" panose="020B0600070205080204" pitchFamily="50" charset="-128"/>
            </a:rPr>
            <a:t>33,848</a:t>
          </a:r>
          <a:r>
            <a:rPr kumimoji="1" lang="ja-JP" altLang="en-US" sz="1300">
              <a:latin typeface="ＭＳ Ｐゴシック" panose="020B0600070205080204" pitchFamily="50" charset="-128"/>
              <a:ea typeface="ＭＳ Ｐゴシック" panose="020B0600070205080204" pitchFamily="50" charset="-128"/>
            </a:rPr>
            <a:t>円と昨年度に比べ減額し、類似団体内順位も大きく下がっているが、蒲生医療センターの指定管理者制度導入に伴い特別会計への繰出金が減になったことが要因となっている。商工費については、住民一人当たり</a:t>
          </a:r>
          <a:r>
            <a:rPr kumimoji="1" lang="en-US" altLang="ja-JP" sz="1300">
              <a:latin typeface="ＭＳ Ｐゴシック" panose="020B0600070205080204" pitchFamily="50" charset="-128"/>
              <a:ea typeface="ＭＳ Ｐゴシック" panose="020B0600070205080204" pitchFamily="50" charset="-128"/>
            </a:rPr>
            <a:t>14,142</a:t>
          </a:r>
          <a:r>
            <a:rPr kumimoji="1" lang="ja-JP" altLang="en-US" sz="1300">
              <a:latin typeface="ＭＳ Ｐゴシック" panose="020B0600070205080204" pitchFamily="50" charset="-128"/>
              <a:ea typeface="ＭＳ Ｐゴシック" panose="020B0600070205080204" pitchFamily="50" charset="-128"/>
            </a:rPr>
            <a:t>円となり、新型コロナウイルス感染症に伴う中小企業や飲食業種への支援を行ったことが増額の要因となっている。土木費については、住民一人当たり</a:t>
          </a:r>
          <a:r>
            <a:rPr kumimoji="1" lang="en-US" altLang="ja-JP" sz="1300">
              <a:latin typeface="ＭＳ Ｐゴシック" panose="020B0600070205080204" pitchFamily="50" charset="-128"/>
              <a:ea typeface="ＭＳ Ｐゴシック" panose="020B0600070205080204" pitchFamily="50" charset="-128"/>
            </a:rPr>
            <a:t>34,934</a:t>
          </a:r>
          <a:r>
            <a:rPr kumimoji="1" lang="ja-JP" altLang="en-US" sz="1300">
              <a:latin typeface="ＭＳ Ｐゴシック" panose="020B0600070205080204" pitchFamily="50" charset="-128"/>
              <a:ea typeface="ＭＳ Ｐゴシック" panose="020B0600070205080204" pitchFamily="50" charset="-128"/>
            </a:rPr>
            <a:t>円となっており、継続事業である</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都市計画道路中学校線（垣見隧道）や小今建部上中線（聖徳工区）などが増額の要因となっている。教育費については、住民一人当たり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70,467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円となっており、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GIGA</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スクール構想に伴う児童生徒へのタブレット端末購入費が増額の要因となっている。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財政調整基金については、令和</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年度は新型コロナウイルス対策として行った市独自施策のため</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億円を取り崩した。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実質収支については、平成</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17</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月の合併から今日に至るまで、合併の特例による地方交付税や合併特例債などを活用し、黒字運営を継続している。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合併特例債の発行期限を見据えた中で、事務事業の見直しを含め、収支を見極めた健全な運営の維持に努める。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前年度と比較して水道事業会計、一般会計及び国民健康保険（事業勘定）特別会計が黒字額増となり、全体として黒字額増となっており、実質赤字比率・連結赤字比率ともに発生していない。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一般会計、企業会計ともに黒字となっているものの、いずれも厳しい財政状況に変わりはなく、一般会計からの繰入金に頼った運営となっている。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今後、合併特例期間が終期を迎え、一般会計においても厳しい財政運営が予想され全ての会計の連結を視野に入れて健全運営を行っていく必要がある。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AK1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15">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64664003</v>
      </c>
      <c r="BO4" s="433"/>
      <c r="BP4" s="433"/>
      <c r="BQ4" s="433"/>
      <c r="BR4" s="433"/>
      <c r="BS4" s="433"/>
      <c r="BT4" s="433"/>
      <c r="BU4" s="434"/>
      <c r="BV4" s="432">
        <v>51040472</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5.5</v>
      </c>
      <c r="CU4" s="439"/>
      <c r="CV4" s="439"/>
      <c r="CW4" s="439"/>
      <c r="CX4" s="439"/>
      <c r="CY4" s="439"/>
      <c r="CZ4" s="439"/>
      <c r="DA4" s="440"/>
      <c r="DB4" s="438">
        <v>4.9000000000000004</v>
      </c>
      <c r="DC4" s="439"/>
      <c r="DD4" s="439"/>
      <c r="DE4" s="439"/>
      <c r="DF4" s="439"/>
      <c r="DG4" s="439"/>
      <c r="DH4" s="439"/>
      <c r="DI4" s="440"/>
      <c r="DJ4" s="186"/>
      <c r="DK4" s="186"/>
      <c r="DL4" s="186"/>
      <c r="DM4" s="186"/>
      <c r="DN4" s="186"/>
      <c r="DO4" s="186"/>
    </row>
    <row r="5" spans="1:119" ht="18.75" customHeight="1" x14ac:dyDescent="0.15">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62643632</v>
      </c>
      <c r="BO5" s="470"/>
      <c r="BP5" s="470"/>
      <c r="BQ5" s="470"/>
      <c r="BR5" s="470"/>
      <c r="BS5" s="470"/>
      <c r="BT5" s="470"/>
      <c r="BU5" s="471"/>
      <c r="BV5" s="469">
        <v>49319322</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88.7</v>
      </c>
      <c r="CU5" s="467"/>
      <c r="CV5" s="467"/>
      <c r="CW5" s="467"/>
      <c r="CX5" s="467"/>
      <c r="CY5" s="467"/>
      <c r="CZ5" s="467"/>
      <c r="DA5" s="468"/>
      <c r="DB5" s="466">
        <v>88.6</v>
      </c>
      <c r="DC5" s="467"/>
      <c r="DD5" s="467"/>
      <c r="DE5" s="467"/>
      <c r="DF5" s="467"/>
      <c r="DG5" s="467"/>
      <c r="DH5" s="467"/>
      <c r="DI5" s="468"/>
      <c r="DJ5" s="186"/>
      <c r="DK5" s="186"/>
      <c r="DL5" s="186"/>
      <c r="DM5" s="186"/>
      <c r="DN5" s="186"/>
      <c r="DO5" s="186"/>
    </row>
    <row r="6" spans="1:119" ht="18.75" customHeight="1" x14ac:dyDescent="0.15">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94</v>
      </c>
      <c r="AV6" s="502"/>
      <c r="AW6" s="502"/>
      <c r="AX6" s="502"/>
      <c r="AY6" s="503" t="s">
        <v>102</v>
      </c>
      <c r="AZ6" s="504"/>
      <c r="BA6" s="504"/>
      <c r="BB6" s="504"/>
      <c r="BC6" s="504"/>
      <c r="BD6" s="504"/>
      <c r="BE6" s="504"/>
      <c r="BF6" s="504"/>
      <c r="BG6" s="504"/>
      <c r="BH6" s="504"/>
      <c r="BI6" s="504"/>
      <c r="BJ6" s="504"/>
      <c r="BK6" s="504"/>
      <c r="BL6" s="504"/>
      <c r="BM6" s="505"/>
      <c r="BN6" s="469">
        <v>2020371</v>
      </c>
      <c r="BO6" s="470"/>
      <c r="BP6" s="470"/>
      <c r="BQ6" s="470"/>
      <c r="BR6" s="470"/>
      <c r="BS6" s="470"/>
      <c r="BT6" s="470"/>
      <c r="BU6" s="471"/>
      <c r="BV6" s="469">
        <v>1721150</v>
      </c>
      <c r="BW6" s="470"/>
      <c r="BX6" s="470"/>
      <c r="BY6" s="470"/>
      <c r="BZ6" s="470"/>
      <c r="CA6" s="470"/>
      <c r="CB6" s="470"/>
      <c r="CC6" s="471"/>
      <c r="CD6" s="472" t="s">
        <v>103</v>
      </c>
      <c r="CE6" s="473"/>
      <c r="CF6" s="473"/>
      <c r="CG6" s="473"/>
      <c r="CH6" s="473"/>
      <c r="CI6" s="473"/>
      <c r="CJ6" s="473"/>
      <c r="CK6" s="473"/>
      <c r="CL6" s="473"/>
      <c r="CM6" s="473"/>
      <c r="CN6" s="473"/>
      <c r="CO6" s="473"/>
      <c r="CP6" s="473"/>
      <c r="CQ6" s="473"/>
      <c r="CR6" s="473"/>
      <c r="CS6" s="474"/>
      <c r="CT6" s="506">
        <v>93.4</v>
      </c>
      <c r="CU6" s="507"/>
      <c r="CV6" s="507"/>
      <c r="CW6" s="507"/>
      <c r="CX6" s="507"/>
      <c r="CY6" s="507"/>
      <c r="CZ6" s="507"/>
      <c r="DA6" s="508"/>
      <c r="DB6" s="506">
        <v>92.9</v>
      </c>
      <c r="DC6" s="507"/>
      <c r="DD6" s="507"/>
      <c r="DE6" s="507"/>
      <c r="DF6" s="507"/>
      <c r="DG6" s="507"/>
      <c r="DH6" s="507"/>
      <c r="DI6" s="508"/>
      <c r="DJ6" s="186"/>
      <c r="DK6" s="186"/>
      <c r="DL6" s="186"/>
      <c r="DM6" s="186"/>
      <c r="DN6" s="186"/>
      <c r="DO6" s="186"/>
    </row>
    <row r="7" spans="1:119" ht="18.75" customHeight="1" x14ac:dyDescent="0.15">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104</v>
      </c>
      <c r="AN7" s="499"/>
      <c r="AO7" s="499"/>
      <c r="AP7" s="499"/>
      <c r="AQ7" s="499"/>
      <c r="AR7" s="499"/>
      <c r="AS7" s="499"/>
      <c r="AT7" s="500"/>
      <c r="AU7" s="501" t="s">
        <v>105</v>
      </c>
      <c r="AV7" s="502"/>
      <c r="AW7" s="502"/>
      <c r="AX7" s="502"/>
      <c r="AY7" s="503" t="s">
        <v>106</v>
      </c>
      <c r="AZ7" s="504"/>
      <c r="BA7" s="504"/>
      <c r="BB7" s="504"/>
      <c r="BC7" s="504"/>
      <c r="BD7" s="504"/>
      <c r="BE7" s="504"/>
      <c r="BF7" s="504"/>
      <c r="BG7" s="504"/>
      <c r="BH7" s="504"/>
      <c r="BI7" s="504"/>
      <c r="BJ7" s="504"/>
      <c r="BK7" s="504"/>
      <c r="BL7" s="504"/>
      <c r="BM7" s="505"/>
      <c r="BN7" s="469">
        <v>320650</v>
      </c>
      <c r="BO7" s="470"/>
      <c r="BP7" s="470"/>
      <c r="BQ7" s="470"/>
      <c r="BR7" s="470"/>
      <c r="BS7" s="470"/>
      <c r="BT7" s="470"/>
      <c r="BU7" s="471"/>
      <c r="BV7" s="469">
        <v>252305</v>
      </c>
      <c r="BW7" s="470"/>
      <c r="BX7" s="470"/>
      <c r="BY7" s="470"/>
      <c r="BZ7" s="470"/>
      <c r="CA7" s="470"/>
      <c r="CB7" s="470"/>
      <c r="CC7" s="471"/>
      <c r="CD7" s="472" t="s">
        <v>107</v>
      </c>
      <c r="CE7" s="473"/>
      <c r="CF7" s="473"/>
      <c r="CG7" s="473"/>
      <c r="CH7" s="473"/>
      <c r="CI7" s="473"/>
      <c r="CJ7" s="473"/>
      <c r="CK7" s="473"/>
      <c r="CL7" s="473"/>
      <c r="CM7" s="473"/>
      <c r="CN7" s="473"/>
      <c r="CO7" s="473"/>
      <c r="CP7" s="473"/>
      <c r="CQ7" s="473"/>
      <c r="CR7" s="473"/>
      <c r="CS7" s="474"/>
      <c r="CT7" s="469">
        <v>31022590</v>
      </c>
      <c r="CU7" s="470"/>
      <c r="CV7" s="470"/>
      <c r="CW7" s="470"/>
      <c r="CX7" s="470"/>
      <c r="CY7" s="470"/>
      <c r="CZ7" s="470"/>
      <c r="DA7" s="471"/>
      <c r="DB7" s="469">
        <v>30005881</v>
      </c>
      <c r="DC7" s="470"/>
      <c r="DD7" s="470"/>
      <c r="DE7" s="470"/>
      <c r="DF7" s="470"/>
      <c r="DG7" s="470"/>
      <c r="DH7" s="470"/>
      <c r="DI7" s="471"/>
      <c r="DJ7" s="186"/>
      <c r="DK7" s="186"/>
      <c r="DL7" s="186"/>
      <c r="DM7" s="186"/>
      <c r="DN7" s="186"/>
      <c r="DO7" s="186"/>
    </row>
    <row r="8" spans="1:119" ht="18.75" customHeight="1" thickBot="1" x14ac:dyDescent="0.2">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108</v>
      </c>
      <c r="AN8" s="499"/>
      <c r="AO8" s="499"/>
      <c r="AP8" s="499"/>
      <c r="AQ8" s="499"/>
      <c r="AR8" s="499"/>
      <c r="AS8" s="499"/>
      <c r="AT8" s="500"/>
      <c r="AU8" s="501" t="s">
        <v>109</v>
      </c>
      <c r="AV8" s="502"/>
      <c r="AW8" s="502"/>
      <c r="AX8" s="502"/>
      <c r="AY8" s="503" t="s">
        <v>110</v>
      </c>
      <c r="AZ8" s="504"/>
      <c r="BA8" s="504"/>
      <c r="BB8" s="504"/>
      <c r="BC8" s="504"/>
      <c r="BD8" s="504"/>
      <c r="BE8" s="504"/>
      <c r="BF8" s="504"/>
      <c r="BG8" s="504"/>
      <c r="BH8" s="504"/>
      <c r="BI8" s="504"/>
      <c r="BJ8" s="504"/>
      <c r="BK8" s="504"/>
      <c r="BL8" s="504"/>
      <c r="BM8" s="505"/>
      <c r="BN8" s="469">
        <v>1699721</v>
      </c>
      <c r="BO8" s="470"/>
      <c r="BP8" s="470"/>
      <c r="BQ8" s="470"/>
      <c r="BR8" s="470"/>
      <c r="BS8" s="470"/>
      <c r="BT8" s="470"/>
      <c r="BU8" s="471"/>
      <c r="BV8" s="469">
        <v>1468845</v>
      </c>
      <c r="BW8" s="470"/>
      <c r="BX8" s="470"/>
      <c r="BY8" s="470"/>
      <c r="BZ8" s="470"/>
      <c r="CA8" s="470"/>
      <c r="CB8" s="470"/>
      <c r="CC8" s="471"/>
      <c r="CD8" s="472" t="s">
        <v>111</v>
      </c>
      <c r="CE8" s="473"/>
      <c r="CF8" s="473"/>
      <c r="CG8" s="473"/>
      <c r="CH8" s="473"/>
      <c r="CI8" s="473"/>
      <c r="CJ8" s="473"/>
      <c r="CK8" s="473"/>
      <c r="CL8" s="473"/>
      <c r="CM8" s="473"/>
      <c r="CN8" s="473"/>
      <c r="CO8" s="473"/>
      <c r="CP8" s="473"/>
      <c r="CQ8" s="473"/>
      <c r="CR8" s="473"/>
      <c r="CS8" s="474"/>
      <c r="CT8" s="509">
        <v>0.62</v>
      </c>
      <c r="CU8" s="510"/>
      <c r="CV8" s="510"/>
      <c r="CW8" s="510"/>
      <c r="CX8" s="510"/>
      <c r="CY8" s="510"/>
      <c r="CZ8" s="510"/>
      <c r="DA8" s="511"/>
      <c r="DB8" s="509">
        <v>0.63</v>
      </c>
      <c r="DC8" s="510"/>
      <c r="DD8" s="510"/>
      <c r="DE8" s="510"/>
      <c r="DF8" s="510"/>
      <c r="DG8" s="510"/>
      <c r="DH8" s="510"/>
      <c r="DI8" s="511"/>
      <c r="DJ8" s="186"/>
      <c r="DK8" s="186"/>
      <c r="DL8" s="186"/>
      <c r="DM8" s="186"/>
      <c r="DN8" s="186"/>
      <c r="DO8" s="186"/>
    </row>
    <row r="9" spans="1:119" ht="18.75" customHeight="1" thickBot="1" x14ac:dyDescent="0.2">
      <c r="A9" s="187"/>
      <c r="B9" s="463" t="s">
        <v>112</v>
      </c>
      <c r="C9" s="464"/>
      <c r="D9" s="464"/>
      <c r="E9" s="464"/>
      <c r="F9" s="464"/>
      <c r="G9" s="464"/>
      <c r="H9" s="464"/>
      <c r="I9" s="464"/>
      <c r="J9" s="464"/>
      <c r="K9" s="512"/>
      <c r="L9" s="513" t="s">
        <v>113</v>
      </c>
      <c r="M9" s="514"/>
      <c r="N9" s="514"/>
      <c r="O9" s="514"/>
      <c r="P9" s="514"/>
      <c r="Q9" s="515"/>
      <c r="R9" s="516">
        <v>112819</v>
      </c>
      <c r="S9" s="517"/>
      <c r="T9" s="517"/>
      <c r="U9" s="517"/>
      <c r="V9" s="518"/>
      <c r="W9" s="426" t="s">
        <v>114</v>
      </c>
      <c r="X9" s="427"/>
      <c r="Y9" s="427"/>
      <c r="Z9" s="427"/>
      <c r="AA9" s="427"/>
      <c r="AB9" s="427"/>
      <c r="AC9" s="427"/>
      <c r="AD9" s="427"/>
      <c r="AE9" s="427"/>
      <c r="AF9" s="427"/>
      <c r="AG9" s="427"/>
      <c r="AH9" s="427"/>
      <c r="AI9" s="427"/>
      <c r="AJ9" s="427"/>
      <c r="AK9" s="427"/>
      <c r="AL9" s="428"/>
      <c r="AM9" s="498" t="s">
        <v>115</v>
      </c>
      <c r="AN9" s="499"/>
      <c r="AO9" s="499"/>
      <c r="AP9" s="499"/>
      <c r="AQ9" s="499"/>
      <c r="AR9" s="499"/>
      <c r="AS9" s="499"/>
      <c r="AT9" s="500"/>
      <c r="AU9" s="501" t="s">
        <v>116</v>
      </c>
      <c r="AV9" s="502"/>
      <c r="AW9" s="502"/>
      <c r="AX9" s="502"/>
      <c r="AY9" s="503" t="s">
        <v>117</v>
      </c>
      <c r="AZ9" s="504"/>
      <c r="BA9" s="504"/>
      <c r="BB9" s="504"/>
      <c r="BC9" s="504"/>
      <c r="BD9" s="504"/>
      <c r="BE9" s="504"/>
      <c r="BF9" s="504"/>
      <c r="BG9" s="504"/>
      <c r="BH9" s="504"/>
      <c r="BI9" s="504"/>
      <c r="BJ9" s="504"/>
      <c r="BK9" s="504"/>
      <c r="BL9" s="504"/>
      <c r="BM9" s="505"/>
      <c r="BN9" s="469">
        <v>230876</v>
      </c>
      <c r="BO9" s="470"/>
      <c r="BP9" s="470"/>
      <c r="BQ9" s="470"/>
      <c r="BR9" s="470"/>
      <c r="BS9" s="470"/>
      <c r="BT9" s="470"/>
      <c r="BU9" s="471"/>
      <c r="BV9" s="469">
        <v>-116066</v>
      </c>
      <c r="BW9" s="470"/>
      <c r="BX9" s="470"/>
      <c r="BY9" s="470"/>
      <c r="BZ9" s="470"/>
      <c r="CA9" s="470"/>
      <c r="CB9" s="470"/>
      <c r="CC9" s="471"/>
      <c r="CD9" s="472" t="s">
        <v>118</v>
      </c>
      <c r="CE9" s="473"/>
      <c r="CF9" s="473"/>
      <c r="CG9" s="473"/>
      <c r="CH9" s="473"/>
      <c r="CI9" s="473"/>
      <c r="CJ9" s="473"/>
      <c r="CK9" s="473"/>
      <c r="CL9" s="473"/>
      <c r="CM9" s="473"/>
      <c r="CN9" s="473"/>
      <c r="CO9" s="473"/>
      <c r="CP9" s="473"/>
      <c r="CQ9" s="473"/>
      <c r="CR9" s="473"/>
      <c r="CS9" s="474"/>
      <c r="CT9" s="466">
        <v>17.2</v>
      </c>
      <c r="CU9" s="467"/>
      <c r="CV9" s="467"/>
      <c r="CW9" s="467"/>
      <c r="CX9" s="467"/>
      <c r="CY9" s="467"/>
      <c r="CZ9" s="467"/>
      <c r="DA9" s="468"/>
      <c r="DB9" s="466">
        <v>17.7</v>
      </c>
      <c r="DC9" s="467"/>
      <c r="DD9" s="467"/>
      <c r="DE9" s="467"/>
      <c r="DF9" s="467"/>
      <c r="DG9" s="467"/>
      <c r="DH9" s="467"/>
      <c r="DI9" s="468"/>
      <c r="DJ9" s="186"/>
      <c r="DK9" s="186"/>
      <c r="DL9" s="186"/>
      <c r="DM9" s="186"/>
      <c r="DN9" s="186"/>
      <c r="DO9" s="186"/>
    </row>
    <row r="10" spans="1:119" ht="18.75" customHeight="1" thickBot="1" x14ac:dyDescent="0.2">
      <c r="A10" s="187"/>
      <c r="B10" s="463"/>
      <c r="C10" s="464"/>
      <c r="D10" s="464"/>
      <c r="E10" s="464"/>
      <c r="F10" s="464"/>
      <c r="G10" s="464"/>
      <c r="H10" s="464"/>
      <c r="I10" s="464"/>
      <c r="J10" s="464"/>
      <c r="K10" s="512"/>
      <c r="L10" s="519" t="s">
        <v>119</v>
      </c>
      <c r="M10" s="499"/>
      <c r="N10" s="499"/>
      <c r="O10" s="499"/>
      <c r="P10" s="499"/>
      <c r="Q10" s="500"/>
      <c r="R10" s="520">
        <v>114180</v>
      </c>
      <c r="S10" s="521"/>
      <c r="T10" s="521"/>
      <c r="U10" s="521"/>
      <c r="V10" s="522"/>
      <c r="W10" s="457"/>
      <c r="X10" s="458"/>
      <c r="Y10" s="458"/>
      <c r="Z10" s="458"/>
      <c r="AA10" s="458"/>
      <c r="AB10" s="458"/>
      <c r="AC10" s="458"/>
      <c r="AD10" s="458"/>
      <c r="AE10" s="458"/>
      <c r="AF10" s="458"/>
      <c r="AG10" s="458"/>
      <c r="AH10" s="458"/>
      <c r="AI10" s="458"/>
      <c r="AJ10" s="458"/>
      <c r="AK10" s="458"/>
      <c r="AL10" s="461"/>
      <c r="AM10" s="498" t="s">
        <v>120</v>
      </c>
      <c r="AN10" s="499"/>
      <c r="AO10" s="499"/>
      <c r="AP10" s="499"/>
      <c r="AQ10" s="499"/>
      <c r="AR10" s="499"/>
      <c r="AS10" s="499"/>
      <c r="AT10" s="500"/>
      <c r="AU10" s="501" t="s">
        <v>121</v>
      </c>
      <c r="AV10" s="502"/>
      <c r="AW10" s="502"/>
      <c r="AX10" s="502"/>
      <c r="AY10" s="503" t="s">
        <v>122</v>
      </c>
      <c r="AZ10" s="504"/>
      <c r="BA10" s="504"/>
      <c r="BB10" s="504"/>
      <c r="BC10" s="504"/>
      <c r="BD10" s="504"/>
      <c r="BE10" s="504"/>
      <c r="BF10" s="504"/>
      <c r="BG10" s="504"/>
      <c r="BH10" s="504"/>
      <c r="BI10" s="504"/>
      <c r="BJ10" s="504"/>
      <c r="BK10" s="504"/>
      <c r="BL10" s="504"/>
      <c r="BM10" s="505"/>
      <c r="BN10" s="469">
        <v>9780</v>
      </c>
      <c r="BO10" s="470"/>
      <c r="BP10" s="470"/>
      <c r="BQ10" s="470"/>
      <c r="BR10" s="470"/>
      <c r="BS10" s="470"/>
      <c r="BT10" s="470"/>
      <c r="BU10" s="471"/>
      <c r="BV10" s="469">
        <v>7912</v>
      </c>
      <c r="BW10" s="470"/>
      <c r="BX10" s="470"/>
      <c r="BY10" s="470"/>
      <c r="BZ10" s="470"/>
      <c r="CA10" s="470"/>
      <c r="CB10" s="470"/>
      <c r="CC10" s="471"/>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3"/>
      <c r="C11" s="464"/>
      <c r="D11" s="464"/>
      <c r="E11" s="464"/>
      <c r="F11" s="464"/>
      <c r="G11" s="464"/>
      <c r="H11" s="464"/>
      <c r="I11" s="464"/>
      <c r="J11" s="464"/>
      <c r="K11" s="512"/>
      <c r="L11" s="523" t="s">
        <v>124</v>
      </c>
      <c r="M11" s="524"/>
      <c r="N11" s="524"/>
      <c r="O11" s="524"/>
      <c r="P11" s="524"/>
      <c r="Q11" s="525"/>
      <c r="R11" s="526" t="s">
        <v>125</v>
      </c>
      <c r="S11" s="527"/>
      <c r="T11" s="527"/>
      <c r="U11" s="527"/>
      <c r="V11" s="528"/>
      <c r="W11" s="457"/>
      <c r="X11" s="458"/>
      <c r="Y11" s="458"/>
      <c r="Z11" s="458"/>
      <c r="AA11" s="458"/>
      <c r="AB11" s="458"/>
      <c r="AC11" s="458"/>
      <c r="AD11" s="458"/>
      <c r="AE11" s="458"/>
      <c r="AF11" s="458"/>
      <c r="AG11" s="458"/>
      <c r="AH11" s="458"/>
      <c r="AI11" s="458"/>
      <c r="AJ11" s="458"/>
      <c r="AK11" s="458"/>
      <c r="AL11" s="461"/>
      <c r="AM11" s="498" t="s">
        <v>126</v>
      </c>
      <c r="AN11" s="499"/>
      <c r="AO11" s="499"/>
      <c r="AP11" s="499"/>
      <c r="AQ11" s="499"/>
      <c r="AR11" s="499"/>
      <c r="AS11" s="499"/>
      <c r="AT11" s="500"/>
      <c r="AU11" s="501" t="s">
        <v>116</v>
      </c>
      <c r="AV11" s="502"/>
      <c r="AW11" s="502"/>
      <c r="AX11" s="502"/>
      <c r="AY11" s="503" t="s">
        <v>127</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128</v>
      </c>
      <c r="CE11" s="473"/>
      <c r="CF11" s="473"/>
      <c r="CG11" s="473"/>
      <c r="CH11" s="473"/>
      <c r="CI11" s="473"/>
      <c r="CJ11" s="473"/>
      <c r="CK11" s="473"/>
      <c r="CL11" s="473"/>
      <c r="CM11" s="473"/>
      <c r="CN11" s="473"/>
      <c r="CO11" s="473"/>
      <c r="CP11" s="473"/>
      <c r="CQ11" s="473"/>
      <c r="CR11" s="473"/>
      <c r="CS11" s="474"/>
      <c r="CT11" s="509" t="s">
        <v>129</v>
      </c>
      <c r="CU11" s="510"/>
      <c r="CV11" s="510"/>
      <c r="CW11" s="510"/>
      <c r="CX11" s="510"/>
      <c r="CY11" s="510"/>
      <c r="CZ11" s="510"/>
      <c r="DA11" s="511"/>
      <c r="DB11" s="509" t="s">
        <v>130</v>
      </c>
      <c r="DC11" s="510"/>
      <c r="DD11" s="510"/>
      <c r="DE11" s="510"/>
      <c r="DF11" s="510"/>
      <c r="DG11" s="510"/>
      <c r="DH11" s="510"/>
      <c r="DI11" s="511"/>
      <c r="DJ11" s="186"/>
      <c r="DK11" s="186"/>
      <c r="DL11" s="186"/>
      <c r="DM11" s="186"/>
      <c r="DN11" s="186"/>
      <c r="DO11" s="186"/>
    </row>
    <row r="12" spans="1:119" ht="18.75" customHeight="1" x14ac:dyDescent="0.15">
      <c r="A12" s="187"/>
      <c r="B12" s="529" t="s">
        <v>131</v>
      </c>
      <c r="C12" s="530"/>
      <c r="D12" s="530"/>
      <c r="E12" s="530"/>
      <c r="F12" s="530"/>
      <c r="G12" s="530"/>
      <c r="H12" s="530"/>
      <c r="I12" s="530"/>
      <c r="J12" s="530"/>
      <c r="K12" s="531"/>
      <c r="L12" s="538" t="s">
        <v>132</v>
      </c>
      <c r="M12" s="539"/>
      <c r="N12" s="539"/>
      <c r="O12" s="539"/>
      <c r="P12" s="539"/>
      <c r="Q12" s="540"/>
      <c r="R12" s="541">
        <v>113642</v>
      </c>
      <c r="S12" s="542"/>
      <c r="T12" s="542"/>
      <c r="U12" s="542"/>
      <c r="V12" s="543"/>
      <c r="W12" s="544" t="s">
        <v>1</v>
      </c>
      <c r="X12" s="502"/>
      <c r="Y12" s="502"/>
      <c r="Z12" s="502"/>
      <c r="AA12" s="502"/>
      <c r="AB12" s="545"/>
      <c r="AC12" s="546" t="s">
        <v>133</v>
      </c>
      <c r="AD12" s="547"/>
      <c r="AE12" s="547"/>
      <c r="AF12" s="547"/>
      <c r="AG12" s="548"/>
      <c r="AH12" s="546" t="s">
        <v>134</v>
      </c>
      <c r="AI12" s="547"/>
      <c r="AJ12" s="547"/>
      <c r="AK12" s="547"/>
      <c r="AL12" s="549"/>
      <c r="AM12" s="498" t="s">
        <v>135</v>
      </c>
      <c r="AN12" s="499"/>
      <c r="AO12" s="499"/>
      <c r="AP12" s="499"/>
      <c r="AQ12" s="499"/>
      <c r="AR12" s="499"/>
      <c r="AS12" s="499"/>
      <c r="AT12" s="500"/>
      <c r="AU12" s="501" t="s">
        <v>136</v>
      </c>
      <c r="AV12" s="502"/>
      <c r="AW12" s="502"/>
      <c r="AX12" s="502"/>
      <c r="AY12" s="503" t="s">
        <v>137</v>
      </c>
      <c r="AZ12" s="504"/>
      <c r="BA12" s="504"/>
      <c r="BB12" s="504"/>
      <c r="BC12" s="504"/>
      <c r="BD12" s="504"/>
      <c r="BE12" s="504"/>
      <c r="BF12" s="504"/>
      <c r="BG12" s="504"/>
      <c r="BH12" s="504"/>
      <c r="BI12" s="504"/>
      <c r="BJ12" s="504"/>
      <c r="BK12" s="504"/>
      <c r="BL12" s="504"/>
      <c r="BM12" s="505"/>
      <c r="BN12" s="469">
        <v>100000</v>
      </c>
      <c r="BO12" s="470"/>
      <c r="BP12" s="470"/>
      <c r="BQ12" s="470"/>
      <c r="BR12" s="470"/>
      <c r="BS12" s="470"/>
      <c r="BT12" s="470"/>
      <c r="BU12" s="471"/>
      <c r="BV12" s="469">
        <v>0</v>
      </c>
      <c r="BW12" s="470"/>
      <c r="BX12" s="470"/>
      <c r="BY12" s="470"/>
      <c r="BZ12" s="470"/>
      <c r="CA12" s="470"/>
      <c r="CB12" s="470"/>
      <c r="CC12" s="471"/>
      <c r="CD12" s="472" t="s">
        <v>138</v>
      </c>
      <c r="CE12" s="473"/>
      <c r="CF12" s="473"/>
      <c r="CG12" s="473"/>
      <c r="CH12" s="473"/>
      <c r="CI12" s="473"/>
      <c r="CJ12" s="473"/>
      <c r="CK12" s="473"/>
      <c r="CL12" s="473"/>
      <c r="CM12" s="473"/>
      <c r="CN12" s="473"/>
      <c r="CO12" s="473"/>
      <c r="CP12" s="473"/>
      <c r="CQ12" s="473"/>
      <c r="CR12" s="473"/>
      <c r="CS12" s="474"/>
      <c r="CT12" s="509" t="s">
        <v>129</v>
      </c>
      <c r="CU12" s="510"/>
      <c r="CV12" s="510"/>
      <c r="CW12" s="510"/>
      <c r="CX12" s="510"/>
      <c r="CY12" s="510"/>
      <c r="CZ12" s="510"/>
      <c r="DA12" s="511"/>
      <c r="DB12" s="509" t="s">
        <v>129</v>
      </c>
      <c r="DC12" s="510"/>
      <c r="DD12" s="510"/>
      <c r="DE12" s="510"/>
      <c r="DF12" s="510"/>
      <c r="DG12" s="510"/>
      <c r="DH12" s="510"/>
      <c r="DI12" s="511"/>
      <c r="DJ12" s="186"/>
      <c r="DK12" s="186"/>
      <c r="DL12" s="186"/>
      <c r="DM12" s="186"/>
      <c r="DN12" s="186"/>
      <c r="DO12" s="186"/>
    </row>
    <row r="13" spans="1:119" ht="18.75" customHeight="1" x14ac:dyDescent="0.15">
      <c r="A13" s="187"/>
      <c r="B13" s="532"/>
      <c r="C13" s="533"/>
      <c r="D13" s="533"/>
      <c r="E13" s="533"/>
      <c r="F13" s="533"/>
      <c r="G13" s="533"/>
      <c r="H13" s="533"/>
      <c r="I13" s="533"/>
      <c r="J13" s="533"/>
      <c r="K13" s="534"/>
      <c r="L13" s="197"/>
      <c r="M13" s="560" t="s">
        <v>139</v>
      </c>
      <c r="N13" s="561"/>
      <c r="O13" s="561"/>
      <c r="P13" s="561"/>
      <c r="Q13" s="562"/>
      <c r="R13" s="553">
        <v>109702</v>
      </c>
      <c r="S13" s="554"/>
      <c r="T13" s="554"/>
      <c r="U13" s="554"/>
      <c r="V13" s="555"/>
      <c r="W13" s="485" t="s">
        <v>140</v>
      </c>
      <c r="X13" s="486"/>
      <c r="Y13" s="486"/>
      <c r="Z13" s="486"/>
      <c r="AA13" s="486"/>
      <c r="AB13" s="476"/>
      <c r="AC13" s="520">
        <v>2412</v>
      </c>
      <c r="AD13" s="521"/>
      <c r="AE13" s="521"/>
      <c r="AF13" s="521"/>
      <c r="AG13" s="563"/>
      <c r="AH13" s="520">
        <v>2486</v>
      </c>
      <c r="AI13" s="521"/>
      <c r="AJ13" s="521"/>
      <c r="AK13" s="521"/>
      <c r="AL13" s="522"/>
      <c r="AM13" s="498" t="s">
        <v>141</v>
      </c>
      <c r="AN13" s="499"/>
      <c r="AO13" s="499"/>
      <c r="AP13" s="499"/>
      <c r="AQ13" s="499"/>
      <c r="AR13" s="499"/>
      <c r="AS13" s="499"/>
      <c r="AT13" s="500"/>
      <c r="AU13" s="501" t="s">
        <v>116</v>
      </c>
      <c r="AV13" s="502"/>
      <c r="AW13" s="502"/>
      <c r="AX13" s="502"/>
      <c r="AY13" s="503" t="s">
        <v>142</v>
      </c>
      <c r="AZ13" s="504"/>
      <c r="BA13" s="504"/>
      <c r="BB13" s="504"/>
      <c r="BC13" s="504"/>
      <c r="BD13" s="504"/>
      <c r="BE13" s="504"/>
      <c r="BF13" s="504"/>
      <c r="BG13" s="504"/>
      <c r="BH13" s="504"/>
      <c r="BI13" s="504"/>
      <c r="BJ13" s="504"/>
      <c r="BK13" s="504"/>
      <c r="BL13" s="504"/>
      <c r="BM13" s="505"/>
      <c r="BN13" s="469">
        <v>140656</v>
      </c>
      <c r="BO13" s="470"/>
      <c r="BP13" s="470"/>
      <c r="BQ13" s="470"/>
      <c r="BR13" s="470"/>
      <c r="BS13" s="470"/>
      <c r="BT13" s="470"/>
      <c r="BU13" s="471"/>
      <c r="BV13" s="469">
        <v>-108154</v>
      </c>
      <c r="BW13" s="470"/>
      <c r="BX13" s="470"/>
      <c r="BY13" s="470"/>
      <c r="BZ13" s="470"/>
      <c r="CA13" s="470"/>
      <c r="CB13" s="470"/>
      <c r="CC13" s="471"/>
      <c r="CD13" s="472" t="s">
        <v>143</v>
      </c>
      <c r="CE13" s="473"/>
      <c r="CF13" s="473"/>
      <c r="CG13" s="473"/>
      <c r="CH13" s="473"/>
      <c r="CI13" s="473"/>
      <c r="CJ13" s="473"/>
      <c r="CK13" s="473"/>
      <c r="CL13" s="473"/>
      <c r="CM13" s="473"/>
      <c r="CN13" s="473"/>
      <c r="CO13" s="473"/>
      <c r="CP13" s="473"/>
      <c r="CQ13" s="473"/>
      <c r="CR13" s="473"/>
      <c r="CS13" s="474"/>
      <c r="CT13" s="466">
        <v>8.8000000000000007</v>
      </c>
      <c r="CU13" s="467"/>
      <c r="CV13" s="467"/>
      <c r="CW13" s="467"/>
      <c r="CX13" s="467"/>
      <c r="CY13" s="467"/>
      <c r="CZ13" s="467"/>
      <c r="DA13" s="468"/>
      <c r="DB13" s="466">
        <v>9.1</v>
      </c>
      <c r="DC13" s="467"/>
      <c r="DD13" s="467"/>
      <c r="DE13" s="467"/>
      <c r="DF13" s="467"/>
      <c r="DG13" s="467"/>
      <c r="DH13" s="467"/>
      <c r="DI13" s="468"/>
      <c r="DJ13" s="186"/>
      <c r="DK13" s="186"/>
      <c r="DL13" s="186"/>
      <c r="DM13" s="186"/>
      <c r="DN13" s="186"/>
      <c r="DO13" s="186"/>
    </row>
    <row r="14" spans="1:119" ht="18.75" customHeight="1" thickBot="1" x14ac:dyDescent="0.2">
      <c r="A14" s="187"/>
      <c r="B14" s="532"/>
      <c r="C14" s="533"/>
      <c r="D14" s="533"/>
      <c r="E14" s="533"/>
      <c r="F14" s="533"/>
      <c r="G14" s="533"/>
      <c r="H14" s="533"/>
      <c r="I14" s="533"/>
      <c r="J14" s="533"/>
      <c r="K14" s="534"/>
      <c r="L14" s="550" t="s">
        <v>144</v>
      </c>
      <c r="M14" s="551"/>
      <c r="N14" s="551"/>
      <c r="O14" s="551"/>
      <c r="P14" s="551"/>
      <c r="Q14" s="552"/>
      <c r="R14" s="553">
        <v>114316</v>
      </c>
      <c r="S14" s="554"/>
      <c r="T14" s="554"/>
      <c r="U14" s="554"/>
      <c r="V14" s="555"/>
      <c r="W14" s="459"/>
      <c r="X14" s="460"/>
      <c r="Y14" s="460"/>
      <c r="Z14" s="460"/>
      <c r="AA14" s="460"/>
      <c r="AB14" s="449"/>
      <c r="AC14" s="556">
        <v>4.3</v>
      </c>
      <c r="AD14" s="557"/>
      <c r="AE14" s="557"/>
      <c r="AF14" s="557"/>
      <c r="AG14" s="558"/>
      <c r="AH14" s="556">
        <v>4.5999999999999996</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145</v>
      </c>
      <c r="CE14" s="565"/>
      <c r="CF14" s="565"/>
      <c r="CG14" s="565"/>
      <c r="CH14" s="565"/>
      <c r="CI14" s="565"/>
      <c r="CJ14" s="565"/>
      <c r="CK14" s="565"/>
      <c r="CL14" s="565"/>
      <c r="CM14" s="565"/>
      <c r="CN14" s="565"/>
      <c r="CO14" s="565"/>
      <c r="CP14" s="565"/>
      <c r="CQ14" s="565"/>
      <c r="CR14" s="565"/>
      <c r="CS14" s="566"/>
      <c r="CT14" s="567" t="s">
        <v>129</v>
      </c>
      <c r="CU14" s="568"/>
      <c r="CV14" s="568"/>
      <c r="CW14" s="568"/>
      <c r="CX14" s="568"/>
      <c r="CY14" s="568"/>
      <c r="CZ14" s="568"/>
      <c r="DA14" s="569"/>
      <c r="DB14" s="567" t="s">
        <v>129</v>
      </c>
      <c r="DC14" s="568"/>
      <c r="DD14" s="568"/>
      <c r="DE14" s="568"/>
      <c r="DF14" s="568"/>
      <c r="DG14" s="568"/>
      <c r="DH14" s="568"/>
      <c r="DI14" s="569"/>
      <c r="DJ14" s="186"/>
      <c r="DK14" s="186"/>
      <c r="DL14" s="186"/>
      <c r="DM14" s="186"/>
      <c r="DN14" s="186"/>
      <c r="DO14" s="186"/>
    </row>
    <row r="15" spans="1:119" ht="18.75" customHeight="1" x14ac:dyDescent="0.15">
      <c r="A15" s="187"/>
      <c r="B15" s="532"/>
      <c r="C15" s="533"/>
      <c r="D15" s="533"/>
      <c r="E15" s="533"/>
      <c r="F15" s="533"/>
      <c r="G15" s="533"/>
      <c r="H15" s="533"/>
      <c r="I15" s="533"/>
      <c r="J15" s="533"/>
      <c r="K15" s="534"/>
      <c r="L15" s="197"/>
      <c r="M15" s="560" t="s">
        <v>139</v>
      </c>
      <c r="N15" s="561"/>
      <c r="O15" s="561"/>
      <c r="P15" s="561"/>
      <c r="Q15" s="562"/>
      <c r="R15" s="553">
        <v>110505</v>
      </c>
      <c r="S15" s="554"/>
      <c r="T15" s="554"/>
      <c r="U15" s="554"/>
      <c r="V15" s="555"/>
      <c r="W15" s="485" t="s">
        <v>146</v>
      </c>
      <c r="X15" s="486"/>
      <c r="Y15" s="486"/>
      <c r="Z15" s="486"/>
      <c r="AA15" s="486"/>
      <c r="AB15" s="476"/>
      <c r="AC15" s="520">
        <v>22910</v>
      </c>
      <c r="AD15" s="521"/>
      <c r="AE15" s="521"/>
      <c r="AF15" s="521"/>
      <c r="AG15" s="563"/>
      <c r="AH15" s="520">
        <v>22342</v>
      </c>
      <c r="AI15" s="521"/>
      <c r="AJ15" s="521"/>
      <c r="AK15" s="521"/>
      <c r="AL15" s="522"/>
      <c r="AM15" s="498"/>
      <c r="AN15" s="499"/>
      <c r="AO15" s="499"/>
      <c r="AP15" s="499"/>
      <c r="AQ15" s="499"/>
      <c r="AR15" s="499"/>
      <c r="AS15" s="499"/>
      <c r="AT15" s="500"/>
      <c r="AU15" s="501"/>
      <c r="AV15" s="502"/>
      <c r="AW15" s="502"/>
      <c r="AX15" s="502"/>
      <c r="AY15" s="429" t="s">
        <v>147</v>
      </c>
      <c r="AZ15" s="430"/>
      <c r="BA15" s="430"/>
      <c r="BB15" s="430"/>
      <c r="BC15" s="430"/>
      <c r="BD15" s="430"/>
      <c r="BE15" s="430"/>
      <c r="BF15" s="430"/>
      <c r="BG15" s="430"/>
      <c r="BH15" s="430"/>
      <c r="BI15" s="430"/>
      <c r="BJ15" s="430"/>
      <c r="BK15" s="430"/>
      <c r="BL15" s="430"/>
      <c r="BM15" s="431"/>
      <c r="BN15" s="432">
        <v>15523713</v>
      </c>
      <c r="BO15" s="433"/>
      <c r="BP15" s="433"/>
      <c r="BQ15" s="433"/>
      <c r="BR15" s="433"/>
      <c r="BS15" s="433"/>
      <c r="BT15" s="433"/>
      <c r="BU15" s="434"/>
      <c r="BV15" s="432">
        <v>14771083</v>
      </c>
      <c r="BW15" s="433"/>
      <c r="BX15" s="433"/>
      <c r="BY15" s="433"/>
      <c r="BZ15" s="433"/>
      <c r="CA15" s="433"/>
      <c r="CB15" s="433"/>
      <c r="CC15" s="434"/>
      <c r="CD15" s="570" t="s">
        <v>148</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2"/>
      <c r="C16" s="533"/>
      <c r="D16" s="533"/>
      <c r="E16" s="533"/>
      <c r="F16" s="533"/>
      <c r="G16" s="533"/>
      <c r="H16" s="533"/>
      <c r="I16" s="533"/>
      <c r="J16" s="533"/>
      <c r="K16" s="534"/>
      <c r="L16" s="550" t="s">
        <v>149</v>
      </c>
      <c r="M16" s="581"/>
      <c r="N16" s="581"/>
      <c r="O16" s="581"/>
      <c r="P16" s="581"/>
      <c r="Q16" s="582"/>
      <c r="R16" s="573" t="s">
        <v>150</v>
      </c>
      <c r="S16" s="574"/>
      <c r="T16" s="574"/>
      <c r="U16" s="574"/>
      <c r="V16" s="575"/>
      <c r="W16" s="459"/>
      <c r="X16" s="460"/>
      <c r="Y16" s="460"/>
      <c r="Z16" s="460"/>
      <c r="AA16" s="460"/>
      <c r="AB16" s="449"/>
      <c r="AC16" s="556">
        <v>41.1</v>
      </c>
      <c r="AD16" s="557"/>
      <c r="AE16" s="557"/>
      <c r="AF16" s="557"/>
      <c r="AG16" s="558"/>
      <c r="AH16" s="556">
        <v>41.5</v>
      </c>
      <c r="AI16" s="557"/>
      <c r="AJ16" s="557"/>
      <c r="AK16" s="557"/>
      <c r="AL16" s="559"/>
      <c r="AM16" s="498"/>
      <c r="AN16" s="499"/>
      <c r="AO16" s="499"/>
      <c r="AP16" s="499"/>
      <c r="AQ16" s="499"/>
      <c r="AR16" s="499"/>
      <c r="AS16" s="499"/>
      <c r="AT16" s="500"/>
      <c r="AU16" s="501"/>
      <c r="AV16" s="502"/>
      <c r="AW16" s="502"/>
      <c r="AX16" s="502"/>
      <c r="AY16" s="503" t="s">
        <v>151</v>
      </c>
      <c r="AZ16" s="504"/>
      <c r="BA16" s="504"/>
      <c r="BB16" s="504"/>
      <c r="BC16" s="504"/>
      <c r="BD16" s="504"/>
      <c r="BE16" s="504"/>
      <c r="BF16" s="504"/>
      <c r="BG16" s="504"/>
      <c r="BH16" s="504"/>
      <c r="BI16" s="504"/>
      <c r="BJ16" s="504"/>
      <c r="BK16" s="504"/>
      <c r="BL16" s="504"/>
      <c r="BM16" s="505"/>
      <c r="BN16" s="469">
        <v>25107744</v>
      </c>
      <c r="BO16" s="470"/>
      <c r="BP16" s="470"/>
      <c r="BQ16" s="470"/>
      <c r="BR16" s="470"/>
      <c r="BS16" s="470"/>
      <c r="BT16" s="470"/>
      <c r="BU16" s="471"/>
      <c r="BV16" s="469">
        <v>23919049</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
      <c r="A17" s="187"/>
      <c r="B17" s="535"/>
      <c r="C17" s="536"/>
      <c r="D17" s="536"/>
      <c r="E17" s="536"/>
      <c r="F17" s="536"/>
      <c r="G17" s="536"/>
      <c r="H17" s="536"/>
      <c r="I17" s="536"/>
      <c r="J17" s="536"/>
      <c r="K17" s="537"/>
      <c r="L17" s="202"/>
      <c r="M17" s="576" t="s">
        <v>152</v>
      </c>
      <c r="N17" s="577"/>
      <c r="O17" s="577"/>
      <c r="P17" s="577"/>
      <c r="Q17" s="578"/>
      <c r="R17" s="573" t="s">
        <v>153</v>
      </c>
      <c r="S17" s="574"/>
      <c r="T17" s="574"/>
      <c r="U17" s="574"/>
      <c r="V17" s="575"/>
      <c r="W17" s="485" t="s">
        <v>154</v>
      </c>
      <c r="X17" s="486"/>
      <c r="Y17" s="486"/>
      <c r="Z17" s="486"/>
      <c r="AA17" s="486"/>
      <c r="AB17" s="476"/>
      <c r="AC17" s="520">
        <v>30457</v>
      </c>
      <c r="AD17" s="521"/>
      <c r="AE17" s="521"/>
      <c r="AF17" s="521"/>
      <c r="AG17" s="563"/>
      <c r="AH17" s="520">
        <v>29036</v>
      </c>
      <c r="AI17" s="521"/>
      <c r="AJ17" s="521"/>
      <c r="AK17" s="521"/>
      <c r="AL17" s="522"/>
      <c r="AM17" s="498"/>
      <c r="AN17" s="499"/>
      <c r="AO17" s="499"/>
      <c r="AP17" s="499"/>
      <c r="AQ17" s="499"/>
      <c r="AR17" s="499"/>
      <c r="AS17" s="499"/>
      <c r="AT17" s="500"/>
      <c r="AU17" s="501"/>
      <c r="AV17" s="502"/>
      <c r="AW17" s="502"/>
      <c r="AX17" s="502"/>
      <c r="AY17" s="503" t="s">
        <v>155</v>
      </c>
      <c r="AZ17" s="504"/>
      <c r="BA17" s="504"/>
      <c r="BB17" s="504"/>
      <c r="BC17" s="504"/>
      <c r="BD17" s="504"/>
      <c r="BE17" s="504"/>
      <c r="BF17" s="504"/>
      <c r="BG17" s="504"/>
      <c r="BH17" s="504"/>
      <c r="BI17" s="504"/>
      <c r="BJ17" s="504"/>
      <c r="BK17" s="504"/>
      <c r="BL17" s="504"/>
      <c r="BM17" s="505"/>
      <c r="BN17" s="469">
        <v>19736947</v>
      </c>
      <c r="BO17" s="470"/>
      <c r="BP17" s="470"/>
      <c r="BQ17" s="470"/>
      <c r="BR17" s="470"/>
      <c r="BS17" s="470"/>
      <c r="BT17" s="470"/>
      <c r="BU17" s="471"/>
      <c r="BV17" s="469">
        <v>18891130</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
      <c r="A18" s="187"/>
      <c r="B18" s="583" t="s">
        <v>156</v>
      </c>
      <c r="C18" s="512"/>
      <c r="D18" s="512"/>
      <c r="E18" s="584"/>
      <c r="F18" s="584"/>
      <c r="G18" s="584"/>
      <c r="H18" s="584"/>
      <c r="I18" s="584"/>
      <c r="J18" s="584"/>
      <c r="K18" s="584"/>
      <c r="L18" s="585">
        <v>388.37</v>
      </c>
      <c r="M18" s="585"/>
      <c r="N18" s="585"/>
      <c r="O18" s="585"/>
      <c r="P18" s="585"/>
      <c r="Q18" s="585"/>
      <c r="R18" s="586"/>
      <c r="S18" s="586"/>
      <c r="T18" s="586"/>
      <c r="U18" s="586"/>
      <c r="V18" s="587"/>
      <c r="W18" s="487"/>
      <c r="X18" s="488"/>
      <c r="Y18" s="488"/>
      <c r="Z18" s="488"/>
      <c r="AA18" s="488"/>
      <c r="AB18" s="479"/>
      <c r="AC18" s="588">
        <v>54.6</v>
      </c>
      <c r="AD18" s="589"/>
      <c r="AE18" s="589"/>
      <c r="AF18" s="589"/>
      <c r="AG18" s="590"/>
      <c r="AH18" s="588">
        <v>53.9</v>
      </c>
      <c r="AI18" s="589"/>
      <c r="AJ18" s="589"/>
      <c r="AK18" s="589"/>
      <c r="AL18" s="591"/>
      <c r="AM18" s="498"/>
      <c r="AN18" s="499"/>
      <c r="AO18" s="499"/>
      <c r="AP18" s="499"/>
      <c r="AQ18" s="499"/>
      <c r="AR18" s="499"/>
      <c r="AS18" s="499"/>
      <c r="AT18" s="500"/>
      <c r="AU18" s="501"/>
      <c r="AV18" s="502"/>
      <c r="AW18" s="502"/>
      <c r="AX18" s="502"/>
      <c r="AY18" s="503" t="s">
        <v>157</v>
      </c>
      <c r="AZ18" s="504"/>
      <c r="BA18" s="504"/>
      <c r="BB18" s="504"/>
      <c r="BC18" s="504"/>
      <c r="BD18" s="504"/>
      <c r="BE18" s="504"/>
      <c r="BF18" s="504"/>
      <c r="BG18" s="504"/>
      <c r="BH18" s="504"/>
      <c r="BI18" s="504"/>
      <c r="BJ18" s="504"/>
      <c r="BK18" s="504"/>
      <c r="BL18" s="504"/>
      <c r="BM18" s="505"/>
      <c r="BN18" s="469">
        <v>27840587</v>
      </c>
      <c r="BO18" s="470"/>
      <c r="BP18" s="470"/>
      <c r="BQ18" s="470"/>
      <c r="BR18" s="470"/>
      <c r="BS18" s="470"/>
      <c r="BT18" s="470"/>
      <c r="BU18" s="471"/>
      <c r="BV18" s="469">
        <v>27293031</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
      <c r="A19" s="187"/>
      <c r="B19" s="583" t="s">
        <v>158</v>
      </c>
      <c r="C19" s="512"/>
      <c r="D19" s="512"/>
      <c r="E19" s="584"/>
      <c r="F19" s="584"/>
      <c r="G19" s="584"/>
      <c r="H19" s="584"/>
      <c r="I19" s="584"/>
      <c r="J19" s="584"/>
      <c r="K19" s="584"/>
      <c r="L19" s="592">
        <v>290</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159</v>
      </c>
      <c r="AZ19" s="504"/>
      <c r="BA19" s="504"/>
      <c r="BB19" s="504"/>
      <c r="BC19" s="504"/>
      <c r="BD19" s="504"/>
      <c r="BE19" s="504"/>
      <c r="BF19" s="504"/>
      <c r="BG19" s="504"/>
      <c r="BH19" s="504"/>
      <c r="BI19" s="504"/>
      <c r="BJ19" s="504"/>
      <c r="BK19" s="504"/>
      <c r="BL19" s="504"/>
      <c r="BM19" s="505"/>
      <c r="BN19" s="469">
        <v>36250531</v>
      </c>
      <c r="BO19" s="470"/>
      <c r="BP19" s="470"/>
      <c r="BQ19" s="470"/>
      <c r="BR19" s="470"/>
      <c r="BS19" s="470"/>
      <c r="BT19" s="470"/>
      <c r="BU19" s="471"/>
      <c r="BV19" s="469">
        <v>34710274</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
      <c r="A20" s="187"/>
      <c r="B20" s="583" t="s">
        <v>160</v>
      </c>
      <c r="C20" s="512"/>
      <c r="D20" s="512"/>
      <c r="E20" s="584"/>
      <c r="F20" s="584"/>
      <c r="G20" s="584"/>
      <c r="H20" s="584"/>
      <c r="I20" s="584"/>
      <c r="J20" s="584"/>
      <c r="K20" s="584"/>
      <c r="L20" s="592">
        <v>42899</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15">
      <c r="A21" s="187"/>
      <c r="B21" s="603" t="s">
        <v>161</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
      <c r="A22" s="187"/>
      <c r="B22" s="606" t="s">
        <v>162</v>
      </c>
      <c r="C22" s="607"/>
      <c r="D22" s="608"/>
      <c r="E22" s="481" t="s">
        <v>1</v>
      </c>
      <c r="F22" s="486"/>
      <c r="G22" s="486"/>
      <c r="H22" s="486"/>
      <c r="I22" s="486"/>
      <c r="J22" s="486"/>
      <c r="K22" s="476"/>
      <c r="L22" s="481" t="s">
        <v>163</v>
      </c>
      <c r="M22" s="486"/>
      <c r="N22" s="486"/>
      <c r="O22" s="486"/>
      <c r="P22" s="476"/>
      <c r="Q22" s="615" t="s">
        <v>164</v>
      </c>
      <c r="R22" s="616"/>
      <c r="S22" s="616"/>
      <c r="T22" s="616"/>
      <c r="U22" s="616"/>
      <c r="V22" s="617"/>
      <c r="W22" s="621" t="s">
        <v>165</v>
      </c>
      <c r="X22" s="607"/>
      <c r="Y22" s="608"/>
      <c r="Z22" s="481" t="s">
        <v>1</v>
      </c>
      <c r="AA22" s="486"/>
      <c r="AB22" s="486"/>
      <c r="AC22" s="486"/>
      <c r="AD22" s="486"/>
      <c r="AE22" s="486"/>
      <c r="AF22" s="486"/>
      <c r="AG22" s="476"/>
      <c r="AH22" s="634" t="s">
        <v>166</v>
      </c>
      <c r="AI22" s="486"/>
      <c r="AJ22" s="486"/>
      <c r="AK22" s="486"/>
      <c r="AL22" s="476"/>
      <c r="AM22" s="634" t="s">
        <v>167</v>
      </c>
      <c r="AN22" s="635"/>
      <c r="AO22" s="635"/>
      <c r="AP22" s="635"/>
      <c r="AQ22" s="635"/>
      <c r="AR22" s="636"/>
      <c r="AS22" s="615" t="s">
        <v>164</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15">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168</v>
      </c>
      <c r="AZ23" s="430"/>
      <c r="BA23" s="430"/>
      <c r="BB23" s="430"/>
      <c r="BC23" s="430"/>
      <c r="BD23" s="430"/>
      <c r="BE23" s="430"/>
      <c r="BF23" s="430"/>
      <c r="BG23" s="430"/>
      <c r="BH23" s="430"/>
      <c r="BI23" s="430"/>
      <c r="BJ23" s="430"/>
      <c r="BK23" s="430"/>
      <c r="BL23" s="430"/>
      <c r="BM23" s="431"/>
      <c r="BN23" s="469">
        <v>54279645</v>
      </c>
      <c r="BO23" s="470"/>
      <c r="BP23" s="470"/>
      <c r="BQ23" s="470"/>
      <c r="BR23" s="470"/>
      <c r="BS23" s="470"/>
      <c r="BT23" s="470"/>
      <c r="BU23" s="471"/>
      <c r="BV23" s="469">
        <v>55666164</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
      <c r="A24" s="187"/>
      <c r="B24" s="609"/>
      <c r="C24" s="610"/>
      <c r="D24" s="611"/>
      <c r="E24" s="519" t="s">
        <v>169</v>
      </c>
      <c r="F24" s="499"/>
      <c r="G24" s="499"/>
      <c r="H24" s="499"/>
      <c r="I24" s="499"/>
      <c r="J24" s="499"/>
      <c r="K24" s="500"/>
      <c r="L24" s="520">
        <v>1</v>
      </c>
      <c r="M24" s="521"/>
      <c r="N24" s="521"/>
      <c r="O24" s="521"/>
      <c r="P24" s="563"/>
      <c r="Q24" s="520">
        <v>9000</v>
      </c>
      <c r="R24" s="521"/>
      <c r="S24" s="521"/>
      <c r="T24" s="521"/>
      <c r="U24" s="521"/>
      <c r="V24" s="563"/>
      <c r="W24" s="622"/>
      <c r="X24" s="610"/>
      <c r="Y24" s="611"/>
      <c r="Z24" s="519" t="s">
        <v>170</v>
      </c>
      <c r="AA24" s="499"/>
      <c r="AB24" s="499"/>
      <c r="AC24" s="499"/>
      <c r="AD24" s="499"/>
      <c r="AE24" s="499"/>
      <c r="AF24" s="499"/>
      <c r="AG24" s="500"/>
      <c r="AH24" s="520">
        <v>885</v>
      </c>
      <c r="AI24" s="521"/>
      <c r="AJ24" s="521"/>
      <c r="AK24" s="521"/>
      <c r="AL24" s="563"/>
      <c r="AM24" s="520">
        <v>2644380</v>
      </c>
      <c r="AN24" s="521"/>
      <c r="AO24" s="521"/>
      <c r="AP24" s="521"/>
      <c r="AQ24" s="521"/>
      <c r="AR24" s="563"/>
      <c r="AS24" s="520">
        <v>2988</v>
      </c>
      <c r="AT24" s="521"/>
      <c r="AU24" s="521"/>
      <c r="AV24" s="521"/>
      <c r="AW24" s="521"/>
      <c r="AX24" s="522"/>
      <c r="AY24" s="642" t="s">
        <v>171</v>
      </c>
      <c r="AZ24" s="643"/>
      <c r="BA24" s="643"/>
      <c r="BB24" s="643"/>
      <c r="BC24" s="643"/>
      <c r="BD24" s="643"/>
      <c r="BE24" s="643"/>
      <c r="BF24" s="643"/>
      <c r="BG24" s="643"/>
      <c r="BH24" s="643"/>
      <c r="BI24" s="643"/>
      <c r="BJ24" s="643"/>
      <c r="BK24" s="643"/>
      <c r="BL24" s="643"/>
      <c r="BM24" s="644"/>
      <c r="BN24" s="469">
        <v>23961677</v>
      </c>
      <c r="BO24" s="470"/>
      <c r="BP24" s="470"/>
      <c r="BQ24" s="470"/>
      <c r="BR24" s="470"/>
      <c r="BS24" s="470"/>
      <c r="BT24" s="470"/>
      <c r="BU24" s="471"/>
      <c r="BV24" s="469">
        <v>24756456</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15">
      <c r="A25" s="187"/>
      <c r="B25" s="609"/>
      <c r="C25" s="610"/>
      <c r="D25" s="611"/>
      <c r="E25" s="519" t="s">
        <v>172</v>
      </c>
      <c r="F25" s="499"/>
      <c r="G25" s="499"/>
      <c r="H25" s="499"/>
      <c r="I25" s="499"/>
      <c r="J25" s="499"/>
      <c r="K25" s="500"/>
      <c r="L25" s="520">
        <v>1</v>
      </c>
      <c r="M25" s="521"/>
      <c r="N25" s="521"/>
      <c r="O25" s="521"/>
      <c r="P25" s="563"/>
      <c r="Q25" s="520">
        <v>7500</v>
      </c>
      <c r="R25" s="521"/>
      <c r="S25" s="521"/>
      <c r="T25" s="521"/>
      <c r="U25" s="521"/>
      <c r="V25" s="563"/>
      <c r="W25" s="622"/>
      <c r="X25" s="610"/>
      <c r="Y25" s="611"/>
      <c r="Z25" s="519" t="s">
        <v>173</v>
      </c>
      <c r="AA25" s="499"/>
      <c r="AB25" s="499"/>
      <c r="AC25" s="499"/>
      <c r="AD25" s="499"/>
      <c r="AE25" s="499"/>
      <c r="AF25" s="499"/>
      <c r="AG25" s="500"/>
      <c r="AH25" s="520" t="s">
        <v>129</v>
      </c>
      <c r="AI25" s="521"/>
      <c r="AJ25" s="521"/>
      <c r="AK25" s="521"/>
      <c r="AL25" s="563"/>
      <c r="AM25" s="520" t="s">
        <v>130</v>
      </c>
      <c r="AN25" s="521"/>
      <c r="AO25" s="521"/>
      <c r="AP25" s="521"/>
      <c r="AQ25" s="521"/>
      <c r="AR25" s="563"/>
      <c r="AS25" s="520" t="s">
        <v>129</v>
      </c>
      <c r="AT25" s="521"/>
      <c r="AU25" s="521"/>
      <c r="AV25" s="521"/>
      <c r="AW25" s="521"/>
      <c r="AX25" s="522"/>
      <c r="AY25" s="429" t="s">
        <v>174</v>
      </c>
      <c r="AZ25" s="430"/>
      <c r="BA25" s="430"/>
      <c r="BB25" s="430"/>
      <c r="BC25" s="430"/>
      <c r="BD25" s="430"/>
      <c r="BE25" s="430"/>
      <c r="BF25" s="430"/>
      <c r="BG25" s="430"/>
      <c r="BH25" s="430"/>
      <c r="BI25" s="430"/>
      <c r="BJ25" s="430"/>
      <c r="BK25" s="430"/>
      <c r="BL25" s="430"/>
      <c r="BM25" s="431"/>
      <c r="BN25" s="432">
        <v>12030017</v>
      </c>
      <c r="BO25" s="433"/>
      <c r="BP25" s="433"/>
      <c r="BQ25" s="433"/>
      <c r="BR25" s="433"/>
      <c r="BS25" s="433"/>
      <c r="BT25" s="433"/>
      <c r="BU25" s="434"/>
      <c r="BV25" s="432">
        <v>11906218</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15">
      <c r="A26" s="187"/>
      <c r="B26" s="609"/>
      <c r="C26" s="610"/>
      <c r="D26" s="611"/>
      <c r="E26" s="519" t="s">
        <v>175</v>
      </c>
      <c r="F26" s="499"/>
      <c r="G26" s="499"/>
      <c r="H26" s="499"/>
      <c r="I26" s="499"/>
      <c r="J26" s="499"/>
      <c r="K26" s="500"/>
      <c r="L26" s="520">
        <v>1</v>
      </c>
      <c r="M26" s="521"/>
      <c r="N26" s="521"/>
      <c r="O26" s="521"/>
      <c r="P26" s="563"/>
      <c r="Q26" s="520">
        <v>7000</v>
      </c>
      <c r="R26" s="521"/>
      <c r="S26" s="521"/>
      <c r="T26" s="521"/>
      <c r="U26" s="521"/>
      <c r="V26" s="563"/>
      <c r="W26" s="622"/>
      <c r="X26" s="610"/>
      <c r="Y26" s="611"/>
      <c r="Z26" s="519" t="s">
        <v>176</v>
      </c>
      <c r="AA26" s="632"/>
      <c r="AB26" s="632"/>
      <c r="AC26" s="632"/>
      <c r="AD26" s="632"/>
      <c r="AE26" s="632"/>
      <c r="AF26" s="632"/>
      <c r="AG26" s="633"/>
      <c r="AH26" s="520">
        <v>29</v>
      </c>
      <c r="AI26" s="521"/>
      <c r="AJ26" s="521"/>
      <c r="AK26" s="521"/>
      <c r="AL26" s="563"/>
      <c r="AM26" s="520">
        <v>77662</v>
      </c>
      <c r="AN26" s="521"/>
      <c r="AO26" s="521"/>
      <c r="AP26" s="521"/>
      <c r="AQ26" s="521"/>
      <c r="AR26" s="563"/>
      <c r="AS26" s="520">
        <v>2678</v>
      </c>
      <c r="AT26" s="521"/>
      <c r="AU26" s="521"/>
      <c r="AV26" s="521"/>
      <c r="AW26" s="521"/>
      <c r="AX26" s="522"/>
      <c r="AY26" s="472" t="s">
        <v>177</v>
      </c>
      <c r="AZ26" s="473"/>
      <c r="BA26" s="473"/>
      <c r="BB26" s="473"/>
      <c r="BC26" s="473"/>
      <c r="BD26" s="473"/>
      <c r="BE26" s="473"/>
      <c r="BF26" s="473"/>
      <c r="BG26" s="473"/>
      <c r="BH26" s="473"/>
      <c r="BI26" s="473"/>
      <c r="BJ26" s="473"/>
      <c r="BK26" s="473"/>
      <c r="BL26" s="473"/>
      <c r="BM26" s="474"/>
      <c r="BN26" s="469" t="s">
        <v>130</v>
      </c>
      <c r="BO26" s="470"/>
      <c r="BP26" s="470"/>
      <c r="BQ26" s="470"/>
      <c r="BR26" s="470"/>
      <c r="BS26" s="470"/>
      <c r="BT26" s="470"/>
      <c r="BU26" s="471"/>
      <c r="BV26" s="469" t="s">
        <v>130</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
      <c r="A27" s="187"/>
      <c r="B27" s="609"/>
      <c r="C27" s="610"/>
      <c r="D27" s="611"/>
      <c r="E27" s="519" t="s">
        <v>178</v>
      </c>
      <c r="F27" s="499"/>
      <c r="G27" s="499"/>
      <c r="H27" s="499"/>
      <c r="I27" s="499"/>
      <c r="J27" s="499"/>
      <c r="K27" s="500"/>
      <c r="L27" s="520">
        <v>1</v>
      </c>
      <c r="M27" s="521"/>
      <c r="N27" s="521"/>
      <c r="O27" s="521"/>
      <c r="P27" s="563"/>
      <c r="Q27" s="520">
        <v>4600</v>
      </c>
      <c r="R27" s="521"/>
      <c r="S27" s="521"/>
      <c r="T27" s="521"/>
      <c r="U27" s="521"/>
      <c r="V27" s="563"/>
      <c r="W27" s="622"/>
      <c r="X27" s="610"/>
      <c r="Y27" s="611"/>
      <c r="Z27" s="519" t="s">
        <v>179</v>
      </c>
      <c r="AA27" s="499"/>
      <c r="AB27" s="499"/>
      <c r="AC27" s="499"/>
      <c r="AD27" s="499"/>
      <c r="AE27" s="499"/>
      <c r="AF27" s="499"/>
      <c r="AG27" s="500"/>
      <c r="AH27" s="520">
        <v>36</v>
      </c>
      <c r="AI27" s="521"/>
      <c r="AJ27" s="521"/>
      <c r="AK27" s="521"/>
      <c r="AL27" s="563"/>
      <c r="AM27" s="520">
        <v>121842</v>
      </c>
      <c r="AN27" s="521"/>
      <c r="AO27" s="521"/>
      <c r="AP27" s="521"/>
      <c r="AQ27" s="521"/>
      <c r="AR27" s="563"/>
      <c r="AS27" s="520">
        <v>3385</v>
      </c>
      <c r="AT27" s="521"/>
      <c r="AU27" s="521"/>
      <c r="AV27" s="521"/>
      <c r="AW27" s="521"/>
      <c r="AX27" s="522"/>
      <c r="AY27" s="564" t="s">
        <v>180</v>
      </c>
      <c r="AZ27" s="565"/>
      <c r="BA27" s="565"/>
      <c r="BB27" s="565"/>
      <c r="BC27" s="565"/>
      <c r="BD27" s="565"/>
      <c r="BE27" s="565"/>
      <c r="BF27" s="565"/>
      <c r="BG27" s="565"/>
      <c r="BH27" s="565"/>
      <c r="BI27" s="565"/>
      <c r="BJ27" s="565"/>
      <c r="BK27" s="565"/>
      <c r="BL27" s="565"/>
      <c r="BM27" s="566"/>
      <c r="BN27" s="645">
        <v>1479837</v>
      </c>
      <c r="BO27" s="646"/>
      <c r="BP27" s="646"/>
      <c r="BQ27" s="646"/>
      <c r="BR27" s="646"/>
      <c r="BS27" s="646"/>
      <c r="BT27" s="646"/>
      <c r="BU27" s="647"/>
      <c r="BV27" s="645">
        <v>1478390</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15">
      <c r="A28" s="187"/>
      <c r="B28" s="609"/>
      <c r="C28" s="610"/>
      <c r="D28" s="611"/>
      <c r="E28" s="519" t="s">
        <v>181</v>
      </c>
      <c r="F28" s="499"/>
      <c r="G28" s="499"/>
      <c r="H28" s="499"/>
      <c r="I28" s="499"/>
      <c r="J28" s="499"/>
      <c r="K28" s="500"/>
      <c r="L28" s="520">
        <v>1</v>
      </c>
      <c r="M28" s="521"/>
      <c r="N28" s="521"/>
      <c r="O28" s="521"/>
      <c r="P28" s="563"/>
      <c r="Q28" s="520">
        <v>3900</v>
      </c>
      <c r="R28" s="521"/>
      <c r="S28" s="521"/>
      <c r="T28" s="521"/>
      <c r="U28" s="521"/>
      <c r="V28" s="563"/>
      <c r="W28" s="622"/>
      <c r="X28" s="610"/>
      <c r="Y28" s="611"/>
      <c r="Z28" s="519" t="s">
        <v>182</v>
      </c>
      <c r="AA28" s="499"/>
      <c r="AB28" s="499"/>
      <c r="AC28" s="499"/>
      <c r="AD28" s="499"/>
      <c r="AE28" s="499"/>
      <c r="AF28" s="499"/>
      <c r="AG28" s="500"/>
      <c r="AH28" s="520" t="s">
        <v>130</v>
      </c>
      <c r="AI28" s="521"/>
      <c r="AJ28" s="521"/>
      <c r="AK28" s="521"/>
      <c r="AL28" s="563"/>
      <c r="AM28" s="520" t="s">
        <v>130</v>
      </c>
      <c r="AN28" s="521"/>
      <c r="AO28" s="521"/>
      <c r="AP28" s="521"/>
      <c r="AQ28" s="521"/>
      <c r="AR28" s="563"/>
      <c r="AS28" s="520" t="s">
        <v>130</v>
      </c>
      <c r="AT28" s="521"/>
      <c r="AU28" s="521"/>
      <c r="AV28" s="521"/>
      <c r="AW28" s="521"/>
      <c r="AX28" s="522"/>
      <c r="AY28" s="648" t="s">
        <v>183</v>
      </c>
      <c r="AZ28" s="649"/>
      <c r="BA28" s="649"/>
      <c r="BB28" s="650"/>
      <c r="BC28" s="429" t="s">
        <v>48</v>
      </c>
      <c r="BD28" s="430"/>
      <c r="BE28" s="430"/>
      <c r="BF28" s="430"/>
      <c r="BG28" s="430"/>
      <c r="BH28" s="430"/>
      <c r="BI28" s="430"/>
      <c r="BJ28" s="430"/>
      <c r="BK28" s="430"/>
      <c r="BL28" s="430"/>
      <c r="BM28" s="431"/>
      <c r="BN28" s="432">
        <v>5573700</v>
      </c>
      <c r="BO28" s="433"/>
      <c r="BP28" s="433"/>
      <c r="BQ28" s="433"/>
      <c r="BR28" s="433"/>
      <c r="BS28" s="433"/>
      <c r="BT28" s="433"/>
      <c r="BU28" s="434"/>
      <c r="BV28" s="432">
        <v>5663920</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15">
      <c r="A29" s="187"/>
      <c r="B29" s="609"/>
      <c r="C29" s="610"/>
      <c r="D29" s="611"/>
      <c r="E29" s="519" t="s">
        <v>184</v>
      </c>
      <c r="F29" s="499"/>
      <c r="G29" s="499"/>
      <c r="H29" s="499"/>
      <c r="I29" s="499"/>
      <c r="J29" s="499"/>
      <c r="K29" s="500"/>
      <c r="L29" s="520">
        <v>23</v>
      </c>
      <c r="M29" s="521"/>
      <c r="N29" s="521"/>
      <c r="O29" s="521"/>
      <c r="P29" s="563"/>
      <c r="Q29" s="520">
        <v>3700</v>
      </c>
      <c r="R29" s="521"/>
      <c r="S29" s="521"/>
      <c r="T29" s="521"/>
      <c r="U29" s="521"/>
      <c r="V29" s="563"/>
      <c r="W29" s="623"/>
      <c r="X29" s="624"/>
      <c r="Y29" s="625"/>
      <c r="Z29" s="519" t="s">
        <v>185</v>
      </c>
      <c r="AA29" s="499"/>
      <c r="AB29" s="499"/>
      <c r="AC29" s="499"/>
      <c r="AD29" s="499"/>
      <c r="AE29" s="499"/>
      <c r="AF29" s="499"/>
      <c r="AG29" s="500"/>
      <c r="AH29" s="520">
        <v>921</v>
      </c>
      <c r="AI29" s="521"/>
      <c r="AJ29" s="521"/>
      <c r="AK29" s="521"/>
      <c r="AL29" s="563"/>
      <c r="AM29" s="520">
        <v>2766222</v>
      </c>
      <c r="AN29" s="521"/>
      <c r="AO29" s="521"/>
      <c r="AP29" s="521"/>
      <c r="AQ29" s="521"/>
      <c r="AR29" s="563"/>
      <c r="AS29" s="520">
        <v>3003</v>
      </c>
      <c r="AT29" s="521"/>
      <c r="AU29" s="521"/>
      <c r="AV29" s="521"/>
      <c r="AW29" s="521"/>
      <c r="AX29" s="522"/>
      <c r="AY29" s="651"/>
      <c r="AZ29" s="652"/>
      <c r="BA29" s="652"/>
      <c r="BB29" s="653"/>
      <c r="BC29" s="503" t="s">
        <v>186</v>
      </c>
      <c r="BD29" s="504"/>
      <c r="BE29" s="504"/>
      <c r="BF29" s="504"/>
      <c r="BG29" s="504"/>
      <c r="BH29" s="504"/>
      <c r="BI29" s="504"/>
      <c r="BJ29" s="504"/>
      <c r="BK29" s="504"/>
      <c r="BL29" s="504"/>
      <c r="BM29" s="505"/>
      <c r="BN29" s="469">
        <v>5613160</v>
      </c>
      <c r="BO29" s="470"/>
      <c r="BP29" s="470"/>
      <c r="BQ29" s="470"/>
      <c r="BR29" s="470"/>
      <c r="BS29" s="470"/>
      <c r="BT29" s="470"/>
      <c r="BU29" s="471"/>
      <c r="BV29" s="469">
        <v>5703312</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187</v>
      </c>
      <c r="X30" s="630"/>
      <c r="Y30" s="630"/>
      <c r="Z30" s="630"/>
      <c r="AA30" s="630"/>
      <c r="AB30" s="630"/>
      <c r="AC30" s="630"/>
      <c r="AD30" s="630"/>
      <c r="AE30" s="630"/>
      <c r="AF30" s="630"/>
      <c r="AG30" s="631"/>
      <c r="AH30" s="588">
        <v>100.7</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13133030</v>
      </c>
      <c r="BO30" s="646"/>
      <c r="BP30" s="646"/>
      <c r="BQ30" s="646"/>
      <c r="BR30" s="646"/>
      <c r="BS30" s="646"/>
      <c r="BT30" s="646"/>
      <c r="BU30" s="647"/>
      <c r="BV30" s="645">
        <v>12982702</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3" t="s">
        <v>194</v>
      </c>
      <c r="D33" s="493"/>
      <c r="E33" s="458" t="s">
        <v>195</v>
      </c>
      <c r="F33" s="458"/>
      <c r="G33" s="458"/>
      <c r="H33" s="458"/>
      <c r="I33" s="458"/>
      <c r="J33" s="458"/>
      <c r="K33" s="458"/>
      <c r="L33" s="458"/>
      <c r="M33" s="458"/>
      <c r="N33" s="458"/>
      <c r="O33" s="458"/>
      <c r="P33" s="458"/>
      <c r="Q33" s="458"/>
      <c r="R33" s="458"/>
      <c r="S33" s="458"/>
      <c r="T33" s="216"/>
      <c r="U33" s="493" t="s">
        <v>194</v>
      </c>
      <c r="V33" s="493"/>
      <c r="W33" s="458" t="s">
        <v>195</v>
      </c>
      <c r="X33" s="458"/>
      <c r="Y33" s="458"/>
      <c r="Z33" s="458"/>
      <c r="AA33" s="458"/>
      <c r="AB33" s="458"/>
      <c r="AC33" s="458"/>
      <c r="AD33" s="458"/>
      <c r="AE33" s="458"/>
      <c r="AF33" s="458"/>
      <c r="AG33" s="458"/>
      <c r="AH33" s="458"/>
      <c r="AI33" s="458"/>
      <c r="AJ33" s="458"/>
      <c r="AK33" s="458"/>
      <c r="AL33" s="216"/>
      <c r="AM33" s="493" t="s">
        <v>194</v>
      </c>
      <c r="AN33" s="493"/>
      <c r="AO33" s="458" t="s">
        <v>195</v>
      </c>
      <c r="AP33" s="458"/>
      <c r="AQ33" s="458"/>
      <c r="AR33" s="458"/>
      <c r="AS33" s="458"/>
      <c r="AT33" s="458"/>
      <c r="AU33" s="458"/>
      <c r="AV33" s="458"/>
      <c r="AW33" s="458"/>
      <c r="AX33" s="458"/>
      <c r="AY33" s="458"/>
      <c r="AZ33" s="458"/>
      <c r="BA33" s="458"/>
      <c r="BB33" s="458"/>
      <c r="BC33" s="458"/>
      <c r="BD33" s="217"/>
      <c r="BE33" s="458" t="s">
        <v>196</v>
      </c>
      <c r="BF33" s="458"/>
      <c r="BG33" s="458" t="s">
        <v>197</v>
      </c>
      <c r="BH33" s="458"/>
      <c r="BI33" s="458"/>
      <c r="BJ33" s="458"/>
      <c r="BK33" s="458"/>
      <c r="BL33" s="458"/>
      <c r="BM33" s="458"/>
      <c r="BN33" s="458"/>
      <c r="BO33" s="458"/>
      <c r="BP33" s="458"/>
      <c r="BQ33" s="458"/>
      <c r="BR33" s="458"/>
      <c r="BS33" s="458"/>
      <c r="BT33" s="458"/>
      <c r="BU33" s="458"/>
      <c r="BV33" s="217"/>
      <c r="BW33" s="493" t="s">
        <v>196</v>
      </c>
      <c r="BX33" s="493"/>
      <c r="BY33" s="458" t="s">
        <v>198</v>
      </c>
      <c r="BZ33" s="458"/>
      <c r="CA33" s="458"/>
      <c r="CB33" s="458"/>
      <c r="CC33" s="458"/>
      <c r="CD33" s="458"/>
      <c r="CE33" s="458"/>
      <c r="CF33" s="458"/>
      <c r="CG33" s="458"/>
      <c r="CH33" s="458"/>
      <c r="CI33" s="458"/>
      <c r="CJ33" s="458"/>
      <c r="CK33" s="458"/>
      <c r="CL33" s="458"/>
      <c r="CM33" s="458"/>
      <c r="CN33" s="216"/>
      <c r="CO33" s="493" t="s">
        <v>199</v>
      </c>
      <c r="CP33" s="493"/>
      <c r="CQ33" s="458" t="s">
        <v>200</v>
      </c>
      <c r="CR33" s="458"/>
      <c r="CS33" s="458"/>
      <c r="CT33" s="458"/>
      <c r="CU33" s="458"/>
      <c r="CV33" s="458"/>
      <c r="CW33" s="458"/>
      <c r="CX33" s="458"/>
      <c r="CY33" s="458"/>
      <c r="CZ33" s="458"/>
      <c r="DA33" s="458"/>
      <c r="DB33" s="458"/>
      <c r="DC33" s="458"/>
      <c r="DD33" s="458"/>
      <c r="DE33" s="458"/>
      <c r="DF33" s="216"/>
      <c r="DG33" s="657" t="s">
        <v>201</v>
      </c>
      <c r="DH33" s="657"/>
      <c r="DI33" s="218"/>
      <c r="DJ33" s="186"/>
      <c r="DK33" s="186"/>
      <c r="DL33" s="186"/>
      <c r="DM33" s="186"/>
      <c r="DN33" s="186"/>
      <c r="DO33" s="186"/>
    </row>
    <row r="34" spans="1:119" ht="32.25" customHeight="1" x14ac:dyDescent="0.15">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2</v>
      </c>
      <c r="V34" s="658"/>
      <c r="W34" s="659" t="str">
        <f>IF('各会計、関係団体の財政状況及び健全化判断比率'!B28="","",'各会計、関係団体の財政状況及び健全化判断比率'!B28)</f>
        <v>国民健康保険（事業勘定）特別会計</v>
      </c>
      <c r="X34" s="659"/>
      <c r="Y34" s="659"/>
      <c r="Z34" s="659"/>
      <c r="AA34" s="659"/>
      <c r="AB34" s="659"/>
      <c r="AC34" s="659"/>
      <c r="AD34" s="659"/>
      <c r="AE34" s="659"/>
      <c r="AF34" s="659"/>
      <c r="AG34" s="659"/>
      <c r="AH34" s="659"/>
      <c r="AI34" s="659"/>
      <c r="AJ34" s="659"/>
      <c r="AK34" s="659"/>
      <c r="AL34" s="214"/>
      <c r="AM34" s="658">
        <f>IF(AO34="","",MAX(C34:D43,U34:V43)+1)</f>
        <v>6</v>
      </c>
      <c r="AN34" s="658"/>
      <c r="AO34" s="659" t="str">
        <f>IF('各会計、関係団体の財政状況及び健全化判断比率'!B32="","",'各会計、関係団体の財政状況及び健全化判断比率'!B32)</f>
        <v>水道事業会計</v>
      </c>
      <c r="AP34" s="659"/>
      <c r="AQ34" s="659"/>
      <c r="AR34" s="659"/>
      <c r="AS34" s="659"/>
      <c r="AT34" s="659"/>
      <c r="AU34" s="659"/>
      <c r="AV34" s="659"/>
      <c r="AW34" s="659"/>
      <c r="AX34" s="659"/>
      <c r="AY34" s="659"/>
      <c r="AZ34" s="659"/>
      <c r="BA34" s="659"/>
      <c r="BB34" s="659"/>
      <c r="BC34" s="659"/>
      <c r="BD34" s="214"/>
      <c r="BE34" s="658">
        <f>IF(BG34="","",MAX(C34:D43,U34:V43,AM34:AN43)+1)</f>
        <v>9</v>
      </c>
      <c r="BF34" s="658"/>
      <c r="BG34" s="659" t="str">
        <f>IF('各会計、関係団体の財政状況及び健全化判断比率'!B35="","",'各会計、関係団体の財政状況及び健全化判断比率'!B35)</f>
        <v>農業集落排水事業特別会計</v>
      </c>
      <c r="BH34" s="659"/>
      <c r="BI34" s="659"/>
      <c r="BJ34" s="659"/>
      <c r="BK34" s="659"/>
      <c r="BL34" s="659"/>
      <c r="BM34" s="659"/>
      <c r="BN34" s="659"/>
      <c r="BO34" s="659"/>
      <c r="BP34" s="659"/>
      <c r="BQ34" s="659"/>
      <c r="BR34" s="659"/>
      <c r="BS34" s="659"/>
      <c r="BT34" s="659"/>
      <c r="BU34" s="659"/>
      <c r="BV34" s="214"/>
      <c r="BW34" s="658">
        <f>IF(BY34="","",MAX(C34:D43,U34:V43,AM34:AN43,BE34:BF43)+1)</f>
        <v>11</v>
      </c>
      <c r="BX34" s="658"/>
      <c r="BY34" s="659" t="str">
        <f>IF('各会計、関係団体の財政状況及び健全化判断比率'!B68="","",'各会計、関係団体の財政状況及び健全化判断比率'!B68)</f>
        <v>東近江行政組合（一般会計）</v>
      </c>
      <c r="BZ34" s="659"/>
      <c r="CA34" s="659"/>
      <c r="CB34" s="659"/>
      <c r="CC34" s="659"/>
      <c r="CD34" s="659"/>
      <c r="CE34" s="659"/>
      <c r="CF34" s="659"/>
      <c r="CG34" s="659"/>
      <c r="CH34" s="659"/>
      <c r="CI34" s="659"/>
      <c r="CJ34" s="659"/>
      <c r="CK34" s="659"/>
      <c r="CL34" s="659"/>
      <c r="CM34" s="659"/>
      <c r="CN34" s="214"/>
      <c r="CO34" s="658">
        <f>IF(CQ34="","",MAX(C34:D43,U34:V43,AM34:AN43,BE34:BF43,BW34:BX43)+1)</f>
        <v>20</v>
      </c>
      <c r="CP34" s="658"/>
      <c r="CQ34" s="659" t="str">
        <f>IF('各会計、関係団体の財政状況及び健全化判断比率'!BS7="","",'各会計、関係団体の財政状況及び健全化判断比率'!BS7)</f>
        <v>愛の田園振興公社</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15">
      <c r="A35" s="187"/>
      <c r="B35" s="213"/>
      <c r="C35" s="658" t="str">
        <f>IF(E35="","",C34+1)</f>
        <v/>
      </c>
      <c r="D35" s="658"/>
      <c r="E35" s="659" t="str">
        <f>IF('各会計、関係団体の財政状況及び健全化判断比率'!B8="","",'各会計、関係団体の財政状況及び健全化判断比率'!B8)</f>
        <v/>
      </c>
      <c r="F35" s="659"/>
      <c r="G35" s="659"/>
      <c r="H35" s="659"/>
      <c r="I35" s="659"/>
      <c r="J35" s="659"/>
      <c r="K35" s="659"/>
      <c r="L35" s="659"/>
      <c r="M35" s="659"/>
      <c r="N35" s="659"/>
      <c r="O35" s="659"/>
      <c r="P35" s="659"/>
      <c r="Q35" s="659"/>
      <c r="R35" s="659"/>
      <c r="S35" s="659"/>
      <c r="T35" s="214"/>
      <c r="U35" s="658">
        <f>IF(W35="","",U34+1)</f>
        <v>3</v>
      </c>
      <c r="V35" s="658"/>
      <c r="W35" s="659" t="str">
        <f>IF('各会計、関係団体の財政状況及び健全化判断比率'!B29="","",'各会計、関係団体の財政状況及び健全化判断比率'!B29)</f>
        <v>国民健康保険（施設勘定）特別会計</v>
      </c>
      <c r="X35" s="659"/>
      <c r="Y35" s="659"/>
      <c r="Z35" s="659"/>
      <c r="AA35" s="659"/>
      <c r="AB35" s="659"/>
      <c r="AC35" s="659"/>
      <c r="AD35" s="659"/>
      <c r="AE35" s="659"/>
      <c r="AF35" s="659"/>
      <c r="AG35" s="659"/>
      <c r="AH35" s="659"/>
      <c r="AI35" s="659"/>
      <c r="AJ35" s="659"/>
      <c r="AK35" s="659"/>
      <c r="AL35" s="214"/>
      <c r="AM35" s="658">
        <f t="shared" ref="AM35:AM43" si="0">IF(AO35="","",AM34+1)</f>
        <v>7</v>
      </c>
      <c r="AN35" s="658"/>
      <c r="AO35" s="659" t="str">
        <f>IF('各会計、関係団体の財政状況及び健全化判断比率'!B33="","",'各会計、関係団体の財政状況及び健全化判断比率'!B33)</f>
        <v>病院事業会計</v>
      </c>
      <c r="AP35" s="659"/>
      <c r="AQ35" s="659"/>
      <c r="AR35" s="659"/>
      <c r="AS35" s="659"/>
      <c r="AT35" s="659"/>
      <c r="AU35" s="659"/>
      <c r="AV35" s="659"/>
      <c r="AW35" s="659"/>
      <c r="AX35" s="659"/>
      <c r="AY35" s="659"/>
      <c r="AZ35" s="659"/>
      <c r="BA35" s="659"/>
      <c r="BB35" s="659"/>
      <c r="BC35" s="659"/>
      <c r="BD35" s="214"/>
      <c r="BE35" s="658">
        <f t="shared" ref="BE35:BE43" si="1">IF(BG35="","",BE34+1)</f>
        <v>10</v>
      </c>
      <c r="BF35" s="658"/>
      <c r="BG35" s="659" t="str">
        <f>IF('各会計、関係団体の財政状況及び健全化判断比率'!B36="","",'各会計、関係団体の財政状況及び健全化判断比率'!B36)</f>
        <v>公設地方卸売市場特別会計</v>
      </c>
      <c r="BH35" s="659"/>
      <c r="BI35" s="659"/>
      <c r="BJ35" s="659"/>
      <c r="BK35" s="659"/>
      <c r="BL35" s="659"/>
      <c r="BM35" s="659"/>
      <c r="BN35" s="659"/>
      <c r="BO35" s="659"/>
      <c r="BP35" s="659"/>
      <c r="BQ35" s="659"/>
      <c r="BR35" s="659"/>
      <c r="BS35" s="659"/>
      <c r="BT35" s="659"/>
      <c r="BU35" s="659"/>
      <c r="BV35" s="214"/>
      <c r="BW35" s="658">
        <f t="shared" ref="BW35:BW43" si="2">IF(BY35="","",BW34+1)</f>
        <v>12</v>
      </c>
      <c r="BX35" s="658"/>
      <c r="BY35" s="659" t="str">
        <f>IF('各会計、関係団体の財政状況及び健全化判断比率'!B69="","",'各会計、関係団体の財政状況及び健全化判断比率'!B69)</f>
        <v>東近江行政組合（救急医療特別会計）</v>
      </c>
      <c r="BZ35" s="659"/>
      <c r="CA35" s="659"/>
      <c r="CB35" s="659"/>
      <c r="CC35" s="659"/>
      <c r="CD35" s="659"/>
      <c r="CE35" s="659"/>
      <c r="CF35" s="659"/>
      <c r="CG35" s="659"/>
      <c r="CH35" s="659"/>
      <c r="CI35" s="659"/>
      <c r="CJ35" s="659"/>
      <c r="CK35" s="659"/>
      <c r="CL35" s="659"/>
      <c r="CM35" s="659"/>
      <c r="CN35" s="214"/>
      <c r="CO35" s="658">
        <f t="shared" ref="CO35:CO43" si="3">IF(CQ35="","",CO34+1)</f>
        <v>21</v>
      </c>
      <c r="CP35" s="658"/>
      <c r="CQ35" s="659" t="str">
        <f>IF('各会計、関係団体の財政状況及び健全化判断比率'!BS8="","",'各会計、関係団体の財政状況及び健全化判断比率'!BS8)</f>
        <v>東近江市土地開発公社</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15">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4</v>
      </c>
      <c r="V36" s="658"/>
      <c r="W36" s="659" t="str">
        <f>IF('各会計、関係団体の財政状況及び健全化判断比率'!B30="","",'各会計、関係団体の財政状況及び健全化判断比率'!B30)</f>
        <v>介護保険特別会計</v>
      </c>
      <c r="X36" s="659"/>
      <c r="Y36" s="659"/>
      <c r="Z36" s="659"/>
      <c r="AA36" s="659"/>
      <c r="AB36" s="659"/>
      <c r="AC36" s="659"/>
      <c r="AD36" s="659"/>
      <c r="AE36" s="659"/>
      <c r="AF36" s="659"/>
      <c r="AG36" s="659"/>
      <c r="AH36" s="659"/>
      <c r="AI36" s="659"/>
      <c r="AJ36" s="659"/>
      <c r="AK36" s="659"/>
      <c r="AL36" s="214"/>
      <c r="AM36" s="658">
        <f t="shared" si="0"/>
        <v>8</v>
      </c>
      <c r="AN36" s="658"/>
      <c r="AO36" s="659" t="str">
        <f>IF('各会計、関係団体の財政状況及び健全化判断比率'!B34="","",'各会計、関係団体の財政状況及び健全化判断比率'!B34)</f>
        <v>下水道事業会計</v>
      </c>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13</v>
      </c>
      <c r="BX36" s="658"/>
      <c r="BY36" s="659" t="str">
        <f>IF('各会計、関係団体の財政状況及び健全化判断比率'!B70="","",'各会計、関係団体の財政状況及び健全化判断比率'!B70)</f>
        <v>八日市布引ライフ組合</v>
      </c>
      <c r="BZ36" s="659"/>
      <c r="CA36" s="659"/>
      <c r="CB36" s="659"/>
      <c r="CC36" s="659"/>
      <c r="CD36" s="659"/>
      <c r="CE36" s="659"/>
      <c r="CF36" s="659"/>
      <c r="CG36" s="659"/>
      <c r="CH36" s="659"/>
      <c r="CI36" s="659"/>
      <c r="CJ36" s="659"/>
      <c r="CK36" s="659"/>
      <c r="CL36" s="659"/>
      <c r="CM36" s="659"/>
      <c r="CN36" s="214"/>
      <c r="CO36" s="658">
        <f t="shared" si="3"/>
        <v>22</v>
      </c>
      <c r="CP36" s="658"/>
      <c r="CQ36" s="659" t="str">
        <f>IF('各会計、関係団体の財政状況及び健全化判断比率'!BS9="","",'各会計、関係団体の財政状況及び健全化判断比率'!BS9)</f>
        <v>東近江市地域振興事業団</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15">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f t="shared" si="4"/>
        <v>5</v>
      </c>
      <c r="V37" s="658"/>
      <c r="W37" s="659" t="str">
        <f>IF('各会計、関係団体の財政状況及び健全化判断比率'!B31="","",'各会計、関係団体の財政状況及び健全化判断比率'!B31)</f>
        <v>後期高齢者医療特別会計</v>
      </c>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14</v>
      </c>
      <c r="BX37" s="658"/>
      <c r="BY37" s="659" t="str">
        <f>IF('各会計、関係団体の財政状況及び健全化判断比率'!B71="","",'各会計、関係団体の財政状況及び健全化判断比率'!B71)</f>
        <v>中部清掃組合</v>
      </c>
      <c r="BZ37" s="659"/>
      <c r="CA37" s="659"/>
      <c r="CB37" s="659"/>
      <c r="CC37" s="659"/>
      <c r="CD37" s="659"/>
      <c r="CE37" s="659"/>
      <c r="CF37" s="659"/>
      <c r="CG37" s="659"/>
      <c r="CH37" s="659"/>
      <c r="CI37" s="659"/>
      <c r="CJ37" s="659"/>
      <c r="CK37" s="659"/>
      <c r="CL37" s="659"/>
      <c r="CM37" s="659"/>
      <c r="CN37" s="214"/>
      <c r="CO37" s="658">
        <f t="shared" si="3"/>
        <v>23</v>
      </c>
      <c r="CP37" s="658"/>
      <c r="CQ37" s="659" t="str">
        <f>IF('各会計、関係団体の財政状況及び健全化判断比率'!BS10="","",'各会計、関係団体の財政状況及び健全化判断比率'!BS10)</f>
        <v>東近江ケーブルネットワーク</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15">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15</v>
      </c>
      <c r="BX38" s="658"/>
      <c r="BY38" s="659" t="str">
        <f>IF('各会計、関係団体の財政状況及び健全化判断比率'!B72="","",'各会計、関係団体の財政状況及び健全化判断比率'!B72)</f>
        <v>愛知郡広域行政組合（一般会計）</v>
      </c>
      <c r="BZ38" s="659"/>
      <c r="CA38" s="659"/>
      <c r="CB38" s="659"/>
      <c r="CC38" s="659"/>
      <c r="CD38" s="659"/>
      <c r="CE38" s="659"/>
      <c r="CF38" s="659"/>
      <c r="CG38" s="659"/>
      <c r="CH38" s="659"/>
      <c r="CI38" s="659"/>
      <c r="CJ38" s="659"/>
      <c r="CK38" s="659"/>
      <c r="CL38" s="659"/>
      <c r="CM38" s="659"/>
      <c r="CN38" s="214"/>
      <c r="CO38" s="658">
        <f t="shared" si="3"/>
        <v>24</v>
      </c>
      <c r="CP38" s="658"/>
      <c r="CQ38" s="659" t="str">
        <f>IF('各会計、関係団体の財政状況及び健全化判断比率'!BS11="","",'各会計、関係団体の財政状況及び健全化判断比率'!BS11)</f>
        <v>東近江あぐりステーション</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15">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16</v>
      </c>
      <c r="BX39" s="658"/>
      <c r="BY39" s="659" t="str">
        <f>IF('各会計、関係団体の財政状況及び健全化判断比率'!B73="","",'各会計、関係団体の財政状況及び健全化判断比率'!B73)</f>
        <v>愛知郡広域行政組合（水道事業会計）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15">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17</v>
      </c>
      <c r="BX40" s="658"/>
      <c r="BY40" s="659" t="str">
        <f>IF('各会計、関係団体の財政状況及び健全化判断比率'!B74="","",'各会計、関係団体の財政状況及び健全化判断比率'!B74)</f>
        <v>滋賀県市町村職員研修センター</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15">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f t="shared" si="2"/>
        <v>18</v>
      </c>
      <c r="BX41" s="658"/>
      <c r="BY41" s="659" t="str">
        <f>IF('各会計、関係団体の財政状況及び健全化判断比率'!B75="","",'各会計、関係団体の財政状況及び健全化判断比率'!B75)</f>
        <v>滋賀県後期高齢者医療広域連合（一般会計）</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15">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f t="shared" si="2"/>
        <v>19</v>
      </c>
      <c r="BX42" s="658"/>
      <c r="BY42" s="659" t="str">
        <f>IF('各会計、関係団体の財政状況及び健全化判断比率'!B76="","",'各会計、関係団体の財政状況及び健全化判断比率'!B76)</f>
        <v>滋賀県後期高齢者医療広域連合（特別会計）</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15">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202</v>
      </c>
      <c r="C46" s="186"/>
      <c r="D46" s="186"/>
      <c r="E46" s="186" t="s">
        <v>203</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204</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205</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206</v>
      </c>
    </row>
    <row r="50" spans="5:5" x14ac:dyDescent="0.15">
      <c r="E50" s="188" t="s">
        <v>207</v>
      </c>
    </row>
    <row r="51" spans="5:5" x14ac:dyDescent="0.15">
      <c r="E51" s="188" t="s">
        <v>208</v>
      </c>
    </row>
    <row r="52" spans="5:5" x14ac:dyDescent="0.15">
      <c r="E52" s="188" t="s">
        <v>209</v>
      </c>
    </row>
    <row r="53" spans="5:5" x14ac:dyDescent="0.15"/>
    <row r="54" spans="5:5" x14ac:dyDescent="0.15"/>
    <row r="55" spans="5:5" x14ac:dyDescent="0.15"/>
    <row r="56" spans="5:5" x14ac:dyDescent="0.15"/>
  </sheetData>
  <sheetProtection algorithmName="SHA-512" hashValue="nOt1N32cZKATB/E5EkaamGEMwiRfzoiLNPoDX0ApHes1GZDcClpA/qN9OxF4fYMfLnyoam7QnjX5dkY0ANN2+w==" saltValue="M3ClXejTy5Uk9IGJ8b60i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3" orientation="landscape"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553</v>
      </c>
      <c r="G33" s="29" t="s">
        <v>554</v>
      </c>
      <c r="H33" s="29" t="s">
        <v>555</v>
      </c>
      <c r="I33" s="29" t="s">
        <v>556</v>
      </c>
      <c r="J33" s="30" t="s">
        <v>557</v>
      </c>
      <c r="K33" s="22"/>
      <c r="L33" s="22"/>
      <c r="M33" s="22"/>
      <c r="N33" s="22"/>
      <c r="O33" s="22"/>
      <c r="P33" s="22"/>
    </row>
    <row r="34" spans="1:16" ht="39" customHeight="1" x14ac:dyDescent="0.15">
      <c r="A34" s="22"/>
      <c r="B34" s="31"/>
      <c r="C34" s="1250" t="s">
        <v>561</v>
      </c>
      <c r="D34" s="1250"/>
      <c r="E34" s="1251"/>
      <c r="F34" s="32">
        <v>8.58</v>
      </c>
      <c r="G34" s="33">
        <v>9.3800000000000008</v>
      </c>
      <c r="H34" s="33">
        <v>10.17</v>
      </c>
      <c r="I34" s="33">
        <v>11.15</v>
      </c>
      <c r="J34" s="34">
        <v>11.97</v>
      </c>
      <c r="K34" s="22"/>
      <c r="L34" s="22"/>
      <c r="M34" s="22"/>
      <c r="N34" s="22"/>
      <c r="O34" s="22"/>
      <c r="P34" s="22"/>
    </row>
    <row r="35" spans="1:16" ht="39" customHeight="1" x14ac:dyDescent="0.15">
      <c r="A35" s="22"/>
      <c r="B35" s="35"/>
      <c r="C35" s="1244" t="s">
        <v>562</v>
      </c>
      <c r="D35" s="1245"/>
      <c r="E35" s="1246"/>
      <c r="F35" s="36">
        <v>5.41</v>
      </c>
      <c r="G35" s="37">
        <v>4.2300000000000004</v>
      </c>
      <c r="H35" s="37">
        <v>5.27</v>
      </c>
      <c r="I35" s="37">
        <v>4.8899999999999997</v>
      </c>
      <c r="J35" s="38">
        <v>5.47</v>
      </c>
      <c r="K35" s="22"/>
      <c r="L35" s="22"/>
      <c r="M35" s="22"/>
      <c r="N35" s="22"/>
      <c r="O35" s="22"/>
      <c r="P35" s="22"/>
    </row>
    <row r="36" spans="1:16" ht="39" customHeight="1" x14ac:dyDescent="0.15">
      <c r="A36" s="22"/>
      <c r="B36" s="35"/>
      <c r="C36" s="1244" t="s">
        <v>563</v>
      </c>
      <c r="D36" s="1245"/>
      <c r="E36" s="1246"/>
      <c r="F36" s="36" t="s">
        <v>511</v>
      </c>
      <c r="G36" s="37">
        <v>0.77</v>
      </c>
      <c r="H36" s="37">
        <v>0.87</v>
      </c>
      <c r="I36" s="37">
        <v>0.99</v>
      </c>
      <c r="J36" s="38">
        <v>1.07</v>
      </c>
      <c r="K36" s="22"/>
      <c r="L36" s="22"/>
      <c r="M36" s="22"/>
      <c r="N36" s="22"/>
      <c r="O36" s="22"/>
      <c r="P36" s="22"/>
    </row>
    <row r="37" spans="1:16" ht="39" customHeight="1" x14ac:dyDescent="0.15">
      <c r="A37" s="22"/>
      <c r="B37" s="35"/>
      <c r="C37" s="1244" t="s">
        <v>564</v>
      </c>
      <c r="D37" s="1245"/>
      <c r="E37" s="1246"/>
      <c r="F37" s="36">
        <v>0.35</v>
      </c>
      <c r="G37" s="37">
        <v>1.29</v>
      </c>
      <c r="H37" s="37">
        <v>1.2</v>
      </c>
      <c r="I37" s="37">
        <v>0.54</v>
      </c>
      <c r="J37" s="38">
        <v>0.91</v>
      </c>
      <c r="K37" s="22"/>
      <c r="L37" s="22"/>
      <c r="M37" s="22"/>
      <c r="N37" s="22"/>
      <c r="O37" s="22"/>
      <c r="P37" s="22"/>
    </row>
    <row r="38" spans="1:16" ht="39" customHeight="1" x14ac:dyDescent="0.15">
      <c r="A38" s="22"/>
      <c r="B38" s="35"/>
      <c r="C38" s="1244" t="s">
        <v>565</v>
      </c>
      <c r="D38" s="1245"/>
      <c r="E38" s="1246"/>
      <c r="F38" s="36">
        <v>0.64</v>
      </c>
      <c r="G38" s="37">
        <v>0.57999999999999996</v>
      </c>
      <c r="H38" s="37">
        <v>0.28000000000000003</v>
      </c>
      <c r="I38" s="37">
        <v>0.31</v>
      </c>
      <c r="J38" s="38">
        <v>0.33</v>
      </c>
      <c r="K38" s="22"/>
      <c r="L38" s="22"/>
      <c r="M38" s="22"/>
      <c r="N38" s="22"/>
      <c r="O38" s="22"/>
      <c r="P38" s="22"/>
    </row>
    <row r="39" spans="1:16" ht="39" customHeight="1" x14ac:dyDescent="0.15">
      <c r="A39" s="22"/>
      <c r="B39" s="35"/>
      <c r="C39" s="1244" t="s">
        <v>566</v>
      </c>
      <c r="D39" s="1245"/>
      <c r="E39" s="1246"/>
      <c r="F39" s="36">
        <v>0.84</v>
      </c>
      <c r="G39" s="37">
        <v>0.8</v>
      </c>
      <c r="H39" s="37">
        <v>0.57999999999999996</v>
      </c>
      <c r="I39" s="37">
        <v>0.4</v>
      </c>
      <c r="J39" s="38">
        <v>0.28000000000000003</v>
      </c>
      <c r="K39" s="22"/>
      <c r="L39" s="22"/>
      <c r="M39" s="22"/>
      <c r="N39" s="22"/>
      <c r="O39" s="22"/>
      <c r="P39" s="22"/>
    </row>
    <row r="40" spans="1:16" ht="39" customHeight="1" x14ac:dyDescent="0.15">
      <c r="A40" s="22"/>
      <c r="B40" s="35"/>
      <c r="C40" s="1244" t="s">
        <v>567</v>
      </c>
      <c r="D40" s="1245"/>
      <c r="E40" s="1246"/>
      <c r="F40" s="36">
        <v>0.95</v>
      </c>
      <c r="G40" s="37">
        <v>1.48</v>
      </c>
      <c r="H40" s="37">
        <v>0.78</v>
      </c>
      <c r="I40" s="37">
        <v>0.24</v>
      </c>
      <c r="J40" s="38">
        <v>0.09</v>
      </c>
      <c r="K40" s="22"/>
      <c r="L40" s="22"/>
      <c r="M40" s="22"/>
      <c r="N40" s="22"/>
      <c r="O40" s="22"/>
      <c r="P40" s="22"/>
    </row>
    <row r="41" spans="1:16" ht="39" customHeight="1" x14ac:dyDescent="0.15">
      <c r="A41" s="22"/>
      <c r="B41" s="35"/>
      <c r="C41" s="1244" t="s">
        <v>568</v>
      </c>
      <c r="D41" s="1245"/>
      <c r="E41" s="1246"/>
      <c r="F41" s="36">
        <v>0.08</v>
      </c>
      <c r="G41" s="37">
        <v>0.15</v>
      </c>
      <c r="H41" s="37">
        <v>0.09</v>
      </c>
      <c r="I41" s="37">
        <v>0.09</v>
      </c>
      <c r="J41" s="38">
        <v>0.09</v>
      </c>
      <c r="K41" s="22"/>
      <c r="L41" s="22"/>
      <c r="M41" s="22"/>
      <c r="N41" s="22"/>
      <c r="O41" s="22"/>
      <c r="P41" s="22"/>
    </row>
    <row r="42" spans="1:16" ht="39" customHeight="1" x14ac:dyDescent="0.15">
      <c r="A42" s="22"/>
      <c r="B42" s="39"/>
      <c r="C42" s="1244" t="s">
        <v>569</v>
      </c>
      <c r="D42" s="1245"/>
      <c r="E42" s="1246"/>
      <c r="F42" s="36" t="s">
        <v>511</v>
      </c>
      <c r="G42" s="37" t="s">
        <v>511</v>
      </c>
      <c r="H42" s="37" t="s">
        <v>511</v>
      </c>
      <c r="I42" s="37" t="s">
        <v>511</v>
      </c>
      <c r="J42" s="38" t="s">
        <v>511</v>
      </c>
      <c r="K42" s="22"/>
      <c r="L42" s="22"/>
      <c r="M42" s="22"/>
      <c r="N42" s="22"/>
      <c r="O42" s="22"/>
      <c r="P42" s="22"/>
    </row>
    <row r="43" spans="1:16" ht="39" customHeight="1" thickBot="1" x14ac:dyDescent="0.2">
      <c r="A43" s="22"/>
      <c r="B43" s="40"/>
      <c r="C43" s="1247" t="s">
        <v>570</v>
      </c>
      <c r="D43" s="1248"/>
      <c r="E43" s="1249"/>
      <c r="F43" s="41">
        <v>2.27</v>
      </c>
      <c r="G43" s="42">
        <v>0.01</v>
      </c>
      <c r="H43" s="42">
        <v>0.01</v>
      </c>
      <c r="I43" s="42">
        <v>0</v>
      </c>
      <c r="J43" s="43">
        <v>0.01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3Xn5Pjt5TuS5fFMDPgkp+MAc8uIErZ6jtqfGo62x+8/8FGOIZTQ6Xd8el9dYwP7m8VImsstbBwj9v5tfONwm3Q==" saltValue="z5cp6Q+0+HTq0bhmv2p8z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verticalCentered="1"/>
  <pageMargins left="0" right="0" top="0" bottom="0" header="0" footer="0"/>
  <pageSetup paperSize="8" scale="87" orientation="landscape" r:id="rId1"/>
  <headerFooter alignWithMargins="0">
    <oddFooter>&amp;C&amp;P / &amp;N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topLeftCell="I43"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553</v>
      </c>
      <c r="L44" s="56" t="s">
        <v>554</v>
      </c>
      <c r="M44" s="56" t="s">
        <v>555</v>
      </c>
      <c r="N44" s="56" t="s">
        <v>556</v>
      </c>
      <c r="O44" s="57" t="s">
        <v>557</v>
      </c>
      <c r="P44" s="48"/>
      <c r="Q44" s="48"/>
      <c r="R44" s="48"/>
      <c r="S44" s="48"/>
      <c r="T44" s="48"/>
      <c r="U44" s="48"/>
    </row>
    <row r="45" spans="1:21" ht="30.75" customHeight="1" x14ac:dyDescent="0.15">
      <c r="A45" s="48"/>
      <c r="B45" s="1252" t="s">
        <v>11</v>
      </c>
      <c r="C45" s="1253"/>
      <c r="D45" s="58"/>
      <c r="E45" s="1258" t="s">
        <v>12</v>
      </c>
      <c r="F45" s="1258"/>
      <c r="G45" s="1258"/>
      <c r="H45" s="1258"/>
      <c r="I45" s="1258"/>
      <c r="J45" s="1259"/>
      <c r="K45" s="59">
        <v>5936</v>
      </c>
      <c r="L45" s="60">
        <v>6197</v>
      </c>
      <c r="M45" s="60">
        <v>5906</v>
      </c>
      <c r="N45" s="60">
        <v>6174</v>
      </c>
      <c r="O45" s="61">
        <v>6264</v>
      </c>
      <c r="P45" s="48"/>
      <c r="Q45" s="48"/>
      <c r="R45" s="48"/>
      <c r="S45" s="48"/>
      <c r="T45" s="48"/>
      <c r="U45" s="48"/>
    </row>
    <row r="46" spans="1:21" ht="30.75" customHeight="1" x14ac:dyDescent="0.15">
      <c r="A46" s="48"/>
      <c r="B46" s="1254"/>
      <c r="C46" s="1255"/>
      <c r="D46" s="62"/>
      <c r="E46" s="1260" t="s">
        <v>13</v>
      </c>
      <c r="F46" s="1260"/>
      <c r="G46" s="1260"/>
      <c r="H46" s="1260"/>
      <c r="I46" s="1260"/>
      <c r="J46" s="1261"/>
      <c r="K46" s="63" t="s">
        <v>511</v>
      </c>
      <c r="L46" s="64" t="s">
        <v>511</v>
      </c>
      <c r="M46" s="64" t="s">
        <v>511</v>
      </c>
      <c r="N46" s="64" t="s">
        <v>511</v>
      </c>
      <c r="O46" s="65" t="s">
        <v>511</v>
      </c>
      <c r="P46" s="48"/>
      <c r="Q46" s="48"/>
      <c r="R46" s="48"/>
      <c r="S46" s="48"/>
      <c r="T46" s="48"/>
      <c r="U46" s="48"/>
    </row>
    <row r="47" spans="1:21" ht="30.75" customHeight="1" x14ac:dyDescent="0.15">
      <c r="A47" s="48"/>
      <c r="B47" s="1254"/>
      <c r="C47" s="1255"/>
      <c r="D47" s="62"/>
      <c r="E47" s="1260" t="s">
        <v>14</v>
      </c>
      <c r="F47" s="1260"/>
      <c r="G47" s="1260"/>
      <c r="H47" s="1260"/>
      <c r="I47" s="1260"/>
      <c r="J47" s="1261"/>
      <c r="K47" s="63" t="s">
        <v>511</v>
      </c>
      <c r="L47" s="64" t="s">
        <v>511</v>
      </c>
      <c r="M47" s="64" t="s">
        <v>511</v>
      </c>
      <c r="N47" s="64" t="s">
        <v>511</v>
      </c>
      <c r="O47" s="65" t="s">
        <v>511</v>
      </c>
      <c r="P47" s="48"/>
      <c r="Q47" s="48"/>
      <c r="R47" s="48"/>
      <c r="S47" s="48"/>
      <c r="T47" s="48"/>
      <c r="U47" s="48"/>
    </row>
    <row r="48" spans="1:21" ht="30.75" customHeight="1" x14ac:dyDescent="0.15">
      <c r="A48" s="48"/>
      <c r="B48" s="1254"/>
      <c r="C48" s="1255"/>
      <c r="D48" s="62"/>
      <c r="E48" s="1260" t="s">
        <v>15</v>
      </c>
      <c r="F48" s="1260"/>
      <c r="G48" s="1260"/>
      <c r="H48" s="1260"/>
      <c r="I48" s="1260"/>
      <c r="J48" s="1261"/>
      <c r="K48" s="63">
        <v>1753</v>
      </c>
      <c r="L48" s="64">
        <v>1713</v>
      </c>
      <c r="M48" s="64">
        <v>1716</v>
      </c>
      <c r="N48" s="64">
        <v>1660</v>
      </c>
      <c r="O48" s="65">
        <v>1642</v>
      </c>
      <c r="P48" s="48"/>
      <c r="Q48" s="48"/>
      <c r="R48" s="48"/>
      <c r="S48" s="48"/>
      <c r="T48" s="48"/>
      <c r="U48" s="48"/>
    </row>
    <row r="49" spans="1:21" ht="30.75" customHeight="1" x14ac:dyDescent="0.15">
      <c r="A49" s="48"/>
      <c r="B49" s="1254"/>
      <c r="C49" s="1255"/>
      <c r="D49" s="62"/>
      <c r="E49" s="1260" t="s">
        <v>16</v>
      </c>
      <c r="F49" s="1260"/>
      <c r="G49" s="1260"/>
      <c r="H49" s="1260"/>
      <c r="I49" s="1260"/>
      <c r="J49" s="1261"/>
      <c r="K49" s="63">
        <v>568</v>
      </c>
      <c r="L49" s="64">
        <v>556</v>
      </c>
      <c r="M49" s="64">
        <v>530</v>
      </c>
      <c r="N49" s="64">
        <v>541</v>
      </c>
      <c r="O49" s="65">
        <v>527</v>
      </c>
      <c r="P49" s="48"/>
      <c r="Q49" s="48"/>
      <c r="R49" s="48"/>
      <c r="S49" s="48"/>
      <c r="T49" s="48"/>
      <c r="U49" s="48"/>
    </row>
    <row r="50" spans="1:21" ht="30.75" customHeight="1" x14ac:dyDescent="0.15">
      <c r="A50" s="48"/>
      <c r="B50" s="1254"/>
      <c r="C50" s="1255"/>
      <c r="D50" s="62"/>
      <c r="E50" s="1260" t="s">
        <v>17</v>
      </c>
      <c r="F50" s="1260"/>
      <c r="G50" s="1260"/>
      <c r="H50" s="1260"/>
      <c r="I50" s="1260"/>
      <c r="J50" s="1261"/>
      <c r="K50" s="63">
        <v>34</v>
      </c>
      <c r="L50" s="64">
        <v>29</v>
      </c>
      <c r="M50" s="64">
        <v>29</v>
      </c>
      <c r="N50" s="64">
        <v>20</v>
      </c>
      <c r="O50" s="65">
        <v>14</v>
      </c>
      <c r="P50" s="48"/>
      <c r="Q50" s="48"/>
      <c r="R50" s="48"/>
      <c r="S50" s="48"/>
      <c r="T50" s="48"/>
      <c r="U50" s="48"/>
    </row>
    <row r="51" spans="1:21" ht="30.75" customHeight="1" x14ac:dyDescent="0.15">
      <c r="A51" s="48"/>
      <c r="B51" s="1256"/>
      <c r="C51" s="1257"/>
      <c r="D51" s="66"/>
      <c r="E51" s="1260" t="s">
        <v>18</v>
      </c>
      <c r="F51" s="1260"/>
      <c r="G51" s="1260"/>
      <c r="H51" s="1260"/>
      <c r="I51" s="1260"/>
      <c r="J51" s="1261"/>
      <c r="K51" s="63">
        <v>0</v>
      </c>
      <c r="L51" s="64">
        <v>0</v>
      </c>
      <c r="M51" s="64" t="s">
        <v>511</v>
      </c>
      <c r="N51" s="64" t="s">
        <v>511</v>
      </c>
      <c r="O51" s="65" t="s">
        <v>511</v>
      </c>
      <c r="P51" s="48"/>
      <c r="Q51" s="48"/>
      <c r="R51" s="48"/>
      <c r="S51" s="48"/>
      <c r="T51" s="48"/>
      <c r="U51" s="48"/>
    </row>
    <row r="52" spans="1:21" ht="30.75" customHeight="1" x14ac:dyDescent="0.15">
      <c r="A52" s="48"/>
      <c r="B52" s="1262" t="s">
        <v>19</v>
      </c>
      <c r="C52" s="1263"/>
      <c r="D52" s="66"/>
      <c r="E52" s="1260" t="s">
        <v>20</v>
      </c>
      <c r="F52" s="1260"/>
      <c r="G52" s="1260"/>
      <c r="H52" s="1260"/>
      <c r="I52" s="1260"/>
      <c r="J52" s="1261"/>
      <c r="K52" s="63">
        <v>6184</v>
      </c>
      <c r="L52" s="64">
        <v>6157</v>
      </c>
      <c r="M52" s="64">
        <v>6085</v>
      </c>
      <c r="N52" s="64">
        <v>6204</v>
      </c>
      <c r="O52" s="65">
        <v>6272</v>
      </c>
      <c r="P52" s="48"/>
      <c r="Q52" s="48"/>
      <c r="R52" s="48"/>
      <c r="S52" s="48"/>
      <c r="T52" s="48"/>
      <c r="U52" s="48"/>
    </row>
    <row r="53" spans="1:21" ht="30.75" customHeight="1" thickBot="1" x14ac:dyDescent="0.2">
      <c r="A53" s="48"/>
      <c r="B53" s="1264" t="s">
        <v>21</v>
      </c>
      <c r="C53" s="1265"/>
      <c r="D53" s="67"/>
      <c r="E53" s="1266" t="s">
        <v>22</v>
      </c>
      <c r="F53" s="1266"/>
      <c r="G53" s="1266"/>
      <c r="H53" s="1266"/>
      <c r="I53" s="1266"/>
      <c r="J53" s="1267"/>
      <c r="K53" s="68">
        <v>2107</v>
      </c>
      <c r="L53" s="69">
        <v>2338</v>
      </c>
      <c r="M53" s="69">
        <v>2096</v>
      </c>
      <c r="N53" s="69">
        <v>2191</v>
      </c>
      <c r="O53" s="70">
        <v>2175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571</v>
      </c>
      <c r="P55" s="48"/>
      <c r="Q55" s="48"/>
      <c r="R55" s="48"/>
      <c r="S55" s="48"/>
      <c r="T55" s="48"/>
      <c r="U55" s="48"/>
    </row>
    <row r="56" spans="1:21" ht="31.5" customHeight="1" thickBot="1" x14ac:dyDescent="0.2">
      <c r="A56" s="48"/>
      <c r="B56" s="76"/>
      <c r="C56" s="77"/>
      <c r="D56" s="77"/>
      <c r="E56" s="78"/>
      <c r="F56" s="78"/>
      <c r="G56" s="78"/>
      <c r="H56" s="78"/>
      <c r="I56" s="78"/>
      <c r="J56" s="79" t="s">
        <v>2</v>
      </c>
      <c r="K56" s="80" t="s">
        <v>572</v>
      </c>
      <c r="L56" s="81" t="s">
        <v>573</v>
      </c>
      <c r="M56" s="81" t="s">
        <v>574</v>
      </c>
      <c r="N56" s="81" t="s">
        <v>575</v>
      </c>
      <c r="O56" s="82" t="s">
        <v>576</v>
      </c>
      <c r="P56" s="48"/>
      <c r="Q56" s="48"/>
      <c r="R56" s="48"/>
      <c r="S56" s="48"/>
      <c r="T56" s="48"/>
      <c r="U56" s="48"/>
    </row>
    <row r="57" spans="1:21" ht="31.5" customHeight="1" x14ac:dyDescent="0.15">
      <c r="B57" s="1268" t="s">
        <v>25</v>
      </c>
      <c r="C57" s="1269"/>
      <c r="D57" s="1272" t="s">
        <v>26</v>
      </c>
      <c r="E57" s="1273"/>
      <c r="F57" s="1273"/>
      <c r="G57" s="1273"/>
      <c r="H57" s="1273"/>
      <c r="I57" s="1273"/>
      <c r="J57" s="1274"/>
      <c r="K57" s="83" t="s">
        <v>599</v>
      </c>
      <c r="L57" s="84" t="s">
        <v>599</v>
      </c>
      <c r="M57" s="84" t="s">
        <v>600</v>
      </c>
      <c r="N57" s="84" t="s">
        <v>601</v>
      </c>
      <c r="O57" s="85" t="s">
        <v>599</v>
      </c>
    </row>
    <row r="58" spans="1:21" ht="31.5" customHeight="1" thickBot="1" x14ac:dyDescent="0.2">
      <c r="B58" s="1270"/>
      <c r="C58" s="1271"/>
      <c r="D58" s="1275" t="s">
        <v>27</v>
      </c>
      <c r="E58" s="1276"/>
      <c r="F58" s="1276"/>
      <c r="G58" s="1276"/>
      <c r="H58" s="1276"/>
      <c r="I58" s="1276"/>
      <c r="J58" s="1277"/>
      <c r="K58" s="86" t="s">
        <v>599</v>
      </c>
      <c r="L58" s="87" t="s">
        <v>602</v>
      </c>
      <c r="M58" s="87" t="s">
        <v>603</v>
      </c>
      <c r="N58" s="87" t="s">
        <v>603</v>
      </c>
      <c r="O58" s="88" t="s">
        <v>604</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exUPlaoKx2J0/llVmPRPLlU3S6IMDD5uQjVBXwKDlWbjM0/jHEYlfO2l38s2j7egVgObgy3nkvE7itzu2+eKyQ==" saltValue="vf0xRGkr50SY9m7psbXqM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verticalCentered="1"/>
  <pageMargins left="0" right="0" top="0" bottom="0" header="0" footer="0"/>
  <pageSetup paperSize="9" scale="57" orientation="landscape" r:id="rId1"/>
  <headerFooter alignWithMargins="0">
    <oddFooter>&amp;C&amp;P / &amp;N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topLeftCell="B37" zoomScaleSheetLayoutView="100" workbookViewId="0">
      <selection activeCell="L48" sqref="L48"/>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553</v>
      </c>
      <c r="J40" s="100" t="s">
        <v>554</v>
      </c>
      <c r="K40" s="100" t="s">
        <v>555</v>
      </c>
      <c r="L40" s="100" t="s">
        <v>556</v>
      </c>
      <c r="M40" s="101" t="s">
        <v>557</v>
      </c>
    </row>
    <row r="41" spans="2:13" ht="27.75" customHeight="1" x14ac:dyDescent="0.15">
      <c r="B41" s="1278" t="s">
        <v>30</v>
      </c>
      <c r="C41" s="1279"/>
      <c r="D41" s="102"/>
      <c r="E41" s="1284" t="s">
        <v>31</v>
      </c>
      <c r="F41" s="1284"/>
      <c r="G41" s="1284"/>
      <c r="H41" s="1285"/>
      <c r="I41" s="103">
        <v>59350</v>
      </c>
      <c r="J41" s="104">
        <v>58109</v>
      </c>
      <c r="K41" s="104">
        <v>57611</v>
      </c>
      <c r="L41" s="104">
        <v>55666</v>
      </c>
      <c r="M41" s="105">
        <v>54280</v>
      </c>
    </row>
    <row r="42" spans="2:13" ht="27.75" customHeight="1" x14ac:dyDescent="0.15">
      <c r="B42" s="1280"/>
      <c r="C42" s="1281"/>
      <c r="D42" s="106"/>
      <c r="E42" s="1286" t="s">
        <v>32</v>
      </c>
      <c r="F42" s="1286"/>
      <c r="G42" s="1286"/>
      <c r="H42" s="1287"/>
      <c r="I42" s="107">
        <v>1309</v>
      </c>
      <c r="J42" s="108">
        <v>1330</v>
      </c>
      <c r="K42" s="108">
        <v>1397</v>
      </c>
      <c r="L42" s="108">
        <v>1515</v>
      </c>
      <c r="M42" s="109">
        <v>1405</v>
      </c>
    </row>
    <row r="43" spans="2:13" ht="27.75" customHeight="1" x14ac:dyDescent="0.15">
      <c r="B43" s="1280"/>
      <c r="C43" s="1281"/>
      <c r="D43" s="106"/>
      <c r="E43" s="1286" t="s">
        <v>33</v>
      </c>
      <c r="F43" s="1286"/>
      <c r="G43" s="1286"/>
      <c r="H43" s="1287"/>
      <c r="I43" s="107">
        <v>22588</v>
      </c>
      <c r="J43" s="108">
        <v>20830</v>
      </c>
      <c r="K43" s="108">
        <v>17864</v>
      </c>
      <c r="L43" s="108">
        <v>14697</v>
      </c>
      <c r="M43" s="109">
        <v>13950</v>
      </c>
    </row>
    <row r="44" spans="2:13" ht="27.75" customHeight="1" x14ac:dyDescent="0.15">
      <c r="B44" s="1280"/>
      <c r="C44" s="1281"/>
      <c r="D44" s="106"/>
      <c r="E44" s="1286" t="s">
        <v>34</v>
      </c>
      <c r="F44" s="1286"/>
      <c r="G44" s="1286"/>
      <c r="H44" s="1287"/>
      <c r="I44" s="107">
        <v>2928</v>
      </c>
      <c r="J44" s="108">
        <v>2494</v>
      </c>
      <c r="K44" s="108">
        <v>2001</v>
      </c>
      <c r="L44" s="108">
        <v>1484</v>
      </c>
      <c r="M44" s="109">
        <v>992</v>
      </c>
    </row>
    <row r="45" spans="2:13" ht="27.75" customHeight="1" x14ac:dyDescent="0.15">
      <c r="B45" s="1280"/>
      <c r="C45" s="1281"/>
      <c r="D45" s="106"/>
      <c r="E45" s="1286" t="s">
        <v>35</v>
      </c>
      <c r="F45" s="1286"/>
      <c r="G45" s="1286"/>
      <c r="H45" s="1287"/>
      <c r="I45" s="107">
        <v>8352</v>
      </c>
      <c r="J45" s="108">
        <v>7295</v>
      </c>
      <c r="K45" s="108">
        <v>6721</v>
      </c>
      <c r="L45" s="108">
        <v>5994</v>
      </c>
      <c r="M45" s="109">
        <v>6018</v>
      </c>
    </row>
    <row r="46" spans="2:13" ht="27.75" customHeight="1" x14ac:dyDescent="0.15">
      <c r="B46" s="1280"/>
      <c r="C46" s="1281"/>
      <c r="D46" s="110"/>
      <c r="E46" s="1286" t="s">
        <v>36</v>
      </c>
      <c r="F46" s="1286"/>
      <c r="G46" s="1286"/>
      <c r="H46" s="1287"/>
      <c r="I46" s="107" t="s">
        <v>511</v>
      </c>
      <c r="J46" s="108" t="s">
        <v>511</v>
      </c>
      <c r="K46" s="108">
        <v>1</v>
      </c>
      <c r="L46" s="108" t="s">
        <v>511</v>
      </c>
      <c r="M46" s="109">
        <v>155</v>
      </c>
    </row>
    <row r="47" spans="2:13" ht="27.75" customHeight="1" x14ac:dyDescent="0.15">
      <c r="B47" s="1280"/>
      <c r="C47" s="1281"/>
      <c r="D47" s="111"/>
      <c r="E47" s="1288" t="s">
        <v>37</v>
      </c>
      <c r="F47" s="1289"/>
      <c r="G47" s="1289"/>
      <c r="H47" s="1290"/>
      <c r="I47" s="107" t="s">
        <v>511</v>
      </c>
      <c r="J47" s="108" t="s">
        <v>511</v>
      </c>
      <c r="K47" s="108" t="s">
        <v>511</v>
      </c>
      <c r="L47" s="108" t="s">
        <v>511</v>
      </c>
      <c r="M47" s="109" t="s">
        <v>511</v>
      </c>
    </row>
    <row r="48" spans="2:13" ht="27.75" customHeight="1" x14ac:dyDescent="0.15">
      <c r="B48" s="1280"/>
      <c r="C48" s="1281"/>
      <c r="D48" s="106"/>
      <c r="E48" s="1286" t="s">
        <v>38</v>
      </c>
      <c r="F48" s="1286"/>
      <c r="G48" s="1286"/>
      <c r="H48" s="1287"/>
      <c r="I48" s="107" t="s">
        <v>511</v>
      </c>
      <c r="J48" s="108" t="s">
        <v>511</v>
      </c>
      <c r="K48" s="108" t="s">
        <v>511</v>
      </c>
      <c r="L48" s="108" t="s">
        <v>511</v>
      </c>
      <c r="M48" s="109" t="s">
        <v>511</v>
      </c>
    </row>
    <row r="49" spans="2:13" ht="27.75" customHeight="1" x14ac:dyDescent="0.15">
      <c r="B49" s="1282"/>
      <c r="C49" s="1283"/>
      <c r="D49" s="106"/>
      <c r="E49" s="1286" t="s">
        <v>39</v>
      </c>
      <c r="F49" s="1286"/>
      <c r="G49" s="1286"/>
      <c r="H49" s="1287"/>
      <c r="I49" s="107" t="s">
        <v>511</v>
      </c>
      <c r="J49" s="108" t="s">
        <v>511</v>
      </c>
      <c r="K49" s="108" t="s">
        <v>511</v>
      </c>
      <c r="L49" s="108" t="s">
        <v>511</v>
      </c>
      <c r="M49" s="109" t="s">
        <v>511</v>
      </c>
    </row>
    <row r="50" spans="2:13" ht="27.75" customHeight="1" x14ac:dyDescent="0.15">
      <c r="B50" s="1291" t="s">
        <v>40</v>
      </c>
      <c r="C50" s="1292"/>
      <c r="D50" s="112"/>
      <c r="E50" s="1286" t="s">
        <v>41</v>
      </c>
      <c r="F50" s="1286"/>
      <c r="G50" s="1286"/>
      <c r="H50" s="1287"/>
      <c r="I50" s="107">
        <v>22867</v>
      </c>
      <c r="J50" s="108">
        <v>23188</v>
      </c>
      <c r="K50" s="108">
        <v>22571</v>
      </c>
      <c r="L50" s="108">
        <v>22395</v>
      </c>
      <c r="M50" s="109">
        <v>22355</v>
      </c>
    </row>
    <row r="51" spans="2:13" ht="27.75" customHeight="1" x14ac:dyDescent="0.15">
      <c r="B51" s="1280"/>
      <c r="C51" s="1281"/>
      <c r="D51" s="106"/>
      <c r="E51" s="1286" t="s">
        <v>42</v>
      </c>
      <c r="F51" s="1286"/>
      <c r="G51" s="1286"/>
      <c r="H51" s="1287"/>
      <c r="I51" s="107">
        <v>3430</v>
      </c>
      <c r="J51" s="108">
        <v>1370</v>
      </c>
      <c r="K51" s="108">
        <v>1637</v>
      </c>
      <c r="L51" s="108">
        <v>1831</v>
      </c>
      <c r="M51" s="109">
        <v>1918</v>
      </c>
    </row>
    <row r="52" spans="2:13" ht="27.75" customHeight="1" x14ac:dyDescent="0.15">
      <c r="B52" s="1282"/>
      <c r="C52" s="1283"/>
      <c r="D52" s="106"/>
      <c r="E52" s="1286" t="s">
        <v>43</v>
      </c>
      <c r="F52" s="1286"/>
      <c r="G52" s="1286"/>
      <c r="H52" s="1287"/>
      <c r="I52" s="107">
        <v>67188</v>
      </c>
      <c r="J52" s="108">
        <v>65682</v>
      </c>
      <c r="K52" s="108">
        <v>64622</v>
      </c>
      <c r="L52" s="108">
        <v>62549</v>
      </c>
      <c r="M52" s="109">
        <v>60921</v>
      </c>
    </row>
    <row r="53" spans="2:13" ht="27.75" customHeight="1" thickBot="1" x14ac:dyDescent="0.2">
      <c r="B53" s="1293" t="s">
        <v>44</v>
      </c>
      <c r="C53" s="1294"/>
      <c r="D53" s="113"/>
      <c r="E53" s="1295" t="s">
        <v>45</v>
      </c>
      <c r="F53" s="1295"/>
      <c r="G53" s="1295"/>
      <c r="H53" s="1296"/>
      <c r="I53" s="114">
        <v>1043</v>
      </c>
      <c r="J53" s="115">
        <v>-181</v>
      </c>
      <c r="K53" s="115">
        <v>-3233</v>
      </c>
      <c r="L53" s="115">
        <v>-7419</v>
      </c>
      <c r="M53" s="116">
        <v>-8395</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mI6SNOvYySVsKMsZCRsiRQM4pUojdPLhMlQWeYwucZZQ5zllDg8plCcozTD2N3Sjjtd7YLcNFA8bP+1O0EsPXA==" saltValue="nkIxHxY2Jg16nO6yW3T8v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verticalCentered="1"/>
  <pageMargins left="0" right="0" top="0" bottom="0" header="0" footer="0"/>
  <pageSetup paperSize="8" scale="87" orientation="landscape" r:id="rId1"/>
  <headerFooter alignWithMargins="0">
    <oddFooter>&amp;C&amp;P / &amp;N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49"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555</v>
      </c>
      <c r="G54" s="125" t="s">
        <v>556</v>
      </c>
      <c r="H54" s="126" t="s">
        <v>557</v>
      </c>
    </row>
    <row r="55" spans="2:8" ht="52.5" customHeight="1" x14ac:dyDescent="0.15">
      <c r="B55" s="127"/>
      <c r="C55" s="1305" t="s">
        <v>48</v>
      </c>
      <c r="D55" s="1305"/>
      <c r="E55" s="1306"/>
      <c r="F55" s="128">
        <v>5656</v>
      </c>
      <c r="G55" s="128">
        <v>5664</v>
      </c>
      <c r="H55" s="129">
        <v>5574</v>
      </c>
    </row>
    <row r="56" spans="2:8" ht="52.5" customHeight="1" x14ac:dyDescent="0.15">
      <c r="B56" s="130"/>
      <c r="C56" s="1307" t="s">
        <v>49</v>
      </c>
      <c r="D56" s="1307"/>
      <c r="E56" s="1308"/>
      <c r="F56" s="131">
        <v>5991</v>
      </c>
      <c r="G56" s="131">
        <v>5703</v>
      </c>
      <c r="H56" s="132">
        <v>5613</v>
      </c>
    </row>
    <row r="57" spans="2:8" ht="53.25" customHeight="1" x14ac:dyDescent="0.15">
      <c r="B57" s="130"/>
      <c r="C57" s="1309" t="s">
        <v>50</v>
      </c>
      <c r="D57" s="1309"/>
      <c r="E57" s="1310"/>
      <c r="F57" s="133">
        <v>13260</v>
      </c>
      <c r="G57" s="133">
        <v>12983</v>
      </c>
      <c r="H57" s="134">
        <v>13133</v>
      </c>
    </row>
    <row r="58" spans="2:8" ht="45.75" customHeight="1" x14ac:dyDescent="0.15">
      <c r="B58" s="135"/>
      <c r="C58" s="1297" t="s">
        <v>580</v>
      </c>
      <c r="D58" s="1298"/>
      <c r="E58" s="1299"/>
      <c r="F58" s="136">
        <v>4177</v>
      </c>
      <c r="G58" s="136">
        <v>4189</v>
      </c>
      <c r="H58" s="137">
        <v>4196</v>
      </c>
    </row>
    <row r="59" spans="2:8" ht="45.75" customHeight="1" x14ac:dyDescent="0.15">
      <c r="B59" s="135"/>
      <c r="C59" s="1297" t="s">
        <v>581</v>
      </c>
      <c r="D59" s="1298"/>
      <c r="E59" s="1299"/>
      <c r="F59" s="136">
        <v>3294</v>
      </c>
      <c r="G59" s="136">
        <v>3356</v>
      </c>
      <c r="H59" s="137">
        <v>3382</v>
      </c>
    </row>
    <row r="60" spans="2:8" ht="45.75" customHeight="1" x14ac:dyDescent="0.15">
      <c r="B60" s="135"/>
      <c r="C60" s="1297" t="s">
        <v>582</v>
      </c>
      <c r="D60" s="1298"/>
      <c r="E60" s="1299"/>
      <c r="F60" s="136">
        <v>3392</v>
      </c>
      <c r="G60" s="136">
        <v>3027</v>
      </c>
      <c r="H60" s="137">
        <v>3047</v>
      </c>
    </row>
    <row r="61" spans="2:8" ht="45.75" customHeight="1" x14ac:dyDescent="0.15">
      <c r="B61" s="135"/>
      <c r="C61" s="1297" t="s">
        <v>583</v>
      </c>
      <c r="D61" s="1298"/>
      <c r="E61" s="1299"/>
      <c r="F61" s="136">
        <v>796</v>
      </c>
      <c r="G61" s="136">
        <v>797</v>
      </c>
      <c r="H61" s="137">
        <v>799</v>
      </c>
    </row>
    <row r="62" spans="2:8" ht="45.75" customHeight="1" thickBot="1" x14ac:dyDescent="0.2">
      <c r="B62" s="138"/>
      <c r="C62" s="1300" t="s">
        <v>584</v>
      </c>
      <c r="D62" s="1301"/>
      <c r="E62" s="1302"/>
      <c r="F62" s="139">
        <v>447</v>
      </c>
      <c r="G62" s="139">
        <v>465</v>
      </c>
      <c r="H62" s="140">
        <v>606</v>
      </c>
    </row>
    <row r="63" spans="2:8" ht="52.5" customHeight="1" thickBot="1" x14ac:dyDescent="0.2">
      <c r="B63" s="141"/>
      <c r="C63" s="1303" t="s">
        <v>51</v>
      </c>
      <c r="D63" s="1303"/>
      <c r="E63" s="1304"/>
      <c r="F63" s="142">
        <v>24907</v>
      </c>
      <c r="G63" s="142">
        <v>24350</v>
      </c>
      <c r="H63" s="143">
        <v>24320</v>
      </c>
    </row>
    <row r="64" spans="2:8" ht="15" customHeight="1" x14ac:dyDescent="0.15"/>
  </sheetData>
  <sheetProtection algorithmName="SHA-512" hashValue="fAQZ3odq7bTipC7sbBF58QMOqToPAm0Gk6DcRSfVb0CvhWkH7CZeezOeLhP4v/b90ln+6MHLhxgI6vsW8t/WlA==" saltValue="e4p0D85ugwOZ/wYyB+Mte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verticalCentered="1"/>
  <pageMargins left="0" right="0" top="0" bottom="0" header="0" footer="0"/>
  <pageSetup paperSize="8" scale="61" orientation="landscape" r:id="rId1"/>
  <headerFooter alignWithMargins="0">
    <oddFooter>&amp;C&amp;P / &amp;N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B798E-A6A7-4921-B260-5F9D14C99BCA}">
  <sheetPr>
    <pageSetUpPr fitToPage="1"/>
  </sheetPr>
  <dimension ref="A1:WZM160"/>
  <sheetViews>
    <sheetView showGridLines="0" tabSelected="1" topLeftCell="A13" zoomScale="80" zoomScaleNormal="80" zoomScaleSheetLayoutView="55" workbookViewId="0">
      <selection activeCell="AN65" sqref="AN65:DC69"/>
    </sheetView>
  </sheetViews>
  <sheetFormatPr defaultColWidth="0" defaultRowHeight="13.5" customHeight="1" zeroHeight="1" x14ac:dyDescent="0.15"/>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x14ac:dyDescent="0.15">
      <c r="A1" s="388"/>
      <c r="B1" s="389"/>
      <c r="DD1" s="390"/>
      <c r="DE1" s="390"/>
    </row>
    <row r="2" spans="1:143" ht="25.5" customHeight="1" x14ac:dyDescent="0.15">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15">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x14ac:dyDescent="0.15">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605</v>
      </c>
    </row>
    <row r="11" spans="1:143" s="292" customFormat="1" x14ac:dyDescent="0.15">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605</v>
      </c>
    </row>
    <row r="13" spans="1:143" s="292" customFormat="1" x14ac:dyDescent="0.15">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390"/>
      <c r="DE19" s="390"/>
    </row>
    <row r="20" spans="1:351" x14ac:dyDescent="0.15">
      <c r="DD20" s="390"/>
      <c r="DE20" s="390"/>
    </row>
    <row r="21" spans="1:351" ht="17.25" x14ac:dyDescent="0.1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x14ac:dyDescent="0.15">
      <c r="B22" s="397"/>
      <c r="MM22" s="396"/>
    </row>
    <row r="23" spans="1:351" x14ac:dyDescent="0.15">
      <c r="B23" s="397"/>
    </row>
    <row r="24" spans="1:351" x14ac:dyDescent="0.15">
      <c r="B24" s="397"/>
    </row>
    <row r="25" spans="1:351" x14ac:dyDescent="0.15">
      <c r="B25" s="397"/>
    </row>
    <row r="26" spans="1:351" x14ac:dyDescent="0.15">
      <c r="B26" s="397"/>
    </row>
    <row r="27" spans="1:351" x14ac:dyDescent="0.15">
      <c r="B27" s="397"/>
    </row>
    <row r="28" spans="1:351" x14ac:dyDescent="0.15">
      <c r="B28" s="397"/>
    </row>
    <row r="29" spans="1:351" x14ac:dyDescent="0.15">
      <c r="B29" s="397"/>
    </row>
    <row r="30" spans="1:351" x14ac:dyDescent="0.15">
      <c r="B30" s="397"/>
    </row>
    <row r="31" spans="1:351" x14ac:dyDescent="0.15">
      <c r="B31" s="397"/>
    </row>
    <row r="32" spans="1:351"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0"/>
    </row>
    <row r="41" spans="2:109" ht="17.25" x14ac:dyDescent="0.15">
      <c r="B41" s="403" t="s">
        <v>606</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x14ac:dyDescent="0.15">
      <c r="B42" s="397"/>
      <c r="G42" s="404"/>
      <c r="I42" s="405"/>
      <c r="J42" s="405"/>
      <c r="K42" s="405"/>
      <c r="AM42" s="404"/>
      <c r="AN42" s="404" t="s">
        <v>607</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1324" t="s">
        <v>616</v>
      </c>
      <c r="AO43" s="1325"/>
      <c r="AP43" s="1325"/>
      <c r="AQ43" s="1325"/>
      <c r="AR43" s="1325"/>
      <c r="AS43" s="1325"/>
      <c r="AT43" s="1325"/>
      <c r="AU43" s="1325"/>
      <c r="AV43" s="1325"/>
      <c r="AW43" s="1325"/>
      <c r="AX43" s="1325"/>
      <c r="AY43" s="1325"/>
      <c r="AZ43" s="1325"/>
      <c r="BA43" s="1325"/>
      <c r="BB43" s="1325"/>
      <c r="BC43" s="1325"/>
      <c r="BD43" s="1325"/>
      <c r="BE43" s="1325"/>
      <c r="BF43" s="1325"/>
      <c r="BG43" s="1325"/>
      <c r="BH43" s="1325"/>
      <c r="BI43" s="1325"/>
      <c r="BJ43" s="1325"/>
      <c r="BK43" s="1325"/>
      <c r="BL43" s="1325"/>
      <c r="BM43" s="1325"/>
      <c r="BN43" s="1325"/>
      <c r="BO43" s="1325"/>
      <c r="BP43" s="1325"/>
      <c r="BQ43" s="1325"/>
      <c r="BR43" s="1325"/>
      <c r="BS43" s="1325"/>
      <c r="BT43" s="1325"/>
      <c r="BU43" s="1325"/>
      <c r="BV43" s="1325"/>
      <c r="BW43" s="1325"/>
      <c r="BX43" s="1325"/>
      <c r="BY43" s="1325"/>
      <c r="BZ43" s="1325"/>
      <c r="CA43" s="1325"/>
      <c r="CB43" s="1325"/>
      <c r="CC43" s="1325"/>
      <c r="CD43" s="1325"/>
      <c r="CE43" s="1325"/>
      <c r="CF43" s="1325"/>
      <c r="CG43" s="1325"/>
      <c r="CH43" s="1325"/>
      <c r="CI43" s="1325"/>
      <c r="CJ43" s="1325"/>
      <c r="CK43" s="1325"/>
      <c r="CL43" s="1325"/>
      <c r="CM43" s="1325"/>
      <c r="CN43" s="1325"/>
      <c r="CO43" s="1325"/>
      <c r="CP43" s="1325"/>
      <c r="CQ43" s="1325"/>
      <c r="CR43" s="1325"/>
      <c r="CS43" s="1325"/>
      <c r="CT43" s="1325"/>
      <c r="CU43" s="1325"/>
      <c r="CV43" s="1325"/>
      <c r="CW43" s="1325"/>
      <c r="CX43" s="1325"/>
      <c r="CY43" s="1325"/>
      <c r="CZ43" s="1325"/>
      <c r="DA43" s="1325"/>
      <c r="DB43" s="1325"/>
      <c r="DC43" s="1326"/>
    </row>
    <row r="44" spans="2:109" x14ac:dyDescent="0.15">
      <c r="B44" s="397"/>
      <c r="AN44" s="1327"/>
      <c r="AO44" s="1328"/>
      <c r="AP44" s="1328"/>
      <c r="AQ44" s="1328"/>
      <c r="AR44" s="1328"/>
      <c r="AS44" s="1328"/>
      <c r="AT44" s="1328"/>
      <c r="AU44" s="1328"/>
      <c r="AV44" s="1328"/>
      <c r="AW44" s="1328"/>
      <c r="AX44" s="1328"/>
      <c r="AY44" s="1328"/>
      <c r="AZ44" s="1328"/>
      <c r="BA44" s="1328"/>
      <c r="BB44" s="1328"/>
      <c r="BC44" s="1328"/>
      <c r="BD44" s="1328"/>
      <c r="BE44" s="1328"/>
      <c r="BF44" s="1328"/>
      <c r="BG44" s="1328"/>
      <c r="BH44" s="1328"/>
      <c r="BI44" s="1328"/>
      <c r="BJ44" s="1328"/>
      <c r="BK44" s="1328"/>
      <c r="BL44" s="1328"/>
      <c r="BM44" s="1328"/>
      <c r="BN44" s="1328"/>
      <c r="BO44" s="1328"/>
      <c r="BP44" s="1328"/>
      <c r="BQ44" s="1328"/>
      <c r="BR44" s="1328"/>
      <c r="BS44" s="1328"/>
      <c r="BT44" s="1328"/>
      <c r="BU44" s="1328"/>
      <c r="BV44" s="1328"/>
      <c r="BW44" s="1328"/>
      <c r="BX44" s="1328"/>
      <c r="BY44" s="1328"/>
      <c r="BZ44" s="1328"/>
      <c r="CA44" s="1328"/>
      <c r="CB44" s="1328"/>
      <c r="CC44" s="1328"/>
      <c r="CD44" s="1328"/>
      <c r="CE44" s="1328"/>
      <c r="CF44" s="1328"/>
      <c r="CG44" s="1328"/>
      <c r="CH44" s="1328"/>
      <c r="CI44" s="1328"/>
      <c r="CJ44" s="1328"/>
      <c r="CK44" s="1328"/>
      <c r="CL44" s="1328"/>
      <c r="CM44" s="1328"/>
      <c r="CN44" s="1328"/>
      <c r="CO44" s="1328"/>
      <c r="CP44" s="1328"/>
      <c r="CQ44" s="1328"/>
      <c r="CR44" s="1328"/>
      <c r="CS44" s="1328"/>
      <c r="CT44" s="1328"/>
      <c r="CU44" s="1328"/>
      <c r="CV44" s="1328"/>
      <c r="CW44" s="1328"/>
      <c r="CX44" s="1328"/>
      <c r="CY44" s="1328"/>
      <c r="CZ44" s="1328"/>
      <c r="DA44" s="1328"/>
      <c r="DB44" s="1328"/>
      <c r="DC44" s="1329"/>
    </row>
    <row r="45" spans="2:109" x14ac:dyDescent="0.15">
      <c r="B45" s="397"/>
      <c r="AN45" s="1327"/>
      <c r="AO45" s="1328"/>
      <c r="AP45" s="1328"/>
      <c r="AQ45" s="1328"/>
      <c r="AR45" s="1328"/>
      <c r="AS45" s="1328"/>
      <c r="AT45" s="1328"/>
      <c r="AU45" s="1328"/>
      <c r="AV45" s="1328"/>
      <c r="AW45" s="1328"/>
      <c r="AX45" s="1328"/>
      <c r="AY45" s="1328"/>
      <c r="AZ45" s="1328"/>
      <c r="BA45" s="1328"/>
      <c r="BB45" s="1328"/>
      <c r="BC45" s="1328"/>
      <c r="BD45" s="1328"/>
      <c r="BE45" s="1328"/>
      <c r="BF45" s="1328"/>
      <c r="BG45" s="1328"/>
      <c r="BH45" s="1328"/>
      <c r="BI45" s="1328"/>
      <c r="BJ45" s="1328"/>
      <c r="BK45" s="1328"/>
      <c r="BL45" s="1328"/>
      <c r="BM45" s="1328"/>
      <c r="BN45" s="1328"/>
      <c r="BO45" s="1328"/>
      <c r="BP45" s="1328"/>
      <c r="BQ45" s="1328"/>
      <c r="BR45" s="1328"/>
      <c r="BS45" s="1328"/>
      <c r="BT45" s="1328"/>
      <c r="BU45" s="1328"/>
      <c r="BV45" s="1328"/>
      <c r="BW45" s="1328"/>
      <c r="BX45" s="1328"/>
      <c r="BY45" s="1328"/>
      <c r="BZ45" s="1328"/>
      <c r="CA45" s="1328"/>
      <c r="CB45" s="1328"/>
      <c r="CC45" s="1328"/>
      <c r="CD45" s="1328"/>
      <c r="CE45" s="1328"/>
      <c r="CF45" s="1328"/>
      <c r="CG45" s="1328"/>
      <c r="CH45" s="1328"/>
      <c r="CI45" s="1328"/>
      <c r="CJ45" s="1328"/>
      <c r="CK45" s="1328"/>
      <c r="CL45" s="1328"/>
      <c r="CM45" s="1328"/>
      <c r="CN45" s="1328"/>
      <c r="CO45" s="1328"/>
      <c r="CP45" s="1328"/>
      <c r="CQ45" s="1328"/>
      <c r="CR45" s="1328"/>
      <c r="CS45" s="1328"/>
      <c r="CT45" s="1328"/>
      <c r="CU45" s="1328"/>
      <c r="CV45" s="1328"/>
      <c r="CW45" s="1328"/>
      <c r="CX45" s="1328"/>
      <c r="CY45" s="1328"/>
      <c r="CZ45" s="1328"/>
      <c r="DA45" s="1328"/>
      <c r="DB45" s="1328"/>
      <c r="DC45" s="1329"/>
    </row>
    <row r="46" spans="2:109" x14ac:dyDescent="0.15">
      <c r="B46" s="397"/>
      <c r="AN46" s="1327"/>
      <c r="AO46" s="1328"/>
      <c r="AP46" s="1328"/>
      <c r="AQ46" s="1328"/>
      <c r="AR46" s="1328"/>
      <c r="AS46" s="1328"/>
      <c r="AT46" s="1328"/>
      <c r="AU46" s="1328"/>
      <c r="AV46" s="1328"/>
      <c r="AW46" s="1328"/>
      <c r="AX46" s="1328"/>
      <c r="AY46" s="1328"/>
      <c r="AZ46" s="1328"/>
      <c r="BA46" s="1328"/>
      <c r="BB46" s="1328"/>
      <c r="BC46" s="1328"/>
      <c r="BD46" s="1328"/>
      <c r="BE46" s="1328"/>
      <c r="BF46" s="1328"/>
      <c r="BG46" s="1328"/>
      <c r="BH46" s="1328"/>
      <c r="BI46" s="1328"/>
      <c r="BJ46" s="1328"/>
      <c r="BK46" s="1328"/>
      <c r="BL46" s="1328"/>
      <c r="BM46" s="1328"/>
      <c r="BN46" s="1328"/>
      <c r="BO46" s="1328"/>
      <c r="BP46" s="1328"/>
      <c r="BQ46" s="1328"/>
      <c r="BR46" s="1328"/>
      <c r="BS46" s="1328"/>
      <c r="BT46" s="1328"/>
      <c r="BU46" s="1328"/>
      <c r="BV46" s="1328"/>
      <c r="BW46" s="1328"/>
      <c r="BX46" s="1328"/>
      <c r="BY46" s="1328"/>
      <c r="BZ46" s="1328"/>
      <c r="CA46" s="1328"/>
      <c r="CB46" s="1328"/>
      <c r="CC46" s="1328"/>
      <c r="CD46" s="1328"/>
      <c r="CE46" s="1328"/>
      <c r="CF46" s="1328"/>
      <c r="CG46" s="1328"/>
      <c r="CH46" s="1328"/>
      <c r="CI46" s="1328"/>
      <c r="CJ46" s="1328"/>
      <c r="CK46" s="1328"/>
      <c r="CL46" s="1328"/>
      <c r="CM46" s="1328"/>
      <c r="CN46" s="1328"/>
      <c r="CO46" s="1328"/>
      <c r="CP46" s="1328"/>
      <c r="CQ46" s="1328"/>
      <c r="CR46" s="1328"/>
      <c r="CS46" s="1328"/>
      <c r="CT46" s="1328"/>
      <c r="CU46" s="1328"/>
      <c r="CV46" s="1328"/>
      <c r="CW46" s="1328"/>
      <c r="CX46" s="1328"/>
      <c r="CY46" s="1328"/>
      <c r="CZ46" s="1328"/>
      <c r="DA46" s="1328"/>
      <c r="DB46" s="1328"/>
      <c r="DC46" s="1329"/>
    </row>
    <row r="47" spans="2:109" x14ac:dyDescent="0.15">
      <c r="B47" s="397"/>
      <c r="AN47" s="1330"/>
      <c r="AO47" s="1331"/>
      <c r="AP47" s="1331"/>
      <c r="AQ47" s="1331"/>
      <c r="AR47" s="1331"/>
      <c r="AS47" s="1331"/>
      <c r="AT47" s="1331"/>
      <c r="AU47" s="1331"/>
      <c r="AV47" s="1331"/>
      <c r="AW47" s="1331"/>
      <c r="AX47" s="1331"/>
      <c r="AY47" s="1331"/>
      <c r="AZ47" s="1331"/>
      <c r="BA47" s="1331"/>
      <c r="BB47" s="1331"/>
      <c r="BC47" s="1331"/>
      <c r="BD47" s="1331"/>
      <c r="BE47" s="1331"/>
      <c r="BF47" s="1331"/>
      <c r="BG47" s="1331"/>
      <c r="BH47" s="1331"/>
      <c r="BI47" s="1331"/>
      <c r="BJ47" s="1331"/>
      <c r="BK47" s="1331"/>
      <c r="BL47" s="1331"/>
      <c r="BM47" s="1331"/>
      <c r="BN47" s="1331"/>
      <c r="BO47" s="1331"/>
      <c r="BP47" s="1331"/>
      <c r="BQ47" s="1331"/>
      <c r="BR47" s="1331"/>
      <c r="BS47" s="1331"/>
      <c r="BT47" s="1331"/>
      <c r="BU47" s="1331"/>
      <c r="BV47" s="1331"/>
      <c r="BW47" s="1331"/>
      <c r="BX47" s="1331"/>
      <c r="BY47" s="1331"/>
      <c r="BZ47" s="1331"/>
      <c r="CA47" s="1331"/>
      <c r="CB47" s="1331"/>
      <c r="CC47" s="1331"/>
      <c r="CD47" s="1331"/>
      <c r="CE47" s="1331"/>
      <c r="CF47" s="1331"/>
      <c r="CG47" s="1331"/>
      <c r="CH47" s="1331"/>
      <c r="CI47" s="1331"/>
      <c r="CJ47" s="1331"/>
      <c r="CK47" s="1331"/>
      <c r="CL47" s="1331"/>
      <c r="CM47" s="1331"/>
      <c r="CN47" s="1331"/>
      <c r="CO47" s="1331"/>
      <c r="CP47" s="1331"/>
      <c r="CQ47" s="1331"/>
      <c r="CR47" s="1331"/>
      <c r="CS47" s="1331"/>
      <c r="CT47" s="1331"/>
      <c r="CU47" s="1331"/>
      <c r="CV47" s="1331"/>
      <c r="CW47" s="1331"/>
      <c r="CX47" s="1331"/>
      <c r="CY47" s="1331"/>
      <c r="CZ47" s="1331"/>
      <c r="DA47" s="1331"/>
      <c r="DB47" s="1331"/>
      <c r="DC47" s="1332"/>
    </row>
    <row r="48" spans="2:109" x14ac:dyDescent="0.15">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97"/>
      <c r="AN49" s="390" t="s">
        <v>608</v>
      </c>
    </row>
    <row r="50" spans="1:109" x14ac:dyDescent="0.15">
      <c r="B50" s="397"/>
      <c r="G50" s="1317"/>
      <c r="H50" s="1317"/>
      <c r="I50" s="1317"/>
      <c r="J50" s="1317"/>
      <c r="K50" s="407"/>
      <c r="L50" s="407"/>
      <c r="M50" s="408"/>
      <c r="N50" s="408"/>
      <c r="AN50" s="1320"/>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2"/>
      <c r="BP50" s="1316" t="s">
        <v>553</v>
      </c>
      <c r="BQ50" s="1316"/>
      <c r="BR50" s="1316"/>
      <c r="BS50" s="1316"/>
      <c r="BT50" s="1316"/>
      <c r="BU50" s="1316"/>
      <c r="BV50" s="1316"/>
      <c r="BW50" s="1316"/>
      <c r="BX50" s="1316" t="s">
        <v>554</v>
      </c>
      <c r="BY50" s="1316"/>
      <c r="BZ50" s="1316"/>
      <c r="CA50" s="1316"/>
      <c r="CB50" s="1316"/>
      <c r="CC50" s="1316"/>
      <c r="CD50" s="1316"/>
      <c r="CE50" s="1316"/>
      <c r="CF50" s="1316" t="s">
        <v>555</v>
      </c>
      <c r="CG50" s="1316"/>
      <c r="CH50" s="1316"/>
      <c r="CI50" s="1316"/>
      <c r="CJ50" s="1316"/>
      <c r="CK50" s="1316"/>
      <c r="CL50" s="1316"/>
      <c r="CM50" s="1316"/>
      <c r="CN50" s="1316" t="s">
        <v>556</v>
      </c>
      <c r="CO50" s="1316"/>
      <c r="CP50" s="1316"/>
      <c r="CQ50" s="1316"/>
      <c r="CR50" s="1316"/>
      <c r="CS50" s="1316"/>
      <c r="CT50" s="1316"/>
      <c r="CU50" s="1316"/>
      <c r="CV50" s="1316" t="s">
        <v>557</v>
      </c>
      <c r="CW50" s="1316"/>
      <c r="CX50" s="1316"/>
      <c r="CY50" s="1316"/>
      <c r="CZ50" s="1316"/>
      <c r="DA50" s="1316"/>
      <c r="DB50" s="1316"/>
      <c r="DC50" s="1316"/>
    </row>
    <row r="51" spans="1:109" ht="13.5" customHeight="1" x14ac:dyDescent="0.15">
      <c r="B51" s="397"/>
      <c r="G51" s="1319"/>
      <c r="H51" s="1319"/>
      <c r="I51" s="1333"/>
      <c r="J51" s="1333"/>
      <c r="K51" s="1318"/>
      <c r="L51" s="1318"/>
      <c r="M51" s="1318"/>
      <c r="N51" s="1318"/>
      <c r="AM51" s="406"/>
      <c r="AN51" s="1314" t="s">
        <v>609</v>
      </c>
      <c r="AO51" s="1314"/>
      <c r="AP51" s="1314"/>
      <c r="AQ51" s="1314"/>
      <c r="AR51" s="1314"/>
      <c r="AS51" s="1314"/>
      <c r="AT51" s="1314"/>
      <c r="AU51" s="1314"/>
      <c r="AV51" s="1314"/>
      <c r="AW51" s="1314"/>
      <c r="AX51" s="1314"/>
      <c r="AY51" s="1314"/>
      <c r="AZ51" s="1314"/>
      <c r="BA51" s="1314"/>
      <c r="BB51" s="1314" t="s">
        <v>610</v>
      </c>
      <c r="BC51" s="1314"/>
      <c r="BD51" s="1314"/>
      <c r="BE51" s="1314"/>
      <c r="BF51" s="1314"/>
      <c r="BG51" s="1314"/>
      <c r="BH51" s="1314"/>
      <c r="BI51" s="1314"/>
      <c r="BJ51" s="1314"/>
      <c r="BK51" s="1314"/>
      <c r="BL51" s="1314"/>
      <c r="BM51" s="1314"/>
      <c r="BN51" s="1314"/>
      <c r="BO51" s="1314"/>
      <c r="BP51" s="1311">
        <v>4.2</v>
      </c>
      <c r="BQ51" s="1311"/>
      <c r="BR51" s="1311"/>
      <c r="BS51" s="1311"/>
      <c r="BT51" s="1311"/>
      <c r="BU51" s="1311"/>
      <c r="BV51" s="1311"/>
      <c r="BW51" s="1311"/>
      <c r="BX51" s="1323"/>
      <c r="BY51" s="1311"/>
      <c r="BZ51" s="1311"/>
      <c r="CA51" s="1311"/>
      <c r="CB51" s="1311"/>
      <c r="CC51" s="1311"/>
      <c r="CD51" s="1311"/>
      <c r="CE51" s="1311"/>
      <c r="CF51" s="1323"/>
      <c r="CG51" s="1311"/>
      <c r="CH51" s="1311"/>
      <c r="CI51" s="1311"/>
      <c r="CJ51" s="1311"/>
      <c r="CK51" s="1311"/>
      <c r="CL51" s="1311"/>
      <c r="CM51" s="1311"/>
      <c r="CN51" s="1323"/>
      <c r="CO51" s="1311"/>
      <c r="CP51" s="1311"/>
      <c r="CQ51" s="1311"/>
      <c r="CR51" s="1311"/>
      <c r="CS51" s="1311"/>
      <c r="CT51" s="1311"/>
      <c r="CU51" s="1311"/>
      <c r="CV51" s="1323"/>
      <c r="CW51" s="1311"/>
      <c r="CX51" s="1311"/>
      <c r="CY51" s="1311"/>
      <c r="CZ51" s="1311"/>
      <c r="DA51" s="1311"/>
      <c r="DB51" s="1311"/>
      <c r="DC51" s="1311"/>
    </row>
    <row r="52" spans="1:109" x14ac:dyDescent="0.15">
      <c r="B52" s="397"/>
      <c r="G52" s="1319"/>
      <c r="H52" s="1319"/>
      <c r="I52" s="1333"/>
      <c r="J52" s="1333"/>
      <c r="K52" s="1318"/>
      <c r="L52" s="1318"/>
      <c r="M52" s="1318"/>
      <c r="N52" s="1318"/>
      <c r="AM52" s="406"/>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x14ac:dyDescent="0.15">
      <c r="A53" s="405"/>
      <c r="B53" s="397"/>
      <c r="G53" s="1319"/>
      <c r="H53" s="1319"/>
      <c r="I53" s="1317"/>
      <c r="J53" s="1317"/>
      <c r="K53" s="1318"/>
      <c r="L53" s="1318"/>
      <c r="M53" s="1318"/>
      <c r="N53" s="1318"/>
      <c r="AM53" s="406"/>
      <c r="AN53" s="1314"/>
      <c r="AO53" s="1314"/>
      <c r="AP53" s="1314"/>
      <c r="AQ53" s="1314"/>
      <c r="AR53" s="1314"/>
      <c r="AS53" s="1314"/>
      <c r="AT53" s="1314"/>
      <c r="AU53" s="1314"/>
      <c r="AV53" s="1314"/>
      <c r="AW53" s="1314"/>
      <c r="AX53" s="1314"/>
      <c r="AY53" s="1314"/>
      <c r="AZ53" s="1314"/>
      <c r="BA53" s="1314"/>
      <c r="BB53" s="1314" t="s">
        <v>611</v>
      </c>
      <c r="BC53" s="1314"/>
      <c r="BD53" s="1314"/>
      <c r="BE53" s="1314"/>
      <c r="BF53" s="1314"/>
      <c r="BG53" s="1314"/>
      <c r="BH53" s="1314"/>
      <c r="BI53" s="1314"/>
      <c r="BJ53" s="1314"/>
      <c r="BK53" s="1314"/>
      <c r="BL53" s="1314"/>
      <c r="BM53" s="1314"/>
      <c r="BN53" s="1314"/>
      <c r="BO53" s="1314"/>
      <c r="BP53" s="1311">
        <v>49.3</v>
      </c>
      <c r="BQ53" s="1311"/>
      <c r="BR53" s="1311"/>
      <c r="BS53" s="1311"/>
      <c r="BT53" s="1311"/>
      <c r="BU53" s="1311"/>
      <c r="BV53" s="1311"/>
      <c r="BW53" s="1311"/>
      <c r="BX53" s="1323"/>
      <c r="BY53" s="1311"/>
      <c r="BZ53" s="1311"/>
      <c r="CA53" s="1311"/>
      <c r="CB53" s="1311"/>
      <c r="CC53" s="1311"/>
      <c r="CD53" s="1311"/>
      <c r="CE53" s="1311"/>
      <c r="CF53" s="1323"/>
      <c r="CG53" s="1311"/>
      <c r="CH53" s="1311"/>
      <c r="CI53" s="1311"/>
      <c r="CJ53" s="1311"/>
      <c r="CK53" s="1311"/>
      <c r="CL53" s="1311"/>
      <c r="CM53" s="1311"/>
      <c r="CN53" s="1323"/>
      <c r="CO53" s="1311"/>
      <c r="CP53" s="1311"/>
      <c r="CQ53" s="1311"/>
      <c r="CR53" s="1311"/>
      <c r="CS53" s="1311"/>
      <c r="CT53" s="1311"/>
      <c r="CU53" s="1311"/>
      <c r="CV53" s="1323"/>
      <c r="CW53" s="1311"/>
      <c r="CX53" s="1311"/>
      <c r="CY53" s="1311"/>
      <c r="CZ53" s="1311"/>
      <c r="DA53" s="1311"/>
      <c r="DB53" s="1311"/>
      <c r="DC53" s="1311"/>
    </row>
    <row r="54" spans="1:109" x14ac:dyDescent="0.15">
      <c r="A54" s="405"/>
      <c r="B54" s="397"/>
      <c r="G54" s="1319"/>
      <c r="H54" s="1319"/>
      <c r="I54" s="1317"/>
      <c r="J54" s="1317"/>
      <c r="K54" s="1318"/>
      <c r="L54" s="1318"/>
      <c r="M54" s="1318"/>
      <c r="N54" s="1318"/>
      <c r="AM54" s="406"/>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x14ac:dyDescent="0.15">
      <c r="A55" s="405"/>
      <c r="B55" s="397"/>
      <c r="G55" s="1317"/>
      <c r="H55" s="1317"/>
      <c r="I55" s="1317"/>
      <c r="J55" s="1317"/>
      <c r="K55" s="1318"/>
      <c r="L55" s="1318"/>
      <c r="M55" s="1318"/>
      <c r="N55" s="1318"/>
      <c r="AN55" s="1316" t="s">
        <v>612</v>
      </c>
      <c r="AO55" s="1316"/>
      <c r="AP55" s="1316"/>
      <c r="AQ55" s="1316"/>
      <c r="AR55" s="1316"/>
      <c r="AS55" s="1316"/>
      <c r="AT55" s="1316"/>
      <c r="AU55" s="1316"/>
      <c r="AV55" s="1316"/>
      <c r="AW55" s="1316"/>
      <c r="AX55" s="1316"/>
      <c r="AY55" s="1316"/>
      <c r="AZ55" s="1316"/>
      <c r="BA55" s="1316"/>
      <c r="BB55" s="1314" t="s">
        <v>610</v>
      </c>
      <c r="BC55" s="1314"/>
      <c r="BD55" s="1314"/>
      <c r="BE55" s="1314"/>
      <c r="BF55" s="1314"/>
      <c r="BG55" s="1314"/>
      <c r="BH55" s="1314"/>
      <c r="BI55" s="1314"/>
      <c r="BJ55" s="1314"/>
      <c r="BK55" s="1314"/>
      <c r="BL55" s="1314"/>
      <c r="BM55" s="1314"/>
      <c r="BN55" s="1314"/>
      <c r="BO55" s="1314"/>
      <c r="BP55" s="1311">
        <v>6.5</v>
      </c>
      <c r="BQ55" s="1311"/>
      <c r="BR55" s="1311"/>
      <c r="BS55" s="1311"/>
      <c r="BT55" s="1311"/>
      <c r="BU55" s="1311"/>
      <c r="BV55" s="1311"/>
      <c r="BW55" s="1311"/>
      <c r="BX55" s="1323"/>
      <c r="BY55" s="1311"/>
      <c r="BZ55" s="1311"/>
      <c r="CA55" s="1311"/>
      <c r="CB55" s="1311"/>
      <c r="CC55" s="1311"/>
      <c r="CD55" s="1311"/>
      <c r="CE55" s="1311"/>
      <c r="CF55" s="1323"/>
      <c r="CG55" s="1311"/>
      <c r="CH55" s="1311"/>
      <c r="CI55" s="1311"/>
      <c r="CJ55" s="1311"/>
      <c r="CK55" s="1311"/>
      <c r="CL55" s="1311"/>
      <c r="CM55" s="1311"/>
      <c r="CN55" s="1323"/>
      <c r="CO55" s="1311"/>
      <c r="CP55" s="1311"/>
      <c r="CQ55" s="1311"/>
      <c r="CR55" s="1311"/>
      <c r="CS55" s="1311"/>
      <c r="CT55" s="1311"/>
      <c r="CU55" s="1311"/>
      <c r="CV55" s="1323"/>
      <c r="CW55" s="1311"/>
      <c r="CX55" s="1311"/>
      <c r="CY55" s="1311"/>
      <c r="CZ55" s="1311"/>
      <c r="DA55" s="1311"/>
      <c r="DB55" s="1311"/>
      <c r="DC55" s="1311"/>
    </row>
    <row r="56" spans="1:109" x14ac:dyDescent="0.15">
      <c r="A56" s="405"/>
      <c r="B56" s="397"/>
      <c r="G56" s="1317"/>
      <c r="H56" s="1317"/>
      <c r="I56" s="1317"/>
      <c r="J56" s="1317"/>
      <c r="K56" s="1318"/>
      <c r="L56" s="1318"/>
      <c r="M56" s="1318"/>
      <c r="N56" s="1318"/>
      <c r="AN56" s="1316"/>
      <c r="AO56" s="1316"/>
      <c r="AP56" s="1316"/>
      <c r="AQ56" s="1316"/>
      <c r="AR56" s="1316"/>
      <c r="AS56" s="1316"/>
      <c r="AT56" s="1316"/>
      <c r="AU56" s="1316"/>
      <c r="AV56" s="1316"/>
      <c r="AW56" s="1316"/>
      <c r="AX56" s="1316"/>
      <c r="AY56" s="1316"/>
      <c r="AZ56" s="1316"/>
      <c r="BA56" s="1316"/>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5" customFormat="1" x14ac:dyDescent="0.15">
      <c r="B57" s="409"/>
      <c r="G57" s="1317"/>
      <c r="H57" s="1317"/>
      <c r="I57" s="1312"/>
      <c r="J57" s="1312"/>
      <c r="K57" s="1318"/>
      <c r="L57" s="1318"/>
      <c r="M57" s="1318"/>
      <c r="N57" s="1318"/>
      <c r="AM57" s="390"/>
      <c r="AN57" s="1316"/>
      <c r="AO57" s="1316"/>
      <c r="AP57" s="1316"/>
      <c r="AQ57" s="1316"/>
      <c r="AR57" s="1316"/>
      <c r="AS57" s="1316"/>
      <c r="AT57" s="1316"/>
      <c r="AU57" s="1316"/>
      <c r="AV57" s="1316"/>
      <c r="AW57" s="1316"/>
      <c r="AX57" s="1316"/>
      <c r="AY57" s="1316"/>
      <c r="AZ57" s="1316"/>
      <c r="BA57" s="1316"/>
      <c r="BB57" s="1314" t="s">
        <v>611</v>
      </c>
      <c r="BC57" s="1314"/>
      <c r="BD57" s="1314"/>
      <c r="BE57" s="1314"/>
      <c r="BF57" s="1314"/>
      <c r="BG57" s="1314"/>
      <c r="BH57" s="1314"/>
      <c r="BI57" s="1314"/>
      <c r="BJ57" s="1314"/>
      <c r="BK57" s="1314"/>
      <c r="BL57" s="1314"/>
      <c r="BM57" s="1314"/>
      <c r="BN57" s="1314"/>
      <c r="BO57" s="1314"/>
      <c r="BP57" s="1311">
        <v>57.2</v>
      </c>
      <c r="BQ57" s="1311"/>
      <c r="BR57" s="1311"/>
      <c r="BS57" s="1311"/>
      <c r="BT57" s="1311"/>
      <c r="BU57" s="1311"/>
      <c r="BV57" s="1311"/>
      <c r="BW57" s="1311"/>
      <c r="BX57" s="1323"/>
      <c r="BY57" s="1311"/>
      <c r="BZ57" s="1311"/>
      <c r="CA57" s="1311"/>
      <c r="CB57" s="1311"/>
      <c r="CC57" s="1311"/>
      <c r="CD57" s="1311"/>
      <c r="CE57" s="1311"/>
      <c r="CF57" s="1323"/>
      <c r="CG57" s="1311"/>
      <c r="CH57" s="1311"/>
      <c r="CI57" s="1311"/>
      <c r="CJ57" s="1311"/>
      <c r="CK57" s="1311"/>
      <c r="CL57" s="1311"/>
      <c r="CM57" s="1311"/>
      <c r="CN57" s="1323"/>
      <c r="CO57" s="1311"/>
      <c r="CP57" s="1311"/>
      <c r="CQ57" s="1311"/>
      <c r="CR57" s="1311"/>
      <c r="CS57" s="1311"/>
      <c r="CT57" s="1311"/>
      <c r="CU57" s="1311"/>
      <c r="CV57" s="1323"/>
      <c r="CW57" s="1311"/>
      <c r="CX57" s="1311"/>
      <c r="CY57" s="1311"/>
      <c r="CZ57" s="1311"/>
      <c r="DA57" s="1311"/>
      <c r="DB57" s="1311"/>
      <c r="DC57" s="1311"/>
      <c r="DD57" s="410"/>
      <c r="DE57" s="409"/>
    </row>
    <row r="58" spans="1:109" s="405" customFormat="1" x14ac:dyDescent="0.15">
      <c r="A58" s="390"/>
      <c r="B58" s="409"/>
      <c r="G58" s="1317"/>
      <c r="H58" s="1317"/>
      <c r="I58" s="1312"/>
      <c r="J58" s="1312"/>
      <c r="K58" s="1318"/>
      <c r="L58" s="1318"/>
      <c r="M58" s="1318"/>
      <c r="N58" s="1318"/>
      <c r="AM58" s="390"/>
      <c r="AN58" s="1316"/>
      <c r="AO58" s="1316"/>
      <c r="AP58" s="1316"/>
      <c r="AQ58" s="1316"/>
      <c r="AR58" s="1316"/>
      <c r="AS58" s="1316"/>
      <c r="AT58" s="1316"/>
      <c r="AU58" s="1316"/>
      <c r="AV58" s="1316"/>
      <c r="AW58" s="1316"/>
      <c r="AX58" s="1316"/>
      <c r="AY58" s="1316"/>
      <c r="AZ58" s="1316"/>
      <c r="BA58" s="1316"/>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10"/>
      <c r="DE58" s="409"/>
    </row>
    <row r="59" spans="1:109" s="405" customFormat="1" x14ac:dyDescent="0.15">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x14ac:dyDescent="0.15">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x14ac:dyDescent="0.15">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x14ac:dyDescent="0.15">
      <c r="B63" s="416" t="s">
        <v>613</v>
      </c>
    </row>
    <row r="64" spans="1:109" x14ac:dyDescent="0.15">
      <c r="B64" s="397"/>
      <c r="G64" s="404"/>
      <c r="I64" s="417"/>
      <c r="J64" s="417"/>
      <c r="K64" s="417"/>
      <c r="L64" s="417"/>
      <c r="M64" s="417"/>
      <c r="N64" s="418"/>
      <c r="AM64" s="404"/>
      <c r="AN64" s="404" t="s">
        <v>607</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x14ac:dyDescent="0.15">
      <c r="B65" s="397"/>
      <c r="AN65" s="1324" t="s">
        <v>615</v>
      </c>
      <c r="AO65" s="1325"/>
      <c r="AP65" s="1325"/>
      <c r="AQ65" s="1325"/>
      <c r="AR65" s="1325"/>
      <c r="AS65" s="1325"/>
      <c r="AT65" s="1325"/>
      <c r="AU65" s="1325"/>
      <c r="AV65" s="1325"/>
      <c r="AW65" s="1325"/>
      <c r="AX65" s="1325"/>
      <c r="AY65" s="1325"/>
      <c r="AZ65" s="1325"/>
      <c r="BA65" s="1325"/>
      <c r="BB65" s="1325"/>
      <c r="BC65" s="1325"/>
      <c r="BD65" s="1325"/>
      <c r="BE65" s="1325"/>
      <c r="BF65" s="1325"/>
      <c r="BG65" s="1325"/>
      <c r="BH65" s="1325"/>
      <c r="BI65" s="1325"/>
      <c r="BJ65" s="1325"/>
      <c r="BK65" s="1325"/>
      <c r="BL65" s="1325"/>
      <c r="BM65" s="1325"/>
      <c r="BN65" s="1325"/>
      <c r="BO65" s="1325"/>
      <c r="BP65" s="1325"/>
      <c r="BQ65" s="1325"/>
      <c r="BR65" s="1325"/>
      <c r="BS65" s="1325"/>
      <c r="BT65" s="1325"/>
      <c r="BU65" s="1325"/>
      <c r="BV65" s="1325"/>
      <c r="BW65" s="1325"/>
      <c r="BX65" s="1325"/>
      <c r="BY65" s="1325"/>
      <c r="BZ65" s="1325"/>
      <c r="CA65" s="1325"/>
      <c r="CB65" s="1325"/>
      <c r="CC65" s="1325"/>
      <c r="CD65" s="1325"/>
      <c r="CE65" s="1325"/>
      <c r="CF65" s="1325"/>
      <c r="CG65" s="1325"/>
      <c r="CH65" s="1325"/>
      <c r="CI65" s="1325"/>
      <c r="CJ65" s="1325"/>
      <c r="CK65" s="1325"/>
      <c r="CL65" s="1325"/>
      <c r="CM65" s="1325"/>
      <c r="CN65" s="1325"/>
      <c r="CO65" s="1325"/>
      <c r="CP65" s="1325"/>
      <c r="CQ65" s="1325"/>
      <c r="CR65" s="1325"/>
      <c r="CS65" s="1325"/>
      <c r="CT65" s="1325"/>
      <c r="CU65" s="1325"/>
      <c r="CV65" s="1325"/>
      <c r="CW65" s="1325"/>
      <c r="CX65" s="1325"/>
      <c r="CY65" s="1325"/>
      <c r="CZ65" s="1325"/>
      <c r="DA65" s="1325"/>
      <c r="DB65" s="1325"/>
      <c r="DC65" s="1326"/>
    </row>
    <row r="66" spans="2:107" x14ac:dyDescent="0.15">
      <c r="B66" s="397"/>
      <c r="AN66" s="1327"/>
      <c r="AO66" s="1328"/>
      <c r="AP66" s="1328"/>
      <c r="AQ66" s="1328"/>
      <c r="AR66" s="1328"/>
      <c r="AS66" s="1328"/>
      <c r="AT66" s="1328"/>
      <c r="AU66" s="1328"/>
      <c r="AV66" s="1328"/>
      <c r="AW66" s="1328"/>
      <c r="AX66" s="1328"/>
      <c r="AY66" s="1328"/>
      <c r="AZ66" s="1328"/>
      <c r="BA66" s="1328"/>
      <c r="BB66" s="1328"/>
      <c r="BC66" s="1328"/>
      <c r="BD66" s="1328"/>
      <c r="BE66" s="1328"/>
      <c r="BF66" s="1328"/>
      <c r="BG66" s="1328"/>
      <c r="BH66" s="1328"/>
      <c r="BI66" s="1328"/>
      <c r="BJ66" s="1328"/>
      <c r="BK66" s="1328"/>
      <c r="BL66" s="1328"/>
      <c r="BM66" s="1328"/>
      <c r="BN66" s="1328"/>
      <c r="BO66" s="1328"/>
      <c r="BP66" s="1328"/>
      <c r="BQ66" s="1328"/>
      <c r="BR66" s="1328"/>
      <c r="BS66" s="1328"/>
      <c r="BT66" s="1328"/>
      <c r="BU66" s="1328"/>
      <c r="BV66" s="1328"/>
      <c r="BW66" s="1328"/>
      <c r="BX66" s="1328"/>
      <c r="BY66" s="1328"/>
      <c r="BZ66" s="1328"/>
      <c r="CA66" s="1328"/>
      <c r="CB66" s="1328"/>
      <c r="CC66" s="1328"/>
      <c r="CD66" s="1328"/>
      <c r="CE66" s="1328"/>
      <c r="CF66" s="1328"/>
      <c r="CG66" s="1328"/>
      <c r="CH66" s="1328"/>
      <c r="CI66" s="1328"/>
      <c r="CJ66" s="1328"/>
      <c r="CK66" s="1328"/>
      <c r="CL66" s="1328"/>
      <c r="CM66" s="1328"/>
      <c r="CN66" s="1328"/>
      <c r="CO66" s="1328"/>
      <c r="CP66" s="1328"/>
      <c r="CQ66" s="1328"/>
      <c r="CR66" s="1328"/>
      <c r="CS66" s="1328"/>
      <c r="CT66" s="1328"/>
      <c r="CU66" s="1328"/>
      <c r="CV66" s="1328"/>
      <c r="CW66" s="1328"/>
      <c r="CX66" s="1328"/>
      <c r="CY66" s="1328"/>
      <c r="CZ66" s="1328"/>
      <c r="DA66" s="1328"/>
      <c r="DB66" s="1328"/>
      <c r="DC66" s="1329"/>
    </row>
    <row r="67" spans="2:107" x14ac:dyDescent="0.15">
      <c r="B67" s="397"/>
      <c r="AN67" s="1327"/>
      <c r="AO67" s="1328"/>
      <c r="AP67" s="1328"/>
      <c r="AQ67" s="1328"/>
      <c r="AR67" s="1328"/>
      <c r="AS67" s="1328"/>
      <c r="AT67" s="1328"/>
      <c r="AU67" s="1328"/>
      <c r="AV67" s="1328"/>
      <c r="AW67" s="1328"/>
      <c r="AX67" s="1328"/>
      <c r="AY67" s="1328"/>
      <c r="AZ67" s="1328"/>
      <c r="BA67" s="1328"/>
      <c r="BB67" s="1328"/>
      <c r="BC67" s="1328"/>
      <c r="BD67" s="1328"/>
      <c r="BE67" s="1328"/>
      <c r="BF67" s="1328"/>
      <c r="BG67" s="1328"/>
      <c r="BH67" s="1328"/>
      <c r="BI67" s="1328"/>
      <c r="BJ67" s="1328"/>
      <c r="BK67" s="1328"/>
      <c r="BL67" s="1328"/>
      <c r="BM67" s="1328"/>
      <c r="BN67" s="1328"/>
      <c r="BO67" s="1328"/>
      <c r="BP67" s="1328"/>
      <c r="BQ67" s="1328"/>
      <c r="BR67" s="1328"/>
      <c r="BS67" s="1328"/>
      <c r="BT67" s="1328"/>
      <c r="BU67" s="1328"/>
      <c r="BV67" s="1328"/>
      <c r="BW67" s="1328"/>
      <c r="BX67" s="1328"/>
      <c r="BY67" s="1328"/>
      <c r="BZ67" s="1328"/>
      <c r="CA67" s="1328"/>
      <c r="CB67" s="1328"/>
      <c r="CC67" s="1328"/>
      <c r="CD67" s="1328"/>
      <c r="CE67" s="1328"/>
      <c r="CF67" s="1328"/>
      <c r="CG67" s="1328"/>
      <c r="CH67" s="1328"/>
      <c r="CI67" s="1328"/>
      <c r="CJ67" s="1328"/>
      <c r="CK67" s="1328"/>
      <c r="CL67" s="1328"/>
      <c r="CM67" s="1328"/>
      <c r="CN67" s="1328"/>
      <c r="CO67" s="1328"/>
      <c r="CP67" s="1328"/>
      <c r="CQ67" s="1328"/>
      <c r="CR67" s="1328"/>
      <c r="CS67" s="1328"/>
      <c r="CT67" s="1328"/>
      <c r="CU67" s="1328"/>
      <c r="CV67" s="1328"/>
      <c r="CW67" s="1328"/>
      <c r="CX67" s="1328"/>
      <c r="CY67" s="1328"/>
      <c r="CZ67" s="1328"/>
      <c r="DA67" s="1328"/>
      <c r="DB67" s="1328"/>
      <c r="DC67" s="1329"/>
    </row>
    <row r="68" spans="2:107" x14ac:dyDescent="0.15">
      <c r="B68" s="397"/>
      <c r="AN68" s="1327"/>
      <c r="AO68" s="1328"/>
      <c r="AP68" s="1328"/>
      <c r="AQ68" s="1328"/>
      <c r="AR68" s="1328"/>
      <c r="AS68" s="1328"/>
      <c r="AT68" s="1328"/>
      <c r="AU68" s="1328"/>
      <c r="AV68" s="1328"/>
      <c r="AW68" s="1328"/>
      <c r="AX68" s="1328"/>
      <c r="AY68" s="1328"/>
      <c r="AZ68" s="1328"/>
      <c r="BA68" s="1328"/>
      <c r="BB68" s="1328"/>
      <c r="BC68" s="1328"/>
      <c r="BD68" s="1328"/>
      <c r="BE68" s="1328"/>
      <c r="BF68" s="1328"/>
      <c r="BG68" s="1328"/>
      <c r="BH68" s="1328"/>
      <c r="BI68" s="1328"/>
      <c r="BJ68" s="1328"/>
      <c r="BK68" s="1328"/>
      <c r="BL68" s="1328"/>
      <c r="BM68" s="1328"/>
      <c r="BN68" s="1328"/>
      <c r="BO68" s="1328"/>
      <c r="BP68" s="1328"/>
      <c r="BQ68" s="1328"/>
      <c r="BR68" s="1328"/>
      <c r="BS68" s="1328"/>
      <c r="BT68" s="1328"/>
      <c r="BU68" s="1328"/>
      <c r="BV68" s="1328"/>
      <c r="BW68" s="1328"/>
      <c r="BX68" s="1328"/>
      <c r="BY68" s="1328"/>
      <c r="BZ68" s="1328"/>
      <c r="CA68" s="1328"/>
      <c r="CB68" s="1328"/>
      <c r="CC68" s="1328"/>
      <c r="CD68" s="1328"/>
      <c r="CE68" s="1328"/>
      <c r="CF68" s="1328"/>
      <c r="CG68" s="1328"/>
      <c r="CH68" s="1328"/>
      <c r="CI68" s="1328"/>
      <c r="CJ68" s="1328"/>
      <c r="CK68" s="1328"/>
      <c r="CL68" s="1328"/>
      <c r="CM68" s="1328"/>
      <c r="CN68" s="1328"/>
      <c r="CO68" s="1328"/>
      <c r="CP68" s="1328"/>
      <c r="CQ68" s="1328"/>
      <c r="CR68" s="1328"/>
      <c r="CS68" s="1328"/>
      <c r="CT68" s="1328"/>
      <c r="CU68" s="1328"/>
      <c r="CV68" s="1328"/>
      <c r="CW68" s="1328"/>
      <c r="CX68" s="1328"/>
      <c r="CY68" s="1328"/>
      <c r="CZ68" s="1328"/>
      <c r="DA68" s="1328"/>
      <c r="DB68" s="1328"/>
      <c r="DC68" s="1329"/>
    </row>
    <row r="69" spans="2:107" x14ac:dyDescent="0.15">
      <c r="B69" s="397"/>
      <c r="AN69" s="1330"/>
      <c r="AO69" s="1331"/>
      <c r="AP69" s="1331"/>
      <c r="AQ69" s="1331"/>
      <c r="AR69" s="1331"/>
      <c r="AS69" s="1331"/>
      <c r="AT69" s="1331"/>
      <c r="AU69" s="1331"/>
      <c r="AV69" s="1331"/>
      <c r="AW69" s="1331"/>
      <c r="AX69" s="1331"/>
      <c r="AY69" s="1331"/>
      <c r="AZ69" s="1331"/>
      <c r="BA69" s="1331"/>
      <c r="BB69" s="1331"/>
      <c r="BC69" s="1331"/>
      <c r="BD69" s="1331"/>
      <c r="BE69" s="1331"/>
      <c r="BF69" s="1331"/>
      <c r="BG69" s="1331"/>
      <c r="BH69" s="1331"/>
      <c r="BI69" s="1331"/>
      <c r="BJ69" s="1331"/>
      <c r="BK69" s="1331"/>
      <c r="BL69" s="1331"/>
      <c r="BM69" s="1331"/>
      <c r="BN69" s="1331"/>
      <c r="BO69" s="1331"/>
      <c r="BP69" s="1331"/>
      <c r="BQ69" s="1331"/>
      <c r="BR69" s="1331"/>
      <c r="BS69" s="1331"/>
      <c r="BT69" s="1331"/>
      <c r="BU69" s="1331"/>
      <c r="BV69" s="1331"/>
      <c r="BW69" s="1331"/>
      <c r="BX69" s="1331"/>
      <c r="BY69" s="1331"/>
      <c r="BZ69" s="1331"/>
      <c r="CA69" s="1331"/>
      <c r="CB69" s="1331"/>
      <c r="CC69" s="1331"/>
      <c r="CD69" s="1331"/>
      <c r="CE69" s="1331"/>
      <c r="CF69" s="1331"/>
      <c r="CG69" s="1331"/>
      <c r="CH69" s="1331"/>
      <c r="CI69" s="1331"/>
      <c r="CJ69" s="1331"/>
      <c r="CK69" s="1331"/>
      <c r="CL69" s="1331"/>
      <c r="CM69" s="1331"/>
      <c r="CN69" s="1331"/>
      <c r="CO69" s="1331"/>
      <c r="CP69" s="1331"/>
      <c r="CQ69" s="1331"/>
      <c r="CR69" s="1331"/>
      <c r="CS69" s="1331"/>
      <c r="CT69" s="1331"/>
      <c r="CU69" s="1331"/>
      <c r="CV69" s="1331"/>
      <c r="CW69" s="1331"/>
      <c r="CX69" s="1331"/>
      <c r="CY69" s="1331"/>
      <c r="CZ69" s="1331"/>
      <c r="DA69" s="1331"/>
      <c r="DB69" s="1331"/>
      <c r="DC69" s="1332"/>
    </row>
    <row r="70" spans="2:107" x14ac:dyDescent="0.15">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97"/>
      <c r="G71" s="422"/>
      <c r="I71" s="423"/>
      <c r="J71" s="420"/>
      <c r="K71" s="420"/>
      <c r="L71" s="421"/>
      <c r="M71" s="420"/>
      <c r="N71" s="421"/>
      <c r="AM71" s="422"/>
      <c r="AN71" s="390" t="s">
        <v>608</v>
      </c>
    </row>
    <row r="72" spans="2:107" x14ac:dyDescent="0.15">
      <c r="B72" s="397"/>
      <c r="G72" s="1317"/>
      <c r="H72" s="1317"/>
      <c r="I72" s="1317"/>
      <c r="J72" s="1317"/>
      <c r="K72" s="407"/>
      <c r="L72" s="407"/>
      <c r="M72" s="408"/>
      <c r="N72" s="408"/>
      <c r="AN72" s="1320"/>
      <c r="AO72" s="1321"/>
      <c r="AP72" s="1321"/>
      <c r="AQ72" s="1321"/>
      <c r="AR72" s="1321"/>
      <c r="AS72" s="1321"/>
      <c r="AT72" s="1321"/>
      <c r="AU72" s="1321"/>
      <c r="AV72" s="1321"/>
      <c r="AW72" s="1321"/>
      <c r="AX72" s="1321"/>
      <c r="AY72" s="1321"/>
      <c r="AZ72" s="1321"/>
      <c r="BA72" s="1321"/>
      <c r="BB72" s="1321"/>
      <c r="BC72" s="1321"/>
      <c r="BD72" s="1321"/>
      <c r="BE72" s="1321"/>
      <c r="BF72" s="1321"/>
      <c r="BG72" s="1321"/>
      <c r="BH72" s="1321"/>
      <c r="BI72" s="1321"/>
      <c r="BJ72" s="1321"/>
      <c r="BK72" s="1321"/>
      <c r="BL72" s="1321"/>
      <c r="BM72" s="1321"/>
      <c r="BN72" s="1321"/>
      <c r="BO72" s="1322"/>
      <c r="BP72" s="1316" t="s">
        <v>553</v>
      </c>
      <c r="BQ72" s="1316"/>
      <c r="BR72" s="1316"/>
      <c r="BS72" s="1316"/>
      <c r="BT72" s="1316"/>
      <c r="BU72" s="1316"/>
      <c r="BV72" s="1316"/>
      <c r="BW72" s="1316"/>
      <c r="BX72" s="1316" t="s">
        <v>554</v>
      </c>
      <c r="BY72" s="1316"/>
      <c r="BZ72" s="1316"/>
      <c r="CA72" s="1316"/>
      <c r="CB72" s="1316"/>
      <c r="CC72" s="1316"/>
      <c r="CD72" s="1316"/>
      <c r="CE72" s="1316"/>
      <c r="CF72" s="1316" t="s">
        <v>555</v>
      </c>
      <c r="CG72" s="1316"/>
      <c r="CH72" s="1316"/>
      <c r="CI72" s="1316"/>
      <c r="CJ72" s="1316"/>
      <c r="CK72" s="1316"/>
      <c r="CL72" s="1316"/>
      <c r="CM72" s="1316"/>
      <c r="CN72" s="1316" t="s">
        <v>556</v>
      </c>
      <c r="CO72" s="1316"/>
      <c r="CP72" s="1316"/>
      <c r="CQ72" s="1316"/>
      <c r="CR72" s="1316"/>
      <c r="CS72" s="1316"/>
      <c r="CT72" s="1316"/>
      <c r="CU72" s="1316"/>
      <c r="CV72" s="1316" t="s">
        <v>557</v>
      </c>
      <c r="CW72" s="1316"/>
      <c r="CX72" s="1316"/>
      <c r="CY72" s="1316"/>
      <c r="CZ72" s="1316"/>
      <c r="DA72" s="1316"/>
      <c r="DB72" s="1316"/>
      <c r="DC72" s="1316"/>
    </row>
    <row r="73" spans="2:107" x14ac:dyDescent="0.15">
      <c r="B73" s="397"/>
      <c r="G73" s="1319"/>
      <c r="H73" s="1319"/>
      <c r="I73" s="1319"/>
      <c r="J73" s="1319"/>
      <c r="K73" s="1315"/>
      <c r="L73" s="1315"/>
      <c r="M73" s="1315"/>
      <c r="N73" s="1315"/>
      <c r="AM73" s="406"/>
      <c r="AN73" s="1314" t="s">
        <v>609</v>
      </c>
      <c r="AO73" s="1314"/>
      <c r="AP73" s="1314"/>
      <c r="AQ73" s="1314"/>
      <c r="AR73" s="1314"/>
      <c r="AS73" s="1314"/>
      <c r="AT73" s="1314"/>
      <c r="AU73" s="1314"/>
      <c r="AV73" s="1314"/>
      <c r="AW73" s="1314"/>
      <c r="AX73" s="1314"/>
      <c r="AY73" s="1314"/>
      <c r="AZ73" s="1314"/>
      <c r="BA73" s="1314"/>
      <c r="BB73" s="1314" t="s">
        <v>610</v>
      </c>
      <c r="BC73" s="1314"/>
      <c r="BD73" s="1314"/>
      <c r="BE73" s="1314"/>
      <c r="BF73" s="1314"/>
      <c r="BG73" s="1314"/>
      <c r="BH73" s="1314"/>
      <c r="BI73" s="1314"/>
      <c r="BJ73" s="1314"/>
      <c r="BK73" s="1314"/>
      <c r="BL73" s="1314"/>
      <c r="BM73" s="1314"/>
      <c r="BN73" s="1314"/>
      <c r="BO73" s="1314"/>
      <c r="BP73" s="1311">
        <v>4.2</v>
      </c>
      <c r="BQ73" s="1311"/>
      <c r="BR73" s="1311"/>
      <c r="BS73" s="1311"/>
      <c r="BT73" s="1311"/>
      <c r="BU73" s="1311"/>
      <c r="BV73" s="1311"/>
      <c r="BW73" s="1311"/>
      <c r="BX73" s="1311"/>
      <c r="BY73" s="1311"/>
      <c r="BZ73" s="1311"/>
      <c r="CA73" s="1311"/>
      <c r="CB73" s="1311"/>
      <c r="CC73" s="1311"/>
      <c r="CD73" s="1311"/>
      <c r="CE73" s="1311"/>
      <c r="CF73" s="1311"/>
      <c r="CG73" s="1311"/>
      <c r="CH73" s="1311"/>
      <c r="CI73" s="1311"/>
      <c r="CJ73" s="1311"/>
      <c r="CK73" s="1311"/>
      <c r="CL73" s="1311"/>
      <c r="CM73" s="1311"/>
      <c r="CN73" s="1311"/>
      <c r="CO73" s="1311"/>
      <c r="CP73" s="1311"/>
      <c r="CQ73" s="1311"/>
      <c r="CR73" s="1311"/>
      <c r="CS73" s="1311"/>
      <c r="CT73" s="1311"/>
      <c r="CU73" s="1311"/>
      <c r="CV73" s="1311"/>
      <c r="CW73" s="1311"/>
      <c r="CX73" s="1311"/>
      <c r="CY73" s="1311"/>
      <c r="CZ73" s="1311"/>
      <c r="DA73" s="1311"/>
      <c r="DB73" s="1311"/>
      <c r="DC73" s="1311"/>
    </row>
    <row r="74" spans="2:107" x14ac:dyDescent="0.15">
      <c r="B74" s="397"/>
      <c r="G74" s="1319"/>
      <c r="H74" s="1319"/>
      <c r="I74" s="1319"/>
      <c r="J74" s="1319"/>
      <c r="K74" s="1315"/>
      <c r="L74" s="1315"/>
      <c r="M74" s="1315"/>
      <c r="N74" s="1315"/>
      <c r="AM74" s="406"/>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x14ac:dyDescent="0.15">
      <c r="B75" s="397"/>
      <c r="G75" s="1319"/>
      <c r="H75" s="1319"/>
      <c r="I75" s="1317"/>
      <c r="J75" s="1317"/>
      <c r="K75" s="1318"/>
      <c r="L75" s="1318"/>
      <c r="M75" s="1318"/>
      <c r="N75" s="1318"/>
      <c r="AM75" s="406"/>
      <c r="AN75" s="1314"/>
      <c r="AO75" s="1314"/>
      <c r="AP75" s="1314"/>
      <c r="AQ75" s="1314"/>
      <c r="AR75" s="1314"/>
      <c r="AS75" s="1314"/>
      <c r="AT75" s="1314"/>
      <c r="AU75" s="1314"/>
      <c r="AV75" s="1314"/>
      <c r="AW75" s="1314"/>
      <c r="AX75" s="1314"/>
      <c r="AY75" s="1314"/>
      <c r="AZ75" s="1314"/>
      <c r="BA75" s="1314"/>
      <c r="BB75" s="1314" t="s">
        <v>614</v>
      </c>
      <c r="BC75" s="1314"/>
      <c r="BD75" s="1314"/>
      <c r="BE75" s="1314"/>
      <c r="BF75" s="1314"/>
      <c r="BG75" s="1314"/>
      <c r="BH75" s="1314"/>
      <c r="BI75" s="1314"/>
      <c r="BJ75" s="1314"/>
      <c r="BK75" s="1314"/>
      <c r="BL75" s="1314"/>
      <c r="BM75" s="1314"/>
      <c r="BN75" s="1314"/>
      <c r="BO75" s="1314"/>
      <c r="BP75" s="1311">
        <v>8</v>
      </c>
      <c r="BQ75" s="1311"/>
      <c r="BR75" s="1311"/>
      <c r="BS75" s="1311"/>
      <c r="BT75" s="1311"/>
      <c r="BU75" s="1311"/>
      <c r="BV75" s="1311"/>
      <c r="BW75" s="1311"/>
      <c r="BX75" s="1311">
        <v>8.9</v>
      </c>
      <c r="BY75" s="1311"/>
      <c r="BZ75" s="1311"/>
      <c r="CA75" s="1311"/>
      <c r="CB75" s="1311"/>
      <c r="CC75" s="1311"/>
      <c r="CD75" s="1311"/>
      <c r="CE75" s="1311"/>
      <c r="CF75" s="1311">
        <v>9</v>
      </c>
      <c r="CG75" s="1311"/>
      <c r="CH75" s="1311"/>
      <c r="CI75" s="1311"/>
      <c r="CJ75" s="1311"/>
      <c r="CK75" s="1311"/>
      <c r="CL75" s="1311"/>
      <c r="CM75" s="1311"/>
      <c r="CN75" s="1311">
        <v>9.1</v>
      </c>
      <c r="CO75" s="1311"/>
      <c r="CP75" s="1311"/>
      <c r="CQ75" s="1311"/>
      <c r="CR75" s="1311"/>
      <c r="CS75" s="1311"/>
      <c r="CT75" s="1311"/>
      <c r="CU75" s="1311"/>
      <c r="CV75" s="1311">
        <v>8.8000000000000007</v>
      </c>
      <c r="CW75" s="1311"/>
      <c r="CX75" s="1311"/>
      <c r="CY75" s="1311"/>
      <c r="CZ75" s="1311"/>
      <c r="DA75" s="1311"/>
      <c r="DB75" s="1311"/>
      <c r="DC75" s="1311"/>
    </row>
    <row r="76" spans="2:107" x14ac:dyDescent="0.15">
      <c r="B76" s="397"/>
      <c r="G76" s="1319"/>
      <c r="H76" s="1319"/>
      <c r="I76" s="1317"/>
      <c r="J76" s="1317"/>
      <c r="K76" s="1318"/>
      <c r="L76" s="1318"/>
      <c r="M76" s="1318"/>
      <c r="N76" s="1318"/>
      <c r="AM76" s="406"/>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x14ac:dyDescent="0.15">
      <c r="B77" s="397"/>
      <c r="G77" s="1317"/>
      <c r="H77" s="1317"/>
      <c r="I77" s="1317"/>
      <c r="J77" s="1317"/>
      <c r="K77" s="1315"/>
      <c r="L77" s="1315"/>
      <c r="M77" s="1315"/>
      <c r="N77" s="1315"/>
      <c r="AN77" s="1316" t="s">
        <v>612</v>
      </c>
      <c r="AO77" s="1316"/>
      <c r="AP77" s="1316"/>
      <c r="AQ77" s="1316"/>
      <c r="AR77" s="1316"/>
      <c r="AS77" s="1316"/>
      <c r="AT77" s="1316"/>
      <c r="AU77" s="1316"/>
      <c r="AV77" s="1316"/>
      <c r="AW77" s="1316"/>
      <c r="AX77" s="1316"/>
      <c r="AY77" s="1316"/>
      <c r="AZ77" s="1316"/>
      <c r="BA77" s="1316"/>
      <c r="BB77" s="1314" t="s">
        <v>610</v>
      </c>
      <c r="BC77" s="1314"/>
      <c r="BD77" s="1314"/>
      <c r="BE77" s="1314"/>
      <c r="BF77" s="1314"/>
      <c r="BG77" s="1314"/>
      <c r="BH77" s="1314"/>
      <c r="BI77" s="1314"/>
      <c r="BJ77" s="1314"/>
      <c r="BK77" s="1314"/>
      <c r="BL77" s="1314"/>
      <c r="BM77" s="1314"/>
      <c r="BN77" s="1314"/>
      <c r="BO77" s="1314"/>
      <c r="BP77" s="1311">
        <v>6.5</v>
      </c>
      <c r="BQ77" s="1311"/>
      <c r="BR77" s="1311"/>
      <c r="BS77" s="1311"/>
      <c r="BT77" s="1311"/>
      <c r="BU77" s="1311"/>
      <c r="BV77" s="1311"/>
      <c r="BW77" s="1311"/>
      <c r="BX77" s="1311">
        <v>5.8</v>
      </c>
      <c r="BY77" s="1311"/>
      <c r="BZ77" s="1311"/>
      <c r="CA77" s="1311"/>
      <c r="CB77" s="1311"/>
      <c r="CC77" s="1311"/>
      <c r="CD77" s="1311"/>
      <c r="CE77" s="1311"/>
      <c r="CF77" s="1311">
        <v>2.7</v>
      </c>
      <c r="CG77" s="1311"/>
      <c r="CH77" s="1311"/>
      <c r="CI77" s="1311"/>
      <c r="CJ77" s="1311"/>
      <c r="CK77" s="1311"/>
      <c r="CL77" s="1311"/>
      <c r="CM77" s="1311"/>
      <c r="CN77" s="1311">
        <v>0.5</v>
      </c>
      <c r="CO77" s="1311"/>
      <c r="CP77" s="1311"/>
      <c r="CQ77" s="1311"/>
      <c r="CR77" s="1311"/>
      <c r="CS77" s="1311"/>
      <c r="CT77" s="1311"/>
      <c r="CU77" s="1311"/>
      <c r="CV77" s="1311">
        <v>5.9</v>
      </c>
      <c r="CW77" s="1311"/>
      <c r="CX77" s="1311"/>
      <c r="CY77" s="1311"/>
      <c r="CZ77" s="1311"/>
      <c r="DA77" s="1311"/>
      <c r="DB77" s="1311"/>
      <c r="DC77" s="1311"/>
    </row>
    <row r="78" spans="2:107" x14ac:dyDescent="0.15">
      <c r="B78" s="397"/>
      <c r="G78" s="1317"/>
      <c r="H78" s="1317"/>
      <c r="I78" s="1317"/>
      <c r="J78" s="1317"/>
      <c r="K78" s="1315"/>
      <c r="L78" s="1315"/>
      <c r="M78" s="1315"/>
      <c r="N78" s="1315"/>
      <c r="AN78" s="1316"/>
      <c r="AO78" s="1316"/>
      <c r="AP78" s="1316"/>
      <c r="AQ78" s="1316"/>
      <c r="AR78" s="1316"/>
      <c r="AS78" s="1316"/>
      <c r="AT78" s="1316"/>
      <c r="AU78" s="1316"/>
      <c r="AV78" s="1316"/>
      <c r="AW78" s="1316"/>
      <c r="AX78" s="1316"/>
      <c r="AY78" s="1316"/>
      <c r="AZ78" s="1316"/>
      <c r="BA78" s="1316"/>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x14ac:dyDescent="0.15">
      <c r="B79" s="397"/>
      <c r="G79" s="1317"/>
      <c r="H79" s="1317"/>
      <c r="I79" s="1312"/>
      <c r="J79" s="1312"/>
      <c r="K79" s="1313"/>
      <c r="L79" s="1313"/>
      <c r="M79" s="1313"/>
      <c r="N79" s="1313"/>
      <c r="AN79" s="1316"/>
      <c r="AO79" s="1316"/>
      <c r="AP79" s="1316"/>
      <c r="AQ79" s="1316"/>
      <c r="AR79" s="1316"/>
      <c r="AS79" s="1316"/>
      <c r="AT79" s="1316"/>
      <c r="AU79" s="1316"/>
      <c r="AV79" s="1316"/>
      <c r="AW79" s="1316"/>
      <c r="AX79" s="1316"/>
      <c r="AY79" s="1316"/>
      <c r="AZ79" s="1316"/>
      <c r="BA79" s="1316"/>
      <c r="BB79" s="1314" t="s">
        <v>614</v>
      </c>
      <c r="BC79" s="1314"/>
      <c r="BD79" s="1314"/>
      <c r="BE79" s="1314"/>
      <c r="BF79" s="1314"/>
      <c r="BG79" s="1314"/>
      <c r="BH79" s="1314"/>
      <c r="BI79" s="1314"/>
      <c r="BJ79" s="1314"/>
      <c r="BK79" s="1314"/>
      <c r="BL79" s="1314"/>
      <c r="BM79" s="1314"/>
      <c r="BN79" s="1314"/>
      <c r="BO79" s="1314"/>
      <c r="BP79" s="1311">
        <v>5.9</v>
      </c>
      <c r="BQ79" s="1311"/>
      <c r="BR79" s="1311"/>
      <c r="BS79" s="1311"/>
      <c r="BT79" s="1311"/>
      <c r="BU79" s="1311"/>
      <c r="BV79" s="1311"/>
      <c r="BW79" s="1311"/>
      <c r="BX79" s="1311">
        <v>5.3</v>
      </c>
      <c r="BY79" s="1311"/>
      <c r="BZ79" s="1311"/>
      <c r="CA79" s="1311"/>
      <c r="CB79" s="1311"/>
      <c r="CC79" s="1311"/>
      <c r="CD79" s="1311"/>
      <c r="CE79" s="1311"/>
      <c r="CF79" s="1311">
        <v>5</v>
      </c>
      <c r="CG79" s="1311"/>
      <c r="CH79" s="1311"/>
      <c r="CI79" s="1311"/>
      <c r="CJ79" s="1311"/>
      <c r="CK79" s="1311"/>
      <c r="CL79" s="1311"/>
      <c r="CM79" s="1311"/>
      <c r="CN79" s="1311">
        <v>5.0999999999999996</v>
      </c>
      <c r="CO79" s="1311"/>
      <c r="CP79" s="1311"/>
      <c r="CQ79" s="1311"/>
      <c r="CR79" s="1311"/>
      <c r="CS79" s="1311"/>
      <c r="CT79" s="1311"/>
      <c r="CU79" s="1311"/>
      <c r="CV79" s="1311">
        <v>5.2</v>
      </c>
      <c r="CW79" s="1311"/>
      <c r="CX79" s="1311"/>
      <c r="CY79" s="1311"/>
      <c r="CZ79" s="1311"/>
      <c r="DA79" s="1311"/>
      <c r="DB79" s="1311"/>
      <c r="DC79" s="1311"/>
    </row>
    <row r="80" spans="2:107" x14ac:dyDescent="0.15">
      <c r="B80" s="397"/>
      <c r="G80" s="1317"/>
      <c r="H80" s="1317"/>
      <c r="I80" s="1312"/>
      <c r="J80" s="1312"/>
      <c r="K80" s="1313"/>
      <c r="L80" s="1313"/>
      <c r="M80" s="1313"/>
      <c r="N80" s="1313"/>
      <c r="AN80" s="1316"/>
      <c r="AO80" s="1316"/>
      <c r="AP80" s="1316"/>
      <c r="AQ80" s="1316"/>
      <c r="AR80" s="1316"/>
      <c r="AS80" s="1316"/>
      <c r="AT80" s="1316"/>
      <c r="AU80" s="1316"/>
      <c r="AV80" s="1316"/>
      <c r="AW80" s="1316"/>
      <c r="AX80" s="1316"/>
      <c r="AY80" s="1316"/>
      <c r="AZ80" s="1316"/>
      <c r="BA80" s="1316"/>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x14ac:dyDescent="0.15">
      <c r="B81" s="397"/>
    </row>
    <row r="82" spans="2:109" ht="17.25" x14ac:dyDescent="0.1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0"/>
      <c r="DE84" s="390"/>
    </row>
    <row r="85" spans="2:109" x14ac:dyDescent="0.15">
      <c r="DD85" s="390"/>
      <c r="DE85" s="390"/>
    </row>
    <row r="86" spans="2:109" hidden="1" x14ac:dyDescent="0.15">
      <c r="DD86" s="390"/>
      <c r="DE86" s="390"/>
    </row>
    <row r="87" spans="2:109" hidden="1" x14ac:dyDescent="0.15">
      <c r="K87" s="425"/>
      <c r="AQ87" s="425"/>
      <c r="BC87" s="425"/>
      <c r="BO87" s="425"/>
      <c r="CA87" s="425"/>
      <c r="CM87" s="425"/>
      <c r="CY87" s="425"/>
      <c r="DD87" s="390"/>
      <c r="DE87" s="390"/>
    </row>
    <row r="88" spans="2:109" hidden="1" x14ac:dyDescent="0.15">
      <c r="DD88" s="390"/>
      <c r="DE88" s="390"/>
    </row>
    <row r="89" spans="2:109" hidden="1" x14ac:dyDescent="0.15">
      <c r="DD89" s="390"/>
      <c r="DE89" s="390"/>
    </row>
    <row r="90" spans="2:109" hidden="1" x14ac:dyDescent="0.15">
      <c r="DD90" s="390"/>
      <c r="DE90" s="390"/>
    </row>
    <row r="91" spans="2:109" hidden="1" x14ac:dyDescent="0.15">
      <c r="DD91" s="390"/>
      <c r="DE91" s="390"/>
    </row>
    <row r="92" spans="2:109" ht="13.5" hidden="1" customHeight="1" x14ac:dyDescent="0.15">
      <c r="DD92" s="390"/>
      <c r="DE92" s="390"/>
    </row>
    <row r="93" spans="2:109" ht="13.5" hidden="1" customHeight="1" x14ac:dyDescent="0.15">
      <c r="DD93" s="390"/>
      <c r="DE93" s="390"/>
    </row>
    <row r="94" spans="2:109" ht="13.5" hidden="1" customHeight="1" x14ac:dyDescent="0.15">
      <c r="DD94" s="390"/>
      <c r="DE94" s="390"/>
    </row>
    <row r="95" spans="2:109" ht="13.5" hidden="1" customHeight="1" x14ac:dyDescent="0.15">
      <c r="DD95" s="390"/>
      <c r="DE95" s="390"/>
    </row>
    <row r="96" spans="2:109" ht="13.5" hidden="1" customHeight="1" x14ac:dyDescent="0.15">
      <c r="DD96" s="390"/>
      <c r="DE96" s="390"/>
    </row>
    <row r="97" s="390" customFormat="1" ht="13.5" hidden="1" customHeight="1" x14ac:dyDescent="0.15"/>
    <row r="98" s="390" customFormat="1" ht="13.5" hidden="1" customHeight="1" x14ac:dyDescent="0.15"/>
    <row r="99" s="390" customFormat="1" ht="13.5" hidden="1" customHeight="1" x14ac:dyDescent="0.15"/>
    <row r="100" s="390" customFormat="1" ht="13.5" hidden="1" customHeight="1" x14ac:dyDescent="0.15"/>
    <row r="101" s="390" customFormat="1" ht="13.5" hidden="1" customHeight="1" x14ac:dyDescent="0.15"/>
    <row r="102" s="390" customFormat="1" ht="13.5" hidden="1" customHeight="1" x14ac:dyDescent="0.15"/>
    <row r="103" s="390" customFormat="1" ht="13.5" hidden="1" customHeight="1" x14ac:dyDescent="0.15"/>
    <row r="104" s="390" customFormat="1" ht="13.5" hidden="1" customHeight="1" x14ac:dyDescent="0.15"/>
    <row r="105" s="390" customFormat="1" ht="13.5" hidden="1" customHeight="1" x14ac:dyDescent="0.15"/>
    <row r="106" s="390" customFormat="1" ht="13.5" hidden="1" customHeight="1" x14ac:dyDescent="0.15"/>
    <row r="107" s="390" customFormat="1" ht="13.5" hidden="1" customHeight="1" x14ac:dyDescent="0.15"/>
    <row r="108" s="390" customFormat="1" ht="13.5" hidden="1" customHeight="1" x14ac:dyDescent="0.15"/>
    <row r="109" s="390" customFormat="1" ht="13.5" hidden="1" customHeight="1" x14ac:dyDescent="0.15"/>
    <row r="110" s="390" customFormat="1" ht="13.5" hidden="1" customHeight="1" x14ac:dyDescent="0.15"/>
    <row r="111" s="390" customFormat="1" ht="13.5" hidden="1" customHeight="1" x14ac:dyDescent="0.15"/>
    <row r="112" s="390" customFormat="1" ht="13.5" hidden="1" customHeight="1" x14ac:dyDescent="0.15"/>
    <row r="113" s="390" customFormat="1" ht="13.5" hidden="1" customHeight="1" x14ac:dyDescent="0.15"/>
    <row r="114" s="390" customFormat="1" ht="13.5" hidden="1" customHeight="1" x14ac:dyDescent="0.15"/>
    <row r="115" s="390" customFormat="1" ht="13.5" hidden="1" customHeight="1" x14ac:dyDescent="0.15"/>
    <row r="116" s="390" customFormat="1" ht="13.5" hidden="1" customHeight="1" x14ac:dyDescent="0.15"/>
    <row r="117" s="390" customFormat="1" ht="13.5" hidden="1" customHeight="1" x14ac:dyDescent="0.15"/>
    <row r="118" s="390" customFormat="1" ht="13.5" hidden="1" customHeight="1" x14ac:dyDescent="0.15"/>
    <row r="119" s="390" customFormat="1" ht="13.5" hidden="1" customHeight="1" x14ac:dyDescent="0.15"/>
    <row r="120" s="390" customFormat="1" ht="13.5" hidden="1" customHeight="1" x14ac:dyDescent="0.15"/>
    <row r="121" s="390" customFormat="1" ht="13.5" hidden="1" customHeight="1" x14ac:dyDescent="0.15"/>
    <row r="122" s="390" customFormat="1" ht="13.5" hidden="1" customHeight="1" x14ac:dyDescent="0.15"/>
    <row r="123" s="390" customFormat="1" ht="13.5" hidden="1" customHeight="1" x14ac:dyDescent="0.15"/>
    <row r="124" s="390" customFormat="1" ht="13.5" hidden="1" customHeight="1" x14ac:dyDescent="0.15"/>
    <row r="125" s="390" customFormat="1" ht="13.5" hidden="1" customHeight="1" x14ac:dyDescent="0.15"/>
    <row r="126" s="390" customFormat="1" ht="13.5" hidden="1" customHeight="1" x14ac:dyDescent="0.15"/>
    <row r="127" s="390" customFormat="1" ht="13.5" hidden="1" customHeight="1" x14ac:dyDescent="0.15"/>
    <row r="128" s="390" customFormat="1" ht="13.5" hidden="1" customHeight="1" x14ac:dyDescent="0.15"/>
    <row r="129" s="390" customFormat="1" ht="13.5" hidden="1" customHeight="1" x14ac:dyDescent="0.15"/>
    <row r="130" s="390" customFormat="1" ht="13.5" hidden="1" customHeight="1" x14ac:dyDescent="0.15"/>
    <row r="131" s="390" customFormat="1" ht="13.5" hidden="1" customHeight="1" x14ac:dyDescent="0.15"/>
    <row r="132" s="390" customFormat="1" ht="13.5" hidden="1" customHeight="1" x14ac:dyDescent="0.15"/>
    <row r="133" s="390" customFormat="1" ht="13.5" hidden="1" customHeight="1" x14ac:dyDescent="0.15"/>
    <row r="134" s="390" customFormat="1" ht="13.5" hidden="1" customHeight="1" x14ac:dyDescent="0.15"/>
    <row r="135" s="390" customFormat="1" ht="13.5" hidden="1" customHeight="1" x14ac:dyDescent="0.15"/>
    <row r="136" s="390" customFormat="1" ht="13.5" hidden="1" customHeight="1" x14ac:dyDescent="0.15"/>
    <row r="137" s="390" customFormat="1" ht="13.5" hidden="1" customHeight="1" x14ac:dyDescent="0.15"/>
    <row r="138" s="390" customFormat="1" ht="13.5" hidden="1" customHeight="1" x14ac:dyDescent="0.15"/>
    <row r="139" s="390" customFormat="1" ht="13.5" hidden="1" customHeight="1" x14ac:dyDescent="0.15"/>
    <row r="140" s="390" customFormat="1" ht="13.5" hidden="1" customHeight="1" x14ac:dyDescent="0.15"/>
    <row r="141" s="390" customFormat="1" ht="13.5" hidden="1" customHeight="1" x14ac:dyDescent="0.15"/>
    <row r="142" s="390" customFormat="1" ht="13.5" hidden="1" customHeight="1" x14ac:dyDescent="0.15"/>
    <row r="143" s="390" customFormat="1" ht="13.5" hidden="1" customHeight="1" x14ac:dyDescent="0.15"/>
    <row r="144" s="390" customFormat="1" ht="13.5" hidden="1" customHeight="1" x14ac:dyDescent="0.15"/>
    <row r="145" s="390" customFormat="1" ht="13.5" hidden="1" customHeight="1" x14ac:dyDescent="0.15"/>
    <row r="146" s="390" customFormat="1" ht="13.5" hidden="1" customHeight="1" x14ac:dyDescent="0.15"/>
    <row r="147" s="390" customFormat="1" ht="13.5" hidden="1" customHeight="1" x14ac:dyDescent="0.15"/>
    <row r="148" s="390" customFormat="1" ht="13.5" hidden="1" customHeight="1" x14ac:dyDescent="0.15"/>
    <row r="149" s="390" customFormat="1" ht="13.5" hidden="1" customHeight="1" x14ac:dyDescent="0.15"/>
    <row r="150" s="390" customFormat="1" ht="13.5" hidden="1" customHeight="1" x14ac:dyDescent="0.15"/>
    <row r="151" s="390" customFormat="1" ht="13.5" hidden="1" customHeight="1" x14ac:dyDescent="0.15"/>
    <row r="152" s="390" customFormat="1" ht="13.5" hidden="1" customHeight="1" x14ac:dyDescent="0.15"/>
    <row r="153" s="390" customFormat="1" ht="13.5" hidden="1" customHeight="1" x14ac:dyDescent="0.15"/>
    <row r="154" s="390" customFormat="1" ht="13.5" hidden="1" customHeight="1" x14ac:dyDescent="0.15"/>
    <row r="155" s="390" customFormat="1" ht="13.5" hidden="1" customHeight="1" x14ac:dyDescent="0.15"/>
    <row r="156" s="390" customFormat="1" ht="13.5" hidden="1" customHeight="1" x14ac:dyDescent="0.15"/>
    <row r="157" s="390" customFormat="1" ht="13.5" hidden="1" customHeight="1" x14ac:dyDescent="0.15"/>
    <row r="158" s="390" customFormat="1" ht="13.5" hidden="1" customHeight="1" x14ac:dyDescent="0.15"/>
    <row r="159" s="390" customFormat="1" ht="13.5" hidden="1" customHeight="1" x14ac:dyDescent="0.15"/>
    <row r="160" s="390" customFormat="1" ht="13.5" hidden="1" customHeight="1" x14ac:dyDescent="0.15"/>
  </sheetData>
  <sheetProtection algorithmName="SHA-512" hashValue="2uvB3Xh4LPp3FEcPGs9ilzktAskWGh3PgvX7cAl+JSXhiYXCQH48+zNFeJiJw+ObPhrRz//QEtzpOwhcEAhD2g==" saltValue="AKNnzVmE8tlRA0oOvull2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96124-16F1-4D9B-9682-F0E8D0496B7E}">
  <sheetPr>
    <pageSetUpPr fitToPage="1"/>
  </sheetPr>
  <dimension ref="A1:DR125"/>
  <sheetViews>
    <sheetView showGridLines="0" topLeftCell="A91" zoomScaleNormal="100" zoomScaleSheetLayoutView="70" workbookViewId="0">
      <selection activeCell="C119" sqref="C119"/>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500</v>
      </c>
    </row>
  </sheetData>
  <sheetProtection algorithmName="SHA-512" hashValue="iWwkFXi4bT5QBBrvudPbtDOXKlX5lw7dx4imZiV1bhYYNYUTqKQDTKPHCiIVZ7WBedNY0aU7cGYG3uo16oidvQ==" saltValue="vKuqtwOC1z4wNW82T6K8Q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208E1-C717-4D70-9283-E97519A35E70}">
  <sheetPr>
    <pageSetUpPr fitToPage="1"/>
  </sheetPr>
  <dimension ref="A1:DR125"/>
  <sheetViews>
    <sheetView showGridLines="0" topLeftCell="A106" zoomScaleNormal="100" zoomScaleSheetLayoutView="55" workbookViewId="0">
      <selection activeCell="AF113" sqref="AF113"/>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500</v>
      </c>
    </row>
  </sheetData>
  <sheetProtection algorithmName="SHA-512" hashValue="EyRsYL3wrTZS4fbwvR9ZgQVc5tBCUdUY17MSuKQJp0pj3ZLjCJr8z4VJyf7ONNKSxWDRDCpZBNLZEuHeUko8Yw==" saltValue="XtVVPyMaSACdsWCRo8taj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550</v>
      </c>
      <c r="G2" s="157"/>
      <c r="H2" s="158"/>
    </row>
    <row r="3" spans="1:8" x14ac:dyDescent="0.15">
      <c r="A3" s="154" t="s">
        <v>543</v>
      </c>
      <c r="B3" s="159"/>
      <c r="C3" s="160"/>
      <c r="D3" s="161">
        <v>72247</v>
      </c>
      <c r="E3" s="162"/>
      <c r="F3" s="163">
        <v>63257</v>
      </c>
      <c r="G3" s="164"/>
      <c r="H3" s="165"/>
    </row>
    <row r="4" spans="1:8" x14ac:dyDescent="0.15">
      <c r="A4" s="166"/>
      <c r="B4" s="167"/>
      <c r="C4" s="168"/>
      <c r="D4" s="169">
        <v>49834</v>
      </c>
      <c r="E4" s="170"/>
      <c r="F4" s="171">
        <v>27259</v>
      </c>
      <c r="G4" s="172"/>
      <c r="H4" s="173"/>
    </row>
    <row r="5" spans="1:8" x14ac:dyDescent="0.15">
      <c r="A5" s="154" t="s">
        <v>545</v>
      </c>
      <c r="B5" s="159"/>
      <c r="C5" s="160"/>
      <c r="D5" s="161">
        <v>54968</v>
      </c>
      <c r="E5" s="162"/>
      <c r="F5" s="163">
        <v>52308</v>
      </c>
      <c r="G5" s="164"/>
      <c r="H5" s="165"/>
    </row>
    <row r="6" spans="1:8" x14ac:dyDescent="0.15">
      <c r="A6" s="166"/>
      <c r="B6" s="167"/>
      <c r="C6" s="168"/>
      <c r="D6" s="169">
        <v>28165</v>
      </c>
      <c r="E6" s="170"/>
      <c r="F6" s="171">
        <v>28695</v>
      </c>
      <c r="G6" s="172"/>
      <c r="H6" s="173"/>
    </row>
    <row r="7" spans="1:8" x14ac:dyDescent="0.15">
      <c r="A7" s="154" t="s">
        <v>546</v>
      </c>
      <c r="B7" s="159"/>
      <c r="C7" s="160"/>
      <c r="D7" s="161">
        <v>54537</v>
      </c>
      <c r="E7" s="162"/>
      <c r="F7" s="163">
        <v>46402</v>
      </c>
      <c r="G7" s="164"/>
      <c r="H7" s="165"/>
    </row>
    <row r="8" spans="1:8" x14ac:dyDescent="0.15">
      <c r="A8" s="166"/>
      <c r="B8" s="167"/>
      <c r="C8" s="168"/>
      <c r="D8" s="169">
        <v>25963</v>
      </c>
      <c r="E8" s="170"/>
      <c r="F8" s="171">
        <v>26897</v>
      </c>
      <c r="G8" s="172"/>
      <c r="H8" s="173"/>
    </row>
    <row r="9" spans="1:8" x14ac:dyDescent="0.15">
      <c r="A9" s="154" t="s">
        <v>547</v>
      </c>
      <c r="B9" s="159"/>
      <c r="C9" s="160"/>
      <c r="D9" s="161">
        <v>49492</v>
      </c>
      <c r="E9" s="162"/>
      <c r="F9" s="163">
        <v>66343</v>
      </c>
      <c r="G9" s="164"/>
      <c r="H9" s="165"/>
    </row>
    <row r="10" spans="1:8" x14ac:dyDescent="0.15">
      <c r="A10" s="166"/>
      <c r="B10" s="167"/>
      <c r="C10" s="168"/>
      <c r="D10" s="169">
        <v>19992</v>
      </c>
      <c r="E10" s="170"/>
      <c r="F10" s="171">
        <v>34529</v>
      </c>
      <c r="G10" s="172"/>
      <c r="H10" s="173"/>
    </row>
    <row r="11" spans="1:8" x14ac:dyDescent="0.15">
      <c r="A11" s="154" t="s">
        <v>548</v>
      </c>
      <c r="B11" s="159"/>
      <c r="C11" s="160"/>
      <c r="D11" s="161">
        <v>57794</v>
      </c>
      <c r="E11" s="162"/>
      <c r="F11" s="163">
        <v>56416</v>
      </c>
      <c r="G11" s="164"/>
      <c r="H11" s="165"/>
    </row>
    <row r="12" spans="1:8" x14ac:dyDescent="0.15">
      <c r="A12" s="166"/>
      <c r="B12" s="167"/>
      <c r="C12" s="174"/>
      <c r="D12" s="169">
        <v>20396</v>
      </c>
      <c r="E12" s="170"/>
      <c r="F12" s="171">
        <v>32623</v>
      </c>
      <c r="G12" s="172"/>
      <c r="H12" s="173"/>
    </row>
    <row r="13" spans="1:8" x14ac:dyDescent="0.15">
      <c r="A13" s="154"/>
      <c r="B13" s="159"/>
      <c r="C13" s="175"/>
      <c r="D13" s="176">
        <v>57808</v>
      </c>
      <c r="E13" s="177"/>
      <c r="F13" s="178">
        <v>56945</v>
      </c>
      <c r="G13" s="179"/>
      <c r="H13" s="165"/>
    </row>
    <row r="14" spans="1:8" x14ac:dyDescent="0.15">
      <c r="A14" s="166"/>
      <c r="B14" s="167"/>
      <c r="C14" s="168"/>
      <c r="D14" s="169">
        <v>28870</v>
      </c>
      <c r="E14" s="170"/>
      <c r="F14" s="171">
        <v>30001</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5.42</v>
      </c>
      <c r="C19" s="180">
        <f>ROUND(VALUE(SUBSTITUTE(実質収支比率等に係る経年分析!G$48,"▲","-")),2)</f>
        <v>4.24</v>
      </c>
      <c r="D19" s="180">
        <f>ROUND(VALUE(SUBSTITUTE(実質収支比率等に係る経年分析!H$48,"▲","-")),2)</f>
        <v>5.28</v>
      </c>
      <c r="E19" s="180">
        <f>ROUND(VALUE(SUBSTITUTE(実質収支比率等に係る経年分析!I$48,"▲","-")),2)</f>
        <v>4.9000000000000004</v>
      </c>
      <c r="F19" s="180">
        <f>ROUND(VALUE(SUBSTITUTE(実質収支比率等に係る経年分析!J$48,"▲","-")),2)</f>
        <v>5.48</v>
      </c>
    </row>
    <row r="20" spans="1:11" x14ac:dyDescent="0.15">
      <c r="A20" s="180" t="s">
        <v>55</v>
      </c>
      <c r="B20" s="180">
        <f>ROUND(VALUE(SUBSTITUTE(実質収支比率等に係る経年分析!F$47,"▲","-")),2)</f>
        <v>19.329999999999998</v>
      </c>
      <c r="C20" s="180">
        <f>ROUND(VALUE(SUBSTITUTE(実質収支比率等に係る経年分析!G$47,"▲","-")),2)</f>
        <v>19.52</v>
      </c>
      <c r="D20" s="180">
        <f>ROUND(VALUE(SUBSTITUTE(実質収支比率等に係る経年分析!H$47,"▲","-")),2)</f>
        <v>18.829999999999998</v>
      </c>
      <c r="E20" s="180">
        <f>ROUND(VALUE(SUBSTITUTE(実質収支比率等に係る経年分析!I$47,"▲","-")),2)</f>
        <v>18.88</v>
      </c>
      <c r="F20" s="180">
        <f>ROUND(VALUE(SUBSTITUTE(実質収支比率等に係る経年分析!J$47,"▲","-")),2)</f>
        <v>17.97</v>
      </c>
    </row>
    <row r="21" spans="1:11" x14ac:dyDescent="0.15">
      <c r="A21" s="180" t="s">
        <v>56</v>
      </c>
      <c r="B21" s="180">
        <f>IF(ISNUMBER(VALUE(SUBSTITUTE(実質収支比率等に係る経年分析!F$49,"▲","-"))),ROUND(VALUE(SUBSTITUTE(実質収支比率等に係る経年分析!F$49,"▲","-")),2),NA())</f>
        <v>-0.91</v>
      </c>
      <c r="C21" s="180">
        <f>IF(ISNUMBER(VALUE(SUBSTITUTE(実質収支比率等に係る経年分析!G$49,"▲","-"))),ROUND(VALUE(SUBSTITUTE(実質収支比率等に係る経年分析!G$49,"▲","-")),2),NA())</f>
        <v>-1.17</v>
      </c>
      <c r="D21" s="180">
        <f>IF(ISNUMBER(VALUE(SUBSTITUTE(実質収支比率等に係る経年分析!H$49,"▲","-"))),ROUND(VALUE(SUBSTITUTE(実質収支比率等に係る経年分析!H$49,"▲","-")),2),NA())</f>
        <v>0.41</v>
      </c>
      <c r="E21" s="180">
        <f>IF(ISNUMBER(VALUE(SUBSTITUTE(実質収支比率等に係る経年分析!I$49,"▲","-"))),ROUND(VALUE(SUBSTITUTE(実質収支比率等に係る経年分析!I$49,"▲","-")),2),NA())</f>
        <v>-0.36</v>
      </c>
      <c r="F21" s="180">
        <f>IF(ISNUMBER(VALUE(SUBSTITUTE(実質収支比率等に係る経年分析!J$49,"▲","-"))),ROUND(VALUE(SUBSTITUTE(実質収支比率等に係る経年分析!J$49,"▲","-")),2),NA())</f>
        <v>0.45</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2.27</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0.01</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0.01</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0.01</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後期高齢者医療特別会計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0.08</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0.15</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0.09</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0.09</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0.09</v>
      </c>
    </row>
    <row r="30" spans="1:11" x14ac:dyDescent="0.15">
      <c r="A30" s="181" t="str">
        <f>IF(連結実質赤字比率に係る赤字・黒字の構成分析!C$40="",NA(),連結実質赤字比率に係る赤字・黒字の構成分析!C$40)</f>
        <v>介護保険特別会計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0.95</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1.48</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0.78</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0.24</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0.09</v>
      </c>
    </row>
    <row r="31" spans="1:11" x14ac:dyDescent="0.15">
      <c r="A31" s="181" t="str">
        <f>IF(連結実質赤字比率に係る赤字・黒字の構成分析!C$39="",NA(),連結実質赤字比率に係る赤字・黒字の構成分析!C$39)</f>
        <v>病院事業会計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0.84</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0.8</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0.57999999999999996</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0.4</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0.28000000000000003</v>
      </c>
    </row>
    <row r="32" spans="1:11" x14ac:dyDescent="0.15">
      <c r="A32" s="181" t="str">
        <f>IF(連結実質赤字比率に係る赤字・黒字の構成分析!C$38="",NA(),連結実質赤字比率に係る赤字・黒字の構成分析!C$38)</f>
        <v>国民健康保険（施設勘定）特別会計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0.64</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0.57999999999999996</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0.28000000000000003</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0.31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0.33</v>
      </c>
    </row>
    <row r="33" spans="1:16" x14ac:dyDescent="0.15">
      <c r="A33" s="181" t="str">
        <f>IF(連結実質赤字比率に係る赤字・黒字の構成分析!C$37="",NA(),連結実質赤字比率に係る赤字・黒字の構成分析!C$37)</f>
        <v>国民健康保険（事業勘定）特別会計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0.35</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1.29</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0.54</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0.91</v>
      </c>
    </row>
    <row r="34" spans="1:16" x14ac:dyDescent="0.15">
      <c r="A34" s="181" t="str">
        <f>IF(連結実質赤字比率に係る赤字・黒字の構成分析!C$36="",NA(),連結実質赤字比率に係る赤字・黒字の構成分析!C$36)</f>
        <v>下水道事業会計</v>
      </c>
      <c r="B34" s="181" t="e">
        <f>IF(ROUND(VALUE(SUBSTITUTE(連結実質赤字比率に係る赤字・黒字の構成分析!F$36,"▲", "-")), 2) &lt; 0, ABS(ROUND(VALUE(SUBSTITUTE(連結実質赤字比率に係る赤字・黒字の構成分析!F$36,"▲", "-")), 2)), NA())</f>
        <v>#VALUE!</v>
      </c>
      <c r="C34" s="181" t="e">
        <f>IF(ROUND(VALUE(SUBSTITUTE(連結実質赤字比率に係る赤字・黒字の構成分析!F$36,"▲", "-")), 2) &gt;= 0, ABS(ROUND(VALUE(SUBSTITUTE(連結実質赤字比率に係る赤字・黒字の構成分析!F$36,"▲", "-")), 2)), NA())</f>
        <v>#VALUE!</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0.77</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0.87</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0.99</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1.07</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5.41</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4.2300000000000004</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5.27</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4.8899999999999997</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5.47</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8.58</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9.3800000000000008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10.17</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11.15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11.97</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6184</v>
      </c>
      <c r="E42" s="182"/>
      <c r="F42" s="182"/>
      <c r="G42" s="182">
        <f>'実質公債費比率（分子）の構造'!L$52</f>
        <v>6157</v>
      </c>
      <c r="H42" s="182"/>
      <c r="I42" s="182"/>
      <c r="J42" s="182">
        <f>'実質公債費比率（分子）の構造'!M$52</f>
        <v>6085</v>
      </c>
      <c r="K42" s="182"/>
      <c r="L42" s="182"/>
      <c r="M42" s="182">
        <f>'実質公債費比率（分子）の構造'!N$52</f>
        <v>6204</v>
      </c>
      <c r="N42" s="182"/>
      <c r="O42" s="182"/>
      <c r="P42" s="182">
        <f>'実質公債費比率（分子）の構造'!O$52</f>
        <v>6272</v>
      </c>
    </row>
    <row r="43" spans="1:16" x14ac:dyDescent="0.15">
      <c r="A43" s="182" t="s">
        <v>64</v>
      </c>
      <c r="B43" s="182">
        <f>'実質公債費比率（分子）の構造'!K$51</f>
        <v>0</v>
      </c>
      <c r="C43" s="182"/>
      <c r="D43" s="182"/>
      <c r="E43" s="182">
        <f>'実質公債費比率（分子）の構造'!L$51</f>
        <v>0</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34</v>
      </c>
      <c r="C44" s="182"/>
      <c r="D44" s="182"/>
      <c r="E44" s="182">
        <f>'実質公債費比率（分子）の構造'!L$50</f>
        <v>29</v>
      </c>
      <c r="F44" s="182"/>
      <c r="G44" s="182"/>
      <c r="H44" s="182">
        <f>'実質公債費比率（分子）の構造'!M$50</f>
        <v>29</v>
      </c>
      <c r="I44" s="182"/>
      <c r="J44" s="182"/>
      <c r="K44" s="182">
        <f>'実質公債費比率（分子）の構造'!N$50</f>
        <v>20</v>
      </c>
      <c r="L44" s="182"/>
      <c r="M44" s="182"/>
      <c r="N44" s="182">
        <f>'実質公債費比率（分子）の構造'!O$50</f>
        <v>14</v>
      </c>
      <c r="O44" s="182"/>
      <c r="P44" s="182"/>
    </row>
    <row r="45" spans="1:16" x14ac:dyDescent="0.15">
      <c r="A45" s="182" t="s">
        <v>66</v>
      </c>
      <c r="B45" s="182">
        <f>'実質公債費比率（分子）の構造'!K$49</f>
        <v>568</v>
      </c>
      <c r="C45" s="182"/>
      <c r="D45" s="182"/>
      <c r="E45" s="182">
        <f>'実質公債費比率（分子）の構造'!L$49</f>
        <v>556</v>
      </c>
      <c r="F45" s="182"/>
      <c r="G45" s="182"/>
      <c r="H45" s="182">
        <f>'実質公債費比率（分子）の構造'!M$49</f>
        <v>530</v>
      </c>
      <c r="I45" s="182"/>
      <c r="J45" s="182"/>
      <c r="K45" s="182">
        <f>'実質公債費比率（分子）の構造'!N$49</f>
        <v>541</v>
      </c>
      <c r="L45" s="182"/>
      <c r="M45" s="182"/>
      <c r="N45" s="182">
        <f>'実質公債費比率（分子）の構造'!O$49</f>
        <v>527</v>
      </c>
      <c r="O45" s="182"/>
      <c r="P45" s="182"/>
    </row>
    <row r="46" spans="1:16" x14ac:dyDescent="0.15">
      <c r="A46" s="182" t="s">
        <v>67</v>
      </c>
      <c r="B46" s="182">
        <f>'実質公債費比率（分子）の構造'!K$48</f>
        <v>1753</v>
      </c>
      <c r="C46" s="182"/>
      <c r="D46" s="182"/>
      <c r="E46" s="182">
        <f>'実質公債費比率（分子）の構造'!L$48</f>
        <v>1713</v>
      </c>
      <c r="F46" s="182"/>
      <c r="G46" s="182"/>
      <c r="H46" s="182">
        <f>'実質公債費比率（分子）の構造'!M$48</f>
        <v>1716</v>
      </c>
      <c r="I46" s="182"/>
      <c r="J46" s="182"/>
      <c r="K46" s="182">
        <f>'実質公債費比率（分子）の構造'!N$48</f>
        <v>1660</v>
      </c>
      <c r="L46" s="182"/>
      <c r="M46" s="182"/>
      <c r="N46" s="182">
        <f>'実質公債費比率（分子）の構造'!O$48</f>
        <v>1642</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5936</v>
      </c>
      <c r="C49" s="182"/>
      <c r="D49" s="182"/>
      <c r="E49" s="182">
        <f>'実質公債費比率（分子）の構造'!L$45</f>
        <v>6197</v>
      </c>
      <c r="F49" s="182"/>
      <c r="G49" s="182"/>
      <c r="H49" s="182">
        <f>'実質公債費比率（分子）の構造'!M$45</f>
        <v>5906</v>
      </c>
      <c r="I49" s="182"/>
      <c r="J49" s="182"/>
      <c r="K49" s="182">
        <f>'実質公債費比率（分子）の構造'!N$45</f>
        <v>6174</v>
      </c>
      <c r="L49" s="182"/>
      <c r="M49" s="182"/>
      <c r="N49" s="182">
        <f>'実質公債費比率（分子）の構造'!O$45</f>
        <v>6264</v>
      </c>
      <c r="O49" s="182"/>
      <c r="P49" s="182"/>
    </row>
    <row r="50" spans="1:16" x14ac:dyDescent="0.15">
      <c r="A50" s="182" t="s">
        <v>71</v>
      </c>
      <c r="B50" s="182" t="e">
        <f>NA()</f>
        <v>#N/A</v>
      </c>
      <c r="C50" s="182">
        <f>IF(ISNUMBER('実質公債費比率（分子）の構造'!K$53),'実質公債費比率（分子）の構造'!K$53,NA())</f>
        <v>2107</v>
      </c>
      <c r="D50" s="182" t="e">
        <f>NA()</f>
        <v>#N/A</v>
      </c>
      <c r="E50" s="182" t="e">
        <f>NA()</f>
        <v>#N/A</v>
      </c>
      <c r="F50" s="182">
        <f>IF(ISNUMBER('実質公債費比率（分子）の構造'!L$53),'実質公債費比率（分子）の構造'!L$53,NA())</f>
        <v>2338</v>
      </c>
      <c r="G50" s="182" t="e">
        <f>NA()</f>
        <v>#N/A</v>
      </c>
      <c r="H50" s="182" t="e">
        <f>NA()</f>
        <v>#N/A</v>
      </c>
      <c r="I50" s="182">
        <f>IF(ISNUMBER('実質公債費比率（分子）の構造'!M$53),'実質公債費比率（分子）の構造'!M$53,NA())</f>
        <v>2096</v>
      </c>
      <c r="J50" s="182" t="e">
        <f>NA()</f>
        <v>#N/A</v>
      </c>
      <c r="K50" s="182" t="e">
        <f>NA()</f>
        <v>#N/A</v>
      </c>
      <c r="L50" s="182">
        <f>IF(ISNUMBER('実質公債費比率（分子）の構造'!N$53),'実質公債費比率（分子）の構造'!N$53,NA())</f>
        <v>2191</v>
      </c>
      <c r="M50" s="182" t="e">
        <f>NA()</f>
        <v>#N/A</v>
      </c>
      <c r="N50" s="182" t="e">
        <f>NA()</f>
        <v>#N/A</v>
      </c>
      <c r="O50" s="182">
        <f>IF(ISNUMBER('実質公債費比率（分子）の構造'!O$53),'実質公債費比率（分子）の構造'!O$53,NA())</f>
        <v>2175</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67188</v>
      </c>
      <c r="E56" s="181"/>
      <c r="F56" s="181"/>
      <c r="G56" s="181">
        <f>'将来負担比率（分子）の構造'!J$52</f>
        <v>65682</v>
      </c>
      <c r="H56" s="181"/>
      <c r="I56" s="181"/>
      <c r="J56" s="181">
        <f>'将来負担比率（分子）の構造'!K$52</f>
        <v>64622</v>
      </c>
      <c r="K56" s="181"/>
      <c r="L56" s="181"/>
      <c r="M56" s="181">
        <f>'将来負担比率（分子）の構造'!L$52</f>
        <v>62549</v>
      </c>
      <c r="N56" s="181"/>
      <c r="O56" s="181"/>
      <c r="P56" s="181">
        <f>'将来負担比率（分子）の構造'!M$52</f>
        <v>60921</v>
      </c>
    </row>
    <row r="57" spans="1:16" x14ac:dyDescent="0.15">
      <c r="A57" s="181" t="s">
        <v>42</v>
      </c>
      <c r="B57" s="181"/>
      <c r="C57" s="181"/>
      <c r="D57" s="181">
        <f>'将来負担比率（分子）の構造'!I$51</f>
        <v>3430</v>
      </c>
      <c r="E57" s="181"/>
      <c r="F57" s="181"/>
      <c r="G57" s="181">
        <f>'将来負担比率（分子）の構造'!J$51</f>
        <v>1370</v>
      </c>
      <c r="H57" s="181"/>
      <c r="I57" s="181"/>
      <c r="J57" s="181">
        <f>'将来負担比率（分子）の構造'!K$51</f>
        <v>1637</v>
      </c>
      <c r="K57" s="181"/>
      <c r="L57" s="181"/>
      <c r="M57" s="181">
        <f>'将来負担比率（分子）の構造'!L$51</f>
        <v>1831</v>
      </c>
      <c r="N57" s="181"/>
      <c r="O57" s="181"/>
      <c r="P57" s="181">
        <f>'将来負担比率（分子）の構造'!M$51</f>
        <v>1918</v>
      </c>
    </row>
    <row r="58" spans="1:16" x14ac:dyDescent="0.15">
      <c r="A58" s="181" t="s">
        <v>41</v>
      </c>
      <c r="B58" s="181"/>
      <c r="C58" s="181"/>
      <c r="D58" s="181">
        <f>'将来負担比率（分子）の構造'!I$50</f>
        <v>22867</v>
      </c>
      <c r="E58" s="181"/>
      <c r="F58" s="181"/>
      <c r="G58" s="181">
        <f>'将来負担比率（分子）の構造'!J$50</f>
        <v>23188</v>
      </c>
      <c r="H58" s="181"/>
      <c r="I58" s="181"/>
      <c r="J58" s="181">
        <f>'将来負担比率（分子）の構造'!K$50</f>
        <v>22571</v>
      </c>
      <c r="K58" s="181"/>
      <c r="L58" s="181"/>
      <c r="M58" s="181">
        <f>'将来負担比率（分子）の構造'!L$50</f>
        <v>22395</v>
      </c>
      <c r="N58" s="181"/>
      <c r="O58" s="181"/>
      <c r="P58" s="181">
        <f>'将来負担比率（分子）の構造'!M$50</f>
        <v>22355</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f>'将来負担比率（分子）の構造'!K$46</f>
        <v>1</v>
      </c>
      <c r="I61" s="181"/>
      <c r="J61" s="181"/>
      <c r="K61" s="181" t="str">
        <f>'将来負担比率（分子）の構造'!L$46</f>
        <v>-</v>
      </c>
      <c r="L61" s="181"/>
      <c r="M61" s="181"/>
      <c r="N61" s="181">
        <f>'将来負担比率（分子）の構造'!M$46</f>
        <v>155</v>
      </c>
      <c r="O61" s="181"/>
      <c r="P61" s="181"/>
    </row>
    <row r="62" spans="1:16" x14ac:dyDescent="0.15">
      <c r="A62" s="181" t="s">
        <v>35</v>
      </c>
      <c r="B62" s="181">
        <f>'将来負担比率（分子）の構造'!I$45</f>
        <v>8352</v>
      </c>
      <c r="C62" s="181"/>
      <c r="D62" s="181"/>
      <c r="E62" s="181">
        <f>'将来負担比率（分子）の構造'!J$45</f>
        <v>7295</v>
      </c>
      <c r="F62" s="181"/>
      <c r="G62" s="181"/>
      <c r="H62" s="181">
        <f>'将来負担比率（分子）の構造'!K$45</f>
        <v>6721</v>
      </c>
      <c r="I62" s="181"/>
      <c r="J62" s="181"/>
      <c r="K62" s="181">
        <f>'将来負担比率（分子）の構造'!L$45</f>
        <v>5994</v>
      </c>
      <c r="L62" s="181"/>
      <c r="M62" s="181"/>
      <c r="N62" s="181">
        <f>'将来負担比率（分子）の構造'!M$45</f>
        <v>6018</v>
      </c>
      <c r="O62" s="181"/>
      <c r="P62" s="181"/>
    </row>
    <row r="63" spans="1:16" x14ac:dyDescent="0.15">
      <c r="A63" s="181" t="s">
        <v>34</v>
      </c>
      <c r="B63" s="181">
        <f>'将来負担比率（分子）の構造'!I$44</f>
        <v>2928</v>
      </c>
      <c r="C63" s="181"/>
      <c r="D63" s="181"/>
      <c r="E63" s="181">
        <f>'将来負担比率（分子）の構造'!J$44</f>
        <v>2494</v>
      </c>
      <c r="F63" s="181"/>
      <c r="G63" s="181"/>
      <c r="H63" s="181">
        <f>'将来負担比率（分子）の構造'!K$44</f>
        <v>2001</v>
      </c>
      <c r="I63" s="181"/>
      <c r="J63" s="181"/>
      <c r="K63" s="181">
        <f>'将来負担比率（分子）の構造'!L$44</f>
        <v>1484</v>
      </c>
      <c r="L63" s="181"/>
      <c r="M63" s="181"/>
      <c r="N63" s="181">
        <f>'将来負担比率（分子）の構造'!M$44</f>
        <v>992</v>
      </c>
      <c r="O63" s="181"/>
      <c r="P63" s="181"/>
    </row>
    <row r="64" spans="1:16" x14ac:dyDescent="0.15">
      <c r="A64" s="181" t="s">
        <v>33</v>
      </c>
      <c r="B64" s="181">
        <f>'将来負担比率（分子）の構造'!I$43</f>
        <v>22588</v>
      </c>
      <c r="C64" s="181"/>
      <c r="D64" s="181"/>
      <c r="E64" s="181">
        <f>'将来負担比率（分子）の構造'!J$43</f>
        <v>20830</v>
      </c>
      <c r="F64" s="181"/>
      <c r="G64" s="181"/>
      <c r="H64" s="181">
        <f>'将来負担比率（分子）の構造'!K$43</f>
        <v>17864</v>
      </c>
      <c r="I64" s="181"/>
      <c r="J64" s="181"/>
      <c r="K64" s="181">
        <f>'将来負担比率（分子）の構造'!L$43</f>
        <v>14697</v>
      </c>
      <c r="L64" s="181"/>
      <c r="M64" s="181"/>
      <c r="N64" s="181">
        <f>'将来負担比率（分子）の構造'!M$43</f>
        <v>13950</v>
      </c>
      <c r="O64" s="181"/>
      <c r="P64" s="181"/>
    </row>
    <row r="65" spans="1:16" x14ac:dyDescent="0.15">
      <c r="A65" s="181" t="s">
        <v>32</v>
      </c>
      <c r="B65" s="181">
        <f>'将来負担比率（分子）の構造'!I$42</f>
        <v>1309</v>
      </c>
      <c r="C65" s="181"/>
      <c r="D65" s="181"/>
      <c r="E65" s="181">
        <f>'将来負担比率（分子）の構造'!J$42</f>
        <v>1330</v>
      </c>
      <c r="F65" s="181"/>
      <c r="G65" s="181"/>
      <c r="H65" s="181">
        <f>'将来負担比率（分子）の構造'!K$42</f>
        <v>1397</v>
      </c>
      <c r="I65" s="181"/>
      <c r="J65" s="181"/>
      <c r="K65" s="181">
        <f>'将来負担比率（分子）の構造'!L$42</f>
        <v>1515</v>
      </c>
      <c r="L65" s="181"/>
      <c r="M65" s="181"/>
      <c r="N65" s="181">
        <f>'将来負担比率（分子）の構造'!M$42</f>
        <v>1405</v>
      </c>
      <c r="O65" s="181"/>
      <c r="P65" s="181"/>
    </row>
    <row r="66" spans="1:16" x14ac:dyDescent="0.15">
      <c r="A66" s="181" t="s">
        <v>31</v>
      </c>
      <c r="B66" s="181">
        <f>'将来負担比率（分子）の構造'!I$41</f>
        <v>59350</v>
      </c>
      <c r="C66" s="181"/>
      <c r="D66" s="181"/>
      <c r="E66" s="181">
        <f>'将来負担比率（分子）の構造'!J$41</f>
        <v>58109</v>
      </c>
      <c r="F66" s="181"/>
      <c r="G66" s="181"/>
      <c r="H66" s="181">
        <f>'将来負担比率（分子）の構造'!K$41</f>
        <v>57611</v>
      </c>
      <c r="I66" s="181"/>
      <c r="J66" s="181"/>
      <c r="K66" s="181">
        <f>'将来負担比率（分子）の構造'!L$41</f>
        <v>55666</v>
      </c>
      <c r="L66" s="181"/>
      <c r="M66" s="181"/>
      <c r="N66" s="181">
        <f>'将来負担比率（分子）の構造'!M$41</f>
        <v>54280</v>
      </c>
      <c r="O66" s="181"/>
      <c r="P66" s="181"/>
    </row>
    <row r="67" spans="1:16" x14ac:dyDescent="0.15">
      <c r="A67" s="181" t="s">
        <v>75</v>
      </c>
      <c r="B67" s="181" t="e">
        <f>NA()</f>
        <v>#N/A</v>
      </c>
      <c r="C67" s="181">
        <f>IF(ISNUMBER('将来負担比率（分子）の構造'!I$53), IF('将来負担比率（分子）の構造'!I$53 &lt; 0, 0, '将来負担比率（分子）の構造'!I$53), NA())</f>
        <v>1043</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5656</v>
      </c>
      <c r="C72" s="185">
        <f>基金残高に係る経年分析!G55</f>
        <v>5664</v>
      </c>
      <c r="D72" s="185">
        <f>基金残高に係る経年分析!H55</f>
        <v>5574</v>
      </c>
    </row>
    <row r="73" spans="1:16" x14ac:dyDescent="0.15">
      <c r="A73" s="184" t="s">
        <v>78</v>
      </c>
      <c r="B73" s="185">
        <f>基金残高に係る経年分析!F56</f>
        <v>5991</v>
      </c>
      <c r="C73" s="185">
        <f>基金残高に係る経年分析!G56</f>
        <v>5703</v>
      </c>
      <c r="D73" s="185">
        <f>基金残高に係る経年分析!H56</f>
        <v>5613</v>
      </c>
    </row>
    <row r="74" spans="1:16" x14ac:dyDescent="0.15">
      <c r="A74" s="184" t="s">
        <v>79</v>
      </c>
      <c r="B74" s="185">
        <f>基金残高に係る経年分析!F57</f>
        <v>13260</v>
      </c>
      <c r="C74" s="185">
        <f>基金残高に係る経年分析!G57</f>
        <v>12983</v>
      </c>
      <c r="D74" s="185">
        <f>基金残高に係る経年分析!H57</f>
        <v>13133</v>
      </c>
    </row>
  </sheetData>
  <sheetProtection algorithmName="SHA-512" hashValue="6WUVQOaf/Z0ytxbShuyZNgaJnsUxbD3ecMyYYz9YsMPO1e/2GFfGG0tYmuKAtqQqwH8Pd1lEqii1nCwJCjOIFw==" saltValue="S/einr0xtd6nClN6w0FD3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Q22"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210</v>
      </c>
      <c r="DI1" s="662"/>
      <c r="DJ1" s="662"/>
      <c r="DK1" s="662"/>
      <c r="DL1" s="662"/>
      <c r="DM1" s="662"/>
      <c r="DN1" s="663"/>
      <c r="DO1" s="226"/>
      <c r="DP1" s="661" t="s">
        <v>211</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15">
      <c r="B2" s="227" t="s">
        <v>212</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4" t="s">
        <v>213</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214</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215</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15">
      <c r="B4" s="664" t="s">
        <v>1</v>
      </c>
      <c r="C4" s="665"/>
      <c r="D4" s="665"/>
      <c r="E4" s="665"/>
      <c r="F4" s="665"/>
      <c r="G4" s="665"/>
      <c r="H4" s="665"/>
      <c r="I4" s="665"/>
      <c r="J4" s="665"/>
      <c r="K4" s="665"/>
      <c r="L4" s="665"/>
      <c r="M4" s="665"/>
      <c r="N4" s="665"/>
      <c r="O4" s="665"/>
      <c r="P4" s="665"/>
      <c r="Q4" s="666"/>
      <c r="R4" s="664" t="s">
        <v>216</v>
      </c>
      <c r="S4" s="665"/>
      <c r="T4" s="665"/>
      <c r="U4" s="665"/>
      <c r="V4" s="665"/>
      <c r="W4" s="665"/>
      <c r="X4" s="665"/>
      <c r="Y4" s="666"/>
      <c r="Z4" s="664" t="s">
        <v>217</v>
      </c>
      <c r="AA4" s="665"/>
      <c r="AB4" s="665"/>
      <c r="AC4" s="666"/>
      <c r="AD4" s="664" t="s">
        <v>218</v>
      </c>
      <c r="AE4" s="665"/>
      <c r="AF4" s="665"/>
      <c r="AG4" s="665"/>
      <c r="AH4" s="665"/>
      <c r="AI4" s="665"/>
      <c r="AJ4" s="665"/>
      <c r="AK4" s="666"/>
      <c r="AL4" s="664" t="s">
        <v>217</v>
      </c>
      <c r="AM4" s="665"/>
      <c r="AN4" s="665"/>
      <c r="AO4" s="666"/>
      <c r="AP4" s="670" t="s">
        <v>219</v>
      </c>
      <c r="AQ4" s="670"/>
      <c r="AR4" s="670"/>
      <c r="AS4" s="670"/>
      <c r="AT4" s="670"/>
      <c r="AU4" s="670"/>
      <c r="AV4" s="670"/>
      <c r="AW4" s="670"/>
      <c r="AX4" s="670"/>
      <c r="AY4" s="670"/>
      <c r="AZ4" s="670"/>
      <c r="BA4" s="670"/>
      <c r="BB4" s="670"/>
      <c r="BC4" s="670"/>
      <c r="BD4" s="670"/>
      <c r="BE4" s="670"/>
      <c r="BF4" s="670"/>
      <c r="BG4" s="670" t="s">
        <v>220</v>
      </c>
      <c r="BH4" s="670"/>
      <c r="BI4" s="670"/>
      <c r="BJ4" s="670"/>
      <c r="BK4" s="670"/>
      <c r="BL4" s="670"/>
      <c r="BM4" s="670"/>
      <c r="BN4" s="670"/>
      <c r="BO4" s="670" t="s">
        <v>217</v>
      </c>
      <c r="BP4" s="670"/>
      <c r="BQ4" s="670"/>
      <c r="BR4" s="670"/>
      <c r="BS4" s="670" t="s">
        <v>221</v>
      </c>
      <c r="BT4" s="670"/>
      <c r="BU4" s="670"/>
      <c r="BV4" s="670"/>
      <c r="BW4" s="670"/>
      <c r="BX4" s="670"/>
      <c r="BY4" s="670"/>
      <c r="BZ4" s="670"/>
      <c r="CA4" s="670"/>
      <c r="CB4" s="670"/>
      <c r="CD4" s="667" t="s">
        <v>222</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15">
      <c r="B5" s="671" t="s">
        <v>223</v>
      </c>
      <c r="C5" s="672"/>
      <c r="D5" s="672"/>
      <c r="E5" s="672"/>
      <c r="F5" s="672"/>
      <c r="G5" s="672"/>
      <c r="H5" s="672"/>
      <c r="I5" s="672"/>
      <c r="J5" s="672"/>
      <c r="K5" s="672"/>
      <c r="L5" s="672"/>
      <c r="M5" s="672"/>
      <c r="N5" s="672"/>
      <c r="O5" s="672"/>
      <c r="P5" s="672"/>
      <c r="Q5" s="673"/>
      <c r="R5" s="674">
        <v>17360611</v>
      </c>
      <c r="S5" s="675"/>
      <c r="T5" s="675"/>
      <c r="U5" s="675"/>
      <c r="V5" s="675"/>
      <c r="W5" s="675"/>
      <c r="X5" s="675"/>
      <c r="Y5" s="676"/>
      <c r="Z5" s="677">
        <v>26.8</v>
      </c>
      <c r="AA5" s="677"/>
      <c r="AB5" s="677"/>
      <c r="AC5" s="677"/>
      <c r="AD5" s="678">
        <v>16856345</v>
      </c>
      <c r="AE5" s="678"/>
      <c r="AF5" s="678"/>
      <c r="AG5" s="678"/>
      <c r="AH5" s="678"/>
      <c r="AI5" s="678"/>
      <c r="AJ5" s="678"/>
      <c r="AK5" s="678"/>
      <c r="AL5" s="679">
        <v>56.5</v>
      </c>
      <c r="AM5" s="680"/>
      <c r="AN5" s="680"/>
      <c r="AO5" s="681"/>
      <c r="AP5" s="671" t="s">
        <v>224</v>
      </c>
      <c r="AQ5" s="672"/>
      <c r="AR5" s="672"/>
      <c r="AS5" s="672"/>
      <c r="AT5" s="672"/>
      <c r="AU5" s="672"/>
      <c r="AV5" s="672"/>
      <c r="AW5" s="672"/>
      <c r="AX5" s="672"/>
      <c r="AY5" s="672"/>
      <c r="AZ5" s="672"/>
      <c r="BA5" s="672"/>
      <c r="BB5" s="672"/>
      <c r="BC5" s="672"/>
      <c r="BD5" s="672"/>
      <c r="BE5" s="672"/>
      <c r="BF5" s="673"/>
      <c r="BG5" s="685">
        <v>16849454</v>
      </c>
      <c r="BH5" s="686"/>
      <c r="BI5" s="686"/>
      <c r="BJ5" s="686"/>
      <c r="BK5" s="686"/>
      <c r="BL5" s="686"/>
      <c r="BM5" s="686"/>
      <c r="BN5" s="687"/>
      <c r="BO5" s="688">
        <v>97.1</v>
      </c>
      <c r="BP5" s="688"/>
      <c r="BQ5" s="688"/>
      <c r="BR5" s="688"/>
      <c r="BS5" s="689">
        <v>211282</v>
      </c>
      <c r="BT5" s="689"/>
      <c r="BU5" s="689"/>
      <c r="BV5" s="689"/>
      <c r="BW5" s="689"/>
      <c r="BX5" s="689"/>
      <c r="BY5" s="689"/>
      <c r="BZ5" s="689"/>
      <c r="CA5" s="689"/>
      <c r="CB5" s="693"/>
      <c r="CD5" s="667" t="s">
        <v>219</v>
      </c>
      <c r="CE5" s="668"/>
      <c r="CF5" s="668"/>
      <c r="CG5" s="668"/>
      <c r="CH5" s="668"/>
      <c r="CI5" s="668"/>
      <c r="CJ5" s="668"/>
      <c r="CK5" s="668"/>
      <c r="CL5" s="668"/>
      <c r="CM5" s="668"/>
      <c r="CN5" s="668"/>
      <c r="CO5" s="668"/>
      <c r="CP5" s="668"/>
      <c r="CQ5" s="669"/>
      <c r="CR5" s="667" t="s">
        <v>225</v>
      </c>
      <c r="CS5" s="668"/>
      <c r="CT5" s="668"/>
      <c r="CU5" s="668"/>
      <c r="CV5" s="668"/>
      <c r="CW5" s="668"/>
      <c r="CX5" s="668"/>
      <c r="CY5" s="669"/>
      <c r="CZ5" s="667" t="s">
        <v>217</v>
      </c>
      <c r="DA5" s="668"/>
      <c r="DB5" s="668"/>
      <c r="DC5" s="669"/>
      <c r="DD5" s="667" t="s">
        <v>226</v>
      </c>
      <c r="DE5" s="668"/>
      <c r="DF5" s="668"/>
      <c r="DG5" s="668"/>
      <c r="DH5" s="668"/>
      <c r="DI5" s="668"/>
      <c r="DJ5" s="668"/>
      <c r="DK5" s="668"/>
      <c r="DL5" s="668"/>
      <c r="DM5" s="668"/>
      <c r="DN5" s="668"/>
      <c r="DO5" s="668"/>
      <c r="DP5" s="669"/>
      <c r="DQ5" s="667" t="s">
        <v>227</v>
      </c>
      <c r="DR5" s="668"/>
      <c r="DS5" s="668"/>
      <c r="DT5" s="668"/>
      <c r="DU5" s="668"/>
      <c r="DV5" s="668"/>
      <c r="DW5" s="668"/>
      <c r="DX5" s="668"/>
      <c r="DY5" s="668"/>
      <c r="DZ5" s="668"/>
      <c r="EA5" s="668"/>
      <c r="EB5" s="668"/>
      <c r="EC5" s="669"/>
    </row>
    <row r="6" spans="2:143" ht="11.25" customHeight="1" x14ac:dyDescent="0.15">
      <c r="B6" s="682" t="s">
        <v>228</v>
      </c>
      <c r="C6" s="683"/>
      <c r="D6" s="683"/>
      <c r="E6" s="683"/>
      <c r="F6" s="683"/>
      <c r="G6" s="683"/>
      <c r="H6" s="683"/>
      <c r="I6" s="683"/>
      <c r="J6" s="683"/>
      <c r="K6" s="683"/>
      <c r="L6" s="683"/>
      <c r="M6" s="683"/>
      <c r="N6" s="683"/>
      <c r="O6" s="683"/>
      <c r="P6" s="683"/>
      <c r="Q6" s="684"/>
      <c r="R6" s="685">
        <v>358906</v>
      </c>
      <c r="S6" s="686"/>
      <c r="T6" s="686"/>
      <c r="U6" s="686"/>
      <c r="V6" s="686"/>
      <c r="W6" s="686"/>
      <c r="X6" s="686"/>
      <c r="Y6" s="687"/>
      <c r="Z6" s="688">
        <v>0.6</v>
      </c>
      <c r="AA6" s="688"/>
      <c r="AB6" s="688"/>
      <c r="AC6" s="688"/>
      <c r="AD6" s="689">
        <v>358906</v>
      </c>
      <c r="AE6" s="689"/>
      <c r="AF6" s="689"/>
      <c r="AG6" s="689"/>
      <c r="AH6" s="689"/>
      <c r="AI6" s="689"/>
      <c r="AJ6" s="689"/>
      <c r="AK6" s="689"/>
      <c r="AL6" s="690">
        <v>1.2</v>
      </c>
      <c r="AM6" s="691"/>
      <c r="AN6" s="691"/>
      <c r="AO6" s="692"/>
      <c r="AP6" s="682" t="s">
        <v>229</v>
      </c>
      <c r="AQ6" s="683"/>
      <c r="AR6" s="683"/>
      <c r="AS6" s="683"/>
      <c r="AT6" s="683"/>
      <c r="AU6" s="683"/>
      <c r="AV6" s="683"/>
      <c r="AW6" s="683"/>
      <c r="AX6" s="683"/>
      <c r="AY6" s="683"/>
      <c r="AZ6" s="683"/>
      <c r="BA6" s="683"/>
      <c r="BB6" s="683"/>
      <c r="BC6" s="683"/>
      <c r="BD6" s="683"/>
      <c r="BE6" s="683"/>
      <c r="BF6" s="684"/>
      <c r="BG6" s="685">
        <v>16849454</v>
      </c>
      <c r="BH6" s="686"/>
      <c r="BI6" s="686"/>
      <c r="BJ6" s="686"/>
      <c r="BK6" s="686"/>
      <c r="BL6" s="686"/>
      <c r="BM6" s="686"/>
      <c r="BN6" s="687"/>
      <c r="BO6" s="688">
        <v>97.1</v>
      </c>
      <c r="BP6" s="688"/>
      <c r="BQ6" s="688"/>
      <c r="BR6" s="688"/>
      <c r="BS6" s="689">
        <v>211282</v>
      </c>
      <c r="BT6" s="689"/>
      <c r="BU6" s="689"/>
      <c r="BV6" s="689"/>
      <c r="BW6" s="689"/>
      <c r="BX6" s="689"/>
      <c r="BY6" s="689"/>
      <c r="BZ6" s="689"/>
      <c r="CA6" s="689"/>
      <c r="CB6" s="693"/>
      <c r="CD6" s="696" t="s">
        <v>230</v>
      </c>
      <c r="CE6" s="697"/>
      <c r="CF6" s="697"/>
      <c r="CG6" s="697"/>
      <c r="CH6" s="697"/>
      <c r="CI6" s="697"/>
      <c r="CJ6" s="697"/>
      <c r="CK6" s="697"/>
      <c r="CL6" s="697"/>
      <c r="CM6" s="697"/>
      <c r="CN6" s="697"/>
      <c r="CO6" s="697"/>
      <c r="CP6" s="697"/>
      <c r="CQ6" s="698"/>
      <c r="CR6" s="685">
        <v>262888</v>
      </c>
      <c r="CS6" s="686"/>
      <c r="CT6" s="686"/>
      <c r="CU6" s="686"/>
      <c r="CV6" s="686"/>
      <c r="CW6" s="686"/>
      <c r="CX6" s="686"/>
      <c r="CY6" s="687"/>
      <c r="CZ6" s="679">
        <v>0.4</v>
      </c>
      <c r="DA6" s="680"/>
      <c r="DB6" s="680"/>
      <c r="DC6" s="699"/>
      <c r="DD6" s="694" t="s">
        <v>231</v>
      </c>
      <c r="DE6" s="686"/>
      <c r="DF6" s="686"/>
      <c r="DG6" s="686"/>
      <c r="DH6" s="686"/>
      <c r="DI6" s="686"/>
      <c r="DJ6" s="686"/>
      <c r="DK6" s="686"/>
      <c r="DL6" s="686"/>
      <c r="DM6" s="686"/>
      <c r="DN6" s="686"/>
      <c r="DO6" s="686"/>
      <c r="DP6" s="687"/>
      <c r="DQ6" s="694">
        <v>262888</v>
      </c>
      <c r="DR6" s="686"/>
      <c r="DS6" s="686"/>
      <c r="DT6" s="686"/>
      <c r="DU6" s="686"/>
      <c r="DV6" s="686"/>
      <c r="DW6" s="686"/>
      <c r="DX6" s="686"/>
      <c r="DY6" s="686"/>
      <c r="DZ6" s="686"/>
      <c r="EA6" s="686"/>
      <c r="EB6" s="686"/>
      <c r="EC6" s="695"/>
    </row>
    <row r="7" spans="2:143" ht="11.25" customHeight="1" x14ac:dyDescent="0.15">
      <c r="B7" s="682" t="s">
        <v>232</v>
      </c>
      <c r="C7" s="683"/>
      <c r="D7" s="683"/>
      <c r="E7" s="683"/>
      <c r="F7" s="683"/>
      <c r="G7" s="683"/>
      <c r="H7" s="683"/>
      <c r="I7" s="683"/>
      <c r="J7" s="683"/>
      <c r="K7" s="683"/>
      <c r="L7" s="683"/>
      <c r="M7" s="683"/>
      <c r="N7" s="683"/>
      <c r="O7" s="683"/>
      <c r="P7" s="683"/>
      <c r="Q7" s="684"/>
      <c r="R7" s="685">
        <v>16391</v>
      </c>
      <c r="S7" s="686"/>
      <c r="T7" s="686"/>
      <c r="U7" s="686"/>
      <c r="V7" s="686"/>
      <c r="W7" s="686"/>
      <c r="X7" s="686"/>
      <c r="Y7" s="687"/>
      <c r="Z7" s="688">
        <v>0</v>
      </c>
      <c r="AA7" s="688"/>
      <c r="AB7" s="688"/>
      <c r="AC7" s="688"/>
      <c r="AD7" s="689">
        <v>16391</v>
      </c>
      <c r="AE7" s="689"/>
      <c r="AF7" s="689"/>
      <c r="AG7" s="689"/>
      <c r="AH7" s="689"/>
      <c r="AI7" s="689"/>
      <c r="AJ7" s="689"/>
      <c r="AK7" s="689"/>
      <c r="AL7" s="690">
        <v>0.1</v>
      </c>
      <c r="AM7" s="691"/>
      <c r="AN7" s="691"/>
      <c r="AO7" s="692"/>
      <c r="AP7" s="682" t="s">
        <v>233</v>
      </c>
      <c r="AQ7" s="683"/>
      <c r="AR7" s="683"/>
      <c r="AS7" s="683"/>
      <c r="AT7" s="683"/>
      <c r="AU7" s="683"/>
      <c r="AV7" s="683"/>
      <c r="AW7" s="683"/>
      <c r="AX7" s="683"/>
      <c r="AY7" s="683"/>
      <c r="AZ7" s="683"/>
      <c r="BA7" s="683"/>
      <c r="BB7" s="683"/>
      <c r="BC7" s="683"/>
      <c r="BD7" s="683"/>
      <c r="BE7" s="683"/>
      <c r="BF7" s="684"/>
      <c r="BG7" s="685">
        <v>7165635</v>
      </c>
      <c r="BH7" s="686"/>
      <c r="BI7" s="686"/>
      <c r="BJ7" s="686"/>
      <c r="BK7" s="686"/>
      <c r="BL7" s="686"/>
      <c r="BM7" s="686"/>
      <c r="BN7" s="687"/>
      <c r="BO7" s="688">
        <v>41.3</v>
      </c>
      <c r="BP7" s="688"/>
      <c r="BQ7" s="688"/>
      <c r="BR7" s="688"/>
      <c r="BS7" s="689">
        <v>211282</v>
      </c>
      <c r="BT7" s="689"/>
      <c r="BU7" s="689"/>
      <c r="BV7" s="689"/>
      <c r="BW7" s="689"/>
      <c r="BX7" s="689"/>
      <c r="BY7" s="689"/>
      <c r="BZ7" s="689"/>
      <c r="CA7" s="689"/>
      <c r="CB7" s="693"/>
      <c r="CD7" s="700" t="s">
        <v>234</v>
      </c>
      <c r="CE7" s="701"/>
      <c r="CF7" s="701"/>
      <c r="CG7" s="701"/>
      <c r="CH7" s="701"/>
      <c r="CI7" s="701"/>
      <c r="CJ7" s="701"/>
      <c r="CK7" s="701"/>
      <c r="CL7" s="701"/>
      <c r="CM7" s="701"/>
      <c r="CN7" s="701"/>
      <c r="CO7" s="701"/>
      <c r="CP7" s="701"/>
      <c r="CQ7" s="702"/>
      <c r="CR7" s="685">
        <v>17523430</v>
      </c>
      <c r="CS7" s="686"/>
      <c r="CT7" s="686"/>
      <c r="CU7" s="686"/>
      <c r="CV7" s="686"/>
      <c r="CW7" s="686"/>
      <c r="CX7" s="686"/>
      <c r="CY7" s="687"/>
      <c r="CZ7" s="688">
        <v>28</v>
      </c>
      <c r="DA7" s="688"/>
      <c r="DB7" s="688"/>
      <c r="DC7" s="688"/>
      <c r="DD7" s="694">
        <v>620779</v>
      </c>
      <c r="DE7" s="686"/>
      <c r="DF7" s="686"/>
      <c r="DG7" s="686"/>
      <c r="DH7" s="686"/>
      <c r="DI7" s="686"/>
      <c r="DJ7" s="686"/>
      <c r="DK7" s="686"/>
      <c r="DL7" s="686"/>
      <c r="DM7" s="686"/>
      <c r="DN7" s="686"/>
      <c r="DO7" s="686"/>
      <c r="DP7" s="687"/>
      <c r="DQ7" s="694">
        <v>4462699</v>
      </c>
      <c r="DR7" s="686"/>
      <c r="DS7" s="686"/>
      <c r="DT7" s="686"/>
      <c r="DU7" s="686"/>
      <c r="DV7" s="686"/>
      <c r="DW7" s="686"/>
      <c r="DX7" s="686"/>
      <c r="DY7" s="686"/>
      <c r="DZ7" s="686"/>
      <c r="EA7" s="686"/>
      <c r="EB7" s="686"/>
      <c r="EC7" s="695"/>
    </row>
    <row r="8" spans="2:143" ht="11.25" customHeight="1" x14ac:dyDescent="0.15">
      <c r="B8" s="682" t="s">
        <v>235</v>
      </c>
      <c r="C8" s="683"/>
      <c r="D8" s="683"/>
      <c r="E8" s="683"/>
      <c r="F8" s="683"/>
      <c r="G8" s="683"/>
      <c r="H8" s="683"/>
      <c r="I8" s="683"/>
      <c r="J8" s="683"/>
      <c r="K8" s="683"/>
      <c r="L8" s="683"/>
      <c r="M8" s="683"/>
      <c r="N8" s="683"/>
      <c r="O8" s="683"/>
      <c r="P8" s="683"/>
      <c r="Q8" s="684"/>
      <c r="R8" s="685">
        <v>60628</v>
      </c>
      <c r="S8" s="686"/>
      <c r="T8" s="686"/>
      <c r="U8" s="686"/>
      <c r="V8" s="686"/>
      <c r="W8" s="686"/>
      <c r="X8" s="686"/>
      <c r="Y8" s="687"/>
      <c r="Z8" s="688">
        <v>0.1</v>
      </c>
      <c r="AA8" s="688"/>
      <c r="AB8" s="688"/>
      <c r="AC8" s="688"/>
      <c r="AD8" s="689">
        <v>60628</v>
      </c>
      <c r="AE8" s="689"/>
      <c r="AF8" s="689"/>
      <c r="AG8" s="689"/>
      <c r="AH8" s="689"/>
      <c r="AI8" s="689"/>
      <c r="AJ8" s="689"/>
      <c r="AK8" s="689"/>
      <c r="AL8" s="690">
        <v>0.2</v>
      </c>
      <c r="AM8" s="691"/>
      <c r="AN8" s="691"/>
      <c r="AO8" s="692"/>
      <c r="AP8" s="682" t="s">
        <v>236</v>
      </c>
      <c r="AQ8" s="683"/>
      <c r="AR8" s="683"/>
      <c r="AS8" s="683"/>
      <c r="AT8" s="683"/>
      <c r="AU8" s="683"/>
      <c r="AV8" s="683"/>
      <c r="AW8" s="683"/>
      <c r="AX8" s="683"/>
      <c r="AY8" s="683"/>
      <c r="AZ8" s="683"/>
      <c r="BA8" s="683"/>
      <c r="BB8" s="683"/>
      <c r="BC8" s="683"/>
      <c r="BD8" s="683"/>
      <c r="BE8" s="683"/>
      <c r="BF8" s="684"/>
      <c r="BG8" s="685">
        <v>209111</v>
      </c>
      <c r="BH8" s="686"/>
      <c r="BI8" s="686"/>
      <c r="BJ8" s="686"/>
      <c r="BK8" s="686"/>
      <c r="BL8" s="686"/>
      <c r="BM8" s="686"/>
      <c r="BN8" s="687"/>
      <c r="BO8" s="688">
        <v>1.2</v>
      </c>
      <c r="BP8" s="688"/>
      <c r="BQ8" s="688"/>
      <c r="BR8" s="688"/>
      <c r="BS8" s="694" t="s">
        <v>130</v>
      </c>
      <c r="BT8" s="686"/>
      <c r="BU8" s="686"/>
      <c r="BV8" s="686"/>
      <c r="BW8" s="686"/>
      <c r="BX8" s="686"/>
      <c r="BY8" s="686"/>
      <c r="BZ8" s="686"/>
      <c r="CA8" s="686"/>
      <c r="CB8" s="695"/>
      <c r="CD8" s="700" t="s">
        <v>237</v>
      </c>
      <c r="CE8" s="701"/>
      <c r="CF8" s="701"/>
      <c r="CG8" s="701"/>
      <c r="CH8" s="701"/>
      <c r="CI8" s="701"/>
      <c r="CJ8" s="701"/>
      <c r="CK8" s="701"/>
      <c r="CL8" s="701"/>
      <c r="CM8" s="701"/>
      <c r="CN8" s="701"/>
      <c r="CO8" s="701"/>
      <c r="CP8" s="701"/>
      <c r="CQ8" s="702"/>
      <c r="CR8" s="685">
        <v>17099560</v>
      </c>
      <c r="CS8" s="686"/>
      <c r="CT8" s="686"/>
      <c r="CU8" s="686"/>
      <c r="CV8" s="686"/>
      <c r="CW8" s="686"/>
      <c r="CX8" s="686"/>
      <c r="CY8" s="687"/>
      <c r="CZ8" s="688">
        <v>27.3</v>
      </c>
      <c r="DA8" s="688"/>
      <c r="DB8" s="688"/>
      <c r="DC8" s="688"/>
      <c r="DD8" s="694">
        <v>184256</v>
      </c>
      <c r="DE8" s="686"/>
      <c r="DF8" s="686"/>
      <c r="DG8" s="686"/>
      <c r="DH8" s="686"/>
      <c r="DI8" s="686"/>
      <c r="DJ8" s="686"/>
      <c r="DK8" s="686"/>
      <c r="DL8" s="686"/>
      <c r="DM8" s="686"/>
      <c r="DN8" s="686"/>
      <c r="DO8" s="686"/>
      <c r="DP8" s="687"/>
      <c r="DQ8" s="694">
        <v>8949901</v>
      </c>
      <c r="DR8" s="686"/>
      <c r="DS8" s="686"/>
      <c r="DT8" s="686"/>
      <c r="DU8" s="686"/>
      <c r="DV8" s="686"/>
      <c r="DW8" s="686"/>
      <c r="DX8" s="686"/>
      <c r="DY8" s="686"/>
      <c r="DZ8" s="686"/>
      <c r="EA8" s="686"/>
      <c r="EB8" s="686"/>
      <c r="EC8" s="695"/>
    </row>
    <row r="9" spans="2:143" ht="11.25" customHeight="1" x14ac:dyDescent="0.15">
      <c r="B9" s="682" t="s">
        <v>238</v>
      </c>
      <c r="C9" s="683"/>
      <c r="D9" s="683"/>
      <c r="E9" s="683"/>
      <c r="F9" s="683"/>
      <c r="G9" s="683"/>
      <c r="H9" s="683"/>
      <c r="I9" s="683"/>
      <c r="J9" s="683"/>
      <c r="K9" s="683"/>
      <c r="L9" s="683"/>
      <c r="M9" s="683"/>
      <c r="N9" s="683"/>
      <c r="O9" s="683"/>
      <c r="P9" s="683"/>
      <c r="Q9" s="684"/>
      <c r="R9" s="685">
        <v>78049</v>
      </c>
      <c r="S9" s="686"/>
      <c r="T9" s="686"/>
      <c r="U9" s="686"/>
      <c r="V9" s="686"/>
      <c r="W9" s="686"/>
      <c r="X9" s="686"/>
      <c r="Y9" s="687"/>
      <c r="Z9" s="688">
        <v>0.1</v>
      </c>
      <c r="AA9" s="688"/>
      <c r="AB9" s="688"/>
      <c r="AC9" s="688"/>
      <c r="AD9" s="689">
        <v>78049</v>
      </c>
      <c r="AE9" s="689"/>
      <c r="AF9" s="689"/>
      <c r="AG9" s="689"/>
      <c r="AH9" s="689"/>
      <c r="AI9" s="689"/>
      <c r="AJ9" s="689"/>
      <c r="AK9" s="689"/>
      <c r="AL9" s="690">
        <v>0.3</v>
      </c>
      <c r="AM9" s="691"/>
      <c r="AN9" s="691"/>
      <c r="AO9" s="692"/>
      <c r="AP9" s="682" t="s">
        <v>239</v>
      </c>
      <c r="AQ9" s="683"/>
      <c r="AR9" s="683"/>
      <c r="AS9" s="683"/>
      <c r="AT9" s="683"/>
      <c r="AU9" s="683"/>
      <c r="AV9" s="683"/>
      <c r="AW9" s="683"/>
      <c r="AX9" s="683"/>
      <c r="AY9" s="683"/>
      <c r="AZ9" s="683"/>
      <c r="BA9" s="683"/>
      <c r="BB9" s="683"/>
      <c r="BC9" s="683"/>
      <c r="BD9" s="683"/>
      <c r="BE9" s="683"/>
      <c r="BF9" s="684"/>
      <c r="BG9" s="685">
        <v>5620240</v>
      </c>
      <c r="BH9" s="686"/>
      <c r="BI9" s="686"/>
      <c r="BJ9" s="686"/>
      <c r="BK9" s="686"/>
      <c r="BL9" s="686"/>
      <c r="BM9" s="686"/>
      <c r="BN9" s="687"/>
      <c r="BO9" s="688">
        <v>32.4</v>
      </c>
      <c r="BP9" s="688"/>
      <c r="BQ9" s="688"/>
      <c r="BR9" s="688"/>
      <c r="BS9" s="694" t="s">
        <v>231</v>
      </c>
      <c r="BT9" s="686"/>
      <c r="BU9" s="686"/>
      <c r="BV9" s="686"/>
      <c r="BW9" s="686"/>
      <c r="BX9" s="686"/>
      <c r="BY9" s="686"/>
      <c r="BZ9" s="686"/>
      <c r="CA9" s="686"/>
      <c r="CB9" s="695"/>
      <c r="CD9" s="700" t="s">
        <v>240</v>
      </c>
      <c r="CE9" s="701"/>
      <c r="CF9" s="701"/>
      <c r="CG9" s="701"/>
      <c r="CH9" s="701"/>
      <c r="CI9" s="701"/>
      <c r="CJ9" s="701"/>
      <c r="CK9" s="701"/>
      <c r="CL9" s="701"/>
      <c r="CM9" s="701"/>
      <c r="CN9" s="701"/>
      <c r="CO9" s="701"/>
      <c r="CP9" s="701"/>
      <c r="CQ9" s="702"/>
      <c r="CR9" s="685">
        <v>3846503</v>
      </c>
      <c r="CS9" s="686"/>
      <c r="CT9" s="686"/>
      <c r="CU9" s="686"/>
      <c r="CV9" s="686"/>
      <c r="CW9" s="686"/>
      <c r="CX9" s="686"/>
      <c r="CY9" s="687"/>
      <c r="CZ9" s="688">
        <v>6.1</v>
      </c>
      <c r="DA9" s="688"/>
      <c r="DB9" s="688"/>
      <c r="DC9" s="688"/>
      <c r="DD9" s="694">
        <v>62828</v>
      </c>
      <c r="DE9" s="686"/>
      <c r="DF9" s="686"/>
      <c r="DG9" s="686"/>
      <c r="DH9" s="686"/>
      <c r="DI9" s="686"/>
      <c r="DJ9" s="686"/>
      <c r="DK9" s="686"/>
      <c r="DL9" s="686"/>
      <c r="DM9" s="686"/>
      <c r="DN9" s="686"/>
      <c r="DO9" s="686"/>
      <c r="DP9" s="687"/>
      <c r="DQ9" s="694">
        <v>3584727</v>
      </c>
      <c r="DR9" s="686"/>
      <c r="DS9" s="686"/>
      <c r="DT9" s="686"/>
      <c r="DU9" s="686"/>
      <c r="DV9" s="686"/>
      <c r="DW9" s="686"/>
      <c r="DX9" s="686"/>
      <c r="DY9" s="686"/>
      <c r="DZ9" s="686"/>
      <c r="EA9" s="686"/>
      <c r="EB9" s="686"/>
      <c r="EC9" s="695"/>
    </row>
    <row r="10" spans="2:143" ht="11.25" customHeight="1" x14ac:dyDescent="0.15">
      <c r="B10" s="682" t="s">
        <v>241</v>
      </c>
      <c r="C10" s="683"/>
      <c r="D10" s="683"/>
      <c r="E10" s="683"/>
      <c r="F10" s="683"/>
      <c r="G10" s="683"/>
      <c r="H10" s="683"/>
      <c r="I10" s="683"/>
      <c r="J10" s="683"/>
      <c r="K10" s="683"/>
      <c r="L10" s="683"/>
      <c r="M10" s="683"/>
      <c r="N10" s="683"/>
      <c r="O10" s="683"/>
      <c r="P10" s="683"/>
      <c r="Q10" s="684"/>
      <c r="R10" s="685" t="s">
        <v>130</v>
      </c>
      <c r="S10" s="686"/>
      <c r="T10" s="686"/>
      <c r="U10" s="686"/>
      <c r="V10" s="686"/>
      <c r="W10" s="686"/>
      <c r="X10" s="686"/>
      <c r="Y10" s="687"/>
      <c r="Z10" s="688" t="s">
        <v>130</v>
      </c>
      <c r="AA10" s="688"/>
      <c r="AB10" s="688"/>
      <c r="AC10" s="688"/>
      <c r="AD10" s="689" t="s">
        <v>231</v>
      </c>
      <c r="AE10" s="689"/>
      <c r="AF10" s="689"/>
      <c r="AG10" s="689"/>
      <c r="AH10" s="689"/>
      <c r="AI10" s="689"/>
      <c r="AJ10" s="689"/>
      <c r="AK10" s="689"/>
      <c r="AL10" s="690" t="s">
        <v>231</v>
      </c>
      <c r="AM10" s="691"/>
      <c r="AN10" s="691"/>
      <c r="AO10" s="692"/>
      <c r="AP10" s="682" t="s">
        <v>242</v>
      </c>
      <c r="AQ10" s="683"/>
      <c r="AR10" s="683"/>
      <c r="AS10" s="683"/>
      <c r="AT10" s="683"/>
      <c r="AU10" s="683"/>
      <c r="AV10" s="683"/>
      <c r="AW10" s="683"/>
      <c r="AX10" s="683"/>
      <c r="AY10" s="683"/>
      <c r="AZ10" s="683"/>
      <c r="BA10" s="683"/>
      <c r="BB10" s="683"/>
      <c r="BC10" s="683"/>
      <c r="BD10" s="683"/>
      <c r="BE10" s="683"/>
      <c r="BF10" s="684"/>
      <c r="BG10" s="685">
        <v>304491</v>
      </c>
      <c r="BH10" s="686"/>
      <c r="BI10" s="686"/>
      <c r="BJ10" s="686"/>
      <c r="BK10" s="686"/>
      <c r="BL10" s="686"/>
      <c r="BM10" s="686"/>
      <c r="BN10" s="687"/>
      <c r="BO10" s="688">
        <v>1.8</v>
      </c>
      <c r="BP10" s="688"/>
      <c r="BQ10" s="688"/>
      <c r="BR10" s="688"/>
      <c r="BS10" s="694" t="s">
        <v>130</v>
      </c>
      <c r="BT10" s="686"/>
      <c r="BU10" s="686"/>
      <c r="BV10" s="686"/>
      <c r="BW10" s="686"/>
      <c r="BX10" s="686"/>
      <c r="BY10" s="686"/>
      <c r="BZ10" s="686"/>
      <c r="CA10" s="686"/>
      <c r="CB10" s="695"/>
      <c r="CD10" s="700" t="s">
        <v>243</v>
      </c>
      <c r="CE10" s="701"/>
      <c r="CF10" s="701"/>
      <c r="CG10" s="701"/>
      <c r="CH10" s="701"/>
      <c r="CI10" s="701"/>
      <c r="CJ10" s="701"/>
      <c r="CK10" s="701"/>
      <c r="CL10" s="701"/>
      <c r="CM10" s="701"/>
      <c r="CN10" s="701"/>
      <c r="CO10" s="701"/>
      <c r="CP10" s="701"/>
      <c r="CQ10" s="702"/>
      <c r="CR10" s="685">
        <v>93608</v>
      </c>
      <c r="CS10" s="686"/>
      <c r="CT10" s="686"/>
      <c r="CU10" s="686"/>
      <c r="CV10" s="686"/>
      <c r="CW10" s="686"/>
      <c r="CX10" s="686"/>
      <c r="CY10" s="687"/>
      <c r="CZ10" s="688">
        <v>0.1</v>
      </c>
      <c r="DA10" s="688"/>
      <c r="DB10" s="688"/>
      <c r="DC10" s="688"/>
      <c r="DD10" s="694">
        <v>12139</v>
      </c>
      <c r="DE10" s="686"/>
      <c r="DF10" s="686"/>
      <c r="DG10" s="686"/>
      <c r="DH10" s="686"/>
      <c r="DI10" s="686"/>
      <c r="DJ10" s="686"/>
      <c r="DK10" s="686"/>
      <c r="DL10" s="686"/>
      <c r="DM10" s="686"/>
      <c r="DN10" s="686"/>
      <c r="DO10" s="686"/>
      <c r="DP10" s="687"/>
      <c r="DQ10" s="694">
        <v>90835</v>
      </c>
      <c r="DR10" s="686"/>
      <c r="DS10" s="686"/>
      <c r="DT10" s="686"/>
      <c r="DU10" s="686"/>
      <c r="DV10" s="686"/>
      <c r="DW10" s="686"/>
      <c r="DX10" s="686"/>
      <c r="DY10" s="686"/>
      <c r="DZ10" s="686"/>
      <c r="EA10" s="686"/>
      <c r="EB10" s="686"/>
      <c r="EC10" s="695"/>
    </row>
    <row r="11" spans="2:143" ht="11.25" customHeight="1" x14ac:dyDescent="0.15">
      <c r="B11" s="682" t="s">
        <v>244</v>
      </c>
      <c r="C11" s="683"/>
      <c r="D11" s="683"/>
      <c r="E11" s="683"/>
      <c r="F11" s="683"/>
      <c r="G11" s="683"/>
      <c r="H11" s="683"/>
      <c r="I11" s="683"/>
      <c r="J11" s="683"/>
      <c r="K11" s="683"/>
      <c r="L11" s="683"/>
      <c r="M11" s="683"/>
      <c r="N11" s="683"/>
      <c r="O11" s="683"/>
      <c r="P11" s="683"/>
      <c r="Q11" s="684"/>
      <c r="R11" s="685">
        <v>2330339</v>
      </c>
      <c r="S11" s="686"/>
      <c r="T11" s="686"/>
      <c r="U11" s="686"/>
      <c r="V11" s="686"/>
      <c r="W11" s="686"/>
      <c r="X11" s="686"/>
      <c r="Y11" s="687"/>
      <c r="Z11" s="690">
        <v>3.6</v>
      </c>
      <c r="AA11" s="691"/>
      <c r="AB11" s="691"/>
      <c r="AC11" s="703"/>
      <c r="AD11" s="694">
        <v>2330339</v>
      </c>
      <c r="AE11" s="686"/>
      <c r="AF11" s="686"/>
      <c r="AG11" s="686"/>
      <c r="AH11" s="686"/>
      <c r="AI11" s="686"/>
      <c r="AJ11" s="686"/>
      <c r="AK11" s="687"/>
      <c r="AL11" s="690">
        <v>7.8</v>
      </c>
      <c r="AM11" s="691"/>
      <c r="AN11" s="691"/>
      <c r="AO11" s="692"/>
      <c r="AP11" s="682" t="s">
        <v>245</v>
      </c>
      <c r="AQ11" s="683"/>
      <c r="AR11" s="683"/>
      <c r="AS11" s="683"/>
      <c r="AT11" s="683"/>
      <c r="AU11" s="683"/>
      <c r="AV11" s="683"/>
      <c r="AW11" s="683"/>
      <c r="AX11" s="683"/>
      <c r="AY11" s="683"/>
      <c r="AZ11" s="683"/>
      <c r="BA11" s="683"/>
      <c r="BB11" s="683"/>
      <c r="BC11" s="683"/>
      <c r="BD11" s="683"/>
      <c r="BE11" s="683"/>
      <c r="BF11" s="684"/>
      <c r="BG11" s="685">
        <v>1031793</v>
      </c>
      <c r="BH11" s="686"/>
      <c r="BI11" s="686"/>
      <c r="BJ11" s="686"/>
      <c r="BK11" s="686"/>
      <c r="BL11" s="686"/>
      <c r="BM11" s="686"/>
      <c r="BN11" s="687"/>
      <c r="BO11" s="688">
        <v>5.9</v>
      </c>
      <c r="BP11" s="688"/>
      <c r="BQ11" s="688"/>
      <c r="BR11" s="688"/>
      <c r="BS11" s="694">
        <v>211282</v>
      </c>
      <c r="BT11" s="686"/>
      <c r="BU11" s="686"/>
      <c r="BV11" s="686"/>
      <c r="BW11" s="686"/>
      <c r="BX11" s="686"/>
      <c r="BY11" s="686"/>
      <c r="BZ11" s="686"/>
      <c r="CA11" s="686"/>
      <c r="CB11" s="695"/>
      <c r="CD11" s="700" t="s">
        <v>246</v>
      </c>
      <c r="CE11" s="701"/>
      <c r="CF11" s="701"/>
      <c r="CG11" s="701"/>
      <c r="CH11" s="701"/>
      <c r="CI11" s="701"/>
      <c r="CJ11" s="701"/>
      <c r="CK11" s="701"/>
      <c r="CL11" s="701"/>
      <c r="CM11" s="701"/>
      <c r="CN11" s="701"/>
      <c r="CO11" s="701"/>
      <c r="CP11" s="701"/>
      <c r="CQ11" s="702"/>
      <c r="CR11" s="685">
        <v>2286897</v>
      </c>
      <c r="CS11" s="686"/>
      <c r="CT11" s="686"/>
      <c r="CU11" s="686"/>
      <c r="CV11" s="686"/>
      <c r="CW11" s="686"/>
      <c r="CX11" s="686"/>
      <c r="CY11" s="687"/>
      <c r="CZ11" s="688">
        <v>3.7</v>
      </c>
      <c r="DA11" s="688"/>
      <c r="DB11" s="688"/>
      <c r="DC11" s="688"/>
      <c r="DD11" s="694">
        <v>388509</v>
      </c>
      <c r="DE11" s="686"/>
      <c r="DF11" s="686"/>
      <c r="DG11" s="686"/>
      <c r="DH11" s="686"/>
      <c r="DI11" s="686"/>
      <c r="DJ11" s="686"/>
      <c r="DK11" s="686"/>
      <c r="DL11" s="686"/>
      <c r="DM11" s="686"/>
      <c r="DN11" s="686"/>
      <c r="DO11" s="686"/>
      <c r="DP11" s="687"/>
      <c r="DQ11" s="694">
        <v>1579770</v>
      </c>
      <c r="DR11" s="686"/>
      <c r="DS11" s="686"/>
      <c r="DT11" s="686"/>
      <c r="DU11" s="686"/>
      <c r="DV11" s="686"/>
      <c r="DW11" s="686"/>
      <c r="DX11" s="686"/>
      <c r="DY11" s="686"/>
      <c r="DZ11" s="686"/>
      <c r="EA11" s="686"/>
      <c r="EB11" s="686"/>
      <c r="EC11" s="695"/>
    </row>
    <row r="12" spans="2:143" ht="11.25" customHeight="1" x14ac:dyDescent="0.15">
      <c r="B12" s="682" t="s">
        <v>247</v>
      </c>
      <c r="C12" s="683"/>
      <c r="D12" s="683"/>
      <c r="E12" s="683"/>
      <c r="F12" s="683"/>
      <c r="G12" s="683"/>
      <c r="H12" s="683"/>
      <c r="I12" s="683"/>
      <c r="J12" s="683"/>
      <c r="K12" s="683"/>
      <c r="L12" s="683"/>
      <c r="M12" s="683"/>
      <c r="N12" s="683"/>
      <c r="O12" s="683"/>
      <c r="P12" s="683"/>
      <c r="Q12" s="684"/>
      <c r="R12" s="685">
        <v>25528</v>
      </c>
      <c r="S12" s="686"/>
      <c r="T12" s="686"/>
      <c r="U12" s="686"/>
      <c r="V12" s="686"/>
      <c r="W12" s="686"/>
      <c r="X12" s="686"/>
      <c r="Y12" s="687"/>
      <c r="Z12" s="688">
        <v>0</v>
      </c>
      <c r="AA12" s="688"/>
      <c r="AB12" s="688"/>
      <c r="AC12" s="688"/>
      <c r="AD12" s="689">
        <v>25528</v>
      </c>
      <c r="AE12" s="689"/>
      <c r="AF12" s="689"/>
      <c r="AG12" s="689"/>
      <c r="AH12" s="689"/>
      <c r="AI12" s="689"/>
      <c r="AJ12" s="689"/>
      <c r="AK12" s="689"/>
      <c r="AL12" s="690">
        <v>0.1</v>
      </c>
      <c r="AM12" s="691"/>
      <c r="AN12" s="691"/>
      <c r="AO12" s="692"/>
      <c r="AP12" s="682" t="s">
        <v>248</v>
      </c>
      <c r="AQ12" s="683"/>
      <c r="AR12" s="683"/>
      <c r="AS12" s="683"/>
      <c r="AT12" s="683"/>
      <c r="AU12" s="683"/>
      <c r="AV12" s="683"/>
      <c r="AW12" s="683"/>
      <c r="AX12" s="683"/>
      <c r="AY12" s="683"/>
      <c r="AZ12" s="683"/>
      <c r="BA12" s="683"/>
      <c r="BB12" s="683"/>
      <c r="BC12" s="683"/>
      <c r="BD12" s="683"/>
      <c r="BE12" s="683"/>
      <c r="BF12" s="684"/>
      <c r="BG12" s="685">
        <v>8557410</v>
      </c>
      <c r="BH12" s="686"/>
      <c r="BI12" s="686"/>
      <c r="BJ12" s="686"/>
      <c r="BK12" s="686"/>
      <c r="BL12" s="686"/>
      <c r="BM12" s="686"/>
      <c r="BN12" s="687"/>
      <c r="BO12" s="688">
        <v>49.3</v>
      </c>
      <c r="BP12" s="688"/>
      <c r="BQ12" s="688"/>
      <c r="BR12" s="688"/>
      <c r="BS12" s="694" t="s">
        <v>130</v>
      </c>
      <c r="BT12" s="686"/>
      <c r="BU12" s="686"/>
      <c r="BV12" s="686"/>
      <c r="BW12" s="686"/>
      <c r="BX12" s="686"/>
      <c r="BY12" s="686"/>
      <c r="BZ12" s="686"/>
      <c r="CA12" s="686"/>
      <c r="CB12" s="695"/>
      <c r="CD12" s="700" t="s">
        <v>249</v>
      </c>
      <c r="CE12" s="701"/>
      <c r="CF12" s="701"/>
      <c r="CG12" s="701"/>
      <c r="CH12" s="701"/>
      <c r="CI12" s="701"/>
      <c r="CJ12" s="701"/>
      <c r="CK12" s="701"/>
      <c r="CL12" s="701"/>
      <c r="CM12" s="701"/>
      <c r="CN12" s="701"/>
      <c r="CO12" s="701"/>
      <c r="CP12" s="701"/>
      <c r="CQ12" s="702"/>
      <c r="CR12" s="685">
        <v>1607153</v>
      </c>
      <c r="CS12" s="686"/>
      <c r="CT12" s="686"/>
      <c r="CU12" s="686"/>
      <c r="CV12" s="686"/>
      <c r="CW12" s="686"/>
      <c r="CX12" s="686"/>
      <c r="CY12" s="687"/>
      <c r="CZ12" s="688">
        <v>2.6</v>
      </c>
      <c r="DA12" s="688"/>
      <c r="DB12" s="688"/>
      <c r="DC12" s="688"/>
      <c r="DD12" s="694">
        <v>22521</v>
      </c>
      <c r="DE12" s="686"/>
      <c r="DF12" s="686"/>
      <c r="DG12" s="686"/>
      <c r="DH12" s="686"/>
      <c r="DI12" s="686"/>
      <c r="DJ12" s="686"/>
      <c r="DK12" s="686"/>
      <c r="DL12" s="686"/>
      <c r="DM12" s="686"/>
      <c r="DN12" s="686"/>
      <c r="DO12" s="686"/>
      <c r="DP12" s="687"/>
      <c r="DQ12" s="694">
        <v>1474196</v>
      </c>
      <c r="DR12" s="686"/>
      <c r="DS12" s="686"/>
      <c r="DT12" s="686"/>
      <c r="DU12" s="686"/>
      <c r="DV12" s="686"/>
      <c r="DW12" s="686"/>
      <c r="DX12" s="686"/>
      <c r="DY12" s="686"/>
      <c r="DZ12" s="686"/>
      <c r="EA12" s="686"/>
      <c r="EB12" s="686"/>
      <c r="EC12" s="695"/>
    </row>
    <row r="13" spans="2:143" ht="11.25" customHeight="1" x14ac:dyDescent="0.15">
      <c r="B13" s="682" t="s">
        <v>250</v>
      </c>
      <c r="C13" s="683"/>
      <c r="D13" s="683"/>
      <c r="E13" s="683"/>
      <c r="F13" s="683"/>
      <c r="G13" s="683"/>
      <c r="H13" s="683"/>
      <c r="I13" s="683"/>
      <c r="J13" s="683"/>
      <c r="K13" s="683"/>
      <c r="L13" s="683"/>
      <c r="M13" s="683"/>
      <c r="N13" s="683"/>
      <c r="O13" s="683"/>
      <c r="P13" s="683"/>
      <c r="Q13" s="684"/>
      <c r="R13" s="685" t="s">
        <v>130</v>
      </c>
      <c r="S13" s="686"/>
      <c r="T13" s="686"/>
      <c r="U13" s="686"/>
      <c r="V13" s="686"/>
      <c r="W13" s="686"/>
      <c r="X13" s="686"/>
      <c r="Y13" s="687"/>
      <c r="Z13" s="688" t="s">
        <v>130</v>
      </c>
      <c r="AA13" s="688"/>
      <c r="AB13" s="688"/>
      <c r="AC13" s="688"/>
      <c r="AD13" s="689" t="s">
        <v>231</v>
      </c>
      <c r="AE13" s="689"/>
      <c r="AF13" s="689"/>
      <c r="AG13" s="689"/>
      <c r="AH13" s="689"/>
      <c r="AI13" s="689"/>
      <c r="AJ13" s="689"/>
      <c r="AK13" s="689"/>
      <c r="AL13" s="690" t="s">
        <v>231</v>
      </c>
      <c r="AM13" s="691"/>
      <c r="AN13" s="691"/>
      <c r="AO13" s="692"/>
      <c r="AP13" s="682" t="s">
        <v>251</v>
      </c>
      <c r="AQ13" s="683"/>
      <c r="AR13" s="683"/>
      <c r="AS13" s="683"/>
      <c r="AT13" s="683"/>
      <c r="AU13" s="683"/>
      <c r="AV13" s="683"/>
      <c r="AW13" s="683"/>
      <c r="AX13" s="683"/>
      <c r="AY13" s="683"/>
      <c r="AZ13" s="683"/>
      <c r="BA13" s="683"/>
      <c r="BB13" s="683"/>
      <c r="BC13" s="683"/>
      <c r="BD13" s="683"/>
      <c r="BE13" s="683"/>
      <c r="BF13" s="684"/>
      <c r="BG13" s="685">
        <v>8549819</v>
      </c>
      <c r="BH13" s="686"/>
      <c r="BI13" s="686"/>
      <c r="BJ13" s="686"/>
      <c r="BK13" s="686"/>
      <c r="BL13" s="686"/>
      <c r="BM13" s="686"/>
      <c r="BN13" s="687"/>
      <c r="BO13" s="688">
        <v>49.2</v>
      </c>
      <c r="BP13" s="688"/>
      <c r="BQ13" s="688"/>
      <c r="BR13" s="688"/>
      <c r="BS13" s="694" t="s">
        <v>231</v>
      </c>
      <c r="BT13" s="686"/>
      <c r="BU13" s="686"/>
      <c r="BV13" s="686"/>
      <c r="BW13" s="686"/>
      <c r="BX13" s="686"/>
      <c r="BY13" s="686"/>
      <c r="BZ13" s="686"/>
      <c r="CA13" s="686"/>
      <c r="CB13" s="695"/>
      <c r="CD13" s="700" t="s">
        <v>252</v>
      </c>
      <c r="CE13" s="701"/>
      <c r="CF13" s="701"/>
      <c r="CG13" s="701"/>
      <c r="CH13" s="701"/>
      <c r="CI13" s="701"/>
      <c r="CJ13" s="701"/>
      <c r="CK13" s="701"/>
      <c r="CL13" s="701"/>
      <c r="CM13" s="701"/>
      <c r="CN13" s="701"/>
      <c r="CO13" s="701"/>
      <c r="CP13" s="701"/>
      <c r="CQ13" s="702"/>
      <c r="CR13" s="685">
        <v>3969967</v>
      </c>
      <c r="CS13" s="686"/>
      <c r="CT13" s="686"/>
      <c r="CU13" s="686"/>
      <c r="CV13" s="686"/>
      <c r="CW13" s="686"/>
      <c r="CX13" s="686"/>
      <c r="CY13" s="687"/>
      <c r="CZ13" s="688">
        <v>6.3</v>
      </c>
      <c r="DA13" s="688"/>
      <c r="DB13" s="688"/>
      <c r="DC13" s="688"/>
      <c r="DD13" s="694">
        <v>1932222</v>
      </c>
      <c r="DE13" s="686"/>
      <c r="DF13" s="686"/>
      <c r="DG13" s="686"/>
      <c r="DH13" s="686"/>
      <c r="DI13" s="686"/>
      <c r="DJ13" s="686"/>
      <c r="DK13" s="686"/>
      <c r="DL13" s="686"/>
      <c r="DM13" s="686"/>
      <c r="DN13" s="686"/>
      <c r="DO13" s="686"/>
      <c r="DP13" s="687"/>
      <c r="DQ13" s="694">
        <v>2111709</v>
      </c>
      <c r="DR13" s="686"/>
      <c r="DS13" s="686"/>
      <c r="DT13" s="686"/>
      <c r="DU13" s="686"/>
      <c r="DV13" s="686"/>
      <c r="DW13" s="686"/>
      <c r="DX13" s="686"/>
      <c r="DY13" s="686"/>
      <c r="DZ13" s="686"/>
      <c r="EA13" s="686"/>
      <c r="EB13" s="686"/>
      <c r="EC13" s="695"/>
    </row>
    <row r="14" spans="2:143" ht="11.25" customHeight="1" x14ac:dyDescent="0.15">
      <c r="B14" s="682" t="s">
        <v>253</v>
      </c>
      <c r="C14" s="683"/>
      <c r="D14" s="683"/>
      <c r="E14" s="683"/>
      <c r="F14" s="683"/>
      <c r="G14" s="683"/>
      <c r="H14" s="683"/>
      <c r="I14" s="683"/>
      <c r="J14" s="683"/>
      <c r="K14" s="683"/>
      <c r="L14" s="683"/>
      <c r="M14" s="683"/>
      <c r="N14" s="683"/>
      <c r="O14" s="683"/>
      <c r="P14" s="683"/>
      <c r="Q14" s="684"/>
      <c r="R14" s="685" t="s">
        <v>130</v>
      </c>
      <c r="S14" s="686"/>
      <c r="T14" s="686"/>
      <c r="U14" s="686"/>
      <c r="V14" s="686"/>
      <c r="W14" s="686"/>
      <c r="X14" s="686"/>
      <c r="Y14" s="687"/>
      <c r="Z14" s="688" t="s">
        <v>130</v>
      </c>
      <c r="AA14" s="688"/>
      <c r="AB14" s="688"/>
      <c r="AC14" s="688"/>
      <c r="AD14" s="689" t="s">
        <v>130</v>
      </c>
      <c r="AE14" s="689"/>
      <c r="AF14" s="689"/>
      <c r="AG14" s="689"/>
      <c r="AH14" s="689"/>
      <c r="AI14" s="689"/>
      <c r="AJ14" s="689"/>
      <c r="AK14" s="689"/>
      <c r="AL14" s="690" t="s">
        <v>130</v>
      </c>
      <c r="AM14" s="691"/>
      <c r="AN14" s="691"/>
      <c r="AO14" s="692"/>
      <c r="AP14" s="682" t="s">
        <v>254</v>
      </c>
      <c r="AQ14" s="683"/>
      <c r="AR14" s="683"/>
      <c r="AS14" s="683"/>
      <c r="AT14" s="683"/>
      <c r="AU14" s="683"/>
      <c r="AV14" s="683"/>
      <c r="AW14" s="683"/>
      <c r="AX14" s="683"/>
      <c r="AY14" s="683"/>
      <c r="AZ14" s="683"/>
      <c r="BA14" s="683"/>
      <c r="BB14" s="683"/>
      <c r="BC14" s="683"/>
      <c r="BD14" s="683"/>
      <c r="BE14" s="683"/>
      <c r="BF14" s="684"/>
      <c r="BG14" s="685">
        <v>431267</v>
      </c>
      <c r="BH14" s="686"/>
      <c r="BI14" s="686"/>
      <c r="BJ14" s="686"/>
      <c r="BK14" s="686"/>
      <c r="BL14" s="686"/>
      <c r="BM14" s="686"/>
      <c r="BN14" s="687"/>
      <c r="BO14" s="688">
        <v>2.5</v>
      </c>
      <c r="BP14" s="688"/>
      <c r="BQ14" s="688"/>
      <c r="BR14" s="688"/>
      <c r="BS14" s="694" t="s">
        <v>130</v>
      </c>
      <c r="BT14" s="686"/>
      <c r="BU14" s="686"/>
      <c r="BV14" s="686"/>
      <c r="BW14" s="686"/>
      <c r="BX14" s="686"/>
      <c r="BY14" s="686"/>
      <c r="BZ14" s="686"/>
      <c r="CA14" s="686"/>
      <c r="CB14" s="695"/>
      <c r="CD14" s="700" t="s">
        <v>255</v>
      </c>
      <c r="CE14" s="701"/>
      <c r="CF14" s="701"/>
      <c r="CG14" s="701"/>
      <c r="CH14" s="701"/>
      <c r="CI14" s="701"/>
      <c r="CJ14" s="701"/>
      <c r="CK14" s="701"/>
      <c r="CL14" s="701"/>
      <c r="CM14" s="701"/>
      <c r="CN14" s="701"/>
      <c r="CO14" s="701"/>
      <c r="CP14" s="701"/>
      <c r="CQ14" s="702"/>
      <c r="CR14" s="685">
        <v>1613286</v>
      </c>
      <c r="CS14" s="686"/>
      <c r="CT14" s="686"/>
      <c r="CU14" s="686"/>
      <c r="CV14" s="686"/>
      <c r="CW14" s="686"/>
      <c r="CX14" s="686"/>
      <c r="CY14" s="687"/>
      <c r="CZ14" s="688">
        <v>2.6</v>
      </c>
      <c r="DA14" s="688"/>
      <c r="DB14" s="688"/>
      <c r="DC14" s="688"/>
      <c r="DD14" s="694">
        <v>48404</v>
      </c>
      <c r="DE14" s="686"/>
      <c r="DF14" s="686"/>
      <c r="DG14" s="686"/>
      <c r="DH14" s="686"/>
      <c r="DI14" s="686"/>
      <c r="DJ14" s="686"/>
      <c r="DK14" s="686"/>
      <c r="DL14" s="686"/>
      <c r="DM14" s="686"/>
      <c r="DN14" s="686"/>
      <c r="DO14" s="686"/>
      <c r="DP14" s="687"/>
      <c r="DQ14" s="694">
        <v>1580490</v>
      </c>
      <c r="DR14" s="686"/>
      <c r="DS14" s="686"/>
      <c r="DT14" s="686"/>
      <c r="DU14" s="686"/>
      <c r="DV14" s="686"/>
      <c r="DW14" s="686"/>
      <c r="DX14" s="686"/>
      <c r="DY14" s="686"/>
      <c r="DZ14" s="686"/>
      <c r="EA14" s="686"/>
      <c r="EB14" s="686"/>
      <c r="EC14" s="695"/>
    </row>
    <row r="15" spans="2:143" ht="11.25" customHeight="1" x14ac:dyDescent="0.15">
      <c r="B15" s="682" t="s">
        <v>256</v>
      </c>
      <c r="C15" s="683"/>
      <c r="D15" s="683"/>
      <c r="E15" s="683"/>
      <c r="F15" s="683"/>
      <c r="G15" s="683"/>
      <c r="H15" s="683"/>
      <c r="I15" s="683"/>
      <c r="J15" s="683"/>
      <c r="K15" s="683"/>
      <c r="L15" s="683"/>
      <c r="M15" s="683"/>
      <c r="N15" s="683"/>
      <c r="O15" s="683"/>
      <c r="P15" s="683"/>
      <c r="Q15" s="684"/>
      <c r="R15" s="685" t="s">
        <v>231</v>
      </c>
      <c r="S15" s="686"/>
      <c r="T15" s="686"/>
      <c r="U15" s="686"/>
      <c r="V15" s="686"/>
      <c r="W15" s="686"/>
      <c r="X15" s="686"/>
      <c r="Y15" s="687"/>
      <c r="Z15" s="688" t="s">
        <v>130</v>
      </c>
      <c r="AA15" s="688"/>
      <c r="AB15" s="688"/>
      <c r="AC15" s="688"/>
      <c r="AD15" s="689" t="s">
        <v>130</v>
      </c>
      <c r="AE15" s="689"/>
      <c r="AF15" s="689"/>
      <c r="AG15" s="689"/>
      <c r="AH15" s="689"/>
      <c r="AI15" s="689"/>
      <c r="AJ15" s="689"/>
      <c r="AK15" s="689"/>
      <c r="AL15" s="690" t="s">
        <v>130</v>
      </c>
      <c r="AM15" s="691"/>
      <c r="AN15" s="691"/>
      <c r="AO15" s="692"/>
      <c r="AP15" s="682" t="s">
        <v>257</v>
      </c>
      <c r="AQ15" s="683"/>
      <c r="AR15" s="683"/>
      <c r="AS15" s="683"/>
      <c r="AT15" s="683"/>
      <c r="AU15" s="683"/>
      <c r="AV15" s="683"/>
      <c r="AW15" s="683"/>
      <c r="AX15" s="683"/>
      <c r="AY15" s="683"/>
      <c r="AZ15" s="683"/>
      <c r="BA15" s="683"/>
      <c r="BB15" s="683"/>
      <c r="BC15" s="683"/>
      <c r="BD15" s="683"/>
      <c r="BE15" s="683"/>
      <c r="BF15" s="684"/>
      <c r="BG15" s="685">
        <v>695142</v>
      </c>
      <c r="BH15" s="686"/>
      <c r="BI15" s="686"/>
      <c r="BJ15" s="686"/>
      <c r="BK15" s="686"/>
      <c r="BL15" s="686"/>
      <c r="BM15" s="686"/>
      <c r="BN15" s="687"/>
      <c r="BO15" s="688">
        <v>4</v>
      </c>
      <c r="BP15" s="688"/>
      <c r="BQ15" s="688"/>
      <c r="BR15" s="688"/>
      <c r="BS15" s="694" t="s">
        <v>130</v>
      </c>
      <c r="BT15" s="686"/>
      <c r="BU15" s="686"/>
      <c r="BV15" s="686"/>
      <c r="BW15" s="686"/>
      <c r="BX15" s="686"/>
      <c r="BY15" s="686"/>
      <c r="BZ15" s="686"/>
      <c r="CA15" s="686"/>
      <c r="CB15" s="695"/>
      <c r="CD15" s="700" t="s">
        <v>258</v>
      </c>
      <c r="CE15" s="701"/>
      <c r="CF15" s="701"/>
      <c r="CG15" s="701"/>
      <c r="CH15" s="701"/>
      <c r="CI15" s="701"/>
      <c r="CJ15" s="701"/>
      <c r="CK15" s="701"/>
      <c r="CL15" s="701"/>
      <c r="CM15" s="701"/>
      <c r="CN15" s="701"/>
      <c r="CO15" s="701"/>
      <c r="CP15" s="701"/>
      <c r="CQ15" s="702"/>
      <c r="CR15" s="685">
        <v>8008018</v>
      </c>
      <c r="CS15" s="686"/>
      <c r="CT15" s="686"/>
      <c r="CU15" s="686"/>
      <c r="CV15" s="686"/>
      <c r="CW15" s="686"/>
      <c r="CX15" s="686"/>
      <c r="CY15" s="687"/>
      <c r="CZ15" s="688">
        <v>12.8</v>
      </c>
      <c r="DA15" s="688"/>
      <c r="DB15" s="688"/>
      <c r="DC15" s="688"/>
      <c r="DD15" s="694">
        <v>3296223</v>
      </c>
      <c r="DE15" s="686"/>
      <c r="DF15" s="686"/>
      <c r="DG15" s="686"/>
      <c r="DH15" s="686"/>
      <c r="DI15" s="686"/>
      <c r="DJ15" s="686"/>
      <c r="DK15" s="686"/>
      <c r="DL15" s="686"/>
      <c r="DM15" s="686"/>
      <c r="DN15" s="686"/>
      <c r="DO15" s="686"/>
      <c r="DP15" s="687"/>
      <c r="DQ15" s="694">
        <v>3882755</v>
      </c>
      <c r="DR15" s="686"/>
      <c r="DS15" s="686"/>
      <c r="DT15" s="686"/>
      <c r="DU15" s="686"/>
      <c r="DV15" s="686"/>
      <c r="DW15" s="686"/>
      <c r="DX15" s="686"/>
      <c r="DY15" s="686"/>
      <c r="DZ15" s="686"/>
      <c r="EA15" s="686"/>
      <c r="EB15" s="686"/>
      <c r="EC15" s="695"/>
    </row>
    <row r="16" spans="2:143" ht="11.25" customHeight="1" x14ac:dyDescent="0.15">
      <c r="B16" s="682" t="s">
        <v>259</v>
      </c>
      <c r="C16" s="683"/>
      <c r="D16" s="683"/>
      <c r="E16" s="683"/>
      <c r="F16" s="683"/>
      <c r="G16" s="683"/>
      <c r="H16" s="683"/>
      <c r="I16" s="683"/>
      <c r="J16" s="683"/>
      <c r="K16" s="683"/>
      <c r="L16" s="683"/>
      <c r="M16" s="683"/>
      <c r="N16" s="683"/>
      <c r="O16" s="683"/>
      <c r="P16" s="683"/>
      <c r="Q16" s="684"/>
      <c r="R16" s="685">
        <v>41033</v>
      </c>
      <c r="S16" s="686"/>
      <c r="T16" s="686"/>
      <c r="U16" s="686"/>
      <c r="V16" s="686"/>
      <c r="W16" s="686"/>
      <c r="X16" s="686"/>
      <c r="Y16" s="687"/>
      <c r="Z16" s="688">
        <v>0.1</v>
      </c>
      <c r="AA16" s="688"/>
      <c r="AB16" s="688"/>
      <c r="AC16" s="688"/>
      <c r="AD16" s="689">
        <v>41033</v>
      </c>
      <c r="AE16" s="689"/>
      <c r="AF16" s="689"/>
      <c r="AG16" s="689"/>
      <c r="AH16" s="689"/>
      <c r="AI16" s="689"/>
      <c r="AJ16" s="689"/>
      <c r="AK16" s="689"/>
      <c r="AL16" s="690">
        <v>0.1</v>
      </c>
      <c r="AM16" s="691"/>
      <c r="AN16" s="691"/>
      <c r="AO16" s="692"/>
      <c r="AP16" s="682" t="s">
        <v>260</v>
      </c>
      <c r="AQ16" s="683"/>
      <c r="AR16" s="683"/>
      <c r="AS16" s="683"/>
      <c r="AT16" s="683"/>
      <c r="AU16" s="683"/>
      <c r="AV16" s="683"/>
      <c r="AW16" s="683"/>
      <c r="AX16" s="683"/>
      <c r="AY16" s="683"/>
      <c r="AZ16" s="683"/>
      <c r="BA16" s="683"/>
      <c r="BB16" s="683"/>
      <c r="BC16" s="683"/>
      <c r="BD16" s="683"/>
      <c r="BE16" s="683"/>
      <c r="BF16" s="684"/>
      <c r="BG16" s="685" t="s">
        <v>130</v>
      </c>
      <c r="BH16" s="686"/>
      <c r="BI16" s="686"/>
      <c r="BJ16" s="686"/>
      <c r="BK16" s="686"/>
      <c r="BL16" s="686"/>
      <c r="BM16" s="686"/>
      <c r="BN16" s="687"/>
      <c r="BO16" s="688" t="s">
        <v>231</v>
      </c>
      <c r="BP16" s="688"/>
      <c r="BQ16" s="688"/>
      <c r="BR16" s="688"/>
      <c r="BS16" s="694" t="s">
        <v>231</v>
      </c>
      <c r="BT16" s="686"/>
      <c r="BU16" s="686"/>
      <c r="BV16" s="686"/>
      <c r="BW16" s="686"/>
      <c r="BX16" s="686"/>
      <c r="BY16" s="686"/>
      <c r="BZ16" s="686"/>
      <c r="CA16" s="686"/>
      <c r="CB16" s="695"/>
      <c r="CD16" s="700" t="s">
        <v>261</v>
      </c>
      <c r="CE16" s="701"/>
      <c r="CF16" s="701"/>
      <c r="CG16" s="701"/>
      <c r="CH16" s="701"/>
      <c r="CI16" s="701"/>
      <c r="CJ16" s="701"/>
      <c r="CK16" s="701"/>
      <c r="CL16" s="701"/>
      <c r="CM16" s="701"/>
      <c r="CN16" s="701"/>
      <c r="CO16" s="701"/>
      <c r="CP16" s="701"/>
      <c r="CQ16" s="702"/>
      <c r="CR16" s="685">
        <v>68640</v>
      </c>
      <c r="CS16" s="686"/>
      <c r="CT16" s="686"/>
      <c r="CU16" s="686"/>
      <c r="CV16" s="686"/>
      <c r="CW16" s="686"/>
      <c r="CX16" s="686"/>
      <c r="CY16" s="687"/>
      <c r="CZ16" s="688">
        <v>0.1</v>
      </c>
      <c r="DA16" s="688"/>
      <c r="DB16" s="688"/>
      <c r="DC16" s="688"/>
      <c r="DD16" s="694" t="s">
        <v>130</v>
      </c>
      <c r="DE16" s="686"/>
      <c r="DF16" s="686"/>
      <c r="DG16" s="686"/>
      <c r="DH16" s="686"/>
      <c r="DI16" s="686"/>
      <c r="DJ16" s="686"/>
      <c r="DK16" s="686"/>
      <c r="DL16" s="686"/>
      <c r="DM16" s="686"/>
      <c r="DN16" s="686"/>
      <c r="DO16" s="686"/>
      <c r="DP16" s="687"/>
      <c r="DQ16" s="694" t="s">
        <v>130</v>
      </c>
      <c r="DR16" s="686"/>
      <c r="DS16" s="686"/>
      <c r="DT16" s="686"/>
      <c r="DU16" s="686"/>
      <c r="DV16" s="686"/>
      <c r="DW16" s="686"/>
      <c r="DX16" s="686"/>
      <c r="DY16" s="686"/>
      <c r="DZ16" s="686"/>
      <c r="EA16" s="686"/>
      <c r="EB16" s="686"/>
      <c r="EC16" s="695"/>
    </row>
    <row r="17" spans="2:133" ht="11.25" customHeight="1" x14ac:dyDescent="0.15">
      <c r="B17" s="682" t="s">
        <v>262</v>
      </c>
      <c r="C17" s="683"/>
      <c r="D17" s="683"/>
      <c r="E17" s="683"/>
      <c r="F17" s="683"/>
      <c r="G17" s="683"/>
      <c r="H17" s="683"/>
      <c r="I17" s="683"/>
      <c r="J17" s="683"/>
      <c r="K17" s="683"/>
      <c r="L17" s="683"/>
      <c r="M17" s="683"/>
      <c r="N17" s="683"/>
      <c r="O17" s="683"/>
      <c r="P17" s="683"/>
      <c r="Q17" s="684"/>
      <c r="R17" s="685">
        <v>130704</v>
      </c>
      <c r="S17" s="686"/>
      <c r="T17" s="686"/>
      <c r="U17" s="686"/>
      <c r="V17" s="686"/>
      <c r="W17" s="686"/>
      <c r="X17" s="686"/>
      <c r="Y17" s="687"/>
      <c r="Z17" s="688">
        <v>0.2</v>
      </c>
      <c r="AA17" s="688"/>
      <c r="AB17" s="688"/>
      <c r="AC17" s="688"/>
      <c r="AD17" s="689">
        <v>130704</v>
      </c>
      <c r="AE17" s="689"/>
      <c r="AF17" s="689"/>
      <c r="AG17" s="689"/>
      <c r="AH17" s="689"/>
      <c r="AI17" s="689"/>
      <c r="AJ17" s="689"/>
      <c r="AK17" s="689"/>
      <c r="AL17" s="690">
        <v>0.4</v>
      </c>
      <c r="AM17" s="691"/>
      <c r="AN17" s="691"/>
      <c r="AO17" s="692"/>
      <c r="AP17" s="682" t="s">
        <v>263</v>
      </c>
      <c r="AQ17" s="683"/>
      <c r="AR17" s="683"/>
      <c r="AS17" s="683"/>
      <c r="AT17" s="683"/>
      <c r="AU17" s="683"/>
      <c r="AV17" s="683"/>
      <c r="AW17" s="683"/>
      <c r="AX17" s="683"/>
      <c r="AY17" s="683"/>
      <c r="AZ17" s="683"/>
      <c r="BA17" s="683"/>
      <c r="BB17" s="683"/>
      <c r="BC17" s="683"/>
      <c r="BD17" s="683"/>
      <c r="BE17" s="683"/>
      <c r="BF17" s="684"/>
      <c r="BG17" s="685" t="s">
        <v>231</v>
      </c>
      <c r="BH17" s="686"/>
      <c r="BI17" s="686"/>
      <c r="BJ17" s="686"/>
      <c r="BK17" s="686"/>
      <c r="BL17" s="686"/>
      <c r="BM17" s="686"/>
      <c r="BN17" s="687"/>
      <c r="BO17" s="688" t="s">
        <v>130</v>
      </c>
      <c r="BP17" s="688"/>
      <c r="BQ17" s="688"/>
      <c r="BR17" s="688"/>
      <c r="BS17" s="694" t="s">
        <v>231</v>
      </c>
      <c r="BT17" s="686"/>
      <c r="BU17" s="686"/>
      <c r="BV17" s="686"/>
      <c r="BW17" s="686"/>
      <c r="BX17" s="686"/>
      <c r="BY17" s="686"/>
      <c r="BZ17" s="686"/>
      <c r="CA17" s="686"/>
      <c r="CB17" s="695"/>
      <c r="CD17" s="700" t="s">
        <v>264</v>
      </c>
      <c r="CE17" s="701"/>
      <c r="CF17" s="701"/>
      <c r="CG17" s="701"/>
      <c r="CH17" s="701"/>
      <c r="CI17" s="701"/>
      <c r="CJ17" s="701"/>
      <c r="CK17" s="701"/>
      <c r="CL17" s="701"/>
      <c r="CM17" s="701"/>
      <c r="CN17" s="701"/>
      <c r="CO17" s="701"/>
      <c r="CP17" s="701"/>
      <c r="CQ17" s="702"/>
      <c r="CR17" s="685">
        <v>6263682</v>
      </c>
      <c r="CS17" s="686"/>
      <c r="CT17" s="686"/>
      <c r="CU17" s="686"/>
      <c r="CV17" s="686"/>
      <c r="CW17" s="686"/>
      <c r="CX17" s="686"/>
      <c r="CY17" s="687"/>
      <c r="CZ17" s="688">
        <v>10</v>
      </c>
      <c r="DA17" s="688"/>
      <c r="DB17" s="688"/>
      <c r="DC17" s="688"/>
      <c r="DD17" s="694" t="s">
        <v>231</v>
      </c>
      <c r="DE17" s="686"/>
      <c r="DF17" s="686"/>
      <c r="DG17" s="686"/>
      <c r="DH17" s="686"/>
      <c r="DI17" s="686"/>
      <c r="DJ17" s="686"/>
      <c r="DK17" s="686"/>
      <c r="DL17" s="686"/>
      <c r="DM17" s="686"/>
      <c r="DN17" s="686"/>
      <c r="DO17" s="686"/>
      <c r="DP17" s="687"/>
      <c r="DQ17" s="694">
        <v>6250190</v>
      </c>
      <c r="DR17" s="686"/>
      <c r="DS17" s="686"/>
      <c r="DT17" s="686"/>
      <c r="DU17" s="686"/>
      <c r="DV17" s="686"/>
      <c r="DW17" s="686"/>
      <c r="DX17" s="686"/>
      <c r="DY17" s="686"/>
      <c r="DZ17" s="686"/>
      <c r="EA17" s="686"/>
      <c r="EB17" s="686"/>
      <c r="EC17" s="695"/>
    </row>
    <row r="18" spans="2:133" ht="11.25" customHeight="1" x14ac:dyDescent="0.15">
      <c r="B18" s="682" t="s">
        <v>265</v>
      </c>
      <c r="C18" s="683"/>
      <c r="D18" s="683"/>
      <c r="E18" s="683"/>
      <c r="F18" s="683"/>
      <c r="G18" s="683"/>
      <c r="H18" s="683"/>
      <c r="I18" s="683"/>
      <c r="J18" s="683"/>
      <c r="K18" s="683"/>
      <c r="L18" s="683"/>
      <c r="M18" s="683"/>
      <c r="N18" s="683"/>
      <c r="O18" s="683"/>
      <c r="P18" s="683"/>
      <c r="Q18" s="684"/>
      <c r="R18" s="685">
        <v>135133</v>
      </c>
      <c r="S18" s="686"/>
      <c r="T18" s="686"/>
      <c r="U18" s="686"/>
      <c r="V18" s="686"/>
      <c r="W18" s="686"/>
      <c r="X18" s="686"/>
      <c r="Y18" s="687"/>
      <c r="Z18" s="688">
        <v>0.2</v>
      </c>
      <c r="AA18" s="688"/>
      <c r="AB18" s="688"/>
      <c r="AC18" s="688"/>
      <c r="AD18" s="689">
        <v>135133</v>
      </c>
      <c r="AE18" s="689"/>
      <c r="AF18" s="689"/>
      <c r="AG18" s="689"/>
      <c r="AH18" s="689"/>
      <c r="AI18" s="689"/>
      <c r="AJ18" s="689"/>
      <c r="AK18" s="689"/>
      <c r="AL18" s="690">
        <v>0.5</v>
      </c>
      <c r="AM18" s="691"/>
      <c r="AN18" s="691"/>
      <c r="AO18" s="692"/>
      <c r="AP18" s="682" t="s">
        <v>266</v>
      </c>
      <c r="AQ18" s="683"/>
      <c r="AR18" s="683"/>
      <c r="AS18" s="683"/>
      <c r="AT18" s="683"/>
      <c r="AU18" s="683"/>
      <c r="AV18" s="683"/>
      <c r="AW18" s="683"/>
      <c r="AX18" s="683"/>
      <c r="AY18" s="683"/>
      <c r="AZ18" s="683"/>
      <c r="BA18" s="683"/>
      <c r="BB18" s="683"/>
      <c r="BC18" s="683"/>
      <c r="BD18" s="683"/>
      <c r="BE18" s="683"/>
      <c r="BF18" s="684"/>
      <c r="BG18" s="685" t="s">
        <v>130</v>
      </c>
      <c r="BH18" s="686"/>
      <c r="BI18" s="686"/>
      <c r="BJ18" s="686"/>
      <c r="BK18" s="686"/>
      <c r="BL18" s="686"/>
      <c r="BM18" s="686"/>
      <c r="BN18" s="687"/>
      <c r="BO18" s="688" t="s">
        <v>130</v>
      </c>
      <c r="BP18" s="688"/>
      <c r="BQ18" s="688"/>
      <c r="BR18" s="688"/>
      <c r="BS18" s="694" t="s">
        <v>231</v>
      </c>
      <c r="BT18" s="686"/>
      <c r="BU18" s="686"/>
      <c r="BV18" s="686"/>
      <c r="BW18" s="686"/>
      <c r="BX18" s="686"/>
      <c r="BY18" s="686"/>
      <c r="BZ18" s="686"/>
      <c r="CA18" s="686"/>
      <c r="CB18" s="695"/>
      <c r="CD18" s="700" t="s">
        <v>267</v>
      </c>
      <c r="CE18" s="701"/>
      <c r="CF18" s="701"/>
      <c r="CG18" s="701"/>
      <c r="CH18" s="701"/>
      <c r="CI18" s="701"/>
      <c r="CJ18" s="701"/>
      <c r="CK18" s="701"/>
      <c r="CL18" s="701"/>
      <c r="CM18" s="701"/>
      <c r="CN18" s="701"/>
      <c r="CO18" s="701"/>
      <c r="CP18" s="701"/>
      <c r="CQ18" s="702"/>
      <c r="CR18" s="685" t="s">
        <v>231</v>
      </c>
      <c r="CS18" s="686"/>
      <c r="CT18" s="686"/>
      <c r="CU18" s="686"/>
      <c r="CV18" s="686"/>
      <c r="CW18" s="686"/>
      <c r="CX18" s="686"/>
      <c r="CY18" s="687"/>
      <c r="CZ18" s="688" t="s">
        <v>231</v>
      </c>
      <c r="DA18" s="688"/>
      <c r="DB18" s="688"/>
      <c r="DC18" s="688"/>
      <c r="DD18" s="694" t="s">
        <v>231</v>
      </c>
      <c r="DE18" s="686"/>
      <c r="DF18" s="686"/>
      <c r="DG18" s="686"/>
      <c r="DH18" s="686"/>
      <c r="DI18" s="686"/>
      <c r="DJ18" s="686"/>
      <c r="DK18" s="686"/>
      <c r="DL18" s="686"/>
      <c r="DM18" s="686"/>
      <c r="DN18" s="686"/>
      <c r="DO18" s="686"/>
      <c r="DP18" s="687"/>
      <c r="DQ18" s="694" t="s">
        <v>231</v>
      </c>
      <c r="DR18" s="686"/>
      <c r="DS18" s="686"/>
      <c r="DT18" s="686"/>
      <c r="DU18" s="686"/>
      <c r="DV18" s="686"/>
      <c r="DW18" s="686"/>
      <c r="DX18" s="686"/>
      <c r="DY18" s="686"/>
      <c r="DZ18" s="686"/>
      <c r="EA18" s="686"/>
      <c r="EB18" s="686"/>
      <c r="EC18" s="695"/>
    </row>
    <row r="19" spans="2:133" ht="11.25" customHeight="1" x14ac:dyDescent="0.15">
      <c r="B19" s="682" t="s">
        <v>268</v>
      </c>
      <c r="C19" s="683"/>
      <c r="D19" s="683"/>
      <c r="E19" s="683"/>
      <c r="F19" s="683"/>
      <c r="G19" s="683"/>
      <c r="H19" s="683"/>
      <c r="I19" s="683"/>
      <c r="J19" s="683"/>
      <c r="K19" s="683"/>
      <c r="L19" s="683"/>
      <c r="M19" s="683"/>
      <c r="N19" s="683"/>
      <c r="O19" s="683"/>
      <c r="P19" s="683"/>
      <c r="Q19" s="684"/>
      <c r="R19" s="685">
        <v>103688</v>
      </c>
      <c r="S19" s="686"/>
      <c r="T19" s="686"/>
      <c r="U19" s="686"/>
      <c r="V19" s="686"/>
      <c r="W19" s="686"/>
      <c r="X19" s="686"/>
      <c r="Y19" s="687"/>
      <c r="Z19" s="688">
        <v>0.2</v>
      </c>
      <c r="AA19" s="688"/>
      <c r="AB19" s="688"/>
      <c r="AC19" s="688"/>
      <c r="AD19" s="689">
        <v>103688</v>
      </c>
      <c r="AE19" s="689"/>
      <c r="AF19" s="689"/>
      <c r="AG19" s="689"/>
      <c r="AH19" s="689"/>
      <c r="AI19" s="689"/>
      <c r="AJ19" s="689"/>
      <c r="AK19" s="689"/>
      <c r="AL19" s="690">
        <v>0.3</v>
      </c>
      <c r="AM19" s="691"/>
      <c r="AN19" s="691"/>
      <c r="AO19" s="692"/>
      <c r="AP19" s="682" t="s">
        <v>269</v>
      </c>
      <c r="AQ19" s="683"/>
      <c r="AR19" s="683"/>
      <c r="AS19" s="683"/>
      <c r="AT19" s="683"/>
      <c r="AU19" s="683"/>
      <c r="AV19" s="683"/>
      <c r="AW19" s="683"/>
      <c r="AX19" s="683"/>
      <c r="AY19" s="683"/>
      <c r="AZ19" s="683"/>
      <c r="BA19" s="683"/>
      <c r="BB19" s="683"/>
      <c r="BC19" s="683"/>
      <c r="BD19" s="683"/>
      <c r="BE19" s="683"/>
      <c r="BF19" s="684"/>
      <c r="BG19" s="685">
        <v>511157</v>
      </c>
      <c r="BH19" s="686"/>
      <c r="BI19" s="686"/>
      <c r="BJ19" s="686"/>
      <c r="BK19" s="686"/>
      <c r="BL19" s="686"/>
      <c r="BM19" s="686"/>
      <c r="BN19" s="687"/>
      <c r="BO19" s="688">
        <v>2.9</v>
      </c>
      <c r="BP19" s="688"/>
      <c r="BQ19" s="688"/>
      <c r="BR19" s="688"/>
      <c r="BS19" s="694" t="s">
        <v>231</v>
      </c>
      <c r="BT19" s="686"/>
      <c r="BU19" s="686"/>
      <c r="BV19" s="686"/>
      <c r="BW19" s="686"/>
      <c r="BX19" s="686"/>
      <c r="BY19" s="686"/>
      <c r="BZ19" s="686"/>
      <c r="CA19" s="686"/>
      <c r="CB19" s="695"/>
      <c r="CD19" s="700" t="s">
        <v>270</v>
      </c>
      <c r="CE19" s="701"/>
      <c r="CF19" s="701"/>
      <c r="CG19" s="701"/>
      <c r="CH19" s="701"/>
      <c r="CI19" s="701"/>
      <c r="CJ19" s="701"/>
      <c r="CK19" s="701"/>
      <c r="CL19" s="701"/>
      <c r="CM19" s="701"/>
      <c r="CN19" s="701"/>
      <c r="CO19" s="701"/>
      <c r="CP19" s="701"/>
      <c r="CQ19" s="702"/>
      <c r="CR19" s="685" t="s">
        <v>231</v>
      </c>
      <c r="CS19" s="686"/>
      <c r="CT19" s="686"/>
      <c r="CU19" s="686"/>
      <c r="CV19" s="686"/>
      <c r="CW19" s="686"/>
      <c r="CX19" s="686"/>
      <c r="CY19" s="687"/>
      <c r="CZ19" s="688" t="s">
        <v>130</v>
      </c>
      <c r="DA19" s="688"/>
      <c r="DB19" s="688"/>
      <c r="DC19" s="688"/>
      <c r="DD19" s="694" t="s">
        <v>231</v>
      </c>
      <c r="DE19" s="686"/>
      <c r="DF19" s="686"/>
      <c r="DG19" s="686"/>
      <c r="DH19" s="686"/>
      <c r="DI19" s="686"/>
      <c r="DJ19" s="686"/>
      <c r="DK19" s="686"/>
      <c r="DL19" s="686"/>
      <c r="DM19" s="686"/>
      <c r="DN19" s="686"/>
      <c r="DO19" s="686"/>
      <c r="DP19" s="687"/>
      <c r="DQ19" s="694" t="s">
        <v>231</v>
      </c>
      <c r="DR19" s="686"/>
      <c r="DS19" s="686"/>
      <c r="DT19" s="686"/>
      <c r="DU19" s="686"/>
      <c r="DV19" s="686"/>
      <c r="DW19" s="686"/>
      <c r="DX19" s="686"/>
      <c r="DY19" s="686"/>
      <c r="DZ19" s="686"/>
      <c r="EA19" s="686"/>
      <c r="EB19" s="686"/>
      <c r="EC19" s="695"/>
    </row>
    <row r="20" spans="2:133" ht="11.25" customHeight="1" x14ac:dyDescent="0.15">
      <c r="B20" s="682" t="s">
        <v>271</v>
      </c>
      <c r="C20" s="683"/>
      <c r="D20" s="683"/>
      <c r="E20" s="683"/>
      <c r="F20" s="683"/>
      <c r="G20" s="683"/>
      <c r="H20" s="683"/>
      <c r="I20" s="683"/>
      <c r="J20" s="683"/>
      <c r="K20" s="683"/>
      <c r="L20" s="683"/>
      <c r="M20" s="683"/>
      <c r="N20" s="683"/>
      <c r="O20" s="683"/>
      <c r="P20" s="683"/>
      <c r="Q20" s="684"/>
      <c r="R20" s="685">
        <v>20188</v>
      </c>
      <c r="S20" s="686"/>
      <c r="T20" s="686"/>
      <c r="U20" s="686"/>
      <c r="V20" s="686"/>
      <c r="W20" s="686"/>
      <c r="X20" s="686"/>
      <c r="Y20" s="687"/>
      <c r="Z20" s="688">
        <v>0</v>
      </c>
      <c r="AA20" s="688"/>
      <c r="AB20" s="688"/>
      <c r="AC20" s="688"/>
      <c r="AD20" s="689">
        <v>20188</v>
      </c>
      <c r="AE20" s="689"/>
      <c r="AF20" s="689"/>
      <c r="AG20" s="689"/>
      <c r="AH20" s="689"/>
      <c r="AI20" s="689"/>
      <c r="AJ20" s="689"/>
      <c r="AK20" s="689"/>
      <c r="AL20" s="690">
        <v>0.1</v>
      </c>
      <c r="AM20" s="691"/>
      <c r="AN20" s="691"/>
      <c r="AO20" s="692"/>
      <c r="AP20" s="682" t="s">
        <v>272</v>
      </c>
      <c r="AQ20" s="683"/>
      <c r="AR20" s="683"/>
      <c r="AS20" s="683"/>
      <c r="AT20" s="683"/>
      <c r="AU20" s="683"/>
      <c r="AV20" s="683"/>
      <c r="AW20" s="683"/>
      <c r="AX20" s="683"/>
      <c r="AY20" s="683"/>
      <c r="AZ20" s="683"/>
      <c r="BA20" s="683"/>
      <c r="BB20" s="683"/>
      <c r="BC20" s="683"/>
      <c r="BD20" s="683"/>
      <c r="BE20" s="683"/>
      <c r="BF20" s="684"/>
      <c r="BG20" s="685">
        <v>511157</v>
      </c>
      <c r="BH20" s="686"/>
      <c r="BI20" s="686"/>
      <c r="BJ20" s="686"/>
      <c r="BK20" s="686"/>
      <c r="BL20" s="686"/>
      <c r="BM20" s="686"/>
      <c r="BN20" s="687"/>
      <c r="BO20" s="688">
        <v>2.9</v>
      </c>
      <c r="BP20" s="688"/>
      <c r="BQ20" s="688"/>
      <c r="BR20" s="688"/>
      <c r="BS20" s="694" t="s">
        <v>130</v>
      </c>
      <c r="BT20" s="686"/>
      <c r="BU20" s="686"/>
      <c r="BV20" s="686"/>
      <c r="BW20" s="686"/>
      <c r="BX20" s="686"/>
      <c r="BY20" s="686"/>
      <c r="BZ20" s="686"/>
      <c r="CA20" s="686"/>
      <c r="CB20" s="695"/>
      <c r="CD20" s="700" t="s">
        <v>273</v>
      </c>
      <c r="CE20" s="701"/>
      <c r="CF20" s="701"/>
      <c r="CG20" s="701"/>
      <c r="CH20" s="701"/>
      <c r="CI20" s="701"/>
      <c r="CJ20" s="701"/>
      <c r="CK20" s="701"/>
      <c r="CL20" s="701"/>
      <c r="CM20" s="701"/>
      <c r="CN20" s="701"/>
      <c r="CO20" s="701"/>
      <c r="CP20" s="701"/>
      <c r="CQ20" s="702"/>
      <c r="CR20" s="685">
        <v>62643632</v>
      </c>
      <c r="CS20" s="686"/>
      <c r="CT20" s="686"/>
      <c r="CU20" s="686"/>
      <c r="CV20" s="686"/>
      <c r="CW20" s="686"/>
      <c r="CX20" s="686"/>
      <c r="CY20" s="687"/>
      <c r="CZ20" s="688">
        <v>100</v>
      </c>
      <c r="DA20" s="688"/>
      <c r="DB20" s="688"/>
      <c r="DC20" s="688"/>
      <c r="DD20" s="694">
        <v>6567881</v>
      </c>
      <c r="DE20" s="686"/>
      <c r="DF20" s="686"/>
      <c r="DG20" s="686"/>
      <c r="DH20" s="686"/>
      <c r="DI20" s="686"/>
      <c r="DJ20" s="686"/>
      <c r="DK20" s="686"/>
      <c r="DL20" s="686"/>
      <c r="DM20" s="686"/>
      <c r="DN20" s="686"/>
      <c r="DO20" s="686"/>
      <c r="DP20" s="687"/>
      <c r="DQ20" s="694">
        <v>34230160</v>
      </c>
      <c r="DR20" s="686"/>
      <c r="DS20" s="686"/>
      <c r="DT20" s="686"/>
      <c r="DU20" s="686"/>
      <c r="DV20" s="686"/>
      <c r="DW20" s="686"/>
      <c r="DX20" s="686"/>
      <c r="DY20" s="686"/>
      <c r="DZ20" s="686"/>
      <c r="EA20" s="686"/>
      <c r="EB20" s="686"/>
      <c r="EC20" s="695"/>
    </row>
    <row r="21" spans="2:133" ht="11.25" customHeight="1" x14ac:dyDescent="0.15">
      <c r="B21" s="682" t="s">
        <v>274</v>
      </c>
      <c r="C21" s="683"/>
      <c r="D21" s="683"/>
      <c r="E21" s="683"/>
      <c r="F21" s="683"/>
      <c r="G21" s="683"/>
      <c r="H21" s="683"/>
      <c r="I21" s="683"/>
      <c r="J21" s="683"/>
      <c r="K21" s="683"/>
      <c r="L21" s="683"/>
      <c r="M21" s="683"/>
      <c r="N21" s="683"/>
      <c r="O21" s="683"/>
      <c r="P21" s="683"/>
      <c r="Q21" s="684"/>
      <c r="R21" s="685">
        <v>11257</v>
      </c>
      <c r="S21" s="686"/>
      <c r="T21" s="686"/>
      <c r="U21" s="686"/>
      <c r="V21" s="686"/>
      <c r="W21" s="686"/>
      <c r="X21" s="686"/>
      <c r="Y21" s="687"/>
      <c r="Z21" s="688">
        <v>0</v>
      </c>
      <c r="AA21" s="688"/>
      <c r="AB21" s="688"/>
      <c r="AC21" s="688"/>
      <c r="AD21" s="689">
        <v>11257</v>
      </c>
      <c r="AE21" s="689"/>
      <c r="AF21" s="689"/>
      <c r="AG21" s="689"/>
      <c r="AH21" s="689"/>
      <c r="AI21" s="689"/>
      <c r="AJ21" s="689"/>
      <c r="AK21" s="689"/>
      <c r="AL21" s="690">
        <v>0</v>
      </c>
      <c r="AM21" s="691"/>
      <c r="AN21" s="691"/>
      <c r="AO21" s="692"/>
      <c r="AP21" s="704" t="s">
        <v>275</v>
      </c>
      <c r="AQ21" s="705"/>
      <c r="AR21" s="705"/>
      <c r="AS21" s="705"/>
      <c r="AT21" s="705"/>
      <c r="AU21" s="705"/>
      <c r="AV21" s="705"/>
      <c r="AW21" s="705"/>
      <c r="AX21" s="705"/>
      <c r="AY21" s="705"/>
      <c r="AZ21" s="705"/>
      <c r="BA21" s="705"/>
      <c r="BB21" s="705"/>
      <c r="BC21" s="705"/>
      <c r="BD21" s="705"/>
      <c r="BE21" s="705"/>
      <c r="BF21" s="706"/>
      <c r="BG21" s="685">
        <v>6891</v>
      </c>
      <c r="BH21" s="686"/>
      <c r="BI21" s="686"/>
      <c r="BJ21" s="686"/>
      <c r="BK21" s="686"/>
      <c r="BL21" s="686"/>
      <c r="BM21" s="686"/>
      <c r="BN21" s="687"/>
      <c r="BO21" s="688">
        <v>0</v>
      </c>
      <c r="BP21" s="688"/>
      <c r="BQ21" s="688"/>
      <c r="BR21" s="688"/>
      <c r="BS21" s="694" t="s">
        <v>130</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15">
      <c r="B22" s="682" t="s">
        <v>276</v>
      </c>
      <c r="C22" s="683"/>
      <c r="D22" s="683"/>
      <c r="E22" s="683"/>
      <c r="F22" s="683"/>
      <c r="G22" s="683"/>
      <c r="H22" s="683"/>
      <c r="I22" s="683"/>
      <c r="J22" s="683"/>
      <c r="K22" s="683"/>
      <c r="L22" s="683"/>
      <c r="M22" s="683"/>
      <c r="N22" s="683"/>
      <c r="O22" s="683"/>
      <c r="P22" s="683"/>
      <c r="Q22" s="684"/>
      <c r="R22" s="685">
        <v>10967333</v>
      </c>
      <c r="S22" s="686"/>
      <c r="T22" s="686"/>
      <c r="U22" s="686"/>
      <c r="V22" s="686"/>
      <c r="W22" s="686"/>
      <c r="X22" s="686"/>
      <c r="Y22" s="687"/>
      <c r="Z22" s="688">
        <v>17</v>
      </c>
      <c r="AA22" s="688"/>
      <c r="AB22" s="688"/>
      <c r="AC22" s="688"/>
      <c r="AD22" s="689">
        <v>9720322</v>
      </c>
      <c r="AE22" s="689"/>
      <c r="AF22" s="689"/>
      <c r="AG22" s="689"/>
      <c r="AH22" s="689"/>
      <c r="AI22" s="689"/>
      <c r="AJ22" s="689"/>
      <c r="AK22" s="689"/>
      <c r="AL22" s="690">
        <v>32.6</v>
      </c>
      <c r="AM22" s="691"/>
      <c r="AN22" s="691"/>
      <c r="AO22" s="692"/>
      <c r="AP22" s="704" t="s">
        <v>277</v>
      </c>
      <c r="AQ22" s="705"/>
      <c r="AR22" s="705"/>
      <c r="AS22" s="705"/>
      <c r="AT22" s="705"/>
      <c r="AU22" s="705"/>
      <c r="AV22" s="705"/>
      <c r="AW22" s="705"/>
      <c r="AX22" s="705"/>
      <c r="AY22" s="705"/>
      <c r="AZ22" s="705"/>
      <c r="BA22" s="705"/>
      <c r="BB22" s="705"/>
      <c r="BC22" s="705"/>
      <c r="BD22" s="705"/>
      <c r="BE22" s="705"/>
      <c r="BF22" s="706"/>
      <c r="BG22" s="685" t="s">
        <v>130</v>
      </c>
      <c r="BH22" s="686"/>
      <c r="BI22" s="686"/>
      <c r="BJ22" s="686"/>
      <c r="BK22" s="686"/>
      <c r="BL22" s="686"/>
      <c r="BM22" s="686"/>
      <c r="BN22" s="687"/>
      <c r="BO22" s="688" t="s">
        <v>130</v>
      </c>
      <c r="BP22" s="688"/>
      <c r="BQ22" s="688"/>
      <c r="BR22" s="688"/>
      <c r="BS22" s="694" t="s">
        <v>130</v>
      </c>
      <c r="BT22" s="686"/>
      <c r="BU22" s="686"/>
      <c r="BV22" s="686"/>
      <c r="BW22" s="686"/>
      <c r="BX22" s="686"/>
      <c r="BY22" s="686"/>
      <c r="BZ22" s="686"/>
      <c r="CA22" s="686"/>
      <c r="CB22" s="695"/>
      <c r="CD22" s="667" t="s">
        <v>278</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15">
      <c r="B23" s="682" t="s">
        <v>279</v>
      </c>
      <c r="C23" s="683"/>
      <c r="D23" s="683"/>
      <c r="E23" s="683"/>
      <c r="F23" s="683"/>
      <c r="G23" s="683"/>
      <c r="H23" s="683"/>
      <c r="I23" s="683"/>
      <c r="J23" s="683"/>
      <c r="K23" s="683"/>
      <c r="L23" s="683"/>
      <c r="M23" s="683"/>
      <c r="N23" s="683"/>
      <c r="O23" s="683"/>
      <c r="P23" s="683"/>
      <c r="Q23" s="684"/>
      <c r="R23" s="685">
        <v>9720322</v>
      </c>
      <c r="S23" s="686"/>
      <c r="T23" s="686"/>
      <c r="U23" s="686"/>
      <c r="V23" s="686"/>
      <c r="W23" s="686"/>
      <c r="X23" s="686"/>
      <c r="Y23" s="687"/>
      <c r="Z23" s="688">
        <v>15</v>
      </c>
      <c r="AA23" s="688"/>
      <c r="AB23" s="688"/>
      <c r="AC23" s="688"/>
      <c r="AD23" s="689">
        <v>9720322</v>
      </c>
      <c r="AE23" s="689"/>
      <c r="AF23" s="689"/>
      <c r="AG23" s="689"/>
      <c r="AH23" s="689"/>
      <c r="AI23" s="689"/>
      <c r="AJ23" s="689"/>
      <c r="AK23" s="689"/>
      <c r="AL23" s="690">
        <v>32.6</v>
      </c>
      <c r="AM23" s="691"/>
      <c r="AN23" s="691"/>
      <c r="AO23" s="692"/>
      <c r="AP23" s="704" t="s">
        <v>280</v>
      </c>
      <c r="AQ23" s="705"/>
      <c r="AR23" s="705"/>
      <c r="AS23" s="705"/>
      <c r="AT23" s="705"/>
      <c r="AU23" s="705"/>
      <c r="AV23" s="705"/>
      <c r="AW23" s="705"/>
      <c r="AX23" s="705"/>
      <c r="AY23" s="705"/>
      <c r="AZ23" s="705"/>
      <c r="BA23" s="705"/>
      <c r="BB23" s="705"/>
      <c r="BC23" s="705"/>
      <c r="BD23" s="705"/>
      <c r="BE23" s="705"/>
      <c r="BF23" s="706"/>
      <c r="BG23" s="685">
        <v>504266</v>
      </c>
      <c r="BH23" s="686"/>
      <c r="BI23" s="686"/>
      <c r="BJ23" s="686"/>
      <c r="BK23" s="686"/>
      <c r="BL23" s="686"/>
      <c r="BM23" s="686"/>
      <c r="BN23" s="687"/>
      <c r="BO23" s="688">
        <v>2.9</v>
      </c>
      <c r="BP23" s="688"/>
      <c r="BQ23" s="688"/>
      <c r="BR23" s="688"/>
      <c r="BS23" s="694" t="s">
        <v>130</v>
      </c>
      <c r="BT23" s="686"/>
      <c r="BU23" s="686"/>
      <c r="BV23" s="686"/>
      <c r="BW23" s="686"/>
      <c r="BX23" s="686"/>
      <c r="BY23" s="686"/>
      <c r="BZ23" s="686"/>
      <c r="CA23" s="686"/>
      <c r="CB23" s="695"/>
      <c r="CD23" s="667" t="s">
        <v>219</v>
      </c>
      <c r="CE23" s="668"/>
      <c r="CF23" s="668"/>
      <c r="CG23" s="668"/>
      <c r="CH23" s="668"/>
      <c r="CI23" s="668"/>
      <c r="CJ23" s="668"/>
      <c r="CK23" s="668"/>
      <c r="CL23" s="668"/>
      <c r="CM23" s="668"/>
      <c r="CN23" s="668"/>
      <c r="CO23" s="668"/>
      <c r="CP23" s="668"/>
      <c r="CQ23" s="669"/>
      <c r="CR23" s="667" t="s">
        <v>281</v>
      </c>
      <c r="CS23" s="668"/>
      <c r="CT23" s="668"/>
      <c r="CU23" s="668"/>
      <c r="CV23" s="668"/>
      <c r="CW23" s="668"/>
      <c r="CX23" s="668"/>
      <c r="CY23" s="669"/>
      <c r="CZ23" s="667" t="s">
        <v>282</v>
      </c>
      <c r="DA23" s="668"/>
      <c r="DB23" s="668"/>
      <c r="DC23" s="669"/>
      <c r="DD23" s="667" t="s">
        <v>283</v>
      </c>
      <c r="DE23" s="668"/>
      <c r="DF23" s="668"/>
      <c r="DG23" s="668"/>
      <c r="DH23" s="668"/>
      <c r="DI23" s="668"/>
      <c r="DJ23" s="668"/>
      <c r="DK23" s="669"/>
      <c r="DL23" s="716" t="s">
        <v>284</v>
      </c>
      <c r="DM23" s="717"/>
      <c r="DN23" s="717"/>
      <c r="DO23" s="717"/>
      <c r="DP23" s="717"/>
      <c r="DQ23" s="717"/>
      <c r="DR23" s="717"/>
      <c r="DS23" s="717"/>
      <c r="DT23" s="717"/>
      <c r="DU23" s="717"/>
      <c r="DV23" s="718"/>
      <c r="DW23" s="667" t="s">
        <v>285</v>
      </c>
      <c r="DX23" s="668"/>
      <c r="DY23" s="668"/>
      <c r="DZ23" s="668"/>
      <c r="EA23" s="668"/>
      <c r="EB23" s="668"/>
      <c r="EC23" s="669"/>
    </row>
    <row r="24" spans="2:133" ht="11.25" customHeight="1" x14ac:dyDescent="0.15">
      <c r="B24" s="682" t="s">
        <v>286</v>
      </c>
      <c r="C24" s="683"/>
      <c r="D24" s="683"/>
      <c r="E24" s="683"/>
      <c r="F24" s="683"/>
      <c r="G24" s="683"/>
      <c r="H24" s="683"/>
      <c r="I24" s="683"/>
      <c r="J24" s="683"/>
      <c r="K24" s="683"/>
      <c r="L24" s="683"/>
      <c r="M24" s="683"/>
      <c r="N24" s="683"/>
      <c r="O24" s="683"/>
      <c r="P24" s="683"/>
      <c r="Q24" s="684"/>
      <c r="R24" s="685">
        <v>1247011</v>
      </c>
      <c r="S24" s="686"/>
      <c r="T24" s="686"/>
      <c r="U24" s="686"/>
      <c r="V24" s="686"/>
      <c r="W24" s="686"/>
      <c r="X24" s="686"/>
      <c r="Y24" s="687"/>
      <c r="Z24" s="688">
        <v>1.9</v>
      </c>
      <c r="AA24" s="688"/>
      <c r="AB24" s="688"/>
      <c r="AC24" s="688"/>
      <c r="AD24" s="689" t="s">
        <v>130</v>
      </c>
      <c r="AE24" s="689"/>
      <c r="AF24" s="689"/>
      <c r="AG24" s="689"/>
      <c r="AH24" s="689"/>
      <c r="AI24" s="689"/>
      <c r="AJ24" s="689"/>
      <c r="AK24" s="689"/>
      <c r="AL24" s="690" t="s">
        <v>130</v>
      </c>
      <c r="AM24" s="691"/>
      <c r="AN24" s="691"/>
      <c r="AO24" s="692"/>
      <c r="AP24" s="704" t="s">
        <v>287</v>
      </c>
      <c r="AQ24" s="705"/>
      <c r="AR24" s="705"/>
      <c r="AS24" s="705"/>
      <c r="AT24" s="705"/>
      <c r="AU24" s="705"/>
      <c r="AV24" s="705"/>
      <c r="AW24" s="705"/>
      <c r="AX24" s="705"/>
      <c r="AY24" s="705"/>
      <c r="AZ24" s="705"/>
      <c r="BA24" s="705"/>
      <c r="BB24" s="705"/>
      <c r="BC24" s="705"/>
      <c r="BD24" s="705"/>
      <c r="BE24" s="705"/>
      <c r="BF24" s="706"/>
      <c r="BG24" s="685" t="s">
        <v>130</v>
      </c>
      <c r="BH24" s="686"/>
      <c r="BI24" s="686"/>
      <c r="BJ24" s="686"/>
      <c r="BK24" s="686"/>
      <c r="BL24" s="686"/>
      <c r="BM24" s="686"/>
      <c r="BN24" s="687"/>
      <c r="BO24" s="688" t="s">
        <v>130</v>
      </c>
      <c r="BP24" s="688"/>
      <c r="BQ24" s="688"/>
      <c r="BR24" s="688"/>
      <c r="BS24" s="694" t="s">
        <v>130</v>
      </c>
      <c r="BT24" s="686"/>
      <c r="BU24" s="686"/>
      <c r="BV24" s="686"/>
      <c r="BW24" s="686"/>
      <c r="BX24" s="686"/>
      <c r="BY24" s="686"/>
      <c r="BZ24" s="686"/>
      <c r="CA24" s="686"/>
      <c r="CB24" s="695"/>
      <c r="CD24" s="696" t="s">
        <v>288</v>
      </c>
      <c r="CE24" s="697"/>
      <c r="CF24" s="697"/>
      <c r="CG24" s="697"/>
      <c r="CH24" s="697"/>
      <c r="CI24" s="697"/>
      <c r="CJ24" s="697"/>
      <c r="CK24" s="697"/>
      <c r="CL24" s="697"/>
      <c r="CM24" s="697"/>
      <c r="CN24" s="697"/>
      <c r="CO24" s="697"/>
      <c r="CP24" s="697"/>
      <c r="CQ24" s="698"/>
      <c r="CR24" s="674">
        <v>24479253</v>
      </c>
      <c r="CS24" s="675"/>
      <c r="CT24" s="675"/>
      <c r="CU24" s="675"/>
      <c r="CV24" s="675"/>
      <c r="CW24" s="675"/>
      <c r="CX24" s="675"/>
      <c r="CY24" s="676"/>
      <c r="CZ24" s="679">
        <v>39.1</v>
      </c>
      <c r="DA24" s="680"/>
      <c r="DB24" s="680"/>
      <c r="DC24" s="699"/>
      <c r="DD24" s="724">
        <v>17099139</v>
      </c>
      <c r="DE24" s="675"/>
      <c r="DF24" s="675"/>
      <c r="DG24" s="675"/>
      <c r="DH24" s="675"/>
      <c r="DI24" s="675"/>
      <c r="DJ24" s="675"/>
      <c r="DK24" s="676"/>
      <c r="DL24" s="724">
        <v>16790276</v>
      </c>
      <c r="DM24" s="675"/>
      <c r="DN24" s="675"/>
      <c r="DO24" s="675"/>
      <c r="DP24" s="675"/>
      <c r="DQ24" s="675"/>
      <c r="DR24" s="675"/>
      <c r="DS24" s="675"/>
      <c r="DT24" s="675"/>
      <c r="DU24" s="675"/>
      <c r="DV24" s="676"/>
      <c r="DW24" s="679">
        <v>53.5</v>
      </c>
      <c r="DX24" s="680"/>
      <c r="DY24" s="680"/>
      <c r="DZ24" s="680"/>
      <c r="EA24" s="680"/>
      <c r="EB24" s="680"/>
      <c r="EC24" s="681"/>
    </row>
    <row r="25" spans="2:133" ht="11.25" customHeight="1" x14ac:dyDescent="0.15">
      <c r="B25" s="682" t="s">
        <v>289</v>
      </c>
      <c r="C25" s="683"/>
      <c r="D25" s="683"/>
      <c r="E25" s="683"/>
      <c r="F25" s="683"/>
      <c r="G25" s="683"/>
      <c r="H25" s="683"/>
      <c r="I25" s="683"/>
      <c r="J25" s="683"/>
      <c r="K25" s="683"/>
      <c r="L25" s="683"/>
      <c r="M25" s="683"/>
      <c r="N25" s="683"/>
      <c r="O25" s="683"/>
      <c r="P25" s="683"/>
      <c r="Q25" s="684"/>
      <c r="R25" s="685" t="s">
        <v>130</v>
      </c>
      <c r="S25" s="686"/>
      <c r="T25" s="686"/>
      <c r="U25" s="686"/>
      <c r="V25" s="686"/>
      <c r="W25" s="686"/>
      <c r="X25" s="686"/>
      <c r="Y25" s="687"/>
      <c r="Z25" s="688" t="s">
        <v>231</v>
      </c>
      <c r="AA25" s="688"/>
      <c r="AB25" s="688"/>
      <c r="AC25" s="688"/>
      <c r="AD25" s="689" t="s">
        <v>130</v>
      </c>
      <c r="AE25" s="689"/>
      <c r="AF25" s="689"/>
      <c r="AG25" s="689"/>
      <c r="AH25" s="689"/>
      <c r="AI25" s="689"/>
      <c r="AJ25" s="689"/>
      <c r="AK25" s="689"/>
      <c r="AL25" s="690" t="s">
        <v>130</v>
      </c>
      <c r="AM25" s="691"/>
      <c r="AN25" s="691"/>
      <c r="AO25" s="692"/>
      <c r="AP25" s="704" t="s">
        <v>290</v>
      </c>
      <c r="AQ25" s="705"/>
      <c r="AR25" s="705"/>
      <c r="AS25" s="705"/>
      <c r="AT25" s="705"/>
      <c r="AU25" s="705"/>
      <c r="AV25" s="705"/>
      <c r="AW25" s="705"/>
      <c r="AX25" s="705"/>
      <c r="AY25" s="705"/>
      <c r="AZ25" s="705"/>
      <c r="BA25" s="705"/>
      <c r="BB25" s="705"/>
      <c r="BC25" s="705"/>
      <c r="BD25" s="705"/>
      <c r="BE25" s="705"/>
      <c r="BF25" s="706"/>
      <c r="BG25" s="685" t="s">
        <v>130</v>
      </c>
      <c r="BH25" s="686"/>
      <c r="BI25" s="686"/>
      <c r="BJ25" s="686"/>
      <c r="BK25" s="686"/>
      <c r="BL25" s="686"/>
      <c r="BM25" s="686"/>
      <c r="BN25" s="687"/>
      <c r="BO25" s="688" t="s">
        <v>130</v>
      </c>
      <c r="BP25" s="688"/>
      <c r="BQ25" s="688"/>
      <c r="BR25" s="688"/>
      <c r="BS25" s="694" t="s">
        <v>231</v>
      </c>
      <c r="BT25" s="686"/>
      <c r="BU25" s="686"/>
      <c r="BV25" s="686"/>
      <c r="BW25" s="686"/>
      <c r="BX25" s="686"/>
      <c r="BY25" s="686"/>
      <c r="BZ25" s="686"/>
      <c r="CA25" s="686"/>
      <c r="CB25" s="695"/>
      <c r="CD25" s="700" t="s">
        <v>291</v>
      </c>
      <c r="CE25" s="701"/>
      <c r="CF25" s="701"/>
      <c r="CG25" s="701"/>
      <c r="CH25" s="701"/>
      <c r="CI25" s="701"/>
      <c r="CJ25" s="701"/>
      <c r="CK25" s="701"/>
      <c r="CL25" s="701"/>
      <c r="CM25" s="701"/>
      <c r="CN25" s="701"/>
      <c r="CO25" s="701"/>
      <c r="CP25" s="701"/>
      <c r="CQ25" s="702"/>
      <c r="CR25" s="685">
        <v>8896574</v>
      </c>
      <c r="CS25" s="721"/>
      <c r="CT25" s="721"/>
      <c r="CU25" s="721"/>
      <c r="CV25" s="721"/>
      <c r="CW25" s="721"/>
      <c r="CX25" s="721"/>
      <c r="CY25" s="722"/>
      <c r="CZ25" s="690">
        <v>14.2</v>
      </c>
      <c r="DA25" s="719"/>
      <c r="DB25" s="719"/>
      <c r="DC25" s="723"/>
      <c r="DD25" s="694">
        <v>8179593</v>
      </c>
      <c r="DE25" s="721"/>
      <c r="DF25" s="721"/>
      <c r="DG25" s="721"/>
      <c r="DH25" s="721"/>
      <c r="DI25" s="721"/>
      <c r="DJ25" s="721"/>
      <c r="DK25" s="722"/>
      <c r="DL25" s="694">
        <v>7921108</v>
      </c>
      <c r="DM25" s="721"/>
      <c r="DN25" s="721"/>
      <c r="DO25" s="721"/>
      <c r="DP25" s="721"/>
      <c r="DQ25" s="721"/>
      <c r="DR25" s="721"/>
      <c r="DS25" s="721"/>
      <c r="DT25" s="721"/>
      <c r="DU25" s="721"/>
      <c r="DV25" s="722"/>
      <c r="DW25" s="690">
        <v>25.2</v>
      </c>
      <c r="DX25" s="719"/>
      <c r="DY25" s="719"/>
      <c r="DZ25" s="719"/>
      <c r="EA25" s="719"/>
      <c r="EB25" s="719"/>
      <c r="EC25" s="720"/>
    </row>
    <row r="26" spans="2:133" ht="11.25" customHeight="1" x14ac:dyDescent="0.15">
      <c r="B26" s="682" t="s">
        <v>292</v>
      </c>
      <c r="C26" s="683"/>
      <c r="D26" s="683"/>
      <c r="E26" s="683"/>
      <c r="F26" s="683"/>
      <c r="G26" s="683"/>
      <c r="H26" s="683"/>
      <c r="I26" s="683"/>
      <c r="J26" s="683"/>
      <c r="K26" s="683"/>
      <c r="L26" s="683"/>
      <c r="M26" s="683"/>
      <c r="N26" s="683"/>
      <c r="O26" s="683"/>
      <c r="P26" s="683"/>
      <c r="Q26" s="684"/>
      <c r="R26" s="685">
        <v>31504655</v>
      </c>
      <c r="S26" s="686"/>
      <c r="T26" s="686"/>
      <c r="U26" s="686"/>
      <c r="V26" s="686"/>
      <c r="W26" s="686"/>
      <c r="X26" s="686"/>
      <c r="Y26" s="687"/>
      <c r="Z26" s="688">
        <v>48.7</v>
      </c>
      <c r="AA26" s="688"/>
      <c r="AB26" s="688"/>
      <c r="AC26" s="688"/>
      <c r="AD26" s="689">
        <v>29753378</v>
      </c>
      <c r="AE26" s="689"/>
      <c r="AF26" s="689"/>
      <c r="AG26" s="689"/>
      <c r="AH26" s="689"/>
      <c r="AI26" s="689"/>
      <c r="AJ26" s="689"/>
      <c r="AK26" s="689"/>
      <c r="AL26" s="690">
        <v>99.8</v>
      </c>
      <c r="AM26" s="691"/>
      <c r="AN26" s="691"/>
      <c r="AO26" s="692"/>
      <c r="AP26" s="704" t="s">
        <v>293</v>
      </c>
      <c r="AQ26" s="725"/>
      <c r="AR26" s="725"/>
      <c r="AS26" s="725"/>
      <c r="AT26" s="725"/>
      <c r="AU26" s="725"/>
      <c r="AV26" s="725"/>
      <c r="AW26" s="725"/>
      <c r="AX26" s="725"/>
      <c r="AY26" s="725"/>
      <c r="AZ26" s="725"/>
      <c r="BA26" s="725"/>
      <c r="BB26" s="725"/>
      <c r="BC26" s="725"/>
      <c r="BD26" s="725"/>
      <c r="BE26" s="725"/>
      <c r="BF26" s="706"/>
      <c r="BG26" s="685" t="s">
        <v>231</v>
      </c>
      <c r="BH26" s="686"/>
      <c r="BI26" s="686"/>
      <c r="BJ26" s="686"/>
      <c r="BK26" s="686"/>
      <c r="BL26" s="686"/>
      <c r="BM26" s="686"/>
      <c r="BN26" s="687"/>
      <c r="BO26" s="688" t="s">
        <v>231</v>
      </c>
      <c r="BP26" s="688"/>
      <c r="BQ26" s="688"/>
      <c r="BR26" s="688"/>
      <c r="BS26" s="694" t="s">
        <v>130</v>
      </c>
      <c r="BT26" s="686"/>
      <c r="BU26" s="686"/>
      <c r="BV26" s="686"/>
      <c r="BW26" s="686"/>
      <c r="BX26" s="686"/>
      <c r="BY26" s="686"/>
      <c r="BZ26" s="686"/>
      <c r="CA26" s="686"/>
      <c r="CB26" s="695"/>
      <c r="CD26" s="700" t="s">
        <v>294</v>
      </c>
      <c r="CE26" s="701"/>
      <c r="CF26" s="701"/>
      <c r="CG26" s="701"/>
      <c r="CH26" s="701"/>
      <c r="CI26" s="701"/>
      <c r="CJ26" s="701"/>
      <c r="CK26" s="701"/>
      <c r="CL26" s="701"/>
      <c r="CM26" s="701"/>
      <c r="CN26" s="701"/>
      <c r="CO26" s="701"/>
      <c r="CP26" s="701"/>
      <c r="CQ26" s="702"/>
      <c r="CR26" s="685">
        <v>5627457</v>
      </c>
      <c r="CS26" s="686"/>
      <c r="CT26" s="686"/>
      <c r="CU26" s="686"/>
      <c r="CV26" s="686"/>
      <c r="CW26" s="686"/>
      <c r="CX26" s="686"/>
      <c r="CY26" s="687"/>
      <c r="CZ26" s="690">
        <v>9</v>
      </c>
      <c r="DA26" s="719"/>
      <c r="DB26" s="719"/>
      <c r="DC26" s="723"/>
      <c r="DD26" s="694">
        <v>5115546</v>
      </c>
      <c r="DE26" s="686"/>
      <c r="DF26" s="686"/>
      <c r="DG26" s="686"/>
      <c r="DH26" s="686"/>
      <c r="DI26" s="686"/>
      <c r="DJ26" s="686"/>
      <c r="DK26" s="687"/>
      <c r="DL26" s="694" t="s">
        <v>130</v>
      </c>
      <c r="DM26" s="686"/>
      <c r="DN26" s="686"/>
      <c r="DO26" s="686"/>
      <c r="DP26" s="686"/>
      <c r="DQ26" s="686"/>
      <c r="DR26" s="686"/>
      <c r="DS26" s="686"/>
      <c r="DT26" s="686"/>
      <c r="DU26" s="686"/>
      <c r="DV26" s="687"/>
      <c r="DW26" s="690" t="s">
        <v>231</v>
      </c>
      <c r="DX26" s="719"/>
      <c r="DY26" s="719"/>
      <c r="DZ26" s="719"/>
      <c r="EA26" s="719"/>
      <c r="EB26" s="719"/>
      <c r="EC26" s="720"/>
    </row>
    <row r="27" spans="2:133" ht="11.25" customHeight="1" x14ac:dyDescent="0.15">
      <c r="B27" s="682" t="s">
        <v>295</v>
      </c>
      <c r="C27" s="683"/>
      <c r="D27" s="683"/>
      <c r="E27" s="683"/>
      <c r="F27" s="683"/>
      <c r="G27" s="683"/>
      <c r="H27" s="683"/>
      <c r="I27" s="683"/>
      <c r="J27" s="683"/>
      <c r="K27" s="683"/>
      <c r="L27" s="683"/>
      <c r="M27" s="683"/>
      <c r="N27" s="683"/>
      <c r="O27" s="683"/>
      <c r="P27" s="683"/>
      <c r="Q27" s="684"/>
      <c r="R27" s="685">
        <v>13110</v>
      </c>
      <c r="S27" s="686"/>
      <c r="T27" s="686"/>
      <c r="U27" s="686"/>
      <c r="V27" s="686"/>
      <c r="W27" s="686"/>
      <c r="X27" s="686"/>
      <c r="Y27" s="687"/>
      <c r="Z27" s="688">
        <v>0</v>
      </c>
      <c r="AA27" s="688"/>
      <c r="AB27" s="688"/>
      <c r="AC27" s="688"/>
      <c r="AD27" s="689">
        <v>13110</v>
      </c>
      <c r="AE27" s="689"/>
      <c r="AF27" s="689"/>
      <c r="AG27" s="689"/>
      <c r="AH27" s="689"/>
      <c r="AI27" s="689"/>
      <c r="AJ27" s="689"/>
      <c r="AK27" s="689"/>
      <c r="AL27" s="690">
        <v>0</v>
      </c>
      <c r="AM27" s="691"/>
      <c r="AN27" s="691"/>
      <c r="AO27" s="692"/>
      <c r="AP27" s="682" t="s">
        <v>296</v>
      </c>
      <c r="AQ27" s="683"/>
      <c r="AR27" s="683"/>
      <c r="AS27" s="683"/>
      <c r="AT27" s="683"/>
      <c r="AU27" s="683"/>
      <c r="AV27" s="683"/>
      <c r="AW27" s="683"/>
      <c r="AX27" s="683"/>
      <c r="AY27" s="683"/>
      <c r="AZ27" s="683"/>
      <c r="BA27" s="683"/>
      <c r="BB27" s="683"/>
      <c r="BC27" s="683"/>
      <c r="BD27" s="683"/>
      <c r="BE27" s="683"/>
      <c r="BF27" s="684"/>
      <c r="BG27" s="685">
        <v>17360611</v>
      </c>
      <c r="BH27" s="686"/>
      <c r="BI27" s="686"/>
      <c r="BJ27" s="686"/>
      <c r="BK27" s="686"/>
      <c r="BL27" s="686"/>
      <c r="BM27" s="686"/>
      <c r="BN27" s="687"/>
      <c r="BO27" s="688">
        <v>100</v>
      </c>
      <c r="BP27" s="688"/>
      <c r="BQ27" s="688"/>
      <c r="BR27" s="688"/>
      <c r="BS27" s="694">
        <v>211282</v>
      </c>
      <c r="BT27" s="686"/>
      <c r="BU27" s="686"/>
      <c r="BV27" s="686"/>
      <c r="BW27" s="686"/>
      <c r="BX27" s="686"/>
      <c r="BY27" s="686"/>
      <c r="BZ27" s="686"/>
      <c r="CA27" s="686"/>
      <c r="CB27" s="695"/>
      <c r="CD27" s="700" t="s">
        <v>297</v>
      </c>
      <c r="CE27" s="701"/>
      <c r="CF27" s="701"/>
      <c r="CG27" s="701"/>
      <c r="CH27" s="701"/>
      <c r="CI27" s="701"/>
      <c r="CJ27" s="701"/>
      <c r="CK27" s="701"/>
      <c r="CL27" s="701"/>
      <c r="CM27" s="701"/>
      <c r="CN27" s="701"/>
      <c r="CO27" s="701"/>
      <c r="CP27" s="701"/>
      <c r="CQ27" s="702"/>
      <c r="CR27" s="685">
        <v>9318997</v>
      </c>
      <c r="CS27" s="721"/>
      <c r="CT27" s="721"/>
      <c r="CU27" s="721"/>
      <c r="CV27" s="721"/>
      <c r="CW27" s="721"/>
      <c r="CX27" s="721"/>
      <c r="CY27" s="722"/>
      <c r="CZ27" s="690">
        <v>14.9</v>
      </c>
      <c r="DA27" s="719"/>
      <c r="DB27" s="719"/>
      <c r="DC27" s="723"/>
      <c r="DD27" s="694">
        <v>2669356</v>
      </c>
      <c r="DE27" s="721"/>
      <c r="DF27" s="721"/>
      <c r="DG27" s="721"/>
      <c r="DH27" s="721"/>
      <c r="DI27" s="721"/>
      <c r="DJ27" s="721"/>
      <c r="DK27" s="722"/>
      <c r="DL27" s="694">
        <v>2618978</v>
      </c>
      <c r="DM27" s="721"/>
      <c r="DN27" s="721"/>
      <c r="DO27" s="721"/>
      <c r="DP27" s="721"/>
      <c r="DQ27" s="721"/>
      <c r="DR27" s="721"/>
      <c r="DS27" s="721"/>
      <c r="DT27" s="721"/>
      <c r="DU27" s="721"/>
      <c r="DV27" s="722"/>
      <c r="DW27" s="690">
        <v>8.3000000000000007</v>
      </c>
      <c r="DX27" s="719"/>
      <c r="DY27" s="719"/>
      <c r="DZ27" s="719"/>
      <c r="EA27" s="719"/>
      <c r="EB27" s="719"/>
      <c r="EC27" s="720"/>
    </row>
    <row r="28" spans="2:133" ht="11.25" customHeight="1" x14ac:dyDescent="0.15">
      <c r="B28" s="682" t="s">
        <v>298</v>
      </c>
      <c r="C28" s="683"/>
      <c r="D28" s="683"/>
      <c r="E28" s="683"/>
      <c r="F28" s="683"/>
      <c r="G28" s="683"/>
      <c r="H28" s="683"/>
      <c r="I28" s="683"/>
      <c r="J28" s="683"/>
      <c r="K28" s="683"/>
      <c r="L28" s="683"/>
      <c r="M28" s="683"/>
      <c r="N28" s="683"/>
      <c r="O28" s="683"/>
      <c r="P28" s="683"/>
      <c r="Q28" s="684"/>
      <c r="R28" s="685">
        <v>96157</v>
      </c>
      <c r="S28" s="686"/>
      <c r="T28" s="686"/>
      <c r="U28" s="686"/>
      <c r="V28" s="686"/>
      <c r="W28" s="686"/>
      <c r="X28" s="686"/>
      <c r="Y28" s="687"/>
      <c r="Z28" s="688">
        <v>0.1</v>
      </c>
      <c r="AA28" s="688"/>
      <c r="AB28" s="688"/>
      <c r="AC28" s="688"/>
      <c r="AD28" s="689" t="s">
        <v>130</v>
      </c>
      <c r="AE28" s="689"/>
      <c r="AF28" s="689"/>
      <c r="AG28" s="689"/>
      <c r="AH28" s="689"/>
      <c r="AI28" s="689"/>
      <c r="AJ28" s="689"/>
      <c r="AK28" s="689"/>
      <c r="AL28" s="690" t="s">
        <v>231</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299</v>
      </c>
      <c r="CE28" s="701"/>
      <c r="CF28" s="701"/>
      <c r="CG28" s="701"/>
      <c r="CH28" s="701"/>
      <c r="CI28" s="701"/>
      <c r="CJ28" s="701"/>
      <c r="CK28" s="701"/>
      <c r="CL28" s="701"/>
      <c r="CM28" s="701"/>
      <c r="CN28" s="701"/>
      <c r="CO28" s="701"/>
      <c r="CP28" s="701"/>
      <c r="CQ28" s="702"/>
      <c r="CR28" s="685">
        <v>6263682</v>
      </c>
      <c r="CS28" s="686"/>
      <c r="CT28" s="686"/>
      <c r="CU28" s="686"/>
      <c r="CV28" s="686"/>
      <c r="CW28" s="686"/>
      <c r="CX28" s="686"/>
      <c r="CY28" s="687"/>
      <c r="CZ28" s="690">
        <v>10</v>
      </c>
      <c r="DA28" s="719"/>
      <c r="DB28" s="719"/>
      <c r="DC28" s="723"/>
      <c r="DD28" s="694">
        <v>6250190</v>
      </c>
      <c r="DE28" s="686"/>
      <c r="DF28" s="686"/>
      <c r="DG28" s="686"/>
      <c r="DH28" s="686"/>
      <c r="DI28" s="686"/>
      <c r="DJ28" s="686"/>
      <c r="DK28" s="687"/>
      <c r="DL28" s="694">
        <v>6250190</v>
      </c>
      <c r="DM28" s="686"/>
      <c r="DN28" s="686"/>
      <c r="DO28" s="686"/>
      <c r="DP28" s="686"/>
      <c r="DQ28" s="686"/>
      <c r="DR28" s="686"/>
      <c r="DS28" s="686"/>
      <c r="DT28" s="686"/>
      <c r="DU28" s="686"/>
      <c r="DV28" s="687"/>
      <c r="DW28" s="690">
        <v>19.899999999999999</v>
      </c>
      <c r="DX28" s="719"/>
      <c r="DY28" s="719"/>
      <c r="DZ28" s="719"/>
      <c r="EA28" s="719"/>
      <c r="EB28" s="719"/>
      <c r="EC28" s="720"/>
    </row>
    <row r="29" spans="2:133" ht="11.25" customHeight="1" x14ac:dyDescent="0.15">
      <c r="B29" s="682" t="s">
        <v>300</v>
      </c>
      <c r="C29" s="683"/>
      <c r="D29" s="683"/>
      <c r="E29" s="683"/>
      <c r="F29" s="683"/>
      <c r="G29" s="683"/>
      <c r="H29" s="683"/>
      <c r="I29" s="683"/>
      <c r="J29" s="683"/>
      <c r="K29" s="683"/>
      <c r="L29" s="683"/>
      <c r="M29" s="683"/>
      <c r="N29" s="683"/>
      <c r="O29" s="683"/>
      <c r="P29" s="683"/>
      <c r="Q29" s="684"/>
      <c r="R29" s="685">
        <v>372078</v>
      </c>
      <c r="S29" s="686"/>
      <c r="T29" s="686"/>
      <c r="U29" s="686"/>
      <c r="V29" s="686"/>
      <c r="W29" s="686"/>
      <c r="X29" s="686"/>
      <c r="Y29" s="687"/>
      <c r="Z29" s="688">
        <v>0.6</v>
      </c>
      <c r="AA29" s="688"/>
      <c r="AB29" s="688"/>
      <c r="AC29" s="688"/>
      <c r="AD29" s="689">
        <v>27539</v>
      </c>
      <c r="AE29" s="689"/>
      <c r="AF29" s="689"/>
      <c r="AG29" s="689"/>
      <c r="AH29" s="689"/>
      <c r="AI29" s="689"/>
      <c r="AJ29" s="689"/>
      <c r="AK29" s="689"/>
      <c r="AL29" s="690">
        <v>0.1</v>
      </c>
      <c r="AM29" s="691"/>
      <c r="AN29" s="691"/>
      <c r="AO29" s="692"/>
      <c r="AP29" s="726"/>
      <c r="AQ29" s="727"/>
      <c r="AR29" s="727"/>
      <c r="AS29" s="727"/>
      <c r="AT29" s="727"/>
      <c r="AU29" s="727"/>
      <c r="AV29" s="727"/>
      <c r="AW29" s="727"/>
      <c r="AX29" s="727"/>
      <c r="AY29" s="727"/>
      <c r="AZ29" s="727"/>
      <c r="BA29" s="727"/>
      <c r="BB29" s="727"/>
      <c r="BC29" s="727"/>
      <c r="BD29" s="727"/>
      <c r="BE29" s="727"/>
      <c r="BF29" s="728"/>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9" t="s">
        <v>301</v>
      </c>
      <c r="CE29" s="730"/>
      <c r="CF29" s="700" t="s">
        <v>302</v>
      </c>
      <c r="CG29" s="701"/>
      <c r="CH29" s="701"/>
      <c r="CI29" s="701"/>
      <c r="CJ29" s="701"/>
      <c r="CK29" s="701"/>
      <c r="CL29" s="701"/>
      <c r="CM29" s="701"/>
      <c r="CN29" s="701"/>
      <c r="CO29" s="701"/>
      <c r="CP29" s="701"/>
      <c r="CQ29" s="702"/>
      <c r="CR29" s="685">
        <v>6263677</v>
      </c>
      <c r="CS29" s="721"/>
      <c r="CT29" s="721"/>
      <c r="CU29" s="721"/>
      <c r="CV29" s="721"/>
      <c r="CW29" s="721"/>
      <c r="CX29" s="721"/>
      <c r="CY29" s="722"/>
      <c r="CZ29" s="690">
        <v>10</v>
      </c>
      <c r="DA29" s="719"/>
      <c r="DB29" s="719"/>
      <c r="DC29" s="723"/>
      <c r="DD29" s="694">
        <v>6250185</v>
      </c>
      <c r="DE29" s="721"/>
      <c r="DF29" s="721"/>
      <c r="DG29" s="721"/>
      <c r="DH29" s="721"/>
      <c r="DI29" s="721"/>
      <c r="DJ29" s="721"/>
      <c r="DK29" s="722"/>
      <c r="DL29" s="694">
        <v>6250185</v>
      </c>
      <c r="DM29" s="721"/>
      <c r="DN29" s="721"/>
      <c r="DO29" s="721"/>
      <c r="DP29" s="721"/>
      <c r="DQ29" s="721"/>
      <c r="DR29" s="721"/>
      <c r="DS29" s="721"/>
      <c r="DT29" s="721"/>
      <c r="DU29" s="721"/>
      <c r="DV29" s="722"/>
      <c r="DW29" s="690">
        <v>19.899999999999999</v>
      </c>
      <c r="DX29" s="719"/>
      <c r="DY29" s="719"/>
      <c r="DZ29" s="719"/>
      <c r="EA29" s="719"/>
      <c r="EB29" s="719"/>
      <c r="EC29" s="720"/>
    </row>
    <row r="30" spans="2:133" ht="11.25" customHeight="1" x14ac:dyDescent="0.15">
      <c r="B30" s="682" t="s">
        <v>303</v>
      </c>
      <c r="C30" s="683"/>
      <c r="D30" s="683"/>
      <c r="E30" s="683"/>
      <c r="F30" s="683"/>
      <c r="G30" s="683"/>
      <c r="H30" s="683"/>
      <c r="I30" s="683"/>
      <c r="J30" s="683"/>
      <c r="K30" s="683"/>
      <c r="L30" s="683"/>
      <c r="M30" s="683"/>
      <c r="N30" s="683"/>
      <c r="O30" s="683"/>
      <c r="P30" s="683"/>
      <c r="Q30" s="684"/>
      <c r="R30" s="685">
        <v>74101</v>
      </c>
      <c r="S30" s="686"/>
      <c r="T30" s="686"/>
      <c r="U30" s="686"/>
      <c r="V30" s="686"/>
      <c r="W30" s="686"/>
      <c r="X30" s="686"/>
      <c r="Y30" s="687"/>
      <c r="Z30" s="688">
        <v>0.1</v>
      </c>
      <c r="AA30" s="688"/>
      <c r="AB30" s="688"/>
      <c r="AC30" s="688"/>
      <c r="AD30" s="689" t="s">
        <v>130</v>
      </c>
      <c r="AE30" s="689"/>
      <c r="AF30" s="689"/>
      <c r="AG30" s="689"/>
      <c r="AH30" s="689"/>
      <c r="AI30" s="689"/>
      <c r="AJ30" s="689"/>
      <c r="AK30" s="689"/>
      <c r="AL30" s="690" t="s">
        <v>130</v>
      </c>
      <c r="AM30" s="691"/>
      <c r="AN30" s="691"/>
      <c r="AO30" s="692"/>
      <c r="AP30" s="664" t="s">
        <v>219</v>
      </c>
      <c r="AQ30" s="665"/>
      <c r="AR30" s="665"/>
      <c r="AS30" s="665"/>
      <c r="AT30" s="665"/>
      <c r="AU30" s="665"/>
      <c r="AV30" s="665"/>
      <c r="AW30" s="665"/>
      <c r="AX30" s="665"/>
      <c r="AY30" s="665"/>
      <c r="AZ30" s="665"/>
      <c r="BA30" s="665"/>
      <c r="BB30" s="665"/>
      <c r="BC30" s="665"/>
      <c r="BD30" s="665"/>
      <c r="BE30" s="665"/>
      <c r="BF30" s="666"/>
      <c r="BG30" s="664" t="s">
        <v>304</v>
      </c>
      <c r="BH30" s="738"/>
      <c r="BI30" s="738"/>
      <c r="BJ30" s="738"/>
      <c r="BK30" s="738"/>
      <c r="BL30" s="738"/>
      <c r="BM30" s="738"/>
      <c r="BN30" s="738"/>
      <c r="BO30" s="738"/>
      <c r="BP30" s="738"/>
      <c r="BQ30" s="739"/>
      <c r="BR30" s="664" t="s">
        <v>305</v>
      </c>
      <c r="BS30" s="738"/>
      <c r="BT30" s="738"/>
      <c r="BU30" s="738"/>
      <c r="BV30" s="738"/>
      <c r="BW30" s="738"/>
      <c r="BX30" s="738"/>
      <c r="BY30" s="738"/>
      <c r="BZ30" s="738"/>
      <c r="CA30" s="738"/>
      <c r="CB30" s="739"/>
      <c r="CD30" s="731"/>
      <c r="CE30" s="732"/>
      <c r="CF30" s="700" t="s">
        <v>306</v>
      </c>
      <c r="CG30" s="701"/>
      <c r="CH30" s="701"/>
      <c r="CI30" s="701"/>
      <c r="CJ30" s="701"/>
      <c r="CK30" s="701"/>
      <c r="CL30" s="701"/>
      <c r="CM30" s="701"/>
      <c r="CN30" s="701"/>
      <c r="CO30" s="701"/>
      <c r="CP30" s="701"/>
      <c r="CQ30" s="702"/>
      <c r="CR30" s="685">
        <v>6023961</v>
      </c>
      <c r="CS30" s="686"/>
      <c r="CT30" s="686"/>
      <c r="CU30" s="686"/>
      <c r="CV30" s="686"/>
      <c r="CW30" s="686"/>
      <c r="CX30" s="686"/>
      <c r="CY30" s="687"/>
      <c r="CZ30" s="690">
        <v>9.6</v>
      </c>
      <c r="DA30" s="719"/>
      <c r="DB30" s="719"/>
      <c r="DC30" s="723"/>
      <c r="DD30" s="694">
        <v>6010469</v>
      </c>
      <c r="DE30" s="686"/>
      <c r="DF30" s="686"/>
      <c r="DG30" s="686"/>
      <c r="DH30" s="686"/>
      <c r="DI30" s="686"/>
      <c r="DJ30" s="686"/>
      <c r="DK30" s="687"/>
      <c r="DL30" s="694">
        <v>6010469</v>
      </c>
      <c r="DM30" s="686"/>
      <c r="DN30" s="686"/>
      <c r="DO30" s="686"/>
      <c r="DP30" s="686"/>
      <c r="DQ30" s="686"/>
      <c r="DR30" s="686"/>
      <c r="DS30" s="686"/>
      <c r="DT30" s="686"/>
      <c r="DU30" s="686"/>
      <c r="DV30" s="687"/>
      <c r="DW30" s="690">
        <v>19.2</v>
      </c>
      <c r="DX30" s="719"/>
      <c r="DY30" s="719"/>
      <c r="DZ30" s="719"/>
      <c r="EA30" s="719"/>
      <c r="EB30" s="719"/>
      <c r="EC30" s="720"/>
    </row>
    <row r="31" spans="2:133" ht="11.25" customHeight="1" x14ac:dyDescent="0.15">
      <c r="B31" s="682" t="s">
        <v>307</v>
      </c>
      <c r="C31" s="683"/>
      <c r="D31" s="683"/>
      <c r="E31" s="683"/>
      <c r="F31" s="683"/>
      <c r="G31" s="683"/>
      <c r="H31" s="683"/>
      <c r="I31" s="683"/>
      <c r="J31" s="683"/>
      <c r="K31" s="683"/>
      <c r="L31" s="683"/>
      <c r="M31" s="683"/>
      <c r="N31" s="683"/>
      <c r="O31" s="683"/>
      <c r="P31" s="683"/>
      <c r="Q31" s="684"/>
      <c r="R31" s="685">
        <v>20085336</v>
      </c>
      <c r="S31" s="686"/>
      <c r="T31" s="686"/>
      <c r="U31" s="686"/>
      <c r="V31" s="686"/>
      <c r="W31" s="686"/>
      <c r="X31" s="686"/>
      <c r="Y31" s="687"/>
      <c r="Z31" s="688">
        <v>31.1</v>
      </c>
      <c r="AA31" s="688"/>
      <c r="AB31" s="688"/>
      <c r="AC31" s="688"/>
      <c r="AD31" s="689" t="s">
        <v>130</v>
      </c>
      <c r="AE31" s="689"/>
      <c r="AF31" s="689"/>
      <c r="AG31" s="689"/>
      <c r="AH31" s="689"/>
      <c r="AI31" s="689"/>
      <c r="AJ31" s="689"/>
      <c r="AK31" s="689"/>
      <c r="AL31" s="690" t="s">
        <v>130</v>
      </c>
      <c r="AM31" s="691"/>
      <c r="AN31" s="691"/>
      <c r="AO31" s="692"/>
      <c r="AP31" s="742" t="s">
        <v>308</v>
      </c>
      <c r="AQ31" s="743"/>
      <c r="AR31" s="743"/>
      <c r="AS31" s="743"/>
      <c r="AT31" s="748" t="s">
        <v>309</v>
      </c>
      <c r="AU31" s="231"/>
      <c r="AV31" s="231"/>
      <c r="AW31" s="231"/>
      <c r="AX31" s="671" t="s">
        <v>185</v>
      </c>
      <c r="AY31" s="672"/>
      <c r="AZ31" s="672"/>
      <c r="BA31" s="672"/>
      <c r="BB31" s="672"/>
      <c r="BC31" s="672"/>
      <c r="BD31" s="672"/>
      <c r="BE31" s="672"/>
      <c r="BF31" s="673"/>
      <c r="BG31" s="753">
        <v>98.9</v>
      </c>
      <c r="BH31" s="740"/>
      <c r="BI31" s="740"/>
      <c r="BJ31" s="740"/>
      <c r="BK31" s="740"/>
      <c r="BL31" s="740"/>
      <c r="BM31" s="680">
        <v>98.1</v>
      </c>
      <c r="BN31" s="740"/>
      <c r="BO31" s="740"/>
      <c r="BP31" s="740"/>
      <c r="BQ31" s="741"/>
      <c r="BR31" s="753">
        <v>99.1</v>
      </c>
      <c r="BS31" s="740"/>
      <c r="BT31" s="740"/>
      <c r="BU31" s="740"/>
      <c r="BV31" s="740"/>
      <c r="BW31" s="740"/>
      <c r="BX31" s="680">
        <v>98.3</v>
      </c>
      <c r="BY31" s="740"/>
      <c r="BZ31" s="740"/>
      <c r="CA31" s="740"/>
      <c r="CB31" s="741"/>
      <c r="CD31" s="731"/>
      <c r="CE31" s="732"/>
      <c r="CF31" s="700" t="s">
        <v>310</v>
      </c>
      <c r="CG31" s="701"/>
      <c r="CH31" s="701"/>
      <c r="CI31" s="701"/>
      <c r="CJ31" s="701"/>
      <c r="CK31" s="701"/>
      <c r="CL31" s="701"/>
      <c r="CM31" s="701"/>
      <c r="CN31" s="701"/>
      <c r="CO31" s="701"/>
      <c r="CP31" s="701"/>
      <c r="CQ31" s="702"/>
      <c r="CR31" s="685">
        <v>239716</v>
      </c>
      <c r="CS31" s="721"/>
      <c r="CT31" s="721"/>
      <c r="CU31" s="721"/>
      <c r="CV31" s="721"/>
      <c r="CW31" s="721"/>
      <c r="CX31" s="721"/>
      <c r="CY31" s="722"/>
      <c r="CZ31" s="690">
        <v>0.4</v>
      </c>
      <c r="DA31" s="719"/>
      <c r="DB31" s="719"/>
      <c r="DC31" s="723"/>
      <c r="DD31" s="694">
        <v>239716</v>
      </c>
      <c r="DE31" s="721"/>
      <c r="DF31" s="721"/>
      <c r="DG31" s="721"/>
      <c r="DH31" s="721"/>
      <c r="DI31" s="721"/>
      <c r="DJ31" s="721"/>
      <c r="DK31" s="722"/>
      <c r="DL31" s="694">
        <v>239716</v>
      </c>
      <c r="DM31" s="721"/>
      <c r="DN31" s="721"/>
      <c r="DO31" s="721"/>
      <c r="DP31" s="721"/>
      <c r="DQ31" s="721"/>
      <c r="DR31" s="721"/>
      <c r="DS31" s="721"/>
      <c r="DT31" s="721"/>
      <c r="DU31" s="721"/>
      <c r="DV31" s="722"/>
      <c r="DW31" s="690">
        <v>0.8</v>
      </c>
      <c r="DX31" s="719"/>
      <c r="DY31" s="719"/>
      <c r="DZ31" s="719"/>
      <c r="EA31" s="719"/>
      <c r="EB31" s="719"/>
      <c r="EC31" s="720"/>
    </row>
    <row r="32" spans="2:133" ht="11.25" customHeight="1" x14ac:dyDescent="0.15">
      <c r="B32" s="735" t="s">
        <v>311</v>
      </c>
      <c r="C32" s="736"/>
      <c r="D32" s="736"/>
      <c r="E32" s="736"/>
      <c r="F32" s="736"/>
      <c r="G32" s="736"/>
      <c r="H32" s="736"/>
      <c r="I32" s="736"/>
      <c r="J32" s="736"/>
      <c r="K32" s="736"/>
      <c r="L32" s="736"/>
      <c r="M32" s="736"/>
      <c r="N32" s="736"/>
      <c r="O32" s="736"/>
      <c r="P32" s="736"/>
      <c r="Q32" s="737"/>
      <c r="R32" s="685" t="s">
        <v>130</v>
      </c>
      <c r="S32" s="686"/>
      <c r="T32" s="686"/>
      <c r="U32" s="686"/>
      <c r="V32" s="686"/>
      <c r="W32" s="686"/>
      <c r="X32" s="686"/>
      <c r="Y32" s="687"/>
      <c r="Z32" s="688" t="s">
        <v>130</v>
      </c>
      <c r="AA32" s="688"/>
      <c r="AB32" s="688"/>
      <c r="AC32" s="688"/>
      <c r="AD32" s="689" t="s">
        <v>130</v>
      </c>
      <c r="AE32" s="689"/>
      <c r="AF32" s="689"/>
      <c r="AG32" s="689"/>
      <c r="AH32" s="689"/>
      <c r="AI32" s="689"/>
      <c r="AJ32" s="689"/>
      <c r="AK32" s="689"/>
      <c r="AL32" s="690" t="s">
        <v>130</v>
      </c>
      <c r="AM32" s="691"/>
      <c r="AN32" s="691"/>
      <c r="AO32" s="692"/>
      <c r="AP32" s="744"/>
      <c r="AQ32" s="745"/>
      <c r="AR32" s="745"/>
      <c r="AS32" s="745"/>
      <c r="AT32" s="749"/>
      <c r="AU32" s="230" t="s">
        <v>312</v>
      </c>
      <c r="AV32" s="230"/>
      <c r="AW32" s="230"/>
      <c r="AX32" s="682" t="s">
        <v>313</v>
      </c>
      <c r="AY32" s="683"/>
      <c r="AZ32" s="683"/>
      <c r="BA32" s="683"/>
      <c r="BB32" s="683"/>
      <c r="BC32" s="683"/>
      <c r="BD32" s="683"/>
      <c r="BE32" s="683"/>
      <c r="BF32" s="684"/>
      <c r="BG32" s="754">
        <v>99</v>
      </c>
      <c r="BH32" s="721"/>
      <c r="BI32" s="721"/>
      <c r="BJ32" s="721"/>
      <c r="BK32" s="721"/>
      <c r="BL32" s="721"/>
      <c r="BM32" s="691">
        <v>98.2</v>
      </c>
      <c r="BN32" s="751"/>
      <c r="BO32" s="751"/>
      <c r="BP32" s="751"/>
      <c r="BQ32" s="752"/>
      <c r="BR32" s="754">
        <v>99.1</v>
      </c>
      <c r="BS32" s="721"/>
      <c r="BT32" s="721"/>
      <c r="BU32" s="721"/>
      <c r="BV32" s="721"/>
      <c r="BW32" s="721"/>
      <c r="BX32" s="691">
        <v>98.3</v>
      </c>
      <c r="BY32" s="751"/>
      <c r="BZ32" s="751"/>
      <c r="CA32" s="751"/>
      <c r="CB32" s="752"/>
      <c r="CD32" s="733"/>
      <c r="CE32" s="734"/>
      <c r="CF32" s="700" t="s">
        <v>314</v>
      </c>
      <c r="CG32" s="701"/>
      <c r="CH32" s="701"/>
      <c r="CI32" s="701"/>
      <c r="CJ32" s="701"/>
      <c r="CK32" s="701"/>
      <c r="CL32" s="701"/>
      <c r="CM32" s="701"/>
      <c r="CN32" s="701"/>
      <c r="CO32" s="701"/>
      <c r="CP32" s="701"/>
      <c r="CQ32" s="702"/>
      <c r="CR32" s="685">
        <v>5</v>
      </c>
      <c r="CS32" s="686"/>
      <c r="CT32" s="686"/>
      <c r="CU32" s="686"/>
      <c r="CV32" s="686"/>
      <c r="CW32" s="686"/>
      <c r="CX32" s="686"/>
      <c r="CY32" s="687"/>
      <c r="CZ32" s="690">
        <v>0</v>
      </c>
      <c r="DA32" s="719"/>
      <c r="DB32" s="719"/>
      <c r="DC32" s="723"/>
      <c r="DD32" s="694">
        <v>5</v>
      </c>
      <c r="DE32" s="686"/>
      <c r="DF32" s="686"/>
      <c r="DG32" s="686"/>
      <c r="DH32" s="686"/>
      <c r="DI32" s="686"/>
      <c r="DJ32" s="686"/>
      <c r="DK32" s="687"/>
      <c r="DL32" s="694">
        <v>5</v>
      </c>
      <c r="DM32" s="686"/>
      <c r="DN32" s="686"/>
      <c r="DO32" s="686"/>
      <c r="DP32" s="686"/>
      <c r="DQ32" s="686"/>
      <c r="DR32" s="686"/>
      <c r="DS32" s="686"/>
      <c r="DT32" s="686"/>
      <c r="DU32" s="686"/>
      <c r="DV32" s="687"/>
      <c r="DW32" s="690">
        <v>0</v>
      </c>
      <c r="DX32" s="719"/>
      <c r="DY32" s="719"/>
      <c r="DZ32" s="719"/>
      <c r="EA32" s="719"/>
      <c r="EB32" s="719"/>
      <c r="EC32" s="720"/>
    </row>
    <row r="33" spans="2:133" ht="11.25" customHeight="1" x14ac:dyDescent="0.15">
      <c r="B33" s="682" t="s">
        <v>315</v>
      </c>
      <c r="C33" s="683"/>
      <c r="D33" s="683"/>
      <c r="E33" s="683"/>
      <c r="F33" s="683"/>
      <c r="G33" s="683"/>
      <c r="H33" s="683"/>
      <c r="I33" s="683"/>
      <c r="J33" s="683"/>
      <c r="K33" s="683"/>
      <c r="L33" s="683"/>
      <c r="M33" s="683"/>
      <c r="N33" s="683"/>
      <c r="O33" s="683"/>
      <c r="P33" s="683"/>
      <c r="Q33" s="684"/>
      <c r="R33" s="685">
        <v>3493412</v>
      </c>
      <c r="S33" s="686"/>
      <c r="T33" s="686"/>
      <c r="U33" s="686"/>
      <c r="V33" s="686"/>
      <c r="W33" s="686"/>
      <c r="X33" s="686"/>
      <c r="Y33" s="687"/>
      <c r="Z33" s="688">
        <v>5.4</v>
      </c>
      <c r="AA33" s="688"/>
      <c r="AB33" s="688"/>
      <c r="AC33" s="688"/>
      <c r="AD33" s="689" t="s">
        <v>130</v>
      </c>
      <c r="AE33" s="689"/>
      <c r="AF33" s="689"/>
      <c r="AG33" s="689"/>
      <c r="AH33" s="689"/>
      <c r="AI33" s="689"/>
      <c r="AJ33" s="689"/>
      <c r="AK33" s="689"/>
      <c r="AL33" s="690" t="s">
        <v>130</v>
      </c>
      <c r="AM33" s="691"/>
      <c r="AN33" s="691"/>
      <c r="AO33" s="692"/>
      <c r="AP33" s="746"/>
      <c r="AQ33" s="747"/>
      <c r="AR33" s="747"/>
      <c r="AS33" s="747"/>
      <c r="AT33" s="750"/>
      <c r="AU33" s="232"/>
      <c r="AV33" s="232"/>
      <c r="AW33" s="232"/>
      <c r="AX33" s="726" t="s">
        <v>316</v>
      </c>
      <c r="AY33" s="727"/>
      <c r="AZ33" s="727"/>
      <c r="BA33" s="727"/>
      <c r="BB33" s="727"/>
      <c r="BC33" s="727"/>
      <c r="BD33" s="727"/>
      <c r="BE33" s="727"/>
      <c r="BF33" s="728"/>
      <c r="BG33" s="755">
        <v>98.7</v>
      </c>
      <c r="BH33" s="756"/>
      <c r="BI33" s="756"/>
      <c r="BJ33" s="756"/>
      <c r="BK33" s="756"/>
      <c r="BL33" s="756"/>
      <c r="BM33" s="757">
        <v>98.1</v>
      </c>
      <c r="BN33" s="756"/>
      <c r="BO33" s="756"/>
      <c r="BP33" s="756"/>
      <c r="BQ33" s="758"/>
      <c r="BR33" s="755">
        <v>99.2</v>
      </c>
      <c r="BS33" s="756"/>
      <c r="BT33" s="756"/>
      <c r="BU33" s="756"/>
      <c r="BV33" s="756"/>
      <c r="BW33" s="756"/>
      <c r="BX33" s="757">
        <v>98.4</v>
      </c>
      <c r="BY33" s="756"/>
      <c r="BZ33" s="756"/>
      <c r="CA33" s="756"/>
      <c r="CB33" s="758"/>
      <c r="CD33" s="700" t="s">
        <v>317</v>
      </c>
      <c r="CE33" s="701"/>
      <c r="CF33" s="701"/>
      <c r="CG33" s="701"/>
      <c r="CH33" s="701"/>
      <c r="CI33" s="701"/>
      <c r="CJ33" s="701"/>
      <c r="CK33" s="701"/>
      <c r="CL33" s="701"/>
      <c r="CM33" s="701"/>
      <c r="CN33" s="701"/>
      <c r="CO33" s="701"/>
      <c r="CP33" s="701"/>
      <c r="CQ33" s="702"/>
      <c r="CR33" s="685">
        <v>31527858</v>
      </c>
      <c r="CS33" s="721"/>
      <c r="CT33" s="721"/>
      <c r="CU33" s="721"/>
      <c r="CV33" s="721"/>
      <c r="CW33" s="721"/>
      <c r="CX33" s="721"/>
      <c r="CY33" s="722"/>
      <c r="CZ33" s="690">
        <v>50.3</v>
      </c>
      <c r="DA33" s="719"/>
      <c r="DB33" s="719"/>
      <c r="DC33" s="723"/>
      <c r="DD33" s="694">
        <v>15637891</v>
      </c>
      <c r="DE33" s="721"/>
      <c r="DF33" s="721"/>
      <c r="DG33" s="721"/>
      <c r="DH33" s="721"/>
      <c r="DI33" s="721"/>
      <c r="DJ33" s="721"/>
      <c r="DK33" s="722"/>
      <c r="DL33" s="694">
        <v>11050311</v>
      </c>
      <c r="DM33" s="721"/>
      <c r="DN33" s="721"/>
      <c r="DO33" s="721"/>
      <c r="DP33" s="721"/>
      <c r="DQ33" s="721"/>
      <c r="DR33" s="721"/>
      <c r="DS33" s="721"/>
      <c r="DT33" s="721"/>
      <c r="DU33" s="721"/>
      <c r="DV33" s="722"/>
      <c r="DW33" s="690">
        <v>35.200000000000003</v>
      </c>
      <c r="DX33" s="719"/>
      <c r="DY33" s="719"/>
      <c r="DZ33" s="719"/>
      <c r="EA33" s="719"/>
      <c r="EB33" s="719"/>
      <c r="EC33" s="720"/>
    </row>
    <row r="34" spans="2:133" ht="11.25" customHeight="1" x14ac:dyDescent="0.15">
      <c r="B34" s="682" t="s">
        <v>318</v>
      </c>
      <c r="C34" s="683"/>
      <c r="D34" s="683"/>
      <c r="E34" s="683"/>
      <c r="F34" s="683"/>
      <c r="G34" s="683"/>
      <c r="H34" s="683"/>
      <c r="I34" s="683"/>
      <c r="J34" s="683"/>
      <c r="K34" s="683"/>
      <c r="L34" s="683"/>
      <c r="M34" s="683"/>
      <c r="N34" s="683"/>
      <c r="O34" s="683"/>
      <c r="P34" s="683"/>
      <c r="Q34" s="684"/>
      <c r="R34" s="685">
        <v>158819</v>
      </c>
      <c r="S34" s="686"/>
      <c r="T34" s="686"/>
      <c r="U34" s="686"/>
      <c r="V34" s="686"/>
      <c r="W34" s="686"/>
      <c r="X34" s="686"/>
      <c r="Y34" s="687"/>
      <c r="Z34" s="688">
        <v>0.2</v>
      </c>
      <c r="AA34" s="688"/>
      <c r="AB34" s="688"/>
      <c r="AC34" s="688"/>
      <c r="AD34" s="689">
        <v>19903</v>
      </c>
      <c r="AE34" s="689"/>
      <c r="AF34" s="689"/>
      <c r="AG34" s="689"/>
      <c r="AH34" s="689"/>
      <c r="AI34" s="689"/>
      <c r="AJ34" s="689"/>
      <c r="AK34" s="689"/>
      <c r="AL34" s="690">
        <v>0.1</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319</v>
      </c>
      <c r="CE34" s="701"/>
      <c r="CF34" s="701"/>
      <c r="CG34" s="701"/>
      <c r="CH34" s="701"/>
      <c r="CI34" s="701"/>
      <c r="CJ34" s="701"/>
      <c r="CK34" s="701"/>
      <c r="CL34" s="701"/>
      <c r="CM34" s="701"/>
      <c r="CN34" s="701"/>
      <c r="CO34" s="701"/>
      <c r="CP34" s="701"/>
      <c r="CQ34" s="702"/>
      <c r="CR34" s="685">
        <v>7800065</v>
      </c>
      <c r="CS34" s="686"/>
      <c r="CT34" s="686"/>
      <c r="CU34" s="686"/>
      <c r="CV34" s="686"/>
      <c r="CW34" s="686"/>
      <c r="CX34" s="686"/>
      <c r="CY34" s="687"/>
      <c r="CZ34" s="690">
        <v>12.5</v>
      </c>
      <c r="DA34" s="719"/>
      <c r="DB34" s="719"/>
      <c r="DC34" s="723"/>
      <c r="DD34" s="694">
        <v>5412729</v>
      </c>
      <c r="DE34" s="686"/>
      <c r="DF34" s="686"/>
      <c r="DG34" s="686"/>
      <c r="DH34" s="686"/>
      <c r="DI34" s="686"/>
      <c r="DJ34" s="686"/>
      <c r="DK34" s="687"/>
      <c r="DL34" s="694">
        <v>4015213</v>
      </c>
      <c r="DM34" s="686"/>
      <c r="DN34" s="686"/>
      <c r="DO34" s="686"/>
      <c r="DP34" s="686"/>
      <c r="DQ34" s="686"/>
      <c r="DR34" s="686"/>
      <c r="DS34" s="686"/>
      <c r="DT34" s="686"/>
      <c r="DU34" s="686"/>
      <c r="DV34" s="687"/>
      <c r="DW34" s="690">
        <v>12.8</v>
      </c>
      <c r="DX34" s="719"/>
      <c r="DY34" s="719"/>
      <c r="DZ34" s="719"/>
      <c r="EA34" s="719"/>
      <c r="EB34" s="719"/>
      <c r="EC34" s="720"/>
    </row>
    <row r="35" spans="2:133" ht="11.25" customHeight="1" x14ac:dyDescent="0.15">
      <c r="B35" s="682" t="s">
        <v>320</v>
      </c>
      <c r="C35" s="683"/>
      <c r="D35" s="683"/>
      <c r="E35" s="683"/>
      <c r="F35" s="683"/>
      <c r="G35" s="683"/>
      <c r="H35" s="683"/>
      <c r="I35" s="683"/>
      <c r="J35" s="683"/>
      <c r="K35" s="683"/>
      <c r="L35" s="683"/>
      <c r="M35" s="683"/>
      <c r="N35" s="683"/>
      <c r="O35" s="683"/>
      <c r="P35" s="683"/>
      <c r="Q35" s="684"/>
      <c r="R35" s="685">
        <v>589025</v>
      </c>
      <c r="S35" s="686"/>
      <c r="T35" s="686"/>
      <c r="U35" s="686"/>
      <c r="V35" s="686"/>
      <c r="W35" s="686"/>
      <c r="X35" s="686"/>
      <c r="Y35" s="687"/>
      <c r="Z35" s="688">
        <v>0.9</v>
      </c>
      <c r="AA35" s="688"/>
      <c r="AB35" s="688"/>
      <c r="AC35" s="688"/>
      <c r="AD35" s="689" t="s">
        <v>130</v>
      </c>
      <c r="AE35" s="689"/>
      <c r="AF35" s="689"/>
      <c r="AG35" s="689"/>
      <c r="AH35" s="689"/>
      <c r="AI35" s="689"/>
      <c r="AJ35" s="689"/>
      <c r="AK35" s="689"/>
      <c r="AL35" s="690" t="s">
        <v>231</v>
      </c>
      <c r="AM35" s="691"/>
      <c r="AN35" s="691"/>
      <c r="AO35" s="692"/>
      <c r="AP35" s="235"/>
      <c r="AQ35" s="664" t="s">
        <v>321</v>
      </c>
      <c r="AR35" s="665"/>
      <c r="AS35" s="665"/>
      <c r="AT35" s="665"/>
      <c r="AU35" s="665"/>
      <c r="AV35" s="665"/>
      <c r="AW35" s="665"/>
      <c r="AX35" s="665"/>
      <c r="AY35" s="665"/>
      <c r="AZ35" s="665"/>
      <c r="BA35" s="665"/>
      <c r="BB35" s="665"/>
      <c r="BC35" s="665"/>
      <c r="BD35" s="665"/>
      <c r="BE35" s="665"/>
      <c r="BF35" s="666"/>
      <c r="BG35" s="664" t="s">
        <v>322</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323</v>
      </c>
      <c r="CE35" s="701"/>
      <c r="CF35" s="701"/>
      <c r="CG35" s="701"/>
      <c r="CH35" s="701"/>
      <c r="CI35" s="701"/>
      <c r="CJ35" s="701"/>
      <c r="CK35" s="701"/>
      <c r="CL35" s="701"/>
      <c r="CM35" s="701"/>
      <c r="CN35" s="701"/>
      <c r="CO35" s="701"/>
      <c r="CP35" s="701"/>
      <c r="CQ35" s="702"/>
      <c r="CR35" s="685">
        <v>134200</v>
      </c>
      <c r="CS35" s="721"/>
      <c r="CT35" s="721"/>
      <c r="CU35" s="721"/>
      <c r="CV35" s="721"/>
      <c r="CW35" s="721"/>
      <c r="CX35" s="721"/>
      <c r="CY35" s="722"/>
      <c r="CZ35" s="690">
        <v>0.2</v>
      </c>
      <c r="DA35" s="719"/>
      <c r="DB35" s="719"/>
      <c r="DC35" s="723"/>
      <c r="DD35" s="694">
        <v>103540</v>
      </c>
      <c r="DE35" s="721"/>
      <c r="DF35" s="721"/>
      <c r="DG35" s="721"/>
      <c r="DH35" s="721"/>
      <c r="DI35" s="721"/>
      <c r="DJ35" s="721"/>
      <c r="DK35" s="722"/>
      <c r="DL35" s="694">
        <v>87492</v>
      </c>
      <c r="DM35" s="721"/>
      <c r="DN35" s="721"/>
      <c r="DO35" s="721"/>
      <c r="DP35" s="721"/>
      <c r="DQ35" s="721"/>
      <c r="DR35" s="721"/>
      <c r="DS35" s="721"/>
      <c r="DT35" s="721"/>
      <c r="DU35" s="721"/>
      <c r="DV35" s="722"/>
      <c r="DW35" s="690">
        <v>0.3</v>
      </c>
      <c r="DX35" s="719"/>
      <c r="DY35" s="719"/>
      <c r="DZ35" s="719"/>
      <c r="EA35" s="719"/>
      <c r="EB35" s="719"/>
      <c r="EC35" s="720"/>
    </row>
    <row r="36" spans="2:133" ht="11.25" customHeight="1" x14ac:dyDescent="0.15">
      <c r="B36" s="682" t="s">
        <v>324</v>
      </c>
      <c r="C36" s="683"/>
      <c r="D36" s="683"/>
      <c r="E36" s="683"/>
      <c r="F36" s="683"/>
      <c r="G36" s="683"/>
      <c r="H36" s="683"/>
      <c r="I36" s="683"/>
      <c r="J36" s="683"/>
      <c r="K36" s="683"/>
      <c r="L36" s="683"/>
      <c r="M36" s="683"/>
      <c r="N36" s="683"/>
      <c r="O36" s="683"/>
      <c r="P36" s="683"/>
      <c r="Q36" s="684"/>
      <c r="R36" s="685">
        <v>768512</v>
      </c>
      <c r="S36" s="686"/>
      <c r="T36" s="686"/>
      <c r="U36" s="686"/>
      <c r="V36" s="686"/>
      <c r="W36" s="686"/>
      <c r="X36" s="686"/>
      <c r="Y36" s="687"/>
      <c r="Z36" s="688">
        <v>1.2</v>
      </c>
      <c r="AA36" s="688"/>
      <c r="AB36" s="688"/>
      <c r="AC36" s="688"/>
      <c r="AD36" s="689" t="s">
        <v>231</v>
      </c>
      <c r="AE36" s="689"/>
      <c r="AF36" s="689"/>
      <c r="AG36" s="689"/>
      <c r="AH36" s="689"/>
      <c r="AI36" s="689"/>
      <c r="AJ36" s="689"/>
      <c r="AK36" s="689"/>
      <c r="AL36" s="690" t="s">
        <v>231</v>
      </c>
      <c r="AM36" s="691"/>
      <c r="AN36" s="691"/>
      <c r="AO36" s="692"/>
      <c r="AP36" s="235"/>
      <c r="AQ36" s="759" t="s">
        <v>325</v>
      </c>
      <c r="AR36" s="760"/>
      <c r="AS36" s="760"/>
      <c r="AT36" s="760"/>
      <c r="AU36" s="760"/>
      <c r="AV36" s="760"/>
      <c r="AW36" s="760"/>
      <c r="AX36" s="760"/>
      <c r="AY36" s="761"/>
      <c r="AZ36" s="674">
        <v>5700555</v>
      </c>
      <c r="BA36" s="675"/>
      <c r="BB36" s="675"/>
      <c r="BC36" s="675"/>
      <c r="BD36" s="675"/>
      <c r="BE36" s="675"/>
      <c r="BF36" s="762"/>
      <c r="BG36" s="696" t="s">
        <v>326</v>
      </c>
      <c r="BH36" s="697"/>
      <c r="BI36" s="697"/>
      <c r="BJ36" s="697"/>
      <c r="BK36" s="697"/>
      <c r="BL36" s="697"/>
      <c r="BM36" s="697"/>
      <c r="BN36" s="697"/>
      <c r="BO36" s="697"/>
      <c r="BP36" s="697"/>
      <c r="BQ36" s="697"/>
      <c r="BR36" s="697"/>
      <c r="BS36" s="697"/>
      <c r="BT36" s="697"/>
      <c r="BU36" s="698"/>
      <c r="BV36" s="674">
        <v>282655</v>
      </c>
      <c r="BW36" s="675"/>
      <c r="BX36" s="675"/>
      <c r="BY36" s="675"/>
      <c r="BZ36" s="675"/>
      <c r="CA36" s="675"/>
      <c r="CB36" s="762"/>
      <c r="CD36" s="700" t="s">
        <v>327</v>
      </c>
      <c r="CE36" s="701"/>
      <c r="CF36" s="701"/>
      <c r="CG36" s="701"/>
      <c r="CH36" s="701"/>
      <c r="CI36" s="701"/>
      <c r="CJ36" s="701"/>
      <c r="CK36" s="701"/>
      <c r="CL36" s="701"/>
      <c r="CM36" s="701"/>
      <c r="CN36" s="701"/>
      <c r="CO36" s="701"/>
      <c r="CP36" s="701"/>
      <c r="CQ36" s="702"/>
      <c r="CR36" s="685">
        <v>18525961</v>
      </c>
      <c r="CS36" s="686"/>
      <c r="CT36" s="686"/>
      <c r="CU36" s="686"/>
      <c r="CV36" s="686"/>
      <c r="CW36" s="686"/>
      <c r="CX36" s="686"/>
      <c r="CY36" s="687"/>
      <c r="CZ36" s="690">
        <v>29.6</v>
      </c>
      <c r="DA36" s="719"/>
      <c r="DB36" s="719"/>
      <c r="DC36" s="723"/>
      <c r="DD36" s="694">
        <v>6402264</v>
      </c>
      <c r="DE36" s="686"/>
      <c r="DF36" s="686"/>
      <c r="DG36" s="686"/>
      <c r="DH36" s="686"/>
      <c r="DI36" s="686"/>
      <c r="DJ36" s="686"/>
      <c r="DK36" s="687"/>
      <c r="DL36" s="694">
        <v>3803180</v>
      </c>
      <c r="DM36" s="686"/>
      <c r="DN36" s="686"/>
      <c r="DO36" s="686"/>
      <c r="DP36" s="686"/>
      <c r="DQ36" s="686"/>
      <c r="DR36" s="686"/>
      <c r="DS36" s="686"/>
      <c r="DT36" s="686"/>
      <c r="DU36" s="686"/>
      <c r="DV36" s="687"/>
      <c r="DW36" s="690">
        <v>12.1</v>
      </c>
      <c r="DX36" s="719"/>
      <c r="DY36" s="719"/>
      <c r="DZ36" s="719"/>
      <c r="EA36" s="719"/>
      <c r="EB36" s="719"/>
      <c r="EC36" s="720"/>
    </row>
    <row r="37" spans="2:133" ht="11.25" customHeight="1" x14ac:dyDescent="0.15">
      <c r="B37" s="682" t="s">
        <v>328</v>
      </c>
      <c r="C37" s="683"/>
      <c r="D37" s="683"/>
      <c r="E37" s="683"/>
      <c r="F37" s="683"/>
      <c r="G37" s="683"/>
      <c r="H37" s="683"/>
      <c r="I37" s="683"/>
      <c r="J37" s="683"/>
      <c r="K37" s="683"/>
      <c r="L37" s="683"/>
      <c r="M37" s="683"/>
      <c r="N37" s="683"/>
      <c r="O37" s="683"/>
      <c r="P37" s="683"/>
      <c r="Q37" s="684"/>
      <c r="R37" s="685">
        <v>1721150</v>
      </c>
      <c r="S37" s="686"/>
      <c r="T37" s="686"/>
      <c r="U37" s="686"/>
      <c r="V37" s="686"/>
      <c r="W37" s="686"/>
      <c r="X37" s="686"/>
      <c r="Y37" s="687"/>
      <c r="Z37" s="688">
        <v>2.7</v>
      </c>
      <c r="AA37" s="688"/>
      <c r="AB37" s="688"/>
      <c r="AC37" s="688"/>
      <c r="AD37" s="689" t="s">
        <v>231</v>
      </c>
      <c r="AE37" s="689"/>
      <c r="AF37" s="689"/>
      <c r="AG37" s="689"/>
      <c r="AH37" s="689"/>
      <c r="AI37" s="689"/>
      <c r="AJ37" s="689"/>
      <c r="AK37" s="689"/>
      <c r="AL37" s="690" t="s">
        <v>231</v>
      </c>
      <c r="AM37" s="691"/>
      <c r="AN37" s="691"/>
      <c r="AO37" s="692"/>
      <c r="AQ37" s="763" t="s">
        <v>329</v>
      </c>
      <c r="AR37" s="764"/>
      <c r="AS37" s="764"/>
      <c r="AT37" s="764"/>
      <c r="AU37" s="764"/>
      <c r="AV37" s="764"/>
      <c r="AW37" s="764"/>
      <c r="AX37" s="764"/>
      <c r="AY37" s="765"/>
      <c r="AZ37" s="685">
        <v>1829000</v>
      </c>
      <c r="BA37" s="686"/>
      <c r="BB37" s="686"/>
      <c r="BC37" s="686"/>
      <c r="BD37" s="721"/>
      <c r="BE37" s="721"/>
      <c r="BF37" s="752"/>
      <c r="BG37" s="700" t="s">
        <v>330</v>
      </c>
      <c r="BH37" s="701"/>
      <c r="BI37" s="701"/>
      <c r="BJ37" s="701"/>
      <c r="BK37" s="701"/>
      <c r="BL37" s="701"/>
      <c r="BM37" s="701"/>
      <c r="BN37" s="701"/>
      <c r="BO37" s="701"/>
      <c r="BP37" s="701"/>
      <c r="BQ37" s="701"/>
      <c r="BR37" s="701"/>
      <c r="BS37" s="701"/>
      <c r="BT37" s="701"/>
      <c r="BU37" s="702"/>
      <c r="BV37" s="685">
        <v>267046</v>
      </c>
      <c r="BW37" s="686"/>
      <c r="BX37" s="686"/>
      <c r="BY37" s="686"/>
      <c r="BZ37" s="686"/>
      <c r="CA37" s="686"/>
      <c r="CB37" s="695"/>
      <c r="CD37" s="700" t="s">
        <v>331</v>
      </c>
      <c r="CE37" s="701"/>
      <c r="CF37" s="701"/>
      <c r="CG37" s="701"/>
      <c r="CH37" s="701"/>
      <c r="CI37" s="701"/>
      <c r="CJ37" s="701"/>
      <c r="CK37" s="701"/>
      <c r="CL37" s="701"/>
      <c r="CM37" s="701"/>
      <c r="CN37" s="701"/>
      <c r="CO37" s="701"/>
      <c r="CP37" s="701"/>
      <c r="CQ37" s="702"/>
      <c r="CR37" s="685">
        <v>2651225</v>
      </c>
      <c r="CS37" s="721"/>
      <c r="CT37" s="721"/>
      <c r="CU37" s="721"/>
      <c r="CV37" s="721"/>
      <c r="CW37" s="721"/>
      <c r="CX37" s="721"/>
      <c r="CY37" s="722"/>
      <c r="CZ37" s="690">
        <v>4.2</v>
      </c>
      <c r="DA37" s="719"/>
      <c r="DB37" s="719"/>
      <c r="DC37" s="723"/>
      <c r="DD37" s="694">
        <v>2638723</v>
      </c>
      <c r="DE37" s="721"/>
      <c r="DF37" s="721"/>
      <c r="DG37" s="721"/>
      <c r="DH37" s="721"/>
      <c r="DI37" s="721"/>
      <c r="DJ37" s="721"/>
      <c r="DK37" s="722"/>
      <c r="DL37" s="694">
        <v>2439947</v>
      </c>
      <c r="DM37" s="721"/>
      <c r="DN37" s="721"/>
      <c r="DO37" s="721"/>
      <c r="DP37" s="721"/>
      <c r="DQ37" s="721"/>
      <c r="DR37" s="721"/>
      <c r="DS37" s="721"/>
      <c r="DT37" s="721"/>
      <c r="DU37" s="721"/>
      <c r="DV37" s="722"/>
      <c r="DW37" s="690">
        <v>7.8</v>
      </c>
      <c r="DX37" s="719"/>
      <c r="DY37" s="719"/>
      <c r="DZ37" s="719"/>
      <c r="EA37" s="719"/>
      <c r="EB37" s="719"/>
      <c r="EC37" s="720"/>
    </row>
    <row r="38" spans="2:133" ht="11.25" customHeight="1" x14ac:dyDescent="0.15">
      <c r="B38" s="682" t="s">
        <v>332</v>
      </c>
      <c r="C38" s="683"/>
      <c r="D38" s="683"/>
      <c r="E38" s="683"/>
      <c r="F38" s="683"/>
      <c r="G38" s="683"/>
      <c r="H38" s="683"/>
      <c r="I38" s="683"/>
      <c r="J38" s="683"/>
      <c r="K38" s="683"/>
      <c r="L38" s="683"/>
      <c r="M38" s="683"/>
      <c r="N38" s="683"/>
      <c r="O38" s="683"/>
      <c r="P38" s="683"/>
      <c r="Q38" s="684"/>
      <c r="R38" s="685">
        <v>1150206</v>
      </c>
      <c r="S38" s="686"/>
      <c r="T38" s="686"/>
      <c r="U38" s="686"/>
      <c r="V38" s="686"/>
      <c r="W38" s="686"/>
      <c r="X38" s="686"/>
      <c r="Y38" s="687"/>
      <c r="Z38" s="688">
        <v>1.8</v>
      </c>
      <c r="AA38" s="688"/>
      <c r="AB38" s="688"/>
      <c r="AC38" s="688"/>
      <c r="AD38" s="689">
        <v>4227</v>
      </c>
      <c r="AE38" s="689"/>
      <c r="AF38" s="689"/>
      <c r="AG38" s="689"/>
      <c r="AH38" s="689"/>
      <c r="AI38" s="689"/>
      <c r="AJ38" s="689"/>
      <c r="AK38" s="689"/>
      <c r="AL38" s="690">
        <v>0</v>
      </c>
      <c r="AM38" s="691"/>
      <c r="AN38" s="691"/>
      <c r="AO38" s="692"/>
      <c r="AQ38" s="763" t="s">
        <v>333</v>
      </c>
      <c r="AR38" s="764"/>
      <c r="AS38" s="764"/>
      <c r="AT38" s="764"/>
      <c r="AU38" s="764"/>
      <c r="AV38" s="764"/>
      <c r="AW38" s="764"/>
      <c r="AX38" s="764"/>
      <c r="AY38" s="765"/>
      <c r="AZ38" s="685">
        <v>167000</v>
      </c>
      <c r="BA38" s="686"/>
      <c r="BB38" s="686"/>
      <c r="BC38" s="686"/>
      <c r="BD38" s="721"/>
      <c r="BE38" s="721"/>
      <c r="BF38" s="752"/>
      <c r="BG38" s="700" t="s">
        <v>334</v>
      </c>
      <c r="BH38" s="701"/>
      <c r="BI38" s="701"/>
      <c r="BJ38" s="701"/>
      <c r="BK38" s="701"/>
      <c r="BL38" s="701"/>
      <c r="BM38" s="701"/>
      <c r="BN38" s="701"/>
      <c r="BO38" s="701"/>
      <c r="BP38" s="701"/>
      <c r="BQ38" s="701"/>
      <c r="BR38" s="701"/>
      <c r="BS38" s="701"/>
      <c r="BT38" s="701"/>
      <c r="BU38" s="702"/>
      <c r="BV38" s="685">
        <v>13487</v>
      </c>
      <c r="BW38" s="686"/>
      <c r="BX38" s="686"/>
      <c r="BY38" s="686"/>
      <c r="BZ38" s="686"/>
      <c r="CA38" s="686"/>
      <c r="CB38" s="695"/>
      <c r="CD38" s="700" t="s">
        <v>335</v>
      </c>
      <c r="CE38" s="701"/>
      <c r="CF38" s="701"/>
      <c r="CG38" s="701"/>
      <c r="CH38" s="701"/>
      <c r="CI38" s="701"/>
      <c r="CJ38" s="701"/>
      <c r="CK38" s="701"/>
      <c r="CL38" s="701"/>
      <c r="CM38" s="701"/>
      <c r="CN38" s="701"/>
      <c r="CO38" s="701"/>
      <c r="CP38" s="701"/>
      <c r="CQ38" s="702"/>
      <c r="CR38" s="685">
        <v>4288462</v>
      </c>
      <c r="CS38" s="686"/>
      <c r="CT38" s="686"/>
      <c r="CU38" s="686"/>
      <c r="CV38" s="686"/>
      <c r="CW38" s="686"/>
      <c r="CX38" s="686"/>
      <c r="CY38" s="687"/>
      <c r="CZ38" s="690">
        <v>6.8</v>
      </c>
      <c r="DA38" s="719"/>
      <c r="DB38" s="719"/>
      <c r="DC38" s="723"/>
      <c r="DD38" s="694">
        <v>3628843</v>
      </c>
      <c r="DE38" s="686"/>
      <c r="DF38" s="686"/>
      <c r="DG38" s="686"/>
      <c r="DH38" s="686"/>
      <c r="DI38" s="686"/>
      <c r="DJ38" s="686"/>
      <c r="DK38" s="687"/>
      <c r="DL38" s="694">
        <v>3144426</v>
      </c>
      <c r="DM38" s="686"/>
      <c r="DN38" s="686"/>
      <c r="DO38" s="686"/>
      <c r="DP38" s="686"/>
      <c r="DQ38" s="686"/>
      <c r="DR38" s="686"/>
      <c r="DS38" s="686"/>
      <c r="DT38" s="686"/>
      <c r="DU38" s="686"/>
      <c r="DV38" s="687"/>
      <c r="DW38" s="690">
        <v>10</v>
      </c>
      <c r="DX38" s="719"/>
      <c r="DY38" s="719"/>
      <c r="DZ38" s="719"/>
      <c r="EA38" s="719"/>
      <c r="EB38" s="719"/>
      <c r="EC38" s="720"/>
    </row>
    <row r="39" spans="2:133" ht="11.25" customHeight="1" x14ac:dyDescent="0.15">
      <c r="B39" s="682" t="s">
        <v>336</v>
      </c>
      <c r="C39" s="683"/>
      <c r="D39" s="683"/>
      <c r="E39" s="683"/>
      <c r="F39" s="683"/>
      <c r="G39" s="683"/>
      <c r="H39" s="683"/>
      <c r="I39" s="683"/>
      <c r="J39" s="683"/>
      <c r="K39" s="683"/>
      <c r="L39" s="683"/>
      <c r="M39" s="683"/>
      <c r="N39" s="683"/>
      <c r="O39" s="683"/>
      <c r="P39" s="683"/>
      <c r="Q39" s="684"/>
      <c r="R39" s="685">
        <v>4637442</v>
      </c>
      <c r="S39" s="686"/>
      <c r="T39" s="686"/>
      <c r="U39" s="686"/>
      <c r="V39" s="686"/>
      <c r="W39" s="686"/>
      <c r="X39" s="686"/>
      <c r="Y39" s="687"/>
      <c r="Z39" s="688">
        <v>7.2</v>
      </c>
      <c r="AA39" s="688"/>
      <c r="AB39" s="688"/>
      <c r="AC39" s="688"/>
      <c r="AD39" s="689" t="s">
        <v>231</v>
      </c>
      <c r="AE39" s="689"/>
      <c r="AF39" s="689"/>
      <c r="AG39" s="689"/>
      <c r="AH39" s="689"/>
      <c r="AI39" s="689"/>
      <c r="AJ39" s="689"/>
      <c r="AK39" s="689"/>
      <c r="AL39" s="690" t="s">
        <v>130</v>
      </c>
      <c r="AM39" s="691"/>
      <c r="AN39" s="691"/>
      <c r="AO39" s="692"/>
      <c r="AQ39" s="763" t="s">
        <v>337</v>
      </c>
      <c r="AR39" s="764"/>
      <c r="AS39" s="764"/>
      <c r="AT39" s="764"/>
      <c r="AU39" s="764"/>
      <c r="AV39" s="764"/>
      <c r="AW39" s="764"/>
      <c r="AX39" s="764"/>
      <c r="AY39" s="765"/>
      <c r="AZ39" s="685">
        <v>128093</v>
      </c>
      <c r="BA39" s="686"/>
      <c r="BB39" s="686"/>
      <c r="BC39" s="686"/>
      <c r="BD39" s="721"/>
      <c r="BE39" s="721"/>
      <c r="BF39" s="752"/>
      <c r="BG39" s="700" t="s">
        <v>338</v>
      </c>
      <c r="BH39" s="701"/>
      <c r="BI39" s="701"/>
      <c r="BJ39" s="701"/>
      <c r="BK39" s="701"/>
      <c r="BL39" s="701"/>
      <c r="BM39" s="701"/>
      <c r="BN39" s="701"/>
      <c r="BO39" s="701"/>
      <c r="BP39" s="701"/>
      <c r="BQ39" s="701"/>
      <c r="BR39" s="701"/>
      <c r="BS39" s="701"/>
      <c r="BT39" s="701"/>
      <c r="BU39" s="702"/>
      <c r="BV39" s="685">
        <v>21941</v>
      </c>
      <c r="BW39" s="686"/>
      <c r="BX39" s="686"/>
      <c r="BY39" s="686"/>
      <c r="BZ39" s="686"/>
      <c r="CA39" s="686"/>
      <c r="CB39" s="695"/>
      <c r="CD39" s="700" t="s">
        <v>339</v>
      </c>
      <c r="CE39" s="701"/>
      <c r="CF39" s="701"/>
      <c r="CG39" s="701"/>
      <c r="CH39" s="701"/>
      <c r="CI39" s="701"/>
      <c r="CJ39" s="701"/>
      <c r="CK39" s="701"/>
      <c r="CL39" s="701"/>
      <c r="CM39" s="701"/>
      <c r="CN39" s="701"/>
      <c r="CO39" s="701"/>
      <c r="CP39" s="701"/>
      <c r="CQ39" s="702"/>
      <c r="CR39" s="685">
        <v>738468</v>
      </c>
      <c r="CS39" s="721"/>
      <c r="CT39" s="721"/>
      <c r="CU39" s="721"/>
      <c r="CV39" s="721"/>
      <c r="CW39" s="721"/>
      <c r="CX39" s="721"/>
      <c r="CY39" s="722"/>
      <c r="CZ39" s="690">
        <v>1.2</v>
      </c>
      <c r="DA39" s="719"/>
      <c r="DB39" s="719"/>
      <c r="DC39" s="723"/>
      <c r="DD39" s="694">
        <v>65141</v>
      </c>
      <c r="DE39" s="721"/>
      <c r="DF39" s="721"/>
      <c r="DG39" s="721"/>
      <c r="DH39" s="721"/>
      <c r="DI39" s="721"/>
      <c r="DJ39" s="721"/>
      <c r="DK39" s="722"/>
      <c r="DL39" s="694" t="s">
        <v>231</v>
      </c>
      <c r="DM39" s="721"/>
      <c r="DN39" s="721"/>
      <c r="DO39" s="721"/>
      <c r="DP39" s="721"/>
      <c r="DQ39" s="721"/>
      <c r="DR39" s="721"/>
      <c r="DS39" s="721"/>
      <c r="DT39" s="721"/>
      <c r="DU39" s="721"/>
      <c r="DV39" s="722"/>
      <c r="DW39" s="690" t="s">
        <v>130</v>
      </c>
      <c r="DX39" s="719"/>
      <c r="DY39" s="719"/>
      <c r="DZ39" s="719"/>
      <c r="EA39" s="719"/>
      <c r="EB39" s="719"/>
      <c r="EC39" s="720"/>
    </row>
    <row r="40" spans="2:133" ht="11.25" customHeight="1" x14ac:dyDescent="0.15">
      <c r="B40" s="682" t="s">
        <v>340</v>
      </c>
      <c r="C40" s="683"/>
      <c r="D40" s="683"/>
      <c r="E40" s="683"/>
      <c r="F40" s="683"/>
      <c r="G40" s="683"/>
      <c r="H40" s="683"/>
      <c r="I40" s="683"/>
      <c r="J40" s="683"/>
      <c r="K40" s="683"/>
      <c r="L40" s="683"/>
      <c r="M40" s="683"/>
      <c r="N40" s="683"/>
      <c r="O40" s="683"/>
      <c r="P40" s="683"/>
      <c r="Q40" s="684"/>
      <c r="R40" s="685" t="s">
        <v>130</v>
      </c>
      <c r="S40" s="686"/>
      <c r="T40" s="686"/>
      <c r="U40" s="686"/>
      <c r="V40" s="686"/>
      <c r="W40" s="686"/>
      <c r="X40" s="686"/>
      <c r="Y40" s="687"/>
      <c r="Z40" s="688" t="s">
        <v>130</v>
      </c>
      <c r="AA40" s="688"/>
      <c r="AB40" s="688"/>
      <c r="AC40" s="688"/>
      <c r="AD40" s="689" t="s">
        <v>130</v>
      </c>
      <c r="AE40" s="689"/>
      <c r="AF40" s="689"/>
      <c r="AG40" s="689"/>
      <c r="AH40" s="689"/>
      <c r="AI40" s="689"/>
      <c r="AJ40" s="689"/>
      <c r="AK40" s="689"/>
      <c r="AL40" s="690" t="s">
        <v>231</v>
      </c>
      <c r="AM40" s="691"/>
      <c r="AN40" s="691"/>
      <c r="AO40" s="692"/>
      <c r="AQ40" s="763" t="s">
        <v>341</v>
      </c>
      <c r="AR40" s="764"/>
      <c r="AS40" s="764"/>
      <c r="AT40" s="764"/>
      <c r="AU40" s="764"/>
      <c r="AV40" s="764"/>
      <c r="AW40" s="764"/>
      <c r="AX40" s="764"/>
      <c r="AY40" s="765"/>
      <c r="AZ40" s="685">
        <v>4723</v>
      </c>
      <c r="BA40" s="686"/>
      <c r="BB40" s="686"/>
      <c r="BC40" s="686"/>
      <c r="BD40" s="721"/>
      <c r="BE40" s="721"/>
      <c r="BF40" s="752"/>
      <c r="BG40" s="772" t="s">
        <v>342</v>
      </c>
      <c r="BH40" s="773"/>
      <c r="BI40" s="773"/>
      <c r="BJ40" s="773"/>
      <c r="BK40" s="773"/>
      <c r="BL40" s="236"/>
      <c r="BM40" s="701" t="s">
        <v>343</v>
      </c>
      <c r="BN40" s="701"/>
      <c r="BO40" s="701"/>
      <c r="BP40" s="701"/>
      <c r="BQ40" s="701"/>
      <c r="BR40" s="701"/>
      <c r="BS40" s="701"/>
      <c r="BT40" s="701"/>
      <c r="BU40" s="702"/>
      <c r="BV40" s="685">
        <v>97</v>
      </c>
      <c r="BW40" s="686"/>
      <c r="BX40" s="686"/>
      <c r="BY40" s="686"/>
      <c r="BZ40" s="686"/>
      <c r="CA40" s="686"/>
      <c r="CB40" s="695"/>
      <c r="CD40" s="700" t="s">
        <v>344</v>
      </c>
      <c r="CE40" s="701"/>
      <c r="CF40" s="701"/>
      <c r="CG40" s="701"/>
      <c r="CH40" s="701"/>
      <c r="CI40" s="701"/>
      <c r="CJ40" s="701"/>
      <c r="CK40" s="701"/>
      <c r="CL40" s="701"/>
      <c r="CM40" s="701"/>
      <c r="CN40" s="701"/>
      <c r="CO40" s="701"/>
      <c r="CP40" s="701"/>
      <c r="CQ40" s="702"/>
      <c r="CR40" s="685">
        <v>40702</v>
      </c>
      <c r="CS40" s="686"/>
      <c r="CT40" s="686"/>
      <c r="CU40" s="686"/>
      <c r="CV40" s="686"/>
      <c r="CW40" s="686"/>
      <c r="CX40" s="686"/>
      <c r="CY40" s="687"/>
      <c r="CZ40" s="690">
        <v>0.1</v>
      </c>
      <c r="DA40" s="719"/>
      <c r="DB40" s="719"/>
      <c r="DC40" s="723"/>
      <c r="DD40" s="694">
        <v>25374</v>
      </c>
      <c r="DE40" s="686"/>
      <c r="DF40" s="686"/>
      <c r="DG40" s="686"/>
      <c r="DH40" s="686"/>
      <c r="DI40" s="686"/>
      <c r="DJ40" s="686"/>
      <c r="DK40" s="687"/>
      <c r="DL40" s="694" t="s">
        <v>231</v>
      </c>
      <c r="DM40" s="686"/>
      <c r="DN40" s="686"/>
      <c r="DO40" s="686"/>
      <c r="DP40" s="686"/>
      <c r="DQ40" s="686"/>
      <c r="DR40" s="686"/>
      <c r="DS40" s="686"/>
      <c r="DT40" s="686"/>
      <c r="DU40" s="686"/>
      <c r="DV40" s="687"/>
      <c r="DW40" s="690" t="s">
        <v>231</v>
      </c>
      <c r="DX40" s="719"/>
      <c r="DY40" s="719"/>
      <c r="DZ40" s="719"/>
      <c r="EA40" s="719"/>
      <c r="EB40" s="719"/>
      <c r="EC40" s="720"/>
    </row>
    <row r="41" spans="2:133" ht="11.25" customHeight="1" x14ac:dyDescent="0.15">
      <c r="B41" s="682" t="s">
        <v>345</v>
      </c>
      <c r="C41" s="683"/>
      <c r="D41" s="683"/>
      <c r="E41" s="683"/>
      <c r="F41" s="683"/>
      <c r="G41" s="683"/>
      <c r="H41" s="683"/>
      <c r="I41" s="683"/>
      <c r="J41" s="683"/>
      <c r="K41" s="683"/>
      <c r="L41" s="683"/>
      <c r="M41" s="683"/>
      <c r="N41" s="683"/>
      <c r="O41" s="683"/>
      <c r="P41" s="683"/>
      <c r="Q41" s="684"/>
      <c r="R41" s="685" t="s">
        <v>130</v>
      </c>
      <c r="S41" s="686"/>
      <c r="T41" s="686"/>
      <c r="U41" s="686"/>
      <c r="V41" s="686"/>
      <c r="W41" s="686"/>
      <c r="X41" s="686"/>
      <c r="Y41" s="687"/>
      <c r="Z41" s="688" t="s">
        <v>130</v>
      </c>
      <c r="AA41" s="688"/>
      <c r="AB41" s="688"/>
      <c r="AC41" s="688"/>
      <c r="AD41" s="689" t="s">
        <v>130</v>
      </c>
      <c r="AE41" s="689"/>
      <c r="AF41" s="689"/>
      <c r="AG41" s="689"/>
      <c r="AH41" s="689"/>
      <c r="AI41" s="689"/>
      <c r="AJ41" s="689"/>
      <c r="AK41" s="689"/>
      <c r="AL41" s="690" t="s">
        <v>231</v>
      </c>
      <c r="AM41" s="691"/>
      <c r="AN41" s="691"/>
      <c r="AO41" s="692"/>
      <c r="AQ41" s="763" t="s">
        <v>346</v>
      </c>
      <c r="AR41" s="764"/>
      <c r="AS41" s="764"/>
      <c r="AT41" s="764"/>
      <c r="AU41" s="764"/>
      <c r="AV41" s="764"/>
      <c r="AW41" s="764"/>
      <c r="AX41" s="764"/>
      <c r="AY41" s="765"/>
      <c r="AZ41" s="685">
        <v>949106</v>
      </c>
      <c r="BA41" s="686"/>
      <c r="BB41" s="686"/>
      <c r="BC41" s="686"/>
      <c r="BD41" s="721"/>
      <c r="BE41" s="721"/>
      <c r="BF41" s="752"/>
      <c r="BG41" s="772"/>
      <c r="BH41" s="773"/>
      <c r="BI41" s="773"/>
      <c r="BJ41" s="773"/>
      <c r="BK41" s="773"/>
      <c r="BL41" s="236"/>
      <c r="BM41" s="701" t="s">
        <v>347</v>
      </c>
      <c r="BN41" s="701"/>
      <c r="BO41" s="701"/>
      <c r="BP41" s="701"/>
      <c r="BQ41" s="701"/>
      <c r="BR41" s="701"/>
      <c r="BS41" s="701"/>
      <c r="BT41" s="701"/>
      <c r="BU41" s="702"/>
      <c r="BV41" s="685">
        <v>1</v>
      </c>
      <c r="BW41" s="686"/>
      <c r="BX41" s="686"/>
      <c r="BY41" s="686"/>
      <c r="BZ41" s="686"/>
      <c r="CA41" s="686"/>
      <c r="CB41" s="695"/>
      <c r="CD41" s="700" t="s">
        <v>348</v>
      </c>
      <c r="CE41" s="701"/>
      <c r="CF41" s="701"/>
      <c r="CG41" s="701"/>
      <c r="CH41" s="701"/>
      <c r="CI41" s="701"/>
      <c r="CJ41" s="701"/>
      <c r="CK41" s="701"/>
      <c r="CL41" s="701"/>
      <c r="CM41" s="701"/>
      <c r="CN41" s="701"/>
      <c r="CO41" s="701"/>
      <c r="CP41" s="701"/>
      <c r="CQ41" s="702"/>
      <c r="CR41" s="685" t="s">
        <v>130</v>
      </c>
      <c r="CS41" s="721"/>
      <c r="CT41" s="721"/>
      <c r="CU41" s="721"/>
      <c r="CV41" s="721"/>
      <c r="CW41" s="721"/>
      <c r="CX41" s="721"/>
      <c r="CY41" s="722"/>
      <c r="CZ41" s="690" t="s">
        <v>130</v>
      </c>
      <c r="DA41" s="719"/>
      <c r="DB41" s="719"/>
      <c r="DC41" s="723"/>
      <c r="DD41" s="694" t="s">
        <v>130</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15">
      <c r="B42" s="682" t="s">
        <v>349</v>
      </c>
      <c r="C42" s="683"/>
      <c r="D42" s="683"/>
      <c r="E42" s="683"/>
      <c r="F42" s="683"/>
      <c r="G42" s="683"/>
      <c r="H42" s="683"/>
      <c r="I42" s="683"/>
      <c r="J42" s="683"/>
      <c r="K42" s="683"/>
      <c r="L42" s="683"/>
      <c r="M42" s="683"/>
      <c r="N42" s="683"/>
      <c r="O42" s="683"/>
      <c r="P42" s="683"/>
      <c r="Q42" s="684"/>
      <c r="R42" s="685">
        <v>1565321</v>
      </c>
      <c r="S42" s="686"/>
      <c r="T42" s="686"/>
      <c r="U42" s="686"/>
      <c r="V42" s="686"/>
      <c r="W42" s="686"/>
      <c r="X42" s="686"/>
      <c r="Y42" s="687"/>
      <c r="Z42" s="688">
        <v>2.4</v>
      </c>
      <c r="AA42" s="688"/>
      <c r="AB42" s="688"/>
      <c r="AC42" s="688"/>
      <c r="AD42" s="689" t="s">
        <v>130</v>
      </c>
      <c r="AE42" s="689"/>
      <c r="AF42" s="689"/>
      <c r="AG42" s="689"/>
      <c r="AH42" s="689"/>
      <c r="AI42" s="689"/>
      <c r="AJ42" s="689"/>
      <c r="AK42" s="689"/>
      <c r="AL42" s="690" t="s">
        <v>231</v>
      </c>
      <c r="AM42" s="691"/>
      <c r="AN42" s="691"/>
      <c r="AO42" s="692"/>
      <c r="AQ42" s="784" t="s">
        <v>350</v>
      </c>
      <c r="AR42" s="785"/>
      <c r="AS42" s="785"/>
      <c r="AT42" s="785"/>
      <c r="AU42" s="785"/>
      <c r="AV42" s="785"/>
      <c r="AW42" s="785"/>
      <c r="AX42" s="785"/>
      <c r="AY42" s="786"/>
      <c r="AZ42" s="776">
        <v>2622633</v>
      </c>
      <c r="BA42" s="777"/>
      <c r="BB42" s="777"/>
      <c r="BC42" s="777"/>
      <c r="BD42" s="756"/>
      <c r="BE42" s="756"/>
      <c r="BF42" s="758"/>
      <c r="BG42" s="774"/>
      <c r="BH42" s="775"/>
      <c r="BI42" s="775"/>
      <c r="BJ42" s="775"/>
      <c r="BK42" s="775"/>
      <c r="BL42" s="237"/>
      <c r="BM42" s="711" t="s">
        <v>351</v>
      </c>
      <c r="BN42" s="711"/>
      <c r="BO42" s="711"/>
      <c r="BP42" s="711"/>
      <c r="BQ42" s="711"/>
      <c r="BR42" s="711"/>
      <c r="BS42" s="711"/>
      <c r="BT42" s="711"/>
      <c r="BU42" s="712"/>
      <c r="BV42" s="776">
        <v>310</v>
      </c>
      <c r="BW42" s="777"/>
      <c r="BX42" s="777"/>
      <c r="BY42" s="777"/>
      <c r="BZ42" s="777"/>
      <c r="CA42" s="777"/>
      <c r="CB42" s="783"/>
      <c r="CD42" s="682" t="s">
        <v>352</v>
      </c>
      <c r="CE42" s="683"/>
      <c r="CF42" s="683"/>
      <c r="CG42" s="683"/>
      <c r="CH42" s="683"/>
      <c r="CI42" s="683"/>
      <c r="CJ42" s="683"/>
      <c r="CK42" s="683"/>
      <c r="CL42" s="683"/>
      <c r="CM42" s="683"/>
      <c r="CN42" s="683"/>
      <c r="CO42" s="683"/>
      <c r="CP42" s="683"/>
      <c r="CQ42" s="684"/>
      <c r="CR42" s="685">
        <v>6636521</v>
      </c>
      <c r="CS42" s="686"/>
      <c r="CT42" s="686"/>
      <c r="CU42" s="686"/>
      <c r="CV42" s="686"/>
      <c r="CW42" s="686"/>
      <c r="CX42" s="686"/>
      <c r="CY42" s="687"/>
      <c r="CZ42" s="690">
        <v>10.6</v>
      </c>
      <c r="DA42" s="691"/>
      <c r="DB42" s="691"/>
      <c r="DC42" s="703"/>
      <c r="DD42" s="694">
        <v>1493130</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15">
      <c r="B43" s="726" t="s">
        <v>353</v>
      </c>
      <c r="C43" s="727"/>
      <c r="D43" s="727"/>
      <c r="E43" s="727"/>
      <c r="F43" s="727"/>
      <c r="G43" s="727"/>
      <c r="H43" s="727"/>
      <c r="I43" s="727"/>
      <c r="J43" s="727"/>
      <c r="K43" s="727"/>
      <c r="L43" s="727"/>
      <c r="M43" s="727"/>
      <c r="N43" s="727"/>
      <c r="O43" s="727"/>
      <c r="P43" s="727"/>
      <c r="Q43" s="728"/>
      <c r="R43" s="776">
        <v>64664003</v>
      </c>
      <c r="S43" s="777"/>
      <c r="T43" s="777"/>
      <c r="U43" s="777"/>
      <c r="V43" s="777"/>
      <c r="W43" s="777"/>
      <c r="X43" s="777"/>
      <c r="Y43" s="778"/>
      <c r="Z43" s="779">
        <v>100</v>
      </c>
      <c r="AA43" s="779"/>
      <c r="AB43" s="779"/>
      <c r="AC43" s="779"/>
      <c r="AD43" s="780">
        <v>29818157</v>
      </c>
      <c r="AE43" s="780"/>
      <c r="AF43" s="780"/>
      <c r="AG43" s="780"/>
      <c r="AH43" s="780"/>
      <c r="AI43" s="780"/>
      <c r="AJ43" s="780"/>
      <c r="AK43" s="780"/>
      <c r="AL43" s="781">
        <v>100</v>
      </c>
      <c r="AM43" s="757"/>
      <c r="AN43" s="757"/>
      <c r="AO43" s="782"/>
      <c r="BV43" s="238"/>
      <c r="BW43" s="238"/>
      <c r="BX43" s="238"/>
      <c r="BY43" s="238"/>
      <c r="BZ43" s="238"/>
      <c r="CA43" s="238"/>
      <c r="CB43" s="238"/>
      <c r="CD43" s="682" t="s">
        <v>354</v>
      </c>
      <c r="CE43" s="683"/>
      <c r="CF43" s="683"/>
      <c r="CG43" s="683"/>
      <c r="CH43" s="683"/>
      <c r="CI43" s="683"/>
      <c r="CJ43" s="683"/>
      <c r="CK43" s="683"/>
      <c r="CL43" s="683"/>
      <c r="CM43" s="683"/>
      <c r="CN43" s="683"/>
      <c r="CO43" s="683"/>
      <c r="CP43" s="683"/>
      <c r="CQ43" s="684"/>
      <c r="CR43" s="685">
        <v>145495</v>
      </c>
      <c r="CS43" s="721"/>
      <c r="CT43" s="721"/>
      <c r="CU43" s="721"/>
      <c r="CV43" s="721"/>
      <c r="CW43" s="721"/>
      <c r="CX43" s="721"/>
      <c r="CY43" s="722"/>
      <c r="CZ43" s="690">
        <v>0.2</v>
      </c>
      <c r="DA43" s="719"/>
      <c r="DB43" s="719"/>
      <c r="DC43" s="723"/>
      <c r="DD43" s="694">
        <v>129495</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301</v>
      </c>
      <c r="CE44" s="798"/>
      <c r="CF44" s="682" t="s">
        <v>355</v>
      </c>
      <c r="CG44" s="683"/>
      <c r="CH44" s="683"/>
      <c r="CI44" s="683"/>
      <c r="CJ44" s="683"/>
      <c r="CK44" s="683"/>
      <c r="CL44" s="683"/>
      <c r="CM44" s="683"/>
      <c r="CN44" s="683"/>
      <c r="CO44" s="683"/>
      <c r="CP44" s="683"/>
      <c r="CQ44" s="684"/>
      <c r="CR44" s="685">
        <v>6567881</v>
      </c>
      <c r="CS44" s="686"/>
      <c r="CT44" s="686"/>
      <c r="CU44" s="686"/>
      <c r="CV44" s="686"/>
      <c r="CW44" s="686"/>
      <c r="CX44" s="686"/>
      <c r="CY44" s="687"/>
      <c r="CZ44" s="690">
        <v>10.5</v>
      </c>
      <c r="DA44" s="691"/>
      <c r="DB44" s="691"/>
      <c r="DC44" s="703"/>
      <c r="DD44" s="694">
        <v>1493130</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15">
      <c r="B45" s="240" t="s">
        <v>356</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357</v>
      </c>
      <c r="CG45" s="683"/>
      <c r="CH45" s="683"/>
      <c r="CI45" s="683"/>
      <c r="CJ45" s="683"/>
      <c r="CK45" s="683"/>
      <c r="CL45" s="683"/>
      <c r="CM45" s="683"/>
      <c r="CN45" s="683"/>
      <c r="CO45" s="683"/>
      <c r="CP45" s="683"/>
      <c r="CQ45" s="684"/>
      <c r="CR45" s="685">
        <v>4008783</v>
      </c>
      <c r="CS45" s="721"/>
      <c r="CT45" s="721"/>
      <c r="CU45" s="721"/>
      <c r="CV45" s="721"/>
      <c r="CW45" s="721"/>
      <c r="CX45" s="721"/>
      <c r="CY45" s="722"/>
      <c r="CZ45" s="690">
        <v>6.4</v>
      </c>
      <c r="DA45" s="719"/>
      <c r="DB45" s="719"/>
      <c r="DC45" s="723"/>
      <c r="DD45" s="694">
        <v>265322</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15">
      <c r="B46" s="241" t="s">
        <v>358</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359</v>
      </c>
      <c r="CG46" s="683"/>
      <c r="CH46" s="683"/>
      <c r="CI46" s="683"/>
      <c r="CJ46" s="683"/>
      <c r="CK46" s="683"/>
      <c r="CL46" s="683"/>
      <c r="CM46" s="683"/>
      <c r="CN46" s="683"/>
      <c r="CO46" s="683"/>
      <c r="CP46" s="683"/>
      <c r="CQ46" s="684"/>
      <c r="CR46" s="685">
        <v>2317825</v>
      </c>
      <c r="CS46" s="686"/>
      <c r="CT46" s="686"/>
      <c r="CU46" s="686"/>
      <c r="CV46" s="686"/>
      <c r="CW46" s="686"/>
      <c r="CX46" s="686"/>
      <c r="CY46" s="687"/>
      <c r="CZ46" s="690">
        <v>3.7</v>
      </c>
      <c r="DA46" s="691"/>
      <c r="DB46" s="691"/>
      <c r="DC46" s="703"/>
      <c r="DD46" s="694">
        <v>1088187</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15">
      <c r="B47" s="242" t="s">
        <v>360</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361</v>
      </c>
      <c r="CG47" s="683"/>
      <c r="CH47" s="683"/>
      <c r="CI47" s="683"/>
      <c r="CJ47" s="683"/>
      <c r="CK47" s="683"/>
      <c r="CL47" s="683"/>
      <c r="CM47" s="683"/>
      <c r="CN47" s="683"/>
      <c r="CO47" s="683"/>
      <c r="CP47" s="683"/>
      <c r="CQ47" s="684"/>
      <c r="CR47" s="685">
        <v>68640</v>
      </c>
      <c r="CS47" s="721"/>
      <c r="CT47" s="721"/>
      <c r="CU47" s="721"/>
      <c r="CV47" s="721"/>
      <c r="CW47" s="721"/>
      <c r="CX47" s="721"/>
      <c r="CY47" s="722"/>
      <c r="CZ47" s="690">
        <v>0.1</v>
      </c>
      <c r="DA47" s="719"/>
      <c r="DB47" s="719"/>
      <c r="DC47" s="723"/>
      <c r="DD47" s="694" t="s">
        <v>231</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362</v>
      </c>
      <c r="CG48" s="683"/>
      <c r="CH48" s="683"/>
      <c r="CI48" s="683"/>
      <c r="CJ48" s="683"/>
      <c r="CK48" s="683"/>
      <c r="CL48" s="683"/>
      <c r="CM48" s="683"/>
      <c r="CN48" s="683"/>
      <c r="CO48" s="683"/>
      <c r="CP48" s="683"/>
      <c r="CQ48" s="684"/>
      <c r="CR48" s="685" t="s">
        <v>130</v>
      </c>
      <c r="CS48" s="686"/>
      <c r="CT48" s="686"/>
      <c r="CU48" s="686"/>
      <c r="CV48" s="686"/>
      <c r="CW48" s="686"/>
      <c r="CX48" s="686"/>
      <c r="CY48" s="687"/>
      <c r="CZ48" s="690" t="s">
        <v>231</v>
      </c>
      <c r="DA48" s="691"/>
      <c r="DB48" s="691"/>
      <c r="DC48" s="703"/>
      <c r="DD48" s="694" t="s">
        <v>130</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26" t="s">
        <v>363</v>
      </c>
      <c r="CE49" s="727"/>
      <c r="CF49" s="727"/>
      <c r="CG49" s="727"/>
      <c r="CH49" s="727"/>
      <c r="CI49" s="727"/>
      <c r="CJ49" s="727"/>
      <c r="CK49" s="727"/>
      <c r="CL49" s="727"/>
      <c r="CM49" s="727"/>
      <c r="CN49" s="727"/>
      <c r="CO49" s="727"/>
      <c r="CP49" s="727"/>
      <c r="CQ49" s="728"/>
      <c r="CR49" s="776">
        <v>62643632</v>
      </c>
      <c r="CS49" s="756"/>
      <c r="CT49" s="756"/>
      <c r="CU49" s="756"/>
      <c r="CV49" s="756"/>
      <c r="CW49" s="756"/>
      <c r="CX49" s="756"/>
      <c r="CY49" s="787"/>
      <c r="CZ49" s="781">
        <v>100</v>
      </c>
      <c r="DA49" s="788"/>
      <c r="DB49" s="788"/>
      <c r="DC49" s="789"/>
      <c r="DD49" s="790">
        <v>34230160</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RnAxY8a7HPwKgOOvuXfO43MQf671Ul/u4ad3QxrkoKLmzOYjh+MiI7d0estiS998fBjtL/c9udnsuQUFimfqCQ==" saltValue="YOoEYj0mJhjkxPoN8VYoRw=="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9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37" zoomScale="70" zoomScaleNormal="25"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364</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365</v>
      </c>
      <c r="DK2" s="833"/>
      <c r="DL2" s="833"/>
      <c r="DM2" s="833"/>
      <c r="DN2" s="833"/>
      <c r="DO2" s="834"/>
      <c r="DP2" s="251"/>
      <c r="DQ2" s="832" t="s">
        <v>366</v>
      </c>
      <c r="DR2" s="833"/>
      <c r="DS2" s="833"/>
      <c r="DT2" s="833"/>
      <c r="DU2" s="833"/>
      <c r="DV2" s="833"/>
      <c r="DW2" s="833"/>
      <c r="DX2" s="833"/>
      <c r="DY2" s="833"/>
      <c r="DZ2" s="834"/>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835" t="s">
        <v>367</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368</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826" t="s">
        <v>369</v>
      </c>
      <c r="B5" s="827"/>
      <c r="C5" s="827"/>
      <c r="D5" s="827"/>
      <c r="E5" s="827"/>
      <c r="F5" s="827"/>
      <c r="G5" s="827"/>
      <c r="H5" s="827"/>
      <c r="I5" s="827"/>
      <c r="J5" s="827"/>
      <c r="K5" s="827"/>
      <c r="L5" s="827"/>
      <c r="M5" s="827"/>
      <c r="N5" s="827"/>
      <c r="O5" s="827"/>
      <c r="P5" s="828"/>
      <c r="Q5" s="803" t="s">
        <v>370</v>
      </c>
      <c r="R5" s="804"/>
      <c r="S5" s="804"/>
      <c r="T5" s="804"/>
      <c r="U5" s="805"/>
      <c r="V5" s="803" t="s">
        <v>371</v>
      </c>
      <c r="W5" s="804"/>
      <c r="X5" s="804"/>
      <c r="Y5" s="804"/>
      <c r="Z5" s="805"/>
      <c r="AA5" s="803" t="s">
        <v>372</v>
      </c>
      <c r="AB5" s="804"/>
      <c r="AC5" s="804"/>
      <c r="AD5" s="804"/>
      <c r="AE5" s="804"/>
      <c r="AF5" s="836" t="s">
        <v>373</v>
      </c>
      <c r="AG5" s="804"/>
      <c r="AH5" s="804"/>
      <c r="AI5" s="804"/>
      <c r="AJ5" s="815"/>
      <c r="AK5" s="804" t="s">
        <v>374</v>
      </c>
      <c r="AL5" s="804"/>
      <c r="AM5" s="804"/>
      <c r="AN5" s="804"/>
      <c r="AO5" s="805"/>
      <c r="AP5" s="803" t="s">
        <v>375</v>
      </c>
      <c r="AQ5" s="804"/>
      <c r="AR5" s="804"/>
      <c r="AS5" s="804"/>
      <c r="AT5" s="805"/>
      <c r="AU5" s="803" t="s">
        <v>376</v>
      </c>
      <c r="AV5" s="804"/>
      <c r="AW5" s="804"/>
      <c r="AX5" s="804"/>
      <c r="AY5" s="815"/>
      <c r="AZ5" s="258"/>
      <c r="BA5" s="258"/>
      <c r="BB5" s="258"/>
      <c r="BC5" s="258"/>
      <c r="BD5" s="258"/>
      <c r="BE5" s="259"/>
      <c r="BF5" s="259"/>
      <c r="BG5" s="259"/>
      <c r="BH5" s="259"/>
      <c r="BI5" s="259"/>
      <c r="BJ5" s="259"/>
      <c r="BK5" s="259"/>
      <c r="BL5" s="259"/>
      <c r="BM5" s="259"/>
      <c r="BN5" s="259"/>
      <c r="BO5" s="259"/>
      <c r="BP5" s="259"/>
      <c r="BQ5" s="826" t="s">
        <v>377</v>
      </c>
      <c r="BR5" s="827"/>
      <c r="BS5" s="827"/>
      <c r="BT5" s="827"/>
      <c r="BU5" s="827"/>
      <c r="BV5" s="827"/>
      <c r="BW5" s="827"/>
      <c r="BX5" s="827"/>
      <c r="BY5" s="827"/>
      <c r="BZ5" s="827"/>
      <c r="CA5" s="827"/>
      <c r="CB5" s="827"/>
      <c r="CC5" s="827"/>
      <c r="CD5" s="827"/>
      <c r="CE5" s="827"/>
      <c r="CF5" s="827"/>
      <c r="CG5" s="828"/>
      <c r="CH5" s="803" t="s">
        <v>378</v>
      </c>
      <c r="CI5" s="804"/>
      <c r="CJ5" s="804"/>
      <c r="CK5" s="804"/>
      <c r="CL5" s="805"/>
      <c r="CM5" s="803" t="s">
        <v>379</v>
      </c>
      <c r="CN5" s="804"/>
      <c r="CO5" s="804"/>
      <c r="CP5" s="804"/>
      <c r="CQ5" s="805"/>
      <c r="CR5" s="803" t="s">
        <v>380</v>
      </c>
      <c r="CS5" s="804"/>
      <c r="CT5" s="804"/>
      <c r="CU5" s="804"/>
      <c r="CV5" s="805"/>
      <c r="CW5" s="803" t="s">
        <v>381</v>
      </c>
      <c r="CX5" s="804"/>
      <c r="CY5" s="804"/>
      <c r="CZ5" s="804"/>
      <c r="DA5" s="805"/>
      <c r="DB5" s="803" t="s">
        <v>382</v>
      </c>
      <c r="DC5" s="804"/>
      <c r="DD5" s="804"/>
      <c r="DE5" s="804"/>
      <c r="DF5" s="805"/>
      <c r="DG5" s="809" t="s">
        <v>383</v>
      </c>
      <c r="DH5" s="810"/>
      <c r="DI5" s="810"/>
      <c r="DJ5" s="810"/>
      <c r="DK5" s="811"/>
      <c r="DL5" s="809" t="s">
        <v>384</v>
      </c>
      <c r="DM5" s="810"/>
      <c r="DN5" s="810"/>
      <c r="DO5" s="810"/>
      <c r="DP5" s="811"/>
      <c r="DQ5" s="803" t="s">
        <v>385</v>
      </c>
      <c r="DR5" s="804"/>
      <c r="DS5" s="804"/>
      <c r="DT5" s="804"/>
      <c r="DU5" s="805"/>
      <c r="DV5" s="803" t="s">
        <v>376</v>
      </c>
      <c r="DW5" s="804"/>
      <c r="DX5" s="804"/>
      <c r="DY5" s="804"/>
      <c r="DZ5" s="815"/>
      <c r="EA5" s="256"/>
    </row>
    <row r="6" spans="1:131" s="257" customFormat="1" ht="26.25" customHeight="1" thickBot="1" x14ac:dyDescent="0.2">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15">
      <c r="A7" s="260">
        <v>1</v>
      </c>
      <c r="B7" s="817" t="s">
        <v>386</v>
      </c>
      <c r="C7" s="818"/>
      <c r="D7" s="818"/>
      <c r="E7" s="818"/>
      <c r="F7" s="818"/>
      <c r="G7" s="818"/>
      <c r="H7" s="818"/>
      <c r="I7" s="818"/>
      <c r="J7" s="818"/>
      <c r="K7" s="818"/>
      <c r="L7" s="818"/>
      <c r="M7" s="818"/>
      <c r="N7" s="818"/>
      <c r="O7" s="818"/>
      <c r="P7" s="819"/>
      <c r="Q7" s="820">
        <v>64669</v>
      </c>
      <c r="R7" s="821"/>
      <c r="S7" s="821"/>
      <c r="T7" s="821"/>
      <c r="U7" s="821"/>
      <c r="V7" s="821">
        <v>62648</v>
      </c>
      <c r="W7" s="821"/>
      <c r="X7" s="821"/>
      <c r="Y7" s="821"/>
      <c r="Z7" s="821"/>
      <c r="AA7" s="821">
        <v>2021</v>
      </c>
      <c r="AB7" s="821"/>
      <c r="AC7" s="821"/>
      <c r="AD7" s="821"/>
      <c r="AE7" s="822"/>
      <c r="AF7" s="823">
        <v>1700</v>
      </c>
      <c r="AG7" s="824"/>
      <c r="AH7" s="824"/>
      <c r="AI7" s="824"/>
      <c r="AJ7" s="825"/>
      <c r="AK7" s="860">
        <v>0</v>
      </c>
      <c r="AL7" s="861"/>
      <c r="AM7" s="861"/>
      <c r="AN7" s="861"/>
      <c r="AO7" s="861"/>
      <c r="AP7" s="861">
        <v>54280</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587</v>
      </c>
      <c r="BT7" s="865"/>
      <c r="BU7" s="865"/>
      <c r="BV7" s="865"/>
      <c r="BW7" s="865"/>
      <c r="BX7" s="865"/>
      <c r="BY7" s="865"/>
      <c r="BZ7" s="865"/>
      <c r="CA7" s="865"/>
      <c r="CB7" s="865"/>
      <c r="CC7" s="865"/>
      <c r="CD7" s="865"/>
      <c r="CE7" s="865"/>
      <c r="CF7" s="865"/>
      <c r="CG7" s="866"/>
      <c r="CH7" s="857">
        <v>12</v>
      </c>
      <c r="CI7" s="858"/>
      <c r="CJ7" s="858"/>
      <c r="CK7" s="858"/>
      <c r="CL7" s="859"/>
      <c r="CM7" s="857">
        <v>117</v>
      </c>
      <c r="CN7" s="858"/>
      <c r="CO7" s="858"/>
      <c r="CP7" s="858"/>
      <c r="CQ7" s="859"/>
      <c r="CR7" s="857">
        <v>100</v>
      </c>
      <c r="CS7" s="858"/>
      <c r="CT7" s="858"/>
      <c r="CU7" s="858"/>
      <c r="CV7" s="859"/>
      <c r="CW7" s="857" t="s">
        <v>598</v>
      </c>
      <c r="CX7" s="858"/>
      <c r="CY7" s="858"/>
      <c r="CZ7" s="858"/>
      <c r="DA7" s="859"/>
      <c r="DB7" s="857" t="s">
        <v>511</v>
      </c>
      <c r="DC7" s="858"/>
      <c r="DD7" s="858"/>
      <c r="DE7" s="858"/>
      <c r="DF7" s="859"/>
      <c r="DG7" s="857" t="s">
        <v>511</v>
      </c>
      <c r="DH7" s="858"/>
      <c r="DI7" s="858"/>
      <c r="DJ7" s="858"/>
      <c r="DK7" s="859"/>
      <c r="DL7" s="857" t="s">
        <v>511</v>
      </c>
      <c r="DM7" s="858"/>
      <c r="DN7" s="858"/>
      <c r="DO7" s="858"/>
      <c r="DP7" s="859"/>
      <c r="DQ7" s="857" t="s">
        <v>511</v>
      </c>
      <c r="DR7" s="858"/>
      <c r="DS7" s="858"/>
      <c r="DT7" s="858"/>
      <c r="DU7" s="859"/>
      <c r="DV7" s="838"/>
      <c r="DW7" s="839"/>
      <c r="DX7" s="839"/>
      <c r="DY7" s="839"/>
      <c r="DZ7" s="840"/>
      <c r="EA7" s="256"/>
    </row>
    <row r="8" spans="1:131" s="257" customFormat="1" ht="26.25" customHeight="1" x14ac:dyDescent="0.15">
      <c r="A8" s="263">
        <v>2</v>
      </c>
      <c r="B8" s="841"/>
      <c r="C8" s="842"/>
      <c r="D8" s="842"/>
      <c r="E8" s="842"/>
      <c r="F8" s="842"/>
      <c r="G8" s="842"/>
      <c r="H8" s="842"/>
      <c r="I8" s="842"/>
      <c r="J8" s="842"/>
      <c r="K8" s="842"/>
      <c r="L8" s="842"/>
      <c r="M8" s="842"/>
      <c r="N8" s="842"/>
      <c r="O8" s="842"/>
      <c r="P8" s="843"/>
      <c r="Q8" s="844"/>
      <c r="R8" s="845"/>
      <c r="S8" s="845"/>
      <c r="T8" s="845"/>
      <c r="U8" s="845"/>
      <c r="V8" s="845"/>
      <c r="W8" s="845"/>
      <c r="X8" s="845"/>
      <c r="Y8" s="845"/>
      <c r="Z8" s="845"/>
      <c r="AA8" s="845"/>
      <c r="AB8" s="845"/>
      <c r="AC8" s="845"/>
      <c r="AD8" s="845"/>
      <c r="AE8" s="846"/>
      <c r="AF8" s="847"/>
      <c r="AG8" s="848"/>
      <c r="AH8" s="848"/>
      <c r="AI8" s="848"/>
      <c r="AJ8" s="849"/>
      <c r="AK8" s="850"/>
      <c r="AL8" s="851"/>
      <c r="AM8" s="851"/>
      <c r="AN8" s="851"/>
      <c r="AO8" s="851"/>
      <c r="AP8" s="851"/>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t="s">
        <v>588</v>
      </c>
      <c r="BT8" s="855"/>
      <c r="BU8" s="855"/>
      <c r="BV8" s="855"/>
      <c r="BW8" s="855"/>
      <c r="BX8" s="855"/>
      <c r="BY8" s="855"/>
      <c r="BZ8" s="855"/>
      <c r="CA8" s="855"/>
      <c r="CB8" s="855"/>
      <c r="CC8" s="855"/>
      <c r="CD8" s="855"/>
      <c r="CE8" s="855"/>
      <c r="CF8" s="855"/>
      <c r="CG8" s="856"/>
      <c r="CH8" s="867">
        <v>1</v>
      </c>
      <c r="CI8" s="868"/>
      <c r="CJ8" s="868"/>
      <c r="CK8" s="868"/>
      <c r="CL8" s="869"/>
      <c r="CM8" s="867">
        <v>2255</v>
      </c>
      <c r="CN8" s="868"/>
      <c r="CO8" s="868"/>
      <c r="CP8" s="868"/>
      <c r="CQ8" s="869"/>
      <c r="CR8" s="867">
        <v>10</v>
      </c>
      <c r="CS8" s="868"/>
      <c r="CT8" s="868"/>
      <c r="CU8" s="868"/>
      <c r="CV8" s="869"/>
      <c r="CW8" s="867" t="s">
        <v>511</v>
      </c>
      <c r="CX8" s="868"/>
      <c r="CY8" s="868"/>
      <c r="CZ8" s="868"/>
      <c r="DA8" s="869"/>
      <c r="DB8" s="867">
        <v>50</v>
      </c>
      <c r="DC8" s="868"/>
      <c r="DD8" s="868"/>
      <c r="DE8" s="868"/>
      <c r="DF8" s="869"/>
      <c r="DG8" s="867" t="s">
        <v>511</v>
      </c>
      <c r="DH8" s="868"/>
      <c r="DI8" s="868"/>
      <c r="DJ8" s="868"/>
      <c r="DK8" s="869"/>
      <c r="DL8" s="867" t="s">
        <v>511</v>
      </c>
      <c r="DM8" s="868"/>
      <c r="DN8" s="868"/>
      <c r="DO8" s="868"/>
      <c r="DP8" s="869"/>
      <c r="DQ8" s="867" t="s">
        <v>511</v>
      </c>
      <c r="DR8" s="868"/>
      <c r="DS8" s="868"/>
      <c r="DT8" s="868"/>
      <c r="DU8" s="869"/>
      <c r="DV8" s="870"/>
      <c r="DW8" s="871"/>
      <c r="DX8" s="871"/>
      <c r="DY8" s="871"/>
      <c r="DZ8" s="872"/>
      <c r="EA8" s="256"/>
    </row>
    <row r="9" spans="1:131" s="257" customFormat="1" ht="26.25" customHeight="1" x14ac:dyDescent="0.15">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t="s">
        <v>589</v>
      </c>
      <c r="BT9" s="855"/>
      <c r="BU9" s="855"/>
      <c r="BV9" s="855"/>
      <c r="BW9" s="855"/>
      <c r="BX9" s="855"/>
      <c r="BY9" s="855"/>
      <c r="BZ9" s="855"/>
      <c r="CA9" s="855"/>
      <c r="CB9" s="855"/>
      <c r="CC9" s="855"/>
      <c r="CD9" s="855"/>
      <c r="CE9" s="855"/>
      <c r="CF9" s="855"/>
      <c r="CG9" s="856"/>
      <c r="CH9" s="867">
        <v>11</v>
      </c>
      <c r="CI9" s="868"/>
      <c r="CJ9" s="868"/>
      <c r="CK9" s="868"/>
      <c r="CL9" s="869"/>
      <c r="CM9" s="867">
        <v>234</v>
      </c>
      <c r="CN9" s="868"/>
      <c r="CO9" s="868"/>
      <c r="CP9" s="868"/>
      <c r="CQ9" s="869"/>
      <c r="CR9" s="867">
        <v>50</v>
      </c>
      <c r="CS9" s="868"/>
      <c r="CT9" s="868"/>
      <c r="CU9" s="868"/>
      <c r="CV9" s="869"/>
      <c r="CW9" s="867" t="s">
        <v>511</v>
      </c>
      <c r="CX9" s="868"/>
      <c r="CY9" s="868"/>
      <c r="CZ9" s="868"/>
      <c r="DA9" s="869"/>
      <c r="DB9" s="867" t="s">
        <v>511</v>
      </c>
      <c r="DC9" s="868"/>
      <c r="DD9" s="868"/>
      <c r="DE9" s="868"/>
      <c r="DF9" s="869"/>
      <c r="DG9" s="867" t="s">
        <v>511</v>
      </c>
      <c r="DH9" s="868"/>
      <c r="DI9" s="868"/>
      <c r="DJ9" s="868"/>
      <c r="DK9" s="869"/>
      <c r="DL9" s="867" t="s">
        <v>511</v>
      </c>
      <c r="DM9" s="868"/>
      <c r="DN9" s="868"/>
      <c r="DO9" s="868"/>
      <c r="DP9" s="869"/>
      <c r="DQ9" s="867" t="s">
        <v>511</v>
      </c>
      <c r="DR9" s="868"/>
      <c r="DS9" s="868"/>
      <c r="DT9" s="868"/>
      <c r="DU9" s="869"/>
      <c r="DV9" s="870"/>
      <c r="DW9" s="871"/>
      <c r="DX9" s="871"/>
      <c r="DY9" s="871"/>
      <c r="DZ9" s="872"/>
      <c r="EA9" s="256"/>
    </row>
    <row r="10" spans="1:131" s="257" customFormat="1" ht="26.25" customHeight="1" x14ac:dyDescent="0.15">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t="s">
        <v>590</v>
      </c>
      <c r="BT10" s="855"/>
      <c r="BU10" s="855"/>
      <c r="BV10" s="855"/>
      <c r="BW10" s="855"/>
      <c r="BX10" s="855"/>
      <c r="BY10" s="855"/>
      <c r="BZ10" s="855"/>
      <c r="CA10" s="855"/>
      <c r="CB10" s="855"/>
      <c r="CC10" s="855"/>
      <c r="CD10" s="855"/>
      <c r="CE10" s="855"/>
      <c r="CF10" s="855"/>
      <c r="CG10" s="856"/>
      <c r="CH10" s="867">
        <v>116</v>
      </c>
      <c r="CI10" s="868"/>
      <c r="CJ10" s="868"/>
      <c r="CK10" s="868"/>
      <c r="CL10" s="869"/>
      <c r="CM10" s="867">
        <v>261</v>
      </c>
      <c r="CN10" s="868"/>
      <c r="CO10" s="868"/>
      <c r="CP10" s="868"/>
      <c r="CQ10" s="869"/>
      <c r="CR10" s="867">
        <v>10</v>
      </c>
      <c r="CS10" s="868"/>
      <c r="CT10" s="868"/>
      <c r="CU10" s="868"/>
      <c r="CV10" s="869"/>
      <c r="CW10" s="867" t="s">
        <v>511</v>
      </c>
      <c r="CX10" s="868"/>
      <c r="CY10" s="868"/>
      <c r="CZ10" s="868"/>
      <c r="DA10" s="869"/>
      <c r="DB10" s="867" t="s">
        <v>511</v>
      </c>
      <c r="DC10" s="868"/>
      <c r="DD10" s="868"/>
      <c r="DE10" s="868"/>
      <c r="DF10" s="869"/>
      <c r="DG10" s="867" t="s">
        <v>511</v>
      </c>
      <c r="DH10" s="868"/>
      <c r="DI10" s="868"/>
      <c r="DJ10" s="868"/>
      <c r="DK10" s="869"/>
      <c r="DL10" s="867">
        <v>1550</v>
      </c>
      <c r="DM10" s="868"/>
      <c r="DN10" s="868"/>
      <c r="DO10" s="868"/>
      <c r="DP10" s="869"/>
      <c r="DQ10" s="867">
        <v>155</v>
      </c>
      <c r="DR10" s="868"/>
      <c r="DS10" s="868"/>
      <c r="DT10" s="868"/>
      <c r="DU10" s="869"/>
      <c r="DV10" s="870"/>
      <c r="DW10" s="871"/>
      <c r="DX10" s="871"/>
      <c r="DY10" s="871"/>
      <c r="DZ10" s="872"/>
      <c r="EA10" s="256"/>
    </row>
    <row r="11" spans="1:131" s="257" customFormat="1" ht="26.25" customHeight="1" x14ac:dyDescent="0.15">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t="s">
        <v>591</v>
      </c>
      <c r="BT11" s="855"/>
      <c r="BU11" s="855"/>
      <c r="BV11" s="855"/>
      <c r="BW11" s="855"/>
      <c r="BX11" s="855"/>
      <c r="BY11" s="855"/>
      <c r="BZ11" s="855"/>
      <c r="CA11" s="855"/>
      <c r="CB11" s="855"/>
      <c r="CC11" s="855"/>
      <c r="CD11" s="855"/>
      <c r="CE11" s="855"/>
      <c r="CF11" s="855"/>
      <c r="CG11" s="856"/>
      <c r="CH11" s="867">
        <v>29</v>
      </c>
      <c r="CI11" s="868"/>
      <c r="CJ11" s="868"/>
      <c r="CK11" s="868"/>
      <c r="CL11" s="869"/>
      <c r="CM11" s="867">
        <v>7</v>
      </c>
      <c r="CN11" s="868"/>
      <c r="CO11" s="868"/>
      <c r="CP11" s="868"/>
      <c r="CQ11" s="869"/>
      <c r="CR11" s="867">
        <v>10</v>
      </c>
      <c r="CS11" s="868"/>
      <c r="CT11" s="868"/>
      <c r="CU11" s="868"/>
      <c r="CV11" s="869"/>
      <c r="CW11" s="867">
        <v>25</v>
      </c>
      <c r="CX11" s="868"/>
      <c r="CY11" s="868"/>
      <c r="CZ11" s="868"/>
      <c r="DA11" s="869"/>
      <c r="DB11" s="867" t="s">
        <v>511</v>
      </c>
      <c r="DC11" s="868"/>
      <c r="DD11" s="868"/>
      <c r="DE11" s="868"/>
      <c r="DF11" s="869"/>
      <c r="DG11" s="867" t="s">
        <v>511</v>
      </c>
      <c r="DH11" s="868"/>
      <c r="DI11" s="868"/>
      <c r="DJ11" s="868"/>
      <c r="DK11" s="869"/>
      <c r="DL11" s="867" t="s">
        <v>511</v>
      </c>
      <c r="DM11" s="868"/>
      <c r="DN11" s="868"/>
      <c r="DO11" s="868"/>
      <c r="DP11" s="869"/>
      <c r="DQ11" s="867" t="s">
        <v>511</v>
      </c>
      <c r="DR11" s="868"/>
      <c r="DS11" s="868"/>
      <c r="DT11" s="868"/>
      <c r="DU11" s="869"/>
      <c r="DV11" s="870"/>
      <c r="DW11" s="871"/>
      <c r="DX11" s="871"/>
      <c r="DY11" s="871"/>
      <c r="DZ11" s="872"/>
      <c r="EA11" s="256"/>
    </row>
    <row r="12" spans="1:131" s="257" customFormat="1" ht="26.25" customHeight="1" x14ac:dyDescent="0.15">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15">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15">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15">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15">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15">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15">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15">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15">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15">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387</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
      <c r="A23" s="266" t="s">
        <v>388</v>
      </c>
      <c r="B23" s="876" t="s">
        <v>389</v>
      </c>
      <c r="C23" s="877"/>
      <c r="D23" s="877"/>
      <c r="E23" s="877"/>
      <c r="F23" s="877"/>
      <c r="G23" s="877"/>
      <c r="H23" s="877"/>
      <c r="I23" s="877"/>
      <c r="J23" s="877"/>
      <c r="K23" s="877"/>
      <c r="L23" s="877"/>
      <c r="M23" s="877"/>
      <c r="N23" s="877"/>
      <c r="O23" s="877"/>
      <c r="P23" s="878"/>
      <c r="Q23" s="879">
        <v>64669</v>
      </c>
      <c r="R23" s="880"/>
      <c r="S23" s="880"/>
      <c r="T23" s="880"/>
      <c r="U23" s="880"/>
      <c r="V23" s="880">
        <v>62648</v>
      </c>
      <c r="W23" s="880"/>
      <c r="X23" s="880"/>
      <c r="Y23" s="880"/>
      <c r="Z23" s="880"/>
      <c r="AA23" s="880">
        <v>2021</v>
      </c>
      <c r="AB23" s="880"/>
      <c r="AC23" s="880"/>
      <c r="AD23" s="880"/>
      <c r="AE23" s="881"/>
      <c r="AF23" s="882">
        <v>1700</v>
      </c>
      <c r="AG23" s="880"/>
      <c r="AH23" s="880"/>
      <c r="AI23" s="880"/>
      <c r="AJ23" s="883"/>
      <c r="AK23" s="884"/>
      <c r="AL23" s="885"/>
      <c r="AM23" s="885"/>
      <c r="AN23" s="885"/>
      <c r="AO23" s="885"/>
      <c r="AP23" s="880">
        <v>54280</v>
      </c>
      <c r="AQ23" s="880"/>
      <c r="AR23" s="880"/>
      <c r="AS23" s="880"/>
      <c r="AT23" s="880"/>
      <c r="AU23" s="886"/>
      <c r="AV23" s="886"/>
      <c r="AW23" s="886"/>
      <c r="AX23" s="886"/>
      <c r="AY23" s="887"/>
      <c r="AZ23" s="895" t="s">
        <v>130</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15">
      <c r="A24" s="894" t="s">
        <v>390</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
      <c r="A25" s="835" t="s">
        <v>391</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15">
      <c r="A26" s="826" t="s">
        <v>369</v>
      </c>
      <c r="B26" s="827"/>
      <c r="C26" s="827"/>
      <c r="D26" s="827"/>
      <c r="E26" s="827"/>
      <c r="F26" s="827"/>
      <c r="G26" s="827"/>
      <c r="H26" s="827"/>
      <c r="I26" s="827"/>
      <c r="J26" s="827"/>
      <c r="K26" s="827"/>
      <c r="L26" s="827"/>
      <c r="M26" s="827"/>
      <c r="N26" s="827"/>
      <c r="O26" s="827"/>
      <c r="P26" s="828"/>
      <c r="Q26" s="803" t="s">
        <v>392</v>
      </c>
      <c r="R26" s="804"/>
      <c r="S26" s="804"/>
      <c r="T26" s="804"/>
      <c r="U26" s="805"/>
      <c r="V26" s="803" t="s">
        <v>393</v>
      </c>
      <c r="W26" s="804"/>
      <c r="X26" s="804"/>
      <c r="Y26" s="804"/>
      <c r="Z26" s="805"/>
      <c r="AA26" s="803" t="s">
        <v>394</v>
      </c>
      <c r="AB26" s="804"/>
      <c r="AC26" s="804"/>
      <c r="AD26" s="804"/>
      <c r="AE26" s="804"/>
      <c r="AF26" s="898" t="s">
        <v>395</v>
      </c>
      <c r="AG26" s="899"/>
      <c r="AH26" s="899"/>
      <c r="AI26" s="899"/>
      <c r="AJ26" s="900"/>
      <c r="AK26" s="804" t="s">
        <v>396</v>
      </c>
      <c r="AL26" s="804"/>
      <c r="AM26" s="804"/>
      <c r="AN26" s="804"/>
      <c r="AO26" s="805"/>
      <c r="AP26" s="803" t="s">
        <v>397</v>
      </c>
      <c r="AQ26" s="804"/>
      <c r="AR26" s="804"/>
      <c r="AS26" s="804"/>
      <c r="AT26" s="805"/>
      <c r="AU26" s="803" t="s">
        <v>398</v>
      </c>
      <c r="AV26" s="804"/>
      <c r="AW26" s="804"/>
      <c r="AX26" s="804"/>
      <c r="AY26" s="805"/>
      <c r="AZ26" s="803" t="s">
        <v>399</v>
      </c>
      <c r="BA26" s="804"/>
      <c r="BB26" s="804"/>
      <c r="BC26" s="804"/>
      <c r="BD26" s="805"/>
      <c r="BE26" s="803" t="s">
        <v>376</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15">
      <c r="A28" s="268">
        <v>1</v>
      </c>
      <c r="B28" s="817" t="s">
        <v>400</v>
      </c>
      <c r="C28" s="818"/>
      <c r="D28" s="818"/>
      <c r="E28" s="818"/>
      <c r="F28" s="818"/>
      <c r="G28" s="818"/>
      <c r="H28" s="818"/>
      <c r="I28" s="818"/>
      <c r="J28" s="818"/>
      <c r="K28" s="818"/>
      <c r="L28" s="818"/>
      <c r="M28" s="818"/>
      <c r="N28" s="818"/>
      <c r="O28" s="818"/>
      <c r="P28" s="819"/>
      <c r="Q28" s="908">
        <v>10108</v>
      </c>
      <c r="R28" s="909"/>
      <c r="S28" s="909"/>
      <c r="T28" s="909"/>
      <c r="U28" s="909"/>
      <c r="V28" s="909">
        <v>9825</v>
      </c>
      <c r="W28" s="909"/>
      <c r="X28" s="909"/>
      <c r="Y28" s="909"/>
      <c r="Z28" s="909"/>
      <c r="AA28" s="909">
        <v>283</v>
      </c>
      <c r="AB28" s="909"/>
      <c r="AC28" s="909"/>
      <c r="AD28" s="909"/>
      <c r="AE28" s="910"/>
      <c r="AF28" s="911">
        <v>283</v>
      </c>
      <c r="AG28" s="909"/>
      <c r="AH28" s="909"/>
      <c r="AI28" s="909"/>
      <c r="AJ28" s="912"/>
      <c r="AK28" s="913">
        <v>817</v>
      </c>
      <c r="AL28" s="904"/>
      <c r="AM28" s="904"/>
      <c r="AN28" s="904"/>
      <c r="AO28" s="904"/>
      <c r="AP28" s="904" t="s">
        <v>511</v>
      </c>
      <c r="AQ28" s="904"/>
      <c r="AR28" s="904"/>
      <c r="AS28" s="904"/>
      <c r="AT28" s="904"/>
      <c r="AU28" s="904" t="s">
        <v>511</v>
      </c>
      <c r="AV28" s="904"/>
      <c r="AW28" s="904"/>
      <c r="AX28" s="904"/>
      <c r="AY28" s="904"/>
      <c r="AZ28" s="905" t="s">
        <v>511</v>
      </c>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15">
      <c r="A29" s="268">
        <v>2</v>
      </c>
      <c r="B29" s="841" t="s">
        <v>401</v>
      </c>
      <c r="C29" s="842"/>
      <c r="D29" s="842"/>
      <c r="E29" s="842"/>
      <c r="F29" s="842"/>
      <c r="G29" s="842"/>
      <c r="H29" s="842"/>
      <c r="I29" s="842"/>
      <c r="J29" s="842"/>
      <c r="K29" s="842"/>
      <c r="L29" s="842"/>
      <c r="M29" s="842"/>
      <c r="N29" s="842"/>
      <c r="O29" s="842"/>
      <c r="P29" s="843"/>
      <c r="Q29" s="844">
        <v>1115</v>
      </c>
      <c r="R29" s="845"/>
      <c r="S29" s="845"/>
      <c r="T29" s="845"/>
      <c r="U29" s="845"/>
      <c r="V29" s="845">
        <v>1012</v>
      </c>
      <c r="W29" s="845"/>
      <c r="X29" s="845"/>
      <c r="Y29" s="845"/>
      <c r="Z29" s="845"/>
      <c r="AA29" s="845">
        <v>103</v>
      </c>
      <c r="AB29" s="845"/>
      <c r="AC29" s="845"/>
      <c r="AD29" s="845"/>
      <c r="AE29" s="846"/>
      <c r="AF29" s="847">
        <v>103</v>
      </c>
      <c r="AG29" s="848"/>
      <c r="AH29" s="848"/>
      <c r="AI29" s="848"/>
      <c r="AJ29" s="849"/>
      <c r="AK29" s="916">
        <v>132</v>
      </c>
      <c r="AL29" s="917"/>
      <c r="AM29" s="917"/>
      <c r="AN29" s="917"/>
      <c r="AO29" s="917"/>
      <c r="AP29" s="917">
        <v>1582</v>
      </c>
      <c r="AQ29" s="917"/>
      <c r="AR29" s="917"/>
      <c r="AS29" s="917"/>
      <c r="AT29" s="917"/>
      <c r="AU29" s="917">
        <v>495</v>
      </c>
      <c r="AV29" s="917"/>
      <c r="AW29" s="917"/>
      <c r="AX29" s="917"/>
      <c r="AY29" s="917"/>
      <c r="AZ29" s="918" t="s">
        <v>585</v>
      </c>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15">
      <c r="A30" s="268">
        <v>3</v>
      </c>
      <c r="B30" s="841" t="s">
        <v>402</v>
      </c>
      <c r="C30" s="842"/>
      <c r="D30" s="842"/>
      <c r="E30" s="842"/>
      <c r="F30" s="842"/>
      <c r="G30" s="842"/>
      <c r="H30" s="842"/>
      <c r="I30" s="842"/>
      <c r="J30" s="842"/>
      <c r="K30" s="842"/>
      <c r="L30" s="842"/>
      <c r="M30" s="842"/>
      <c r="N30" s="842"/>
      <c r="O30" s="842"/>
      <c r="P30" s="843"/>
      <c r="Q30" s="844">
        <v>8282</v>
      </c>
      <c r="R30" s="845"/>
      <c r="S30" s="845"/>
      <c r="T30" s="845"/>
      <c r="U30" s="845"/>
      <c r="V30" s="845">
        <v>8252</v>
      </c>
      <c r="W30" s="845"/>
      <c r="X30" s="845"/>
      <c r="Y30" s="845"/>
      <c r="Z30" s="845"/>
      <c r="AA30" s="845">
        <v>30</v>
      </c>
      <c r="AB30" s="845"/>
      <c r="AC30" s="845"/>
      <c r="AD30" s="845"/>
      <c r="AE30" s="846"/>
      <c r="AF30" s="847">
        <v>30</v>
      </c>
      <c r="AG30" s="848"/>
      <c r="AH30" s="848"/>
      <c r="AI30" s="848"/>
      <c r="AJ30" s="849"/>
      <c r="AK30" s="916">
        <v>1252</v>
      </c>
      <c r="AL30" s="917"/>
      <c r="AM30" s="917"/>
      <c r="AN30" s="917"/>
      <c r="AO30" s="917"/>
      <c r="AP30" s="917">
        <v>4</v>
      </c>
      <c r="AQ30" s="917"/>
      <c r="AR30" s="917"/>
      <c r="AS30" s="917"/>
      <c r="AT30" s="917"/>
      <c r="AU30" s="917">
        <v>4</v>
      </c>
      <c r="AV30" s="917"/>
      <c r="AW30" s="917"/>
      <c r="AX30" s="917"/>
      <c r="AY30" s="917"/>
      <c r="AZ30" s="918" t="s">
        <v>511</v>
      </c>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15">
      <c r="A31" s="268">
        <v>4</v>
      </c>
      <c r="B31" s="841" t="s">
        <v>403</v>
      </c>
      <c r="C31" s="842"/>
      <c r="D31" s="842"/>
      <c r="E31" s="842"/>
      <c r="F31" s="842"/>
      <c r="G31" s="842"/>
      <c r="H31" s="842"/>
      <c r="I31" s="842"/>
      <c r="J31" s="842"/>
      <c r="K31" s="842"/>
      <c r="L31" s="842"/>
      <c r="M31" s="842"/>
      <c r="N31" s="842"/>
      <c r="O31" s="842"/>
      <c r="P31" s="843"/>
      <c r="Q31" s="844">
        <v>1252</v>
      </c>
      <c r="R31" s="845"/>
      <c r="S31" s="845"/>
      <c r="T31" s="845"/>
      <c r="U31" s="845"/>
      <c r="V31" s="845">
        <v>1222</v>
      </c>
      <c r="W31" s="845"/>
      <c r="X31" s="845"/>
      <c r="Y31" s="845"/>
      <c r="Z31" s="845"/>
      <c r="AA31" s="845">
        <v>30</v>
      </c>
      <c r="AB31" s="845"/>
      <c r="AC31" s="845"/>
      <c r="AD31" s="845"/>
      <c r="AE31" s="846"/>
      <c r="AF31" s="847">
        <v>30</v>
      </c>
      <c r="AG31" s="848"/>
      <c r="AH31" s="848"/>
      <c r="AI31" s="848"/>
      <c r="AJ31" s="849"/>
      <c r="AK31" s="916">
        <v>253</v>
      </c>
      <c r="AL31" s="917"/>
      <c r="AM31" s="917"/>
      <c r="AN31" s="917"/>
      <c r="AO31" s="917"/>
      <c r="AP31" s="917" t="s">
        <v>511</v>
      </c>
      <c r="AQ31" s="917"/>
      <c r="AR31" s="917"/>
      <c r="AS31" s="917"/>
      <c r="AT31" s="917"/>
      <c r="AU31" s="917" t="s">
        <v>511</v>
      </c>
      <c r="AV31" s="917"/>
      <c r="AW31" s="917"/>
      <c r="AX31" s="917"/>
      <c r="AY31" s="917"/>
      <c r="AZ31" s="918" t="s">
        <v>511</v>
      </c>
      <c r="BA31" s="918"/>
      <c r="BB31" s="918"/>
      <c r="BC31" s="918"/>
      <c r="BD31" s="918"/>
      <c r="BE31" s="914"/>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15">
      <c r="A32" s="268">
        <v>5</v>
      </c>
      <c r="B32" s="841" t="s">
        <v>404</v>
      </c>
      <c r="C32" s="842"/>
      <c r="D32" s="842"/>
      <c r="E32" s="842"/>
      <c r="F32" s="842"/>
      <c r="G32" s="842"/>
      <c r="H32" s="842"/>
      <c r="I32" s="842"/>
      <c r="J32" s="842"/>
      <c r="K32" s="842"/>
      <c r="L32" s="842"/>
      <c r="M32" s="842"/>
      <c r="N32" s="842"/>
      <c r="O32" s="842"/>
      <c r="P32" s="843"/>
      <c r="Q32" s="844">
        <v>2149</v>
      </c>
      <c r="R32" s="845"/>
      <c r="S32" s="845"/>
      <c r="T32" s="845"/>
      <c r="U32" s="845"/>
      <c r="V32" s="845">
        <v>1840</v>
      </c>
      <c r="W32" s="845"/>
      <c r="X32" s="845"/>
      <c r="Y32" s="845"/>
      <c r="Z32" s="845"/>
      <c r="AA32" s="845">
        <v>310</v>
      </c>
      <c r="AB32" s="845"/>
      <c r="AC32" s="845"/>
      <c r="AD32" s="845"/>
      <c r="AE32" s="846"/>
      <c r="AF32" s="847">
        <v>3717</v>
      </c>
      <c r="AG32" s="848"/>
      <c r="AH32" s="848"/>
      <c r="AI32" s="848"/>
      <c r="AJ32" s="849"/>
      <c r="AK32" s="916">
        <v>101</v>
      </c>
      <c r="AL32" s="917"/>
      <c r="AM32" s="917"/>
      <c r="AN32" s="917"/>
      <c r="AO32" s="917"/>
      <c r="AP32" s="917">
        <v>2852</v>
      </c>
      <c r="AQ32" s="917"/>
      <c r="AR32" s="917"/>
      <c r="AS32" s="917"/>
      <c r="AT32" s="917"/>
      <c r="AU32" s="917">
        <v>485</v>
      </c>
      <c r="AV32" s="917"/>
      <c r="AW32" s="917"/>
      <c r="AX32" s="917"/>
      <c r="AY32" s="917"/>
      <c r="AZ32" s="918" t="s">
        <v>511</v>
      </c>
      <c r="BA32" s="918"/>
      <c r="BB32" s="918"/>
      <c r="BC32" s="918"/>
      <c r="BD32" s="918"/>
      <c r="BE32" s="914" t="s">
        <v>405</v>
      </c>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15">
      <c r="A33" s="268">
        <v>6</v>
      </c>
      <c r="B33" s="841" t="s">
        <v>406</v>
      </c>
      <c r="C33" s="842"/>
      <c r="D33" s="842"/>
      <c r="E33" s="842"/>
      <c r="F33" s="842"/>
      <c r="G33" s="842"/>
      <c r="H33" s="842"/>
      <c r="I33" s="842"/>
      <c r="J33" s="842"/>
      <c r="K33" s="842"/>
      <c r="L33" s="842"/>
      <c r="M33" s="842"/>
      <c r="N33" s="842"/>
      <c r="O33" s="842"/>
      <c r="P33" s="843"/>
      <c r="Q33" s="844">
        <v>138</v>
      </c>
      <c r="R33" s="845"/>
      <c r="S33" s="845"/>
      <c r="T33" s="845"/>
      <c r="U33" s="845"/>
      <c r="V33" s="845">
        <v>132</v>
      </c>
      <c r="W33" s="845"/>
      <c r="X33" s="845"/>
      <c r="Y33" s="845"/>
      <c r="Z33" s="845"/>
      <c r="AA33" s="845">
        <v>6</v>
      </c>
      <c r="AB33" s="845"/>
      <c r="AC33" s="845"/>
      <c r="AD33" s="845"/>
      <c r="AE33" s="846"/>
      <c r="AF33" s="847">
        <v>88</v>
      </c>
      <c r="AG33" s="848"/>
      <c r="AH33" s="848"/>
      <c r="AI33" s="848"/>
      <c r="AJ33" s="849"/>
      <c r="AK33" s="916">
        <v>167</v>
      </c>
      <c r="AL33" s="917"/>
      <c r="AM33" s="917"/>
      <c r="AN33" s="917"/>
      <c r="AO33" s="917"/>
      <c r="AP33" s="917">
        <v>1066</v>
      </c>
      <c r="AQ33" s="917"/>
      <c r="AR33" s="917"/>
      <c r="AS33" s="917"/>
      <c r="AT33" s="917"/>
      <c r="AU33" s="917">
        <v>831</v>
      </c>
      <c r="AV33" s="917"/>
      <c r="AW33" s="917"/>
      <c r="AX33" s="917"/>
      <c r="AY33" s="917"/>
      <c r="AZ33" s="918" t="s">
        <v>511</v>
      </c>
      <c r="BA33" s="918"/>
      <c r="BB33" s="918"/>
      <c r="BC33" s="918"/>
      <c r="BD33" s="918"/>
      <c r="BE33" s="914" t="s">
        <v>407</v>
      </c>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15">
      <c r="A34" s="268">
        <v>7</v>
      </c>
      <c r="B34" s="841" t="s">
        <v>408</v>
      </c>
      <c r="C34" s="842"/>
      <c r="D34" s="842"/>
      <c r="E34" s="842"/>
      <c r="F34" s="842"/>
      <c r="G34" s="842"/>
      <c r="H34" s="842"/>
      <c r="I34" s="842"/>
      <c r="J34" s="842"/>
      <c r="K34" s="842"/>
      <c r="L34" s="842"/>
      <c r="M34" s="842"/>
      <c r="N34" s="842"/>
      <c r="O34" s="842"/>
      <c r="P34" s="843"/>
      <c r="Q34" s="844">
        <v>2680</v>
      </c>
      <c r="R34" s="845"/>
      <c r="S34" s="845"/>
      <c r="T34" s="845"/>
      <c r="U34" s="845"/>
      <c r="V34" s="845">
        <v>2645</v>
      </c>
      <c r="W34" s="845"/>
      <c r="X34" s="845"/>
      <c r="Y34" s="845"/>
      <c r="Z34" s="845"/>
      <c r="AA34" s="845">
        <v>34</v>
      </c>
      <c r="AB34" s="845"/>
      <c r="AC34" s="845"/>
      <c r="AD34" s="845"/>
      <c r="AE34" s="846"/>
      <c r="AF34" s="847">
        <v>335</v>
      </c>
      <c r="AG34" s="848"/>
      <c r="AH34" s="848"/>
      <c r="AI34" s="848"/>
      <c r="AJ34" s="849"/>
      <c r="AK34" s="916">
        <v>1117</v>
      </c>
      <c r="AL34" s="917"/>
      <c r="AM34" s="917"/>
      <c r="AN34" s="917"/>
      <c r="AO34" s="917"/>
      <c r="AP34" s="917">
        <v>23422</v>
      </c>
      <c r="AQ34" s="917"/>
      <c r="AR34" s="917"/>
      <c r="AS34" s="917"/>
      <c r="AT34" s="917"/>
      <c r="AU34" s="917">
        <v>8479</v>
      </c>
      <c r="AV34" s="917"/>
      <c r="AW34" s="917"/>
      <c r="AX34" s="917"/>
      <c r="AY34" s="917"/>
      <c r="AZ34" s="918" t="s">
        <v>511</v>
      </c>
      <c r="BA34" s="918"/>
      <c r="BB34" s="918"/>
      <c r="BC34" s="918"/>
      <c r="BD34" s="918"/>
      <c r="BE34" s="914" t="s">
        <v>409</v>
      </c>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15">
      <c r="A35" s="268">
        <v>8</v>
      </c>
      <c r="B35" s="841" t="s">
        <v>410</v>
      </c>
      <c r="C35" s="842"/>
      <c r="D35" s="842"/>
      <c r="E35" s="842"/>
      <c r="F35" s="842"/>
      <c r="G35" s="842"/>
      <c r="H35" s="842"/>
      <c r="I35" s="842"/>
      <c r="J35" s="842"/>
      <c r="K35" s="842"/>
      <c r="L35" s="842"/>
      <c r="M35" s="842"/>
      <c r="N35" s="842"/>
      <c r="O35" s="842"/>
      <c r="P35" s="843"/>
      <c r="Q35" s="844">
        <v>1273</v>
      </c>
      <c r="R35" s="845"/>
      <c r="S35" s="845"/>
      <c r="T35" s="845"/>
      <c r="U35" s="845"/>
      <c r="V35" s="845">
        <v>1272</v>
      </c>
      <c r="W35" s="845"/>
      <c r="X35" s="845"/>
      <c r="Y35" s="845"/>
      <c r="Z35" s="845"/>
      <c r="AA35" s="845">
        <v>1</v>
      </c>
      <c r="AB35" s="845"/>
      <c r="AC35" s="845"/>
      <c r="AD35" s="845"/>
      <c r="AE35" s="846"/>
      <c r="AF35" s="847">
        <v>1</v>
      </c>
      <c r="AG35" s="848"/>
      <c r="AH35" s="848"/>
      <c r="AI35" s="848"/>
      <c r="AJ35" s="849"/>
      <c r="AK35" s="916">
        <v>712</v>
      </c>
      <c r="AL35" s="917"/>
      <c r="AM35" s="917"/>
      <c r="AN35" s="917"/>
      <c r="AO35" s="917"/>
      <c r="AP35" s="917">
        <v>3704</v>
      </c>
      <c r="AQ35" s="917"/>
      <c r="AR35" s="917"/>
      <c r="AS35" s="917"/>
      <c r="AT35" s="917"/>
      <c r="AU35" s="917">
        <v>3652</v>
      </c>
      <c r="AV35" s="917"/>
      <c r="AW35" s="917"/>
      <c r="AX35" s="917"/>
      <c r="AY35" s="917"/>
      <c r="AZ35" s="918" t="s">
        <v>511</v>
      </c>
      <c r="BA35" s="918"/>
      <c r="BB35" s="918"/>
      <c r="BC35" s="918"/>
      <c r="BD35" s="918"/>
      <c r="BE35" s="914" t="s">
        <v>411</v>
      </c>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15">
      <c r="A36" s="268">
        <v>9</v>
      </c>
      <c r="B36" s="841" t="s">
        <v>412</v>
      </c>
      <c r="C36" s="842"/>
      <c r="D36" s="842"/>
      <c r="E36" s="842"/>
      <c r="F36" s="842"/>
      <c r="G36" s="842"/>
      <c r="H36" s="842"/>
      <c r="I36" s="842"/>
      <c r="J36" s="842"/>
      <c r="K36" s="842"/>
      <c r="L36" s="842"/>
      <c r="M36" s="842"/>
      <c r="N36" s="842"/>
      <c r="O36" s="842"/>
      <c r="P36" s="843"/>
      <c r="Q36" s="844">
        <v>34</v>
      </c>
      <c r="R36" s="845"/>
      <c r="S36" s="845"/>
      <c r="T36" s="845"/>
      <c r="U36" s="845"/>
      <c r="V36" s="845">
        <v>34</v>
      </c>
      <c r="W36" s="845"/>
      <c r="X36" s="845"/>
      <c r="Y36" s="845"/>
      <c r="Z36" s="845"/>
      <c r="AA36" s="845">
        <v>1</v>
      </c>
      <c r="AB36" s="845"/>
      <c r="AC36" s="845"/>
      <c r="AD36" s="845"/>
      <c r="AE36" s="846"/>
      <c r="AF36" s="847">
        <v>1</v>
      </c>
      <c r="AG36" s="848"/>
      <c r="AH36" s="848"/>
      <c r="AI36" s="848"/>
      <c r="AJ36" s="849"/>
      <c r="AK36" s="916">
        <v>5</v>
      </c>
      <c r="AL36" s="917"/>
      <c r="AM36" s="917"/>
      <c r="AN36" s="917"/>
      <c r="AO36" s="917"/>
      <c r="AP36" s="917">
        <v>9</v>
      </c>
      <c r="AQ36" s="917"/>
      <c r="AR36" s="917"/>
      <c r="AS36" s="917"/>
      <c r="AT36" s="917"/>
      <c r="AU36" s="917">
        <v>4</v>
      </c>
      <c r="AV36" s="917"/>
      <c r="AW36" s="917"/>
      <c r="AX36" s="917"/>
      <c r="AY36" s="917"/>
      <c r="AZ36" s="918" t="s">
        <v>511</v>
      </c>
      <c r="BA36" s="918"/>
      <c r="BB36" s="918"/>
      <c r="BC36" s="918"/>
      <c r="BD36" s="918"/>
      <c r="BE36" s="914" t="s">
        <v>411</v>
      </c>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15">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15">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15">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15">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15">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15">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15">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15">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15">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15">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15">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15">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15">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15">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15">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15">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15">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15">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15">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15">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15">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15">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15">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15">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15">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413</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
      <c r="A63" s="266" t="s">
        <v>388</v>
      </c>
      <c r="B63" s="876" t="s">
        <v>414</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4589</v>
      </c>
      <c r="AG63" s="928"/>
      <c r="AH63" s="928"/>
      <c r="AI63" s="928"/>
      <c r="AJ63" s="929"/>
      <c r="AK63" s="930"/>
      <c r="AL63" s="925"/>
      <c r="AM63" s="925"/>
      <c r="AN63" s="925"/>
      <c r="AO63" s="925"/>
      <c r="AP63" s="928">
        <v>32639</v>
      </c>
      <c r="AQ63" s="928"/>
      <c r="AR63" s="928"/>
      <c r="AS63" s="928"/>
      <c r="AT63" s="928"/>
      <c r="AU63" s="928">
        <v>13950</v>
      </c>
      <c r="AV63" s="928"/>
      <c r="AW63" s="928"/>
      <c r="AX63" s="928"/>
      <c r="AY63" s="928"/>
      <c r="AZ63" s="932"/>
      <c r="BA63" s="932"/>
      <c r="BB63" s="932"/>
      <c r="BC63" s="932"/>
      <c r="BD63" s="932"/>
      <c r="BE63" s="933"/>
      <c r="BF63" s="933"/>
      <c r="BG63" s="933"/>
      <c r="BH63" s="933"/>
      <c r="BI63" s="934"/>
      <c r="BJ63" s="935" t="s">
        <v>130</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
      <c r="A65" s="254" t="s">
        <v>415</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15">
      <c r="A66" s="826" t="s">
        <v>416</v>
      </c>
      <c r="B66" s="827"/>
      <c r="C66" s="827"/>
      <c r="D66" s="827"/>
      <c r="E66" s="827"/>
      <c r="F66" s="827"/>
      <c r="G66" s="827"/>
      <c r="H66" s="827"/>
      <c r="I66" s="827"/>
      <c r="J66" s="827"/>
      <c r="K66" s="827"/>
      <c r="L66" s="827"/>
      <c r="M66" s="827"/>
      <c r="N66" s="827"/>
      <c r="O66" s="827"/>
      <c r="P66" s="828"/>
      <c r="Q66" s="803" t="s">
        <v>392</v>
      </c>
      <c r="R66" s="804"/>
      <c r="S66" s="804"/>
      <c r="T66" s="804"/>
      <c r="U66" s="805"/>
      <c r="V66" s="803" t="s">
        <v>393</v>
      </c>
      <c r="W66" s="804"/>
      <c r="X66" s="804"/>
      <c r="Y66" s="804"/>
      <c r="Z66" s="805"/>
      <c r="AA66" s="803" t="s">
        <v>394</v>
      </c>
      <c r="AB66" s="804"/>
      <c r="AC66" s="804"/>
      <c r="AD66" s="804"/>
      <c r="AE66" s="805"/>
      <c r="AF66" s="938" t="s">
        <v>395</v>
      </c>
      <c r="AG66" s="899"/>
      <c r="AH66" s="899"/>
      <c r="AI66" s="899"/>
      <c r="AJ66" s="939"/>
      <c r="AK66" s="803" t="s">
        <v>417</v>
      </c>
      <c r="AL66" s="827"/>
      <c r="AM66" s="827"/>
      <c r="AN66" s="827"/>
      <c r="AO66" s="828"/>
      <c r="AP66" s="803" t="s">
        <v>397</v>
      </c>
      <c r="AQ66" s="804"/>
      <c r="AR66" s="804"/>
      <c r="AS66" s="804"/>
      <c r="AT66" s="805"/>
      <c r="AU66" s="803" t="s">
        <v>418</v>
      </c>
      <c r="AV66" s="804"/>
      <c r="AW66" s="804"/>
      <c r="AX66" s="804"/>
      <c r="AY66" s="805"/>
      <c r="AZ66" s="803" t="s">
        <v>376</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15">
      <c r="A68" s="260">
        <v>1</v>
      </c>
      <c r="B68" s="955" t="s">
        <v>592</v>
      </c>
      <c r="C68" s="956"/>
      <c r="D68" s="956"/>
      <c r="E68" s="956"/>
      <c r="F68" s="956"/>
      <c r="G68" s="956"/>
      <c r="H68" s="956"/>
      <c r="I68" s="956"/>
      <c r="J68" s="956"/>
      <c r="K68" s="956"/>
      <c r="L68" s="956"/>
      <c r="M68" s="956"/>
      <c r="N68" s="956"/>
      <c r="O68" s="956"/>
      <c r="P68" s="957"/>
      <c r="Q68" s="958">
        <v>3584</v>
      </c>
      <c r="R68" s="952"/>
      <c r="S68" s="952"/>
      <c r="T68" s="952"/>
      <c r="U68" s="952"/>
      <c r="V68" s="952">
        <v>3526</v>
      </c>
      <c r="W68" s="952"/>
      <c r="X68" s="952"/>
      <c r="Y68" s="952"/>
      <c r="Z68" s="952"/>
      <c r="AA68" s="952">
        <v>58</v>
      </c>
      <c r="AB68" s="952"/>
      <c r="AC68" s="952"/>
      <c r="AD68" s="952"/>
      <c r="AE68" s="952"/>
      <c r="AF68" s="952">
        <v>58</v>
      </c>
      <c r="AG68" s="952"/>
      <c r="AH68" s="952"/>
      <c r="AI68" s="952"/>
      <c r="AJ68" s="952"/>
      <c r="AK68" s="952">
        <v>247</v>
      </c>
      <c r="AL68" s="952"/>
      <c r="AM68" s="952"/>
      <c r="AN68" s="952"/>
      <c r="AO68" s="952"/>
      <c r="AP68" s="952">
        <v>1683</v>
      </c>
      <c r="AQ68" s="952"/>
      <c r="AR68" s="952"/>
      <c r="AS68" s="952"/>
      <c r="AT68" s="952"/>
      <c r="AU68" s="952">
        <v>769</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15">
      <c r="A69" s="263">
        <v>2</v>
      </c>
      <c r="B69" s="959" t="s">
        <v>593</v>
      </c>
      <c r="C69" s="960"/>
      <c r="D69" s="960"/>
      <c r="E69" s="960"/>
      <c r="F69" s="960"/>
      <c r="G69" s="960"/>
      <c r="H69" s="960"/>
      <c r="I69" s="960"/>
      <c r="J69" s="960"/>
      <c r="K69" s="960"/>
      <c r="L69" s="960"/>
      <c r="M69" s="960"/>
      <c r="N69" s="960"/>
      <c r="O69" s="960"/>
      <c r="P69" s="961"/>
      <c r="Q69" s="962">
        <v>159</v>
      </c>
      <c r="R69" s="917"/>
      <c r="S69" s="917"/>
      <c r="T69" s="917"/>
      <c r="U69" s="917"/>
      <c r="V69" s="917">
        <v>141</v>
      </c>
      <c r="W69" s="917"/>
      <c r="X69" s="917"/>
      <c r="Y69" s="917"/>
      <c r="Z69" s="917"/>
      <c r="AA69" s="917">
        <v>18</v>
      </c>
      <c r="AB69" s="917"/>
      <c r="AC69" s="917"/>
      <c r="AD69" s="917"/>
      <c r="AE69" s="917"/>
      <c r="AF69" s="917">
        <v>18</v>
      </c>
      <c r="AG69" s="917"/>
      <c r="AH69" s="917"/>
      <c r="AI69" s="917"/>
      <c r="AJ69" s="917"/>
      <c r="AK69" s="917">
        <v>45</v>
      </c>
      <c r="AL69" s="917"/>
      <c r="AM69" s="917"/>
      <c r="AN69" s="917"/>
      <c r="AO69" s="917"/>
      <c r="AP69" s="917" t="s">
        <v>511</v>
      </c>
      <c r="AQ69" s="917"/>
      <c r="AR69" s="917"/>
      <c r="AS69" s="917"/>
      <c r="AT69" s="917"/>
      <c r="AU69" s="917" t="s">
        <v>511</v>
      </c>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15">
      <c r="A70" s="263">
        <v>3</v>
      </c>
      <c r="B70" s="959" t="s">
        <v>577</v>
      </c>
      <c r="C70" s="960"/>
      <c r="D70" s="960"/>
      <c r="E70" s="960"/>
      <c r="F70" s="960"/>
      <c r="G70" s="960"/>
      <c r="H70" s="960"/>
      <c r="I70" s="960"/>
      <c r="J70" s="960"/>
      <c r="K70" s="960"/>
      <c r="L70" s="960"/>
      <c r="M70" s="960"/>
      <c r="N70" s="960"/>
      <c r="O70" s="960"/>
      <c r="P70" s="961"/>
      <c r="Q70" s="962">
        <v>546</v>
      </c>
      <c r="R70" s="917"/>
      <c r="S70" s="917"/>
      <c r="T70" s="917"/>
      <c r="U70" s="917"/>
      <c r="V70" s="917">
        <v>523</v>
      </c>
      <c r="W70" s="917"/>
      <c r="X70" s="917"/>
      <c r="Y70" s="917"/>
      <c r="Z70" s="917"/>
      <c r="AA70" s="917">
        <v>23</v>
      </c>
      <c r="AB70" s="917"/>
      <c r="AC70" s="917"/>
      <c r="AD70" s="917"/>
      <c r="AE70" s="917"/>
      <c r="AF70" s="917">
        <v>23</v>
      </c>
      <c r="AG70" s="917"/>
      <c r="AH70" s="917"/>
      <c r="AI70" s="917"/>
      <c r="AJ70" s="917"/>
      <c r="AK70" s="917">
        <v>42</v>
      </c>
      <c r="AL70" s="917"/>
      <c r="AM70" s="917"/>
      <c r="AN70" s="917"/>
      <c r="AO70" s="917"/>
      <c r="AP70" s="917" t="s">
        <v>511</v>
      </c>
      <c r="AQ70" s="917"/>
      <c r="AR70" s="917"/>
      <c r="AS70" s="917"/>
      <c r="AT70" s="917"/>
      <c r="AU70" s="917" t="s">
        <v>511</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15">
      <c r="A71" s="263">
        <v>4</v>
      </c>
      <c r="B71" s="959" t="s">
        <v>578</v>
      </c>
      <c r="C71" s="960"/>
      <c r="D71" s="960"/>
      <c r="E71" s="960"/>
      <c r="F71" s="960"/>
      <c r="G71" s="960"/>
      <c r="H71" s="960"/>
      <c r="I71" s="960"/>
      <c r="J71" s="960"/>
      <c r="K71" s="960"/>
      <c r="L71" s="960"/>
      <c r="M71" s="960"/>
      <c r="N71" s="960"/>
      <c r="O71" s="960"/>
      <c r="P71" s="961"/>
      <c r="Q71" s="962">
        <v>1700</v>
      </c>
      <c r="R71" s="917"/>
      <c r="S71" s="917"/>
      <c r="T71" s="917"/>
      <c r="U71" s="917"/>
      <c r="V71" s="917">
        <v>1639</v>
      </c>
      <c r="W71" s="917"/>
      <c r="X71" s="917"/>
      <c r="Y71" s="917"/>
      <c r="Z71" s="917"/>
      <c r="AA71" s="917">
        <v>62</v>
      </c>
      <c r="AB71" s="917"/>
      <c r="AC71" s="917"/>
      <c r="AD71" s="917"/>
      <c r="AE71" s="917"/>
      <c r="AF71" s="917">
        <v>15</v>
      </c>
      <c r="AG71" s="917"/>
      <c r="AH71" s="917"/>
      <c r="AI71" s="917"/>
      <c r="AJ71" s="917"/>
      <c r="AK71" s="917">
        <v>112</v>
      </c>
      <c r="AL71" s="917"/>
      <c r="AM71" s="917"/>
      <c r="AN71" s="917"/>
      <c r="AO71" s="917"/>
      <c r="AP71" s="917">
        <v>326</v>
      </c>
      <c r="AQ71" s="917"/>
      <c r="AR71" s="917"/>
      <c r="AS71" s="917"/>
      <c r="AT71" s="917"/>
      <c r="AU71" s="917">
        <v>223</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15">
      <c r="A72" s="263">
        <v>5</v>
      </c>
      <c r="B72" s="959" t="s">
        <v>594</v>
      </c>
      <c r="C72" s="960"/>
      <c r="D72" s="960"/>
      <c r="E72" s="960"/>
      <c r="F72" s="960"/>
      <c r="G72" s="960"/>
      <c r="H72" s="960"/>
      <c r="I72" s="960"/>
      <c r="J72" s="960"/>
      <c r="K72" s="960"/>
      <c r="L72" s="960"/>
      <c r="M72" s="960"/>
      <c r="N72" s="960"/>
      <c r="O72" s="960"/>
      <c r="P72" s="961"/>
      <c r="Q72" s="962">
        <v>126</v>
      </c>
      <c r="R72" s="917"/>
      <c r="S72" s="917"/>
      <c r="T72" s="917"/>
      <c r="U72" s="917"/>
      <c r="V72" s="917">
        <v>87</v>
      </c>
      <c r="W72" s="917"/>
      <c r="X72" s="917"/>
      <c r="Y72" s="917"/>
      <c r="Z72" s="917"/>
      <c r="AA72" s="917">
        <v>39</v>
      </c>
      <c r="AB72" s="917"/>
      <c r="AC72" s="917"/>
      <c r="AD72" s="917"/>
      <c r="AE72" s="917"/>
      <c r="AF72" s="917">
        <v>38</v>
      </c>
      <c r="AG72" s="917"/>
      <c r="AH72" s="917"/>
      <c r="AI72" s="917"/>
      <c r="AJ72" s="917"/>
      <c r="AK72" s="917" t="s">
        <v>511</v>
      </c>
      <c r="AL72" s="917"/>
      <c r="AM72" s="917"/>
      <c r="AN72" s="917"/>
      <c r="AO72" s="917"/>
      <c r="AP72" s="917" t="s">
        <v>511</v>
      </c>
      <c r="AQ72" s="917"/>
      <c r="AR72" s="917"/>
      <c r="AS72" s="917"/>
      <c r="AT72" s="917"/>
      <c r="AU72" s="917" t="s">
        <v>511</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15">
      <c r="A73" s="263">
        <v>6</v>
      </c>
      <c r="B73" s="959" t="s">
        <v>595</v>
      </c>
      <c r="C73" s="960"/>
      <c r="D73" s="960"/>
      <c r="E73" s="960"/>
      <c r="F73" s="960"/>
      <c r="G73" s="960"/>
      <c r="H73" s="960"/>
      <c r="I73" s="960"/>
      <c r="J73" s="960"/>
      <c r="K73" s="960"/>
      <c r="L73" s="960"/>
      <c r="M73" s="960"/>
      <c r="N73" s="960"/>
      <c r="O73" s="960"/>
      <c r="P73" s="961"/>
      <c r="Q73" s="962">
        <v>561</v>
      </c>
      <c r="R73" s="917"/>
      <c r="S73" s="917"/>
      <c r="T73" s="917"/>
      <c r="U73" s="917"/>
      <c r="V73" s="917">
        <v>496</v>
      </c>
      <c r="W73" s="917"/>
      <c r="X73" s="917"/>
      <c r="Y73" s="917"/>
      <c r="Z73" s="917"/>
      <c r="AA73" s="917">
        <v>65</v>
      </c>
      <c r="AB73" s="917"/>
      <c r="AC73" s="917"/>
      <c r="AD73" s="917"/>
      <c r="AE73" s="917"/>
      <c r="AF73" s="917">
        <v>65</v>
      </c>
      <c r="AG73" s="917"/>
      <c r="AH73" s="917"/>
      <c r="AI73" s="917"/>
      <c r="AJ73" s="917"/>
      <c r="AK73" s="917" t="s">
        <v>511</v>
      </c>
      <c r="AL73" s="917"/>
      <c r="AM73" s="917"/>
      <c r="AN73" s="917"/>
      <c r="AO73" s="917"/>
      <c r="AP73" s="917">
        <v>2170</v>
      </c>
      <c r="AQ73" s="917"/>
      <c r="AR73" s="917"/>
      <c r="AS73" s="917"/>
      <c r="AT73" s="917"/>
      <c r="AU73" s="917" t="s">
        <v>511</v>
      </c>
      <c r="AV73" s="917"/>
      <c r="AW73" s="917"/>
      <c r="AX73" s="917"/>
      <c r="AY73" s="917"/>
      <c r="AZ73" s="963" t="s">
        <v>586</v>
      </c>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15">
      <c r="A74" s="263">
        <v>7</v>
      </c>
      <c r="B74" s="959" t="s">
        <v>579</v>
      </c>
      <c r="C74" s="960"/>
      <c r="D74" s="960"/>
      <c r="E74" s="960"/>
      <c r="F74" s="960"/>
      <c r="G74" s="960"/>
      <c r="H74" s="960"/>
      <c r="I74" s="960"/>
      <c r="J74" s="960"/>
      <c r="K74" s="960"/>
      <c r="L74" s="960"/>
      <c r="M74" s="960"/>
      <c r="N74" s="960"/>
      <c r="O74" s="960"/>
      <c r="P74" s="961"/>
      <c r="Q74" s="962">
        <v>74</v>
      </c>
      <c r="R74" s="917"/>
      <c r="S74" s="917"/>
      <c r="T74" s="917"/>
      <c r="U74" s="917"/>
      <c r="V74" s="917">
        <v>67</v>
      </c>
      <c r="W74" s="917"/>
      <c r="X74" s="917"/>
      <c r="Y74" s="917"/>
      <c r="Z74" s="917"/>
      <c r="AA74" s="917">
        <v>6</v>
      </c>
      <c r="AB74" s="917"/>
      <c r="AC74" s="917"/>
      <c r="AD74" s="917"/>
      <c r="AE74" s="917"/>
      <c r="AF74" s="917">
        <v>6</v>
      </c>
      <c r="AG74" s="917"/>
      <c r="AH74" s="917"/>
      <c r="AI74" s="917"/>
      <c r="AJ74" s="917"/>
      <c r="AK74" s="917" t="s">
        <v>511</v>
      </c>
      <c r="AL74" s="917"/>
      <c r="AM74" s="917"/>
      <c r="AN74" s="917"/>
      <c r="AO74" s="917"/>
      <c r="AP74" s="917" t="s">
        <v>511</v>
      </c>
      <c r="AQ74" s="917"/>
      <c r="AR74" s="917"/>
      <c r="AS74" s="917"/>
      <c r="AT74" s="917"/>
      <c r="AU74" s="917" t="s">
        <v>511</v>
      </c>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15">
      <c r="A75" s="263">
        <v>8</v>
      </c>
      <c r="B75" s="959" t="s">
        <v>596</v>
      </c>
      <c r="C75" s="960"/>
      <c r="D75" s="960"/>
      <c r="E75" s="960"/>
      <c r="F75" s="960"/>
      <c r="G75" s="960"/>
      <c r="H75" s="960"/>
      <c r="I75" s="960"/>
      <c r="J75" s="960"/>
      <c r="K75" s="960"/>
      <c r="L75" s="960"/>
      <c r="M75" s="960"/>
      <c r="N75" s="960"/>
      <c r="O75" s="960"/>
      <c r="P75" s="961"/>
      <c r="Q75" s="965">
        <v>252</v>
      </c>
      <c r="R75" s="966"/>
      <c r="S75" s="966"/>
      <c r="T75" s="966"/>
      <c r="U75" s="916"/>
      <c r="V75" s="967">
        <v>243</v>
      </c>
      <c r="W75" s="966"/>
      <c r="X75" s="966"/>
      <c r="Y75" s="966"/>
      <c r="Z75" s="916"/>
      <c r="AA75" s="967">
        <v>9</v>
      </c>
      <c r="AB75" s="966"/>
      <c r="AC75" s="966"/>
      <c r="AD75" s="966"/>
      <c r="AE75" s="916"/>
      <c r="AF75" s="967">
        <v>9</v>
      </c>
      <c r="AG75" s="966"/>
      <c r="AH75" s="966"/>
      <c r="AI75" s="966"/>
      <c r="AJ75" s="916"/>
      <c r="AK75" s="967" t="s">
        <v>511</v>
      </c>
      <c r="AL75" s="966"/>
      <c r="AM75" s="966"/>
      <c r="AN75" s="966"/>
      <c r="AO75" s="916"/>
      <c r="AP75" s="967" t="s">
        <v>511</v>
      </c>
      <c r="AQ75" s="966"/>
      <c r="AR75" s="966"/>
      <c r="AS75" s="966"/>
      <c r="AT75" s="916"/>
      <c r="AU75" s="967" t="s">
        <v>511</v>
      </c>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15">
      <c r="A76" s="263">
        <v>9</v>
      </c>
      <c r="B76" s="959" t="s">
        <v>597</v>
      </c>
      <c r="C76" s="960"/>
      <c r="D76" s="960"/>
      <c r="E76" s="960"/>
      <c r="F76" s="960"/>
      <c r="G76" s="960"/>
      <c r="H76" s="960"/>
      <c r="I76" s="960"/>
      <c r="J76" s="960"/>
      <c r="K76" s="960"/>
      <c r="L76" s="960"/>
      <c r="M76" s="960"/>
      <c r="N76" s="960"/>
      <c r="O76" s="960"/>
      <c r="P76" s="961"/>
      <c r="Q76" s="965">
        <v>169813</v>
      </c>
      <c r="R76" s="966"/>
      <c r="S76" s="966"/>
      <c r="T76" s="966"/>
      <c r="U76" s="916"/>
      <c r="V76" s="967">
        <v>158900</v>
      </c>
      <c r="W76" s="966"/>
      <c r="X76" s="966"/>
      <c r="Y76" s="966"/>
      <c r="Z76" s="916"/>
      <c r="AA76" s="967">
        <v>10913</v>
      </c>
      <c r="AB76" s="966"/>
      <c r="AC76" s="966"/>
      <c r="AD76" s="966"/>
      <c r="AE76" s="916"/>
      <c r="AF76" s="967">
        <v>10913</v>
      </c>
      <c r="AG76" s="966"/>
      <c r="AH76" s="966"/>
      <c r="AI76" s="966"/>
      <c r="AJ76" s="916"/>
      <c r="AK76" s="967">
        <v>830</v>
      </c>
      <c r="AL76" s="966"/>
      <c r="AM76" s="966"/>
      <c r="AN76" s="966"/>
      <c r="AO76" s="916"/>
      <c r="AP76" s="967" t="s">
        <v>511</v>
      </c>
      <c r="AQ76" s="966"/>
      <c r="AR76" s="966"/>
      <c r="AS76" s="966"/>
      <c r="AT76" s="916"/>
      <c r="AU76" s="967" t="s">
        <v>511</v>
      </c>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15">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15">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15">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15">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15">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15">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15">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15">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15">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15">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15">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
      <c r="A88" s="266" t="s">
        <v>388</v>
      </c>
      <c r="B88" s="876" t="s">
        <v>419</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11145</v>
      </c>
      <c r="AG88" s="928"/>
      <c r="AH88" s="928"/>
      <c r="AI88" s="928"/>
      <c r="AJ88" s="928"/>
      <c r="AK88" s="925"/>
      <c r="AL88" s="925"/>
      <c r="AM88" s="925"/>
      <c r="AN88" s="925"/>
      <c r="AO88" s="925"/>
      <c r="AP88" s="928">
        <v>4179</v>
      </c>
      <c r="AQ88" s="928"/>
      <c r="AR88" s="928"/>
      <c r="AS88" s="928"/>
      <c r="AT88" s="928"/>
      <c r="AU88" s="928">
        <v>992</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388</v>
      </c>
      <c r="BR102" s="876" t="s">
        <v>420</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180</v>
      </c>
      <c r="CS102" s="936"/>
      <c r="CT102" s="936"/>
      <c r="CU102" s="936"/>
      <c r="CV102" s="979"/>
      <c r="CW102" s="978">
        <v>25</v>
      </c>
      <c r="CX102" s="936"/>
      <c r="CY102" s="936"/>
      <c r="CZ102" s="936"/>
      <c r="DA102" s="979"/>
      <c r="DB102" s="978">
        <v>50</v>
      </c>
      <c r="DC102" s="936"/>
      <c r="DD102" s="936"/>
      <c r="DE102" s="936"/>
      <c r="DF102" s="979"/>
      <c r="DG102" s="978" t="s">
        <v>598</v>
      </c>
      <c r="DH102" s="936"/>
      <c r="DI102" s="936"/>
      <c r="DJ102" s="936"/>
      <c r="DK102" s="979"/>
      <c r="DL102" s="978">
        <v>1550</v>
      </c>
      <c r="DM102" s="936"/>
      <c r="DN102" s="936"/>
      <c r="DO102" s="936"/>
      <c r="DP102" s="979"/>
      <c r="DQ102" s="978">
        <v>155</v>
      </c>
      <c r="DR102" s="936"/>
      <c r="DS102" s="936"/>
      <c r="DT102" s="936"/>
      <c r="DU102" s="979"/>
      <c r="DV102" s="1002"/>
      <c r="DW102" s="1003"/>
      <c r="DX102" s="1003"/>
      <c r="DY102" s="1003"/>
      <c r="DZ102" s="1004"/>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421</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422</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423</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424</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07" t="s">
        <v>425</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426</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15">
      <c r="A109" s="1000" t="s">
        <v>427</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428</v>
      </c>
      <c r="AB109" s="981"/>
      <c r="AC109" s="981"/>
      <c r="AD109" s="981"/>
      <c r="AE109" s="982"/>
      <c r="AF109" s="980" t="s">
        <v>429</v>
      </c>
      <c r="AG109" s="981"/>
      <c r="AH109" s="981"/>
      <c r="AI109" s="981"/>
      <c r="AJ109" s="982"/>
      <c r="AK109" s="980" t="s">
        <v>304</v>
      </c>
      <c r="AL109" s="981"/>
      <c r="AM109" s="981"/>
      <c r="AN109" s="981"/>
      <c r="AO109" s="982"/>
      <c r="AP109" s="980" t="s">
        <v>430</v>
      </c>
      <c r="AQ109" s="981"/>
      <c r="AR109" s="981"/>
      <c r="AS109" s="981"/>
      <c r="AT109" s="983"/>
      <c r="AU109" s="1000" t="s">
        <v>427</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428</v>
      </c>
      <c r="BR109" s="981"/>
      <c r="BS109" s="981"/>
      <c r="BT109" s="981"/>
      <c r="BU109" s="982"/>
      <c r="BV109" s="980" t="s">
        <v>429</v>
      </c>
      <c r="BW109" s="981"/>
      <c r="BX109" s="981"/>
      <c r="BY109" s="981"/>
      <c r="BZ109" s="982"/>
      <c r="CA109" s="980" t="s">
        <v>304</v>
      </c>
      <c r="CB109" s="981"/>
      <c r="CC109" s="981"/>
      <c r="CD109" s="981"/>
      <c r="CE109" s="982"/>
      <c r="CF109" s="1001" t="s">
        <v>430</v>
      </c>
      <c r="CG109" s="1001"/>
      <c r="CH109" s="1001"/>
      <c r="CI109" s="1001"/>
      <c r="CJ109" s="1001"/>
      <c r="CK109" s="980" t="s">
        <v>431</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428</v>
      </c>
      <c r="DH109" s="981"/>
      <c r="DI109" s="981"/>
      <c r="DJ109" s="981"/>
      <c r="DK109" s="982"/>
      <c r="DL109" s="980" t="s">
        <v>429</v>
      </c>
      <c r="DM109" s="981"/>
      <c r="DN109" s="981"/>
      <c r="DO109" s="981"/>
      <c r="DP109" s="982"/>
      <c r="DQ109" s="980" t="s">
        <v>304</v>
      </c>
      <c r="DR109" s="981"/>
      <c r="DS109" s="981"/>
      <c r="DT109" s="981"/>
      <c r="DU109" s="982"/>
      <c r="DV109" s="980" t="s">
        <v>430</v>
      </c>
      <c r="DW109" s="981"/>
      <c r="DX109" s="981"/>
      <c r="DY109" s="981"/>
      <c r="DZ109" s="983"/>
    </row>
    <row r="110" spans="1:131" s="248" customFormat="1" ht="26.25" customHeight="1" x14ac:dyDescent="0.15">
      <c r="A110" s="984" t="s">
        <v>432</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5906385</v>
      </c>
      <c r="AB110" s="988"/>
      <c r="AC110" s="988"/>
      <c r="AD110" s="988"/>
      <c r="AE110" s="989"/>
      <c r="AF110" s="990">
        <v>6174162</v>
      </c>
      <c r="AG110" s="988"/>
      <c r="AH110" s="988"/>
      <c r="AI110" s="988"/>
      <c r="AJ110" s="989"/>
      <c r="AK110" s="990">
        <v>6263677</v>
      </c>
      <c r="AL110" s="988"/>
      <c r="AM110" s="988"/>
      <c r="AN110" s="988"/>
      <c r="AO110" s="989"/>
      <c r="AP110" s="991">
        <v>25.1</v>
      </c>
      <c r="AQ110" s="992"/>
      <c r="AR110" s="992"/>
      <c r="AS110" s="992"/>
      <c r="AT110" s="993"/>
      <c r="AU110" s="994" t="s">
        <v>73</v>
      </c>
      <c r="AV110" s="995"/>
      <c r="AW110" s="995"/>
      <c r="AX110" s="995"/>
      <c r="AY110" s="995"/>
      <c r="AZ110" s="1036" t="s">
        <v>433</v>
      </c>
      <c r="BA110" s="985"/>
      <c r="BB110" s="985"/>
      <c r="BC110" s="985"/>
      <c r="BD110" s="985"/>
      <c r="BE110" s="985"/>
      <c r="BF110" s="985"/>
      <c r="BG110" s="985"/>
      <c r="BH110" s="985"/>
      <c r="BI110" s="985"/>
      <c r="BJ110" s="985"/>
      <c r="BK110" s="985"/>
      <c r="BL110" s="985"/>
      <c r="BM110" s="985"/>
      <c r="BN110" s="985"/>
      <c r="BO110" s="985"/>
      <c r="BP110" s="986"/>
      <c r="BQ110" s="1022">
        <v>57611288</v>
      </c>
      <c r="BR110" s="1023"/>
      <c r="BS110" s="1023"/>
      <c r="BT110" s="1023"/>
      <c r="BU110" s="1023"/>
      <c r="BV110" s="1023">
        <v>55666165</v>
      </c>
      <c r="BW110" s="1023"/>
      <c r="BX110" s="1023"/>
      <c r="BY110" s="1023"/>
      <c r="BZ110" s="1023"/>
      <c r="CA110" s="1023">
        <v>54279645</v>
      </c>
      <c r="CB110" s="1023"/>
      <c r="CC110" s="1023"/>
      <c r="CD110" s="1023"/>
      <c r="CE110" s="1023"/>
      <c r="CF110" s="1037">
        <v>217.6</v>
      </c>
      <c r="CG110" s="1038"/>
      <c r="CH110" s="1038"/>
      <c r="CI110" s="1038"/>
      <c r="CJ110" s="1038"/>
      <c r="CK110" s="1039" t="s">
        <v>434</v>
      </c>
      <c r="CL110" s="1040"/>
      <c r="CM110" s="1019" t="s">
        <v>435</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436</v>
      </c>
      <c r="DH110" s="1023"/>
      <c r="DI110" s="1023"/>
      <c r="DJ110" s="1023"/>
      <c r="DK110" s="1023"/>
      <c r="DL110" s="1023" t="s">
        <v>130</v>
      </c>
      <c r="DM110" s="1023"/>
      <c r="DN110" s="1023"/>
      <c r="DO110" s="1023"/>
      <c r="DP110" s="1023"/>
      <c r="DQ110" s="1023" t="s">
        <v>130</v>
      </c>
      <c r="DR110" s="1023"/>
      <c r="DS110" s="1023"/>
      <c r="DT110" s="1023"/>
      <c r="DU110" s="1023"/>
      <c r="DV110" s="1024" t="s">
        <v>436</v>
      </c>
      <c r="DW110" s="1024"/>
      <c r="DX110" s="1024"/>
      <c r="DY110" s="1024"/>
      <c r="DZ110" s="1025"/>
    </row>
    <row r="111" spans="1:131" s="248" customFormat="1" ht="26.25" customHeight="1" x14ac:dyDescent="0.15">
      <c r="A111" s="1026" t="s">
        <v>437</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436</v>
      </c>
      <c r="AB111" s="1030"/>
      <c r="AC111" s="1030"/>
      <c r="AD111" s="1030"/>
      <c r="AE111" s="1031"/>
      <c r="AF111" s="1032" t="s">
        <v>130</v>
      </c>
      <c r="AG111" s="1030"/>
      <c r="AH111" s="1030"/>
      <c r="AI111" s="1030"/>
      <c r="AJ111" s="1031"/>
      <c r="AK111" s="1032" t="s">
        <v>436</v>
      </c>
      <c r="AL111" s="1030"/>
      <c r="AM111" s="1030"/>
      <c r="AN111" s="1030"/>
      <c r="AO111" s="1031"/>
      <c r="AP111" s="1033" t="s">
        <v>436</v>
      </c>
      <c r="AQ111" s="1034"/>
      <c r="AR111" s="1034"/>
      <c r="AS111" s="1034"/>
      <c r="AT111" s="1035"/>
      <c r="AU111" s="996"/>
      <c r="AV111" s="997"/>
      <c r="AW111" s="997"/>
      <c r="AX111" s="997"/>
      <c r="AY111" s="997"/>
      <c r="AZ111" s="1045" t="s">
        <v>438</v>
      </c>
      <c r="BA111" s="1046"/>
      <c r="BB111" s="1046"/>
      <c r="BC111" s="1046"/>
      <c r="BD111" s="1046"/>
      <c r="BE111" s="1046"/>
      <c r="BF111" s="1046"/>
      <c r="BG111" s="1046"/>
      <c r="BH111" s="1046"/>
      <c r="BI111" s="1046"/>
      <c r="BJ111" s="1046"/>
      <c r="BK111" s="1046"/>
      <c r="BL111" s="1046"/>
      <c r="BM111" s="1046"/>
      <c r="BN111" s="1046"/>
      <c r="BO111" s="1046"/>
      <c r="BP111" s="1047"/>
      <c r="BQ111" s="1015">
        <v>1397433</v>
      </c>
      <c r="BR111" s="1016"/>
      <c r="BS111" s="1016"/>
      <c r="BT111" s="1016"/>
      <c r="BU111" s="1016"/>
      <c r="BV111" s="1016">
        <v>1514663</v>
      </c>
      <c r="BW111" s="1016"/>
      <c r="BX111" s="1016"/>
      <c r="BY111" s="1016"/>
      <c r="BZ111" s="1016"/>
      <c r="CA111" s="1016">
        <v>1405269</v>
      </c>
      <c r="CB111" s="1016"/>
      <c r="CC111" s="1016"/>
      <c r="CD111" s="1016"/>
      <c r="CE111" s="1016"/>
      <c r="CF111" s="1010">
        <v>5.6</v>
      </c>
      <c r="CG111" s="1011"/>
      <c r="CH111" s="1011"/>
      <c r="CI111" s="1011"/>
      <c r="CJ111" s="1011"/>
      <c r="CK111" s="1041"/>
      <c r="CL111" s="1042"/>
      <c r="CM111" s="1012" t="s">
        <v>439</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436</v>
      </c>
      <c r="DH111" s="1016"/>
      <c r="DI111" s="1016"/>
      <c r="DJ111" s="1016"/>
      <c r="DK111" s="1016"/>
      <c r="DL111" s="1016" t="s">
        <v>440</v>
      </c>
      <c r="DM111" s="1016"/>
      <c r="DN111" s="1016"/>
      <c r="DO111" s="1016"/>
      <c r="DP111" s="1016"/>
      <c r="DQ111" s="1016" t="s">
        <v>436</v>
      </c>
      <c r="DR111" s="1016"/>
      <c r="DS111" s="1016"/>
      <c r="DT111" s="1016"/>
      <c r="DU111" s="1016"/>
      <c r="DV111" s="1017" t="s">
        <v>436</v>
      </c>
      <c r="DW111" s="1017"/>
      <c r="DX111" s="1017"/>
      <c r="DY111" s="1017"/>
      <c r="DZ111" s="1018"/>
    </row>
    <row r="112" spans="1:131" s="248" customFormat="1" ht="26.25" customHeight="1" x14ac:dyDescent="0.15">
      <c r="A112" s="1048" t="s">
        <v>441</v>
      </c>
      <c r="B112" s="1049"/>
      <c r="C112" s="1046" t="s">
        <v>442</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436</v>
      </c>
      <c r="AB112" s="1055"/>
      <c r="AC112" s="1055"/>
      <c r="AD112" s="1055"/>
      <c r="AE112" s="1056"/>
      <c r="AF112" s="1057" t="s">
        <v>436</v>
      </c>
      <c r="AG112" s="1055"/>
      <c r="AH112" s="1055"/>
      <c r="AI112" s="1055"/>
      <c r="AJ112" s="1056"/>
      <c r="AK112" s="1057" t="s">
        <v>436</v>
      </c>
      <c r="AL112" s="1055"/>
      <c r="AM112" s="1055"/>
      <c r="AN112" s="1055"/>
      <c r="AO112" s="1056"/>
      <c r="AP112" s="1058" t="s">
        <v>436</v>
      </c>
      <c r="AQ112" s="1059"/>
      <c r="AR112" s="1059"/>
      <c r="AS112" s="1059"/>
      <c r="AT112" s="1060"/>
      <c r="AU112" s="996"/>
      <c r="AV112" s="997"/>
      <c r="AW112" s="997"/>
      <c r="AX112" s="997"/>
      <c r="AY112" s="997"/>
      <c r="AZ112" s="1045" t="s">
        <v>443</v>
      </c>
      <c r="BA112" s="1046"/>
      <c r="BB112" s="1046"/>
      <c r="BC112" s="1046"/>
      <c r="BD112" s="1046"/>
      <c r="BE112" s="1046"/>
      <c r="BF112" s="1046"/>
      <c r="BG112" s="1046"/>
      <c r="BH112" s="1046"/>
      <c r="BI112" s="1046"/>
      <c r="BJ112" s="1046"/>
      <c r="BK112" s="1046"/>
      <c r="BL112" s="1046"/>
      <c r="BM112" s="1046"/>
      <c r="BN112" s="1046"/>
      <c r="BO112" s="1046"/>
      <c r="BP112" s="1047"/>
      <c r="BQ112" s="1015">
        <v>17864117</v>
      </c>
      <c r="BR112" s="1016"/>
      <c r="BS112" s="1016"/>
      <c r="BT112" s="1016"/>
      <c r="BU112" s="1016"/>
      <c r="BV112" s="1016">
        <v>14697270</v>
      </c>
      <c r="BW112" s="1016"/>
      <c r="BX112" s="1016"/>
      <c r="BY112" s="1016"/>
      <c r="BZ112" s="1016"/>
      <c r="CA112" s="1016">
        <v>13950364</v>
      </c>
      <c r="CB112" s="1016"/>
      <c r="CC112" s="1016"/>
      <c r="CD112" s="1016"/>
      <c r="CE112" s="1016"/>
      <c r="CF112" s="1010">
        <v>55.9</v>
      </c>
      <c r="CG112" s="1011"/>
      <c r="CH112" s="1011"/>
      <c r="CI112" s="1011"/>
      <c r="CJ112" s="1011"/>
      <c r="CK112" s="1041"/>
      <c r="CL112" s="1042"/>
      <c r="CM112" s="1012" t="s">
        <v>444</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v>1293126</v>
      </c>
      <c r="DH112" s="1016"/>
      <c r="DI112" s="1016"/>
      <c r="DJ112" s="1016"/>
      <c r="DK112" s="1016"/>
      <c r="DL112" s="1016">
        <v>1430802</v>
      </c>
      <c r="DM112" s="1016"/>
      <c r="DN112" s="1016"/>
      <c r="DO112" s="1016"/>
      <c r="DP112" s="1016"/>
      <c r="DQ112" s="1016">
        <v>1335003</v>
      </c>
      <c r="DR112" s="1016"/>
      <c r="DS112" s="1016"/>
      <c r="DT112" s="1016"/>
      <c r="DU112" s="1016"/>
      <c r="DV112" s="1017">
        <v>5.4</v>
      </c>
      <c r="DW112" s="1017"/>
      <c r="DX112" s="1017"/>
      <c r="DY112" s="1017"/>
      <c r="DZ112" s="1018"/>
    </row>
    <row r="113" spans="1:130" s="248" customFormat="1" ht="26.25" customHeight="1" x14ac:dyDescent="0.15">
      <c r="A113" s="1050"/>
      <c r="B113" s="1051"/>
      <c r="C113" s="1046" t="s">
        <v>445</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1715639</v>
      </c>
      <c r="AB113" s="1030"/>
      <c r="AC113" s="1030"/>
      <c r="AD113" s="1030"/>
      <c r="AE113" s="1031"/>
      <c r="AF113" s="1032">
        <v>1660297</v>
      </c>
      <c r="AG113" s="1030"/>
      <c r="AH113" s="1030"/>
      <c r="AI113" s="1030"/>
      <c r="AJ113" s="1031"/>
      <c r="AK113" s="1032">
        <v>1641629</v>
      </c>
      <c r="AL113" s="1030"/>
      <c r="AM113" s="1030"/>
      <c r="AN113" s="1030"/>
      <c r="AO113" s="1031"/>
      <c r="AP113" s="1033">
        <v>6.6</v>
      </c>
      <c r="AQ113" s="1034"/>
      <c r="AR113" s="1034"/>
      <c r="AS113" s="1034"/>
      <c r="AT113" s="1035"/>
      <c r="AU113" s="996"/>
      <c r="AV113" s="997"/>
      <c r="AW113" s="997"/>
      <c r="AX113" s="997"/>
      <c r="AY113" s="997"/>
      <c r="AZ113" s="1045" t="s">
        <v>446</v>
      </c>
      <c r="BA113" s="1046"/>
      <c r="BB113" s="1046"/>
      <c r="BC113" s="1046"/>
      <c r="BD113" s="1046"/>
      <c r="BE113" s="1046"/>
      <c r="BF113" s="1046"/>
      <c r="BG113" s="1046"/>
      <c r="BH113" s="1046"/>
      <c r="BI113" s="1046"/>
      <c r="BJ113" s="1046"/>
      <c r="BK113" s="1046"/>
      <c r="BL113" s="1046"/>
      <c r="BM113" s="1046"/>
      <c r="BN113" s="1046"/>
      <c r="BO113" s="1046"/>
      <c r="BP113" s="1047"/>
      <c r="BQ113" s="1015">
        <v>2001477</v>
      </c>
      <c r="BR113" s="1016"/>
      <c r="BS113" s="1016"/>
      <c r="BT113" s="1016"/>
      <c r="BU113" s="1016"/>
      <c r="BV113" s="1016">
        <v>1484443</v>
      </c>
      <c r="BW113" s="1016"/>
      <c r="BX113" s="1016"/>
      <c r="BY113" s="1016"/>
      <c r="BZ113" s="1016"/>
      <c r="CA113" s="1016">
        <v>992165</v>
      </c>
      <c r="CB113" s="1016"/>
      <c r="CC113" s="1016"/>
      <c r="CD113" s="1016"/>
      <c r="CE113" s="1016"/>
      <c r="CF113" s="1010">
        <v>4</v>
      </c>
      <c r="CG113" s="1011"/>
      <c r="CH113" s="1011"/>
      <c r="CI113" s="1011"/>
      <c r="CJ113" s="1011"/>
      <c r="CK113" s="1041"/>
      <c r="CL113" s="1042"/>
      <c r="CM113" s="1012" t="s">
        <v>447</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436</v>
      </c>
      <c r="DH113" s="1055"/>
      <c r="DI113" s="1055"/>
      <c r="DJ113" s="1055"/>
      <c r="DK113" s="1056"/>
      <c r="DL113" s="1057" t="s">
        <v>130</v>
      </c>
      <c r="DM113" s="1055"/>
      <c r="DN113" s="1055"/>
      <c r="DO113" s="1055"/>
      <c r="DP113" s="1056"/>
      <c r="DQ113" s="1057" t="s">
        <v>436</v>
      </c>
      <c r="DR113" s="1055"/>
      <c r="DS113" s="1055"/>
      <c r="DT113" s="1055"/>
      <c r="DU113" s="1056"/>
      <c r="DV113" s="1058" t="s">
        <v>436</v>
      </c>
      <c r="DW113" s="1059"/>
      <c r="DX113" s="1059"/>
      <c r="DY113" s="1059"/>
      <c r="DZ113" s="1060"/>
    </row>
    <row r="114" spans="1:130" s="248" customFormat="1" ht="26.25" customHeight="1" x14ac:dyDescent="0.15">
      <c r="A114" s="1050"/>
      <c r="B114" s="1051"/>
      <c r="C114" s="1046" t="s">
        <v>448</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530234</v>
      </c>
      <c r="AB114" s="1055"/>
      <c r="AC114" s="1055"/>
      <c r="AD114" s="1055"/>
      <c r="AE114" s="1056"/>
      <c r="AF114" s="1057">
        <v>541426</v>
      </c>
      <c r="AG114" s="1055"/>
      <c r="AH114" s="1055"/>
      <c r="AI114" s="1055"/>
      <c r="AJ114" s="1056"/>
      <c r="AK114" s="1057">
        <v>526501</v>
      </c>
      <c r="AL114" s="1055"/>
      <c r="AM114" s="1055"/>
      <c r="AN114" s="1055"/>
      <c r="AO114" s="1056"/>
      <c r="AP114" s="1058">
        <v>2.1</v>
      </c>
      <c r="AQ114" s="1059"/>
      <c r="AR114" s="1059"/>
      <c r="AS114" s="1059"/>
      <c r="AT114" s="1060"/>
      <c r="AU114" s="996"/>
      <c r="AV114" s="997"/>
      <c r="AW114" s="997"/>
      <c r="AX114" s="997"/>
      <c r="AY114" s="997"/>
      <c r="AZ114" s="1045" t="s">
        <v>449</v>
      </c>
      <c r="BA114" s="1046"/>
      <c r="BB114" s="1046"/>
      <c r="BC114" s="1046"/>
      <c r="BD114" s="1046"/>
      <c r="BE114" s="1046"/>
      <c r="BF114" s="1046"/>
      <c r="BG114" s="1046"/>
      <c r="BH114" s="1046"/>
      <c r="BI114" s="1046"/>
      <c r="BJ114" s="1046"/>
      <c r="BK114" s="1046"/>
      <c r="BL114" s="1046"/>
      <c r="BM114" s="1046"/>
      <c r="BN114" s="1046"/>
      <c r="BO114" s="1046"/>
      <c r="BP114" s="1047"/>
      <c r="BQ114" s="1015">
        <v>6721347</v>
      </c>
      <c r="BR114" s="1016"/>
      <c r="BS114" s="1016"/>
      <c r="BT114" s="1016"/>
      <c r="BU114" s="1016"/>
      <c r="BV114" s="1016">
        <v>5993699</v>
      </c>
      <c r="BW114" s="1016"/>
      <c r="BX114" s="1016"/>
      <c r="BY114" s="1016"/>
      <c r="BZ114" s="1016"/>
      <c r="CA114" s="1016">
        <v>6017875</v>
      </c>
      <c r="CB114" s="1016"/>
      <c r="CC114" s="1016"/>
      <c r="CD114" s="1016"/>
      <c r="CE114" s="1016"/>
      <c r="CF114" s="1010">
        <v>24.1</v>
      </c>
      <c r="CG114" s="1011"/>
      <c r="CH114" s="1011"/>
      <c r="CI114" s="1011"/>
      <c r="CJ114" s="1011"/>
      <c r="CK114" s="1041"/>
      <c r="CL114" s="1042"/>
      <c r="CM114" s="1012" t="s">
        <v>450</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440</v>
      </c>
      <c r="DH114" s="1055"/>
      <c r="DI114" s="1055"/>
      <c r="DJ114" s="1055"/>
      <c r="DK114" s="1056"/>
      <c r="DL114" s="1057" t="s">
        <v>436</v>
      </c>
      <c r="DM114" s="1055"/>
      <c r="DN114" s="1055"/>
      <c r="DO114" s="1055"/>
      <c r="DP114" s="1056"/>
      <c r="DQ114" s="1057" t="s">
        <v>436</v>
      </c>
      <c r="DR114" s="1055"/>
      <c r="DS114" s="1055"/>
      <c r="DT114" s="1055"/>
      <c r="DU114" s="1056"/>
      <c r="DV114" s="1058" t="s">
        <v>436</v>
      </c>
      <c r="DW114" s="1059"/>
      <c r="DX114" s="1059"/>
      <c r="DY114" s="1059"/>
      <c r="DZ114" s="1060"/>
    </row>
    <row r="115" spans="1:130" s="248" customFormat="1" ht="26.25" customHeight="1" x14ac:dyDescent="0.15">
      <c r="A115" s="1050"/>
      <c r="B115" s="1051"/>
      <c r="C115" s="1046" t="s">
        <v>451</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28804</v>
      </c>
      <c r="AB115" s="1030"/>
      <c r="AC115" s="1030"/>
      <c r="AD115" s="1030"/>
      <c r="AE115" s="1031"/>
      <c r="AF115" s="1032">
        <v>19706</v>
      </c>
      <c r="AG115" s="1030"/>
      <c r="AH115" s="1030"/>
      <c r="AI115" s="1030"/>
      <c r="AJ115" s="1031"/>
      <c r="AK115" s="1032">
        <v>13595</v>
      </c>
      <c r="AL115" s="1030"/>
      <c r="AM115" s="1030"/>
      <c r="AN115" s="1030"/>
      <c r="AO115" s="1031"/>
      <c r="AP115" s="1033">
        <v>0.1</v>
      </c>
      <c r="AQ115" s="1034"/>
      <c r="AR115" s="1034"/>
      <c r="AS115" s="1034"/>
      <c r="AT115" s="1035"/>
      <c r="AU115" s="996"/>
      <c r="AV115" s="997"/>
      <c r="AW115" s="997"/>
      <c r="AX115" s="997"/>
      <c r="AY115" s="997"/>
      <c r="AZ115" s="1045" t="s">
        <v>452</v>
      </c>
      <c r="BA115" s="1046"/>
      <c r="BB115" s="1046"/>
      <c r="BC115" s="1046"/>
      <c r="BD115" s="1046"/>
      <c r="BE115" s="1046"/>
      <c r="BF115" s="1046"/>
      <c r="BG115" s="1046"/>
      <c r="BH115" s="1046"/>
      <c r="BI115" s="1046"/>
      <c r="BJ115" s="1046"/>
      <c r="BK115" s="1046"/>
      <c r="BL115" s="1046"/>
      <c r="BM115" s="1046"/>
      <c r="BN115" s="1046"/>
      <c r="BO115" s="1046"/>
      <c r="BP115" s="1047"/>
      <c r="BQ115" s="1015">
        <v>1471</v>
      </c>
      <c r="BR115" s="1016"/>
      <c r="BS115" s="1016"/>
      <c r="BT115" s="1016"/>
      <c r="BU115" s="1016"/>
      <c r="BV115" s="1016" t="s">
        <v>440</v>
      </c>
      <c r="BW115" s="1016"/>
      <c r="BX115" s="1016"/>
      <c r="BY115" s="1016"/>
      <c r="BZ115" s="1016"/>
      <c r="CA115" s="1016">
        <v>155000</v>
      </c>
      <c r="CB115" s="1016"/>
      <c r="CC115" s="1016"/>
      <c r="CD115" s="1016"/>
      <c r="CE115" s="1016"/>
      <c r="CF115" s="1010">
        <v>0.6</v>
      </c>
      <c r="CG115" s="1011"/>
      <c r="CH115" s="1011"/>
      <c r="CI115" s="1011"/>
      <c r="CJ115" s="1011"/>
      <c r="CK115" s="1041"/>
      <c r="CL115" s="1042"/>
      <c r="CM115" s="1045" t="s">
        <v>453</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v>50164</v>
      </c>
      <c r="DH115" s="1055"/>
      <c r="DI115" s="1055"/>
      <c r="DJ115" s="1055"/>
      <c r="DK115" s="1056"/>
      <c r="DL115" s="1057">
        <v>50164</v>
      </c>
      <c r="DM115" s="1055"/>
      <c r="DN115" s="1055"/>
      <c r="DO115" s="1055"/>
      <c r="DP115" s="1056"/>
      <c r="DQ115" s="1057">
        <v>50164</v>
      </c>
      <c r="DR115" s="1055"/>
      <c r="DS115" s="1055"/>
      <c r="DT115" s="1055"/>
      <c r="DU115" s="1056"/>
      <c r="DV115" s="1058">
        <v>0.2</v>
      </c>
      <c r="DW115" s="1059"/>
      <c r="DX115" s="1059"/>
      <c r="DY115" s="1059"/>
      <c r="DZ115" s="1060"/>
    </row>
    <row r="116" spans="1:130" s="248" customFormat="1" ht="26.25" customHeight="1" x14ac:dyDescent="0.15">
      <c r="A116" s="1052"/>
      <c r="B116" s="1053"/>
      <c r="C116" s="1061" t="s">
        <v>454</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436</v>
      </c>
      <c r="AB116" s="1055"/>
      <c r="AC116" s="1055"/>
      <c r="AD116" s="1055"/>
      <c r="AE116" s="1056"/>
      <c r="AF116" s="1057" t="s">
        <v>130</v>
      </c>
      <c r="AG116" s="1055"/>
      <c r="AH116" s="1055"/>
      <c r="AI116" s="1055"/>
      <c r="AJ116" s="1056"/>
      <c r="AK116" s="1057" t="s">
        <v>436</v>
      </c>
      <c r="AL116" s="1055"/>
      <c r="AM116" s="1055"/>
      <c r="AN116" s="1055"/>
      <c r="AO116" s="1056"/>
      <c r="AP116" s="1058" t="s">
        <v>440</v>
      </c>
      <c r="AQ116" s="1059"/>
      <c r="AR116" s="1059"/>
      <c r="AS116" s="1059"/>
      <c r="AT116" s="1060"/>
      <c r="AU116" s="996"/>
      <c r="AV116" s="997"/>
      <c r="AW116" s="997"/>
      <c r="AX116" s="997"/>
      <c r="AY116" s="997"/>
      <c r="AZ116" s="1063" t="s">
        <v>455</v>
      </c>
      <c r="BA116" s="1064"/>
      <c r="BB116" s="1064"/>
      <c r="BC116" s="1064"/>
      <c r="BD116" s="1064"/>
      <c r="BE116" s="1064"/>
      <c r="BF116" s="1064"/>
      <c r="BG116" s="1064"/>
      <c r="BH116" s="1064"/>
      <c r="BI116" s="1064"/>
      <c r="BJ116" s="1064"/>
      <c r="BK116" s="1064"/>
      <c r="BL116" s="1064"/>
      <c r="BM116" s="1064"/>
      <c r="BN116" s="1064"/>
      <c r="BO116" s="1064"/>
      <c r="BP116" s="1065"/>
      <c r="BQ116" s="1015" t="s">
        <v>436</v>
      </c>
      <c r="BR116" s="1016"/>
      <c r="BS116" s="1016"/>
      <c r="BT116" s="1016"/>
      <c r="BU116" s="1016"/>
      <c r="BV116" s="1016" t="s">
        <v>436</v>
      </c>
      <c r="BW116" s="1016"/>
      <c r="BX116" s="1016"/>
      <c r="BY116" s="1016"/>
      <c r="BZ116" s="1016"/>
      <c r="CA116" s="1016" t="s">
        <v>436</v>
      </c>
      <c r="CB116" s="1016"/>
      <c r="CC116" s="1016"/>
      <c r="CD116" s="1016"/>
      <c r="CE116" s="1016"/>
      <c r="CF116" s="1010" t="s">
        <v>440</v>
      </c>
      <c r="CG116" s="1011"/>
      <c r="CH116" s="1011"/>
      <c r="CI116" s="1011"/>
      <c r="CJ116" s="1011"/>
      <c r="CK116" s="1041"/>
      <c r="CL116" s="1042"/>
      <c r="CM116" s="1012" t="s">
        <v>456</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v>54143</v>
      </c>
      <c r="DH116" s="1055"/>
      <c r="DI116" s="1055"/>
      <c r="DJ116" s="1055"/>
      <c r="DK116" s="1056"/>
      <c r="DL116" s="1057">
        <v>33697</v>
      </c>
      <c r="DM116" s="1055"/>
      <c r="DN116" s="1055"/>
      <c r="DO116" s="1055"/>
      <c r="DP116" s="1056"/>
      <c r="DQ116" s="1057">
        <v>20102</v>
      </c>
      <c r="DR116" s="1055"/>
      <c r="DS116" s="1055"/>
      <c r="DT116" s="1055"/>
      <c r="DU116" s="1056"/>
      <c r="DV116" s="1058">
        <v>0.1</v>
      </c>
      <c r="DW116" s="1059"/>
      <c r="DX116" s="1059"/>
      <c r="DY116" s="1059"/>
      <c r="DZ116" s="1060"/>
    </row>
    <row r="117" spans="1:130" s="248" customFormat="1" ht="26.25" customHeight="1" x14ac:dyDescent="0.15">
      <c r="A117" s="1000" t="s">
        <v>185</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457</v>
      </c>
      <c r="Z117" s="982"/>
      <c r="AA117" s="1072">
        <v>8181062</v>
      </c>
      <c r="AB117" s="1073"/>
      <c r="AC117" s="1073"/>
      <c r="AD117" s="1073"/>
      <c r="AE117" s="1074"/>
      <c r="AF117" s="1075">
        <v>8395591</v>
      </c>
      <c r="AG117" s="1073"/>
      <c r="AH117" s="1073"/>
      <c r="AI117" s="1073"/>
      <c r="AJ117" s="1074"/>
      <c r="AK117" s="1075">
        <v>8445402</v>
      </c>
      <c r="AL117" s="1073"/>
      <c r="AM117" s="1073"/>
      <c r="AN117" s="1073"/>
      <c r="AO117" s="1074"/>
      <c r="AP117" s="1076"/>
      <c r="AQ117" s="1077"/>
      <c r="AR117" s="1077"/>
      <c r="AS117" s="1077"/>
      <c r="AT117" s="1078"/>
      <c r="AU117" s="996"/>
      <c r="AV117" s="997"/>
      <c r="AW117" s="997"/>
      <c r="AX117" s="997"/>
      <c r="AY117" s="997"/>
      <c r="AZ117" s="1063" t="s">
        <v>458</v>
      </c>
      <c r="BA117" s="1064"/>
      <c r="BB117" s="1064"/>
      <c r="BC117" s="1064"/>
      <c r="BD117" s="1064"/>
      <c r="BE117" s="1064"/>
      <c r="BF117" s="1064"/>
      <c r="BG117" s="1064"/>
      <c r="BH117" s="1064"/>
      <c r="BI117" s="1064"/>
      <c r="BJ117" s="1064"/>
      <c r="BK117" s="1064"/>
      <c r="BL117" s="1064"/>
      <c r="BM117" s="1064"/>
      <c r="BN117" s="1064"/>
      <c r="BO117" s="1064"/>
      <c r="BP117" s="1065"/>
      <c r="BQ117" s="1015" t="s">
        <v>436</v>
      </c>
      <c r="BR117" s="1016"/>
      <c r="BS117" s="1016"/>
      <c r="BT117" s="1016"/>
      <c r="BU117" s="1016"/>
      <c r="BV117" s="1016" t="s">
        <v>440</v>
      </c>
      <c r="BW117" s="1016"/>
      <c r="BX117" s="1016"/>
      <c r="BY117" s="1016"/>
      <c r="BZ117" s="1016"/>
      <c r="CA117" s="1016" t="s">
        <v>440</v>
      </c>
      <c r="CB117" s="1016"/>
      <c r="CC117" s="1016"/>
      <c r="CD117" s="1016"/>
      <c r="CE117" s="1016"/>
      <c r="CF117" s="1010" t="s">
        <v>436</v>
      </c>
      <c r="CG117" s="1011"/>
      <c r="CH117" s="1011"/>
      <c r="CI117" s="1011"/>
      <c r="CJ117" s="1011"/>
      <c r="CK117" s="1041"/>
      <c r="CL117" s="1042"/>
      <c r="CM117" s="1012" t="s">
        <v>459</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436</v>
      </c>
      <c r="DH117" s="1055"/>
      <c r="DI117" s="1055"/>
      <c r="DJ117" s="1055"/>
      <c r="DK117" s="1056"/>
      <c r="DL117" s="1057" t="s">
        <v>436</v>
      </c>
      <c r="DM117" s="1055"/>
      <c r="DN117" s="1055"/>
      <c r="DO117" s="1055"/>
      <c r="DP117" s="1056"/>
      <c r="DQ117" s="1057" t="s">
        <v>436</v>
      </c>
      <c r="DR117" s="1055"/>
      <c r="DS117" s="1055"/>
      <c r="DT117" s="1055"/>
      <c r="DU117" s="1056"/>
      <c r="DV117" s="1058" t="s">
        <v>436</v>
      </c>
      <c r="DW117" s="1059"/>
      <c r="DX117" s="1059"/>
      <c r="DY117" s="1059"/>
      <c r="DZ117" s="1060"/>
    </row>
    <row r="118" spans="1:130" s="248" customFormat="1" ht="26.25" customHeight="1" x14ac:dyDescent="0.15">
      <c r="A118" s="1000" t="s">
        <v>431</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428</v>
      </c>
      <c r="AB118" s="981"/>
      <c r="AC118" s="981"/>
      <c r="AD118" s="981"/>
      <c r="AE118" s="982"/>
      <c r="AF118" s="980" t="s">
        <v>429</v>
      </c>
      <c r="AG118" s="981"/>
      <c r="AH118" s="981"/>
      <c r="AI118" s="981"/>
      <c r="AJ118" s="982"/>
      <c r="AK118" s="980" t="s">
        <v>304</v>
      </c>
      <c r="AL118" s="981"/>
      <c r="AM118" s="981"/>
      <c r="AN118" s="981"/>
      <c r="AO118" s="982"/>
      <c r="AP118" s="1067" t="s">
        <v>430</v>
      </c>
      <c r="AQ118" s="1068"/>
      <c r="AR118" s="1068"/>
      <c r="AS118" s="1068"/>
      <c r="AT118" s="1069"/>
      <c r="AU118" s="996"/>
      <c r="AV118" s="997"/>
      <c r="AW118" s="997"/>
      <c r="AX118" s="997"/>
      <c r="AY118" s="997"/>
      <c r="AZ118" s="1070" t="s">
        <v>460</v>
      </c>
      <c r="BA118" s="1061"/>
      <c r="BB118" s="1061"/>
      <c r="BC118" s="1061"/>
      <c r="BD118" s="1061"/>
      <c r="BE118" s="1061"/>
      <c r="BF118" s="1061"/>
      <c r="BG118" s="1061"/>
      <c r="BH118" s="1061"/>
      <c r="BI118" s="1061"/>
      <c r="BJ118" s="1061"/>
      <c r="BK118" s="1061"/>
      <c r="BL118" s="1061"/>
      <c r="BM118" s="1061"/>
      <c r="BN118" s="1061"/>
      <c r="BO118" s="1061"/>
      <c r="BP118" s="1062"/>
      <c r="BQ118" s="1093" t="s">
        <v>440</v>
      </c>
      <c r="BR118" s="1094"/>
      <c r="BS118" s="1094"/>
      <c r="BT118" s="1094"/>
      <c r="BU118" s="1094"/>
      <c r="BV118" s="1094" t="s">
        <v>130</v>
      </c>
      <c r="BW118" s="1094"/>
      <c r="BX118" s="1094"/>
      <c r="BY118" s="1094"/>
      <c r="BZ118" s="1094"/>
      <c r="CA118" s="1094" t="s">
        <v>436</v>
      </c>
      <c r="CB118" s="1094"/>
      <c r="CC118" s="1094"/>
      <c r="CD118" s="1094"/>
      <c r="CE118" s="1094"/>
      <c r="CF118" s="1010" t="s">
        <v>440</v>
      </c>
      <c r="CG118" s="1011"/>
      <c r="CH118" s="1011"/>
      <c r="CI118" s="1011"/>
      <c r="CJ118" s="1011"/>
      <c r="CK118" s="1041"/>
      <c r="CL118" s="1042"/>
      <c r="CM118" s="1012" t="s">
        <v>461</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440</v>
      </c>
      <c r="DH118" s="1055"/>
      <c r="DI118" s="1055"/>
      <c r="DJ118" s="1055"/>
      <c r="DK118" s="1056"/>
      <c r="DL118" s="1057" t="s">
        <v>436</v>
      </c>
      <c r="DM118" s="1055"/>
      <c r="DN118" s="1055"/>
      <c r="DO118" s="1055"/>
      <c r="DP118" s="1056"/>
      <c r="DQ118" s="1057" t="s">
        <v>440</v>
      </c>
      <c r="DR118" s="1055"/>
      <c r="DS118" s="1055"/>
      <c r="DT118" s="1055"/>
      <c r="DU118" s="1056"/>
      <c r="DV118" s="1058" t="s">
        <v>440</v>
      </c>
      <c r="DW118" s="1059"/>
      <c r="DX118" s="1059"/>
      <c r="DY118" s="1059"/>
      <c r="DZ118" s="1060"/>
    </row>
    <row r="119" spans="1:130" s="248" customFormat="1" ht="26.25" customHeight="1" x14ac:dyDescent="0.15">
      <c r="A119" s="1154" t="s">
        <v>434</v>
      </c>
      <c r="B119" s="1040"/>
      <c r="C119" s="1019" t="s">
        <v>435</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436</v>
      </c>
      <c r="AB119" s="988"/>
      <c r="AC119" s="988"/>
      <c r="AD119" s="988"/>
      <c r="AE119" s="989"/>
      <c r="AF119" s="990" t="s">
        <v>440</v>
      </c>
      <c r="AG119" s="988"/>
      <c r="AH119" s="988"/>
      <c r="AI119" s="988"/>
      <c r="AJ119" s="989"/>
      <c r="AK119" s="990" t="s">
        <v>436</v>
      </c>
      <c r="AL119" s="988"/>
      <c r="AM119" s="988"/>
      <c r="AN119" s="988"/>
      <c r="AO119" s="989"/>
      <c r="AP119" s="991" t="s">
        <v>436</v>
      </c>
      <c r="AQ119" s="992"/>
      <c r="AR119" s="992"/>
      <c r="AS119" s="992"/>
      <c r="AT119" s="993"/>
      <c r="AU119" s="998"/>
      <c r="AV119" s="999"/>
      <c r="AW119" s="999"/>
      <c r="AX119" s="999"/>
      <c r="AY119" s="999"/>
      <c r="AZ119" s="279" t="s">
        <v>185</v>
      </c>
      <c r="BA119" s="279"/>
      <c r="BB119" s="279"/>
      <c r="BC119" s="279"/>
      <c r="BD119" s="279"/>
      <c r="BE119" s="279"/>
      <c r="BF119" s="279"/>
      <c r="BG119" s="279"/>
      <c r="BH119" s="279"/>
      <c r="BI119" s="279"/>
      <c r="BJ119" s="279"/>
      <c r="BK119" s="279"/>
      <c r="BL119" s="279"/>
      <c r="BM119" s="279"/>
      <c r="BN119" s="279"/>
      <c r="BO119" s="1071" t="s">
        <v>462</v>
      </c>
      <c r="BP119" s="1102"/>
      <c r="BQ119" s="1093">
        <v>85597133</v>
      </c>
      <c r="BR119" s="1094"/>
      <c r="BS119" s="1094"/>
      <c r="BT119" s="1094"/>
      <c r="BU119" s="1094"/>
      <c r="BV119" s="1094">
        <v>79356240</v>
      </c>
      <c r="BW119" s="1094"/>
      <c r="BX119" s="1094"/>
      <c r="BY119" s="1094"/>
      <c r="BZ119" s="1094"/>
      <c r="CA119" s="1094">
        <v>76800318</v>
      </c>
      <c r="CB119" s="1094"/>
      <c r="CC119" s="1094"/>
      <c r="CD119" s="1094"/>
      <c r="CE119" s="1094"/>
      <c r="CF119" s="1095"/>
      <c r="CG119" s="1096"/>
      <c r="CH119" s="1096"/>
      <c r="CI119" s="1096"/>
      <c r="CJ119" s="1097"/>
      <c r="CK119" s="1043"/>
      <c r="CL119" s="1044"/>
      <c r="CM119" s="1098" t="s">
        <v>463</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436</v>
      </c>
      <c r="DH119" s="1080"/>
      <c r="DI119" s="1080"/>
      <c r="DJ119" s="1080"/>
      <c r="DK119" s="1081"/>
      <c r="DL119" s="1079" t="s">
        <v>436</v>
      </c>
      <c r="DM119" s="1080"/>
      <c r="DN119" s="1080"/>
      <c r="DO119" s="1080"/>
      <c r="DP119" s="1081"/>
      <c r="DQ119" s="1079" t="s">
        <v>440</v>
      </c>
      <c r="DR119" s="1080"/>
      <c r="DS119" s="1080"/>
      <c r="DT119" s="1080"/>
      <c r="DU119" s="1081"/>
      <c r="DV119" s="1082" t="s">
        <v>440</v>
      </c>
      <c r="DW119" s="1083"/>
      <c r="DX119" s="1083"/>
      <c r="DY119" s="1083"/>
      <c r="DZ119" s="1084"/>
    </row>
    <row r="120" spans="1:130" s="248" customFormat="1" ht="26.25" customHeight="1" x14ac:dyDescent="0.15">
      <c r="A120" s="1155"/>
      <c r="B120" s="1042"/>
      <c r="C120" s="1012" t="s">
        <v>439</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436</v>
      </c>
      <c r="AB120" s="1055"/>
      <c r="AC120" s="1055"/>
      <c r="AD120" s="1055"/>
      <c r="AE120" s="1056"/>
      <c r="AF120" s="1057" t="s">
        <v>436</v>
      </c>
      <c r="AG120" s="1055"/>
      <c r="AH120" s="1055"/>
      <c r="AI120" s="1055"/>
      <c r="AJ120" s="1056"/>
      <c r="AK120" s="1057" t="s">
        <v>436</v>
      </c>
      <c r="AL120" s="1055"/>
      <c r="AM120" s="1055"/>
      <c r="AN120" s="1055"/>
      <c r="AO120" s="1056"/>
      <c r="AP120" s="1058" t="s">
        <v>436</v>
      </c>
      <c r="AQ120" s="1059"/>
      <c r="AR120" s="1059"/>
      <c r="AS120" s="1059"/>
      <c r="AT120" s="1060"/>
      <c r="AU120" s="1085" t="s">
        <v>464</v>
      </c>
      <c r="AV120" s="1086"/>
      <c r="AW120" s="1086"/>
      <c r="AX120" s="1086"/>
      <c r="AY120" s="1087"/>
      <c r="AZ120" s="1036" t="s">
        <v>465</v>
      </c>
      <c r="BA120" s="985"/>
      <c r="BB120" s="985"/>
      <c r="BC120" s="985"/>
      <c r="BD120" s="985"/>
      <c r="BE120" s="985"/>
      <c r="BF120" s="985"/>
      <c r="BG120" s="985"/>
      <c r="BH120" s="985"/>
      <c r="BI120" s="985"/>
      <c r="BJ120" s="985"/>
      <c r="BK120" s="985"/>
      <c r="BL120" s="985"/>
      <c r="BM120" s="985"/>
      <c r="BN120" s="985"/>
      <c r="BO120" s="985"/>
      <c r="BP120" s="986"/>
      <c r="BQ120" s="1022">
        <v>22570964</v>
      </c>
      <c r="BR120" s="1023"/>
      <c r="BS120" s="1023"/>
      <c r="BT120" s="1023"/>
      <c r="BU120" s="1023"/>
      <c r="BV120" s="1023">
        <v>22395086</v>
      </c>
      <c r="BW120" s="1023"/>
      <c r="BX120" s="1023"/>
      <c r="BY120" s="1023"/>
      <c r="BZ120" s="1023"/>
      <c r="CA120" s="1023">
        <v>22355338</v>
      </c>
      <c r="CB120" s="1023"/>
      <c r="CC120" s="1023"/>
      <c r="CD120" s="1023"/>
      <c r="CE120" s="1023"/>
      <c r="CF120" s="1037">
        <v>89.6</v>
      </c>
      <c r="CG120" s="1038"/>
      <c r="CH120" s="1038"/>
      <c r="CI120" s="1038"/>
      <c r="CJ120" s="1038"/>
      <c r="CK120" s="1103" t="s">
        <v>466</v>
      </c>
      <c r="CL120" s="1104"/>
      <c r="CM120" s="1104"/>
      <c r="CN120" s="1104"/>
      <c r="CO120" s="1105"/>
      <c r="CP120" s="1111" t="s">
        <v>467</v>
      </c>
      <c r="CQ120" s="1112"/>
      <c r="CR120" s="1112"/>
      <c r="CS120" s="1112"/>
      <c r="CT120" s="1112"/>
      <c r="CU120" s="1112"/>
      <c r="CV120" s="1112"/>
      <c r="CW120" s="1112"/>
      <c r="CX120" s="1112"/>
      <c r="CY120" s="1112"/>
      <c r="CZ120" s="1112"/>
      <c r="DA120" s="1112"/>
      <c r="DB120" s="1112"/>
      <c r="DC120" s="1112"/>
      <c r="DD120" s="1112"/>
      <c r="DE120" s="1112"/>
      <c r="DF120" s="1113"/>
      <c r="DG120" s="1022">
        <v>11294703</v>
      </c>
      <c r="DH120" s="1023"/>
      <c r="DI120" s="1023"/>
      <c r="DJ120" s="1023"/>
      <c r="DK120" s="1023"/>
      <c r="DL120" s="1023">
        <v>8724700</v>
      </c>
      <c r="DM120" s="1023"/>
      <c r="DN120" s="1023"/>
      <c r="DO120" s="1023"/>
      <c r="DP120" s="1023"/>
      <c r="DQ120" s="1023">
        <v>8478670</v>
      </c>
      <c r="DR120" s="1023"/>
      <c r="DS120" s="1023"/>
      <c r="DT120" s="1023"/>
      <c r="DU120" s="1023"/>
      <c r="DV120" s="1024">
        <v>34</v>
      </c>
      <c r="DW120" s="1024"/>
      <c r="DX120" s="1024"/>
      <c r="DY120" s="1024"/>
      <c r="DZ120" s="1025"/>
    </row>
    <row r="121" spans="1:130" s="248" customFormat="1" ht="26.25" customHeight="1" x14ac:dyDescent="0.15">
      <c r="A121" s="1155"/>
      <c r="B121" s="1042"/>
      <c r="C121" s="1063" t="s">
        <v>468</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436</v>
      </c>
      <c r="AB121" s="1055"/>
      <c r="AC121" s="1055"/>
      <c r="AD121" s="1055"/>
      <c r="AE121" s="1056"/>
      <c r="AF121" s="1057" t="s">
        <v>436</v>
      </c>
      <c r="AG121" s="1055"/>
      <c r="AH121" s="1055"/>
      <c r="AI121" s="1055"/>
      <c r="AJ121" s="1056"/>
      <c r="AK121" s="1057" t="s">
        <v>440</v>
      </c>
      <c r="AL121" s="1055"/>
      <c r="AM121" s="1055"/>
      <c r="AN121" s="1055"/>
      <c r="AO121" s="1056"/>
      <c r="AP121" s="1058" t="s">
        <v>436</v>
      </c>
      <c r="AQ121" s="1059"/>
      <c r="AR121" s="1059"/>
      <c r="AS121" s="1059"/>
      <c r="AT121" s="1060"/>
      <c r="AU121" s="1088"/>
      <c r="AV121" s="1089"/>
      <c r="AW121" s="1089"/>
      <c r="AX121" s="1089"/>
      <c r="AY121" s="1090"/>
      <c r="AZ121" s="1045" t="s">
        <v>469</v>
      </c>
      <c r="BA121" s="1046"/>
      <c r="BB121" s="1046"/>
      <c r="BC121" s="1046"/>
      <c r="BD121" s="1046"/>
      <c r="BE121" s="1046"/>
      <c r="BF121" s="1046"/>
      <c r="BG121" s="1046"/>
      <c r="BH121" s="1046"/>
      <c r="BI121" s="1046"/>
      <c r="BJ121" s="1046"/>
      <c r="BK121" s="1046"/>
      <c r="BL121" s="1046"/>
      <c r="BM121" s="1046"/>
      <c r="BN121" s="1046"/>
      <c r="BO121" s="1046"/>
      <c r="BP121" s="1047"/>
      <c r="BQ121" s="1015">
        <v>1637443</v>
      </c>
      <c r="BR121" s="1016"/>
      <c r="BS121" s="1016"/>
      <c r="BT121" s="1016"/>
      <c r="BU121" s="1016"/>
      <c r="BV121" s="1016">
        <v>1831187</v>
      </c>
      <c r="BW121" s="1016"/>
      <c r="BX121" s="1016"/>
      <c r="BY121" s="1016"/>
      <c r="BZ121" s="1016"/>
      <c r="CA121" s="1016">
        <v>1918211</v>
      </c>
      <c r="CB121" s="1016"/>
      <c r="CC121" s="1016"/>
      <c r="CD121" s="1016"/>
      <c r="CE121" s="1016"/>
      <c r="CF121" s="1010">
        <v>7.7</v>
      </c>
      <c r="CG121" s="1011"/>
      <c r="CH121" s="1011"/>
      <c r="CI121" s="1011"/>
      <c r="CJ121" s="1011"/>
      <c r="CK121" s="1106"/>
      <c r="CL121" s="1107"/>
      <c r="CM121" s="1107"/>
      <c r="CN121" s="1107"/>
      <c r="CO121" s="1108"/>
      <c r="CP121" s="1116" t="s">
        <v>470</v>
      </c>
      <c r="CQ121" s="1117"/>
      <c r="CR121" s="1117"/>
      <c r="CS121" s="1117"/>
      <c r="CT121" s="1117"/>
      <c r="CU121" s="1117"/>
      <c r="CV121" s="1117"/>
      <c r="CW121" s="1117"/>
      <c r="CX121" s="1117"/>
      <c r="CY121" s="1117"/>
      <c r="CZ121" s="1117"/>
      <c r="DA121" s="1117"/>
      <c r="DB121" s="1117"/>
      <c r="DC121" s="1117"/>
      <c r="DD121" s="1117"/>
      <c r="DE121" s="1117"/>
      <c r="DF121" s="1118"/>
      <c r="DG121" s="1015">
        <v>4496233</v>
      </c>
      <c r="DH121" s="1016"/>
      <c r="DI121" s="1016"/>
      <c r="DJ121" s="1016"/>
      <c r="DK121" s="1016"/>
      <c r="DL121" s="1016">
        <v>4093694</v>
      </c>
      <c r="DM121" s="1016"/>
      <c r="DN121" s="1016"/>
      <c r="DO121" s="1016"/>
      <c r="DP121" s="1016"/>
      <c r="DQ121" s="1016">
        <v>3651902</v>
      </c>
      <c r="DR121" s="1016"/>
      <c r="DS121" s="1016"/>
      <c r="DT121" s="1016"/>
      <c r="DU121" s="1016"/>
      <c r="DV121" s="1017">
        <v>14.6</v>
      </c>
      <c r="DW121" s="1017"/>
      <c r="DX121" s="1017"/>
      <c r="DY121" s="1017"/>
      <c r="DZ121" s="1018"/>
    </row>
    <row r="122" spans="1:130" s="248" customFormat="1" ht="26.25" customHeight="1" x14ac:dyDescent="0.15">
      <c r="A122" s="1155"/>
      <c r="B122" s="1042"/>
      <c r="C122" s="1012" t="s">
        <v>450</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436</v>
      </c>
      <c r="AB122" s="1055"/>
      <c r="AC122" s="1055"/>
      <c r="AD122" s="1055"/>
      <c r="AE122" s="1056"/>
      <c r="AF122" s="1057" t="s">
        <v>436</v>
      </c>
      <c r="AG122" s="1055"/>
      <c r="AH122" s="1055"/>
      <c r="AI122" s="1055"/>
      <c r="AJ122" s="1056"/>
      <c r="AK122" s="1057" t="s">
        <v>440</v>
      </c>
      <c r="AL122" s="1055"/>
      <c r="AM122" s="1055"/>
      <c r="AN122" s="1055"/>
      <c r="AO122" s="1056"/>
      <c r="AP122" s="1058" t="s">
        <v>436</v>
      </c>
      <c r="AQ122" s="1059"/>
      <c r="AR122" s="1059"/>
      <c r="AS122" s="1059"/>
      <c r="AT122" s="1060"/>
      <c r="AU122" s="1088"/>
      <c r="AV122" s="1089"/>
      <c r="AW122" s="1089"/>
      <c r="AX122" s="1089"/>
      <c r="AY122" s="1090"/>
      <c r="AZ122" s="1070" t="s">
        <v>471</v>
      </c>
      <c r="BA122" s="1061"/>
      <c r="BB122" s="1061"/>
      <c r="BC122" s="1061"/>
      <c r="BD122" s="1061"/>
      <c r="BE122" s="1061"/>
      <c r="BF122" s="1061"/>
      <c r="BG122" s="1061"/>
      <c r="BH122" s="1061"/>
      <c r="BI122" s="1061"/>
      <c r="BJ122" s="1061"/>
      <c r="BK122" s="1061"/>
      <c r="BL122" s="1061"/>
      <c r="BM122" s="1061"/>
      <c r="BN122" s="1061"/>
      <c r="BO122" s="1061"/>
      <c r="BP122" s="1062"/>
      <c r="BQ122" s="1093">
        <v>64621538</v>
      </c>
      <c r="BR122" s="1094"/>
      <c r="BS122" s="1094"/>
      <c r="BT122" s="1094"/>
      <c r="BU122" s="1094"/>
      <c r="BV122" s="1094">
        <v>62549189</v>
      </c>
      <c r="BW122" s="1094"/>
      <c r="BX122" s="1094"/>
      <c r="BY122" s="1094"/>
      <c r="BZ122" s="1094"/>
      <c r="CA122" s="1094">
        <v>60921395</v>
      </c>
      <c r="CB122" s="1094"/>
      <c r="CC122" s="1094"/>
      <c r="CD122" s="1094"/>
      <c r="CE122" s="1094"/>
      <c r="CF122" s="1114">
        <v>244.2</v>
      </c>
      <c r="CG122" s="1115"/>
      <c r="CH122" s="1115"/>
      <c r="CI122" s="1115"/>
      <c r="CJ122" s="1115"/>
      <c r="CK122" s="1106"/>
      <c r="CL122" s="1107"/>
      <c r="CM122" s="1107"/>
      <c r="CN122" s="1107"/>
      <c r="CO122" s="1108"/>
      <c r="CP122" s="1116" t="s">
        <v>472</v>
      </c>
      <c r="CQ122" s="1117"/>
      <c r="CR122" s="1117"/>
      <c r="CS122" s="1117"/>
      <c r="CT122" s="1117"/>
      <c r="CU122" s="1117"/>
      <c r="CV122" s="1117"/>
      <c r="CW122" s="1117"/>
      <c r="CX122" s="1117"/>
      <c r="CY122" s="1117"/>
      <c r="CZ122" s="1117"/>
      <c r="DA122" s="1117"/>
      <c r="DB122" s="1117"/>
      <c r="DC122" s="1117"/>
      <c r="DD122" s="1117"/>
      <c r="DE122" s="1117"/>
      <c r="DF122" s="1118"/>
      <c r="DG122" s="1015">
        <v>1161274</v>
      </c>
      <c r="DH122" s="1016"/>
      <c r="DI122" s="1016"/>
      <c r="DJ122" s="1016"/>
      <c r="DK122" s="1016"/>
      <c r="DL122" s="1016">
        <v>1000401</v>
      </c>
      <c r="DM122" s="1016"/>
      <c r="DN122" s="1016"/>
      <c r="DO122" s="1016"/>
      <c r="DP122" s="1016"/>
      <c r="DQ122" s="1016">
        <v>831164</v>
      </c>
      <c r="DR122" s="1016"/>
      <c r="DS122" s="1016"/>
      <c r="DT122" s="1016"/>
      <c r="DU122" s="1016"/>
      <c r="DV122" s="1017">
        <v>3.3</v>
      </c>
      <c r="DW122" s="1017"/>
      <c r="DX122" s="1017"/>
      <c r="DY122" s="1017"/>
      <c r="DZ122" s="1018"/>
    </row>
    <row r="123" spans="1:130" s="248" customFormat="1" ht="26.25" customHeight="1" x14ac:dyDescent="0.15">
      <c r="A123" s="1155"/>
      <c r="B123" s="1042"/>
      <c r="C123" s="1012" t="s">
        <v>456</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t="s">
        <v>436</v>
      </c>
      <c r="AB123" s="1055"/>
      <c r="AC123" s="1055"/>
      <c r="AD123" s="1055"/>
      <c r="AE123" s="1056"/>
      <c r="AF123" s="1057" t="s">
        <v>436</v>
      </c>
      <c r="AG123" s="1055"/>
      <c r="AH123" s="1055"/>
      <c r="AI123" s="1055"/>
      <c r="AJ123" s="1056"/>
      <c r="AK123" s="1057" t="s">
        <v>436</v>
      </c>
      <c r="AL123" s="1055"/>
      <c r="AM123" s="1055"/>
      <c r="AN123" s="1055"/>
      <c r="AO123" s="1056"/>
      <c r="AP123" s="1058" t="s">
        <v>436</v>
      </c>
      <c r="AQ123" s="1059"/>
      <c r="AR123" s="1059"/>
      <c r="AS123" s="1059"/>
      <c r="AT123" s="1060"/>
      <c r="AU123" s="1091"/>
      <c r="AV123" s="1092"/>
      <c r="AW123" s="1092"/>
      <c r="AX123" s="1092"/>
      <c r="AY123" s="1092"/>
      <c r="AZ123" s="279" t="s">
        <v>185</v>
      </c>
      <c r="BA123" s="279"/>
      <c r="BB123" s="279"/>
      <c r="BC123" s="279"/>
      <c r="BD123" s="279"/>
      <c r="BE123" s="279"/>
      <c r="BF123" s="279"/>
      <c r="BG123" s="279"/>
      <c r="BH123" s="279"/>
      <c r="BI123" s="279"/>
      <c r="BJ123" s="279"/>
      <c r="BK123" s="279"/>
      <c r="BL123" s="279"/>
      <c r="BM123" s="279"/>
      <c r="BN123" s="279"/>
      <c r="BO123" s="1071" t="s">
        <v>473</v>
      </c>
      <c r="BP123" s="1102"/>
      <c r="BQ123" s="1161">
        <v>88829945</v>
      </c>
      <c r="BR123" s="1162"/>
      <c r="BS123" s="1162"/>
      <c r="BT123" s="1162"/>
      <c r="BU123" s="1162"/>
      <c r="BV123" s="1162">
        <v>86775462</v>
      </c>
      <c r="BW123" s="1162"/>
      <c r="BX123" s="1162"/>
      <c r="BY123" s="1162"/>
      <c r="BZ123" s="1162"/>
      <c r="CA123" s="1162">
        <v>85194944</v>
      </c>
      <c r="CB123" s="1162"/>
      <c r="CC123" s="1162"/>
      <c r="CD123" s="1162"/>
      <c r="CE123" s="1162"/>
      <c r="CF123" s="1095"/>
      <c r="CG123" s="1096"/>
      <c r="CH123" s="1096"/>
      <c r="CI123" s="1096"/>
      <c r="CJ123" s="1097"/>
      <c r="CK123" s="1106"/>
      <c r="CL123" s="1107"/>
      <c r="CM123" s="1107"/>
      <c r="CN123" s="1107"/>
      <c r="CO123" s="1108"/>
      <c r="CP123" s="1116" t="s">
        <v>474</v>
      </c>
      <c r="CQ123" s="1117"/>
      <c r="CR123" s="1117"/>
      <c r="CS123" s="1117"/>
      <c r="CT123" s="1117"/>
      <c r="CU123" s="1117"/>
      <c r="CV123" s="1117"/>
      <c r="CW123" s="1117"/>
      <c r="CX123" s="1117"/>
      <c r="CY123" s="1117"/>
      <c r="CZ123" s="1117"/>
      <c r="DA123" s="1117"/>
      <c r="DB123" s="1117"/>
      <c r="DC123" s="1117"/>
      <c r="DD123" s="1117"/>
      <c r="DE123" s="1117"/>
      <c r="DF123" s="1118"/>
      <c r="DG123" s="1054">
        <v>355767</v>
      </c>
      <c r="DH123" s="1055"/>
      <c r="DI123" s="1055"/>
      <c r="DJ123" s="1055"/>
      <c r="DK123" s="1056"/>
      <c r="DL123" s="1057">
        <v>348317</v>
      </c>
      <c r="DM123" s="1055"/>
      <c r="DN123" s="1055"/>
      <c r="DO123" s="1055"/>
      <c r="DP123" s="1056"/>
      <c r="DQ123" s="1057">
        <v>495033</v>
      </c>
      <c r="DR123" s="1055"/>
      <c r="DS123" s="1055"/>
      <c r="DT123" s="1055"/>
      <c r="DU123" s="1056"/>
      <c r="DV123" s="1058">
        <v>2</v>
      </c>
      <c r="DW123" s="1059"/>
      <c r="DX123" s="1059"/>
      <c r="DY123" s="1059"/>
      <c r="DZ123" s="1060"/>
    </row>
    <row r="124" spans="1:130" s="248" customFormat="1" ht="26.25" customHeight="1" thickBot="1" x14ac:dyDescent="0.2">
      <c r="A124" s="1155"/>
      <c r="B124" s="1042"/>
      <c r="C124" s="1012" t="s">
        <v>459</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440</v>
      </c>
      <c r="AB124" s="1055"/>
      <c r="AC124" s="1055"/>
      <c r="AD124" s="1055"/>
      <c r="AE124" s="1056"/>
      <c r="AF124" s="1057" t="s">
        <v>440</v>
      </c>
      <c r="AG124" s="1055"/>
      <c r="AH124" s="1055"/>
      <c r="AI124" s="1055"/>
      <c r="AJ124" s="1056"/>
      <c r="AK124" s="1057" t="s">
        <v>440</v>
      </c>
      <c r="AL124" s="1055"/>
      <c r="AM124" s="1055"/>
      <c r="AN124" s="1055"/>
      <c r="AO124" s="1056"/>
      <c r="AP124" s="1058" t="s">
        <v>436</v>
      </c>
      <c r="AQ124" s="1059"/>
      <c r="AR124" s="1059"/>
      <c r="AS124" s="1059"/>
      <c r="AT124" s="1060"/>
      <c r="AU124" s="1157" t="s">
        <v>475</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t="s">
        <v>440</v>
      </c>
      <c r="BR124" s="1124"/>
      <c r="BS124" s="1124"/>
      <c r="BT124" s="1124"/>
      <c r="BU124" s="1124"/>
      <c r="BV124" s="1124" t="s">
        <v>440</v>
      </c>
      <c r="BW124" s="1124"/>
      <c r="BX124" s="1124"/>
      <c r="BY124" s="1124"/>
      <c r="BZ124" s="1124"/>
      <c r="CA124" s="1124" t="s">
        <v>436</v>
      </c>
      <c r="CB124" s="1124"/>
      <c r="CC124" s="1124"/>
      <c r="CD124" s="1124"/>
      <c r="CE124" s="1124"/>
      <c r="CF124" s="1125"/>
      <c r="CG124" s="1126"/>
      <c r="CH124" s="1126"/>
      <c r="CI124" s="1126"/>
      <c r="CJ124" s="1127"/>
      <c r="CK124" s="1109"/>
      <c r="CL124" s="1109"/>
      <c r="CM124" s="1109"/>
      <c r="CN124" s="1109"/>
      <c r="CO124" s="1110"/>
      <c r="CP124" s="1116" t="s">
        <v>476</v>
      </c>
      <c r="CQ124" s="1117"/>
      <c r="CR124" s="1117"/>
      <c r="CS124" s="1117"/>
      <c r="CT124" s="1117"/>
      <c r="CU124" s="1117"/>
      <c r="CV124" s="1117"/>
      <c r="CW124" s="1117"/>
      <c r="CX124" s="1117"/>
      <c r="CY124" s="1117"/>
      <c r="CZ124" s="1117"/>
      <c r="DA124" s="1117"/>
      <c r="DB124" s="1117"/>
      <c r="DC124" s="1117"/>
      <c r="DD124" s="1117"/>
      <c r="DE124" s="1117"/>
      <c r="DF124" s="1118"/>
      <c r="DG124" s="1101">
        <v>556140</v>
      </c>
      <c r="DH124" s="1080"/>
      <c r="DI124" s="1080"/>
      <c r="DJ124" s="1080"/>
      <c r="DK124" s="1081"/>
      <c r="DL124" s="1079">
        <v>530158</v>
      </c>
      <c r="DM124" s="1080"/>
      <c r="DN124" s="1080"/>
      <c r="DO124" s="1080"/>
      <c r="DP124" s="1081"/>
      <c r="DQ124" s="1079">
        <v>493595</v>
      </c>
      <c r="DR124" s="1080"/>
      <c r="DS124" s="1080"/>
      <c r="DT124" s="1080"/>
      <c r="DU124" s="1081"/>
      <c r="DV124" s="1082">
        <v>2</v>
      </c>
      <c r="DW124" s="1083"/>
      <c r="DX124" s="1083"/>
      <c r="DY124" s="1083"/>
      <c r="DZ124" s="1084"/>
    </row>
    <row r="125" spans="1:130" s="248" customFormat="1" ht="26.25" customHeight="1" x14ac:dyDescent="0.15">
      <c r="A125" s="1155"/>
      <c r="B125" s="1042"/>
      <c r="C125" s="1012" t="s">
        <v>461</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436</v>
      </c>
      <c r="AB125" s="1055"/>
      <c r="AC125" s="1055"/>
      <c r="AD125" s="1055"/>
      <c r="AE125" s="1056"/>
      <c r="AF125" s="1057" t="s">
        <v>436</v>
      </c>
      <c r="AG125" s="1055"/>
      <c r="AH125" s="1055"/>
      <c r="AI125" s="1055"/>
      <c r="AJ125" s="1056"/>
      <c r="AK125" s="1057" t="s">
        <v>436</v>
      </c>
      <c r="AL125" s="1055"/>
      <c r="AM125" s="1055"/>
      <c r="AN125" s="1055"/>
      <c r="AO125" s="1056"/>
      <c r="AP125" s="1058" t="s">
        <v>436</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477</v>
      </c>
      <c r="CL125" s="1104"/>
      <c r="CM125" s="1104"/>
      <c r="CN125" s="1104"/>
      <c r="CO125" s="1105"/>
      <c r="CP125" s="1036" t="s">
        <v>478</v>
      </c>
      <c r="CQ125" s="985"/>
      <c r="CR125" s="985"/>
      <c r="CS125" s="985"/>
      <c r="CT125" s="985"/>
      <c r="CU125" s="985"/>
      <c r="CV125" s="985"/>
      <c r="CW125" s="985"/>
      <c r="CX125" s="985"/>
      <c r="CY125" s="985"/>
      <c r="CZ125" s="985"/>
      <c r="DA125" s="985"/>
      <c r="DB125" s="985"/>
      <c r="DC125" s="985"/>
      <c r="DD125" s="985"/>
      <c r="DE125" s="985"/>
      <c r="DF125" s="986"/>
      <c r="DG125" s="1022" t="s">
        <v>436</v>
      </c>
      <c r="DH125" s="1023"/>
      <c r="DI125" s="1023"/>
      <c r="DJ125" s="1023"/>
      <c r="DK125" s="1023"/>
      <c r="DL125" s="1023" t="s">
        <v>436</v>
      </c>
      <c r="DM125" s="1023"/>
      <c r="DN125" s="1023"/>
      <c r="DO125" s="1023"/>
      <c r="DP125" s="1023"/>
      <c r="DQ125" s="1023" t="s">
        <v>436</v>
      </c>
      <c r="DR125" s="1023"/>
      <c r="DS125" s="1023"/>
      <c r="DT125" s="1023"/>
      <c r="DU125" s="1023"/>
      <c r="DV125" s="1024" t="s">
        <v>436</v>
      </c>
      <c r="DW125" s="1024"/>
      <c r="DX125" s="1024"/>
      <c r="DY125" s="1024"/>
      <c r="DZ125" s="1025"/>
    </row>
    <row r="126" spans="1:130" s="248" customFormat="1" ht="26.25" customHeight="1" thickBot="1" x14ac:dyDescent="0.2">
      <c r="A126" s="1155"/>
      <c r="B126" s="1042"/>
      <c r="C126" s="1012" t="s">
        <v>463</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v>27750</v>
      </c>
      <c r="AB126" s="1055"/>
      <c r="AC126" s="1055"/>
      <c r="AD126" s="1055"/>
      <c r="AE126" s="1056"/>
      <c r="AF126" s="1057">
        <v>19239</v>
      </c>
      <c r="AG126" s="1055"/>
      <c r="AH126" s="1055"/>
      <c r="AI126" s="1055"/>
      <c r="AJ126" s="1056"/>
      <c r="AK126" s="1057">
        <v>13349</v>
      </c>
      <c r="AL126" s="1055"/>
      <c r="AM126" s="1055"/>
      <c r="AN126" s="1055"/>
      <c r="AO126" s="1056"/>
      <c r="AP126" s="1058">
        <v>0.1</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479</v>
      </c>
      <c r="CQ126" s="1046"/>
      <c r="CR126" s="1046"/>
      <c r="CS126" s="1046"/>
      <c r="CT126" s="1046"/>
      <c r="CU126" s="1046"/>
      <c r="CV126" s="1046"/>
      <c r="CW126" s="1046"/>
      <c r="CX126" s="1046"/>
      <c r="CY126" s="1046"/>
      <c r="CZ126" s="1046"/>
      <c r="DA126" s="1046"/>
      <c r="DB126" s="1046"/>
      <c r="DC126" s="1046"/>
      <c r="DD126" s="1046"/>
      <c r="DE126" s="1046"/>
      <c r="DF126" s="1047"/>
      <c r="DG126" s="1015" t="s">
        <v>436</v>
      </c>
      <c r="DH126" s="1016"/>
      <c r="DI126" s="1016"/>
      <c r="DJ126" s="1016"/>
      <c r="DK126" s="1016"/>
      <c r="DL126" s="1016" t="s">
        <v>436</v>
      </c>
      <c r="DM126" s="1016"/>
      <c r="DN126" s="1016"/>
      <c r="DO126" s="1016"/>
      <c r="DP126" s="1016"/>
      <c r="DQ126" s="1016" t="s">
        <v>436</v>
      </c>
      <c r="DR126" s="1016"/>
      <c r="DS126" s="1016"/>
      <c r="DT126" s="1016"/>
      <c r="DU126" s="1016"/>
      <c r="DV126" s="1017" t="s">
        <v>436</v>
      </c>
      <c r="DW126" s="1017"/>
      <c r="DX126" s="1017"/>
      <c r="DY126" s="1017"/>
      <c r="DZ126" s="1018"/>
    </row>
    <row r="127" spans="1:130" s="248" customFormat="1" ht="26.25" customHeight="1" x14ac:dyDescent="0.15">
      <c r="A127" s="1156"/>
      <c r="B127" s="1044"/>
      <c r="C127" s="1098" t="s">
        <v>480</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v>1054</v>
      </c>
      <c r="AB127" s="1055"/>
      <c r="AC127" s="1055"/>
      <c r="AD127" s="1055"/>
      <c r="AE127" s="1056"/>
      <c r="AF127" s="1057">
        <v>467</v>
      </c>
      <c r="AG127" s="1055"/>
      <c r="AH127" s="1055"/>
      <c r="AI127" s="1055"/>
      <c r="AJ127" s="1056"/>
      <c r="AK127" s="1057">
        <v>246</v>
      </c>
      <c r="AL127" s="1055"/>
      <c r="AM127" s="1055"/>
      <c r="AN127" s="1055"/>
      <c r="AO127" s="1056"/>
      <c r="AP127" s="1058">
        <v>0</v>
      </c>
      <c r="AQ127" s="1059"/>
      <c r="AR127" s="1059"/>
      <c r="AS127" s="1059"/>
      <c r="AT127" s="1060"/>
      <c r="AU127" s="284"/>
      <c r="AV127" s="284"/>
      <c r="AW127" s="284"/>
      <c r="AX127" s="1128" t="s">
        <v>481</v>
      </c>
      <c r="AY127" s="1129"/>
      <c r="AZ127" s="1129"/>
      <c r="BA127" s="1129"/>
      <c r="BB127" s="1129"/>
      <c r="BC127" s="1129"/>
      <c r="BD127" s="1129"/>
      <c r="BE127" s="1130"/>
      <c r="BF127" s="1131" t="s">
        <v>482</v>
      </c>
      <c r="BG127" s="1129"/>
      <c r="BH127" s="1129"/>
      <c r="BI127" s="1129"/>
      <c r="BJ127" s="1129"/>
      <c r="BK127" s="1129"/>
      <c r="BL127" s="1130"/>
      <c r="BM127" s="1131" t="s">
        <v>483</v>
      </c>
      <c r="BN127" s="1129"/>
      <c r="BO127" s="1129"/>
      <c r="BP127" s="1129"/>
      <c r="BQ127" s="1129"/>
      <c r="BR127" s="1129"/>
      <c r="BS127" s="1130"/>
      <c r="BT127" s="1131" t="s">
        <v>484</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485</v>
      </c>
      <c r="CQ127" s="1046"/>
      <c r="CR127" s="1046"/>
      <c r="CS127" s="1046"/>
      <c r="CT127" s="1046"/>
      <c r="CU127" s="1046"/>
      <c r="CV127" s="1046"/>
      <c r="CW127" s="1046"/>
      <c r="CX127" s="1046"/>
      <c r="CY127" s="1046"/>
      <c r="CZ127" s="1046"/>
      <c r="DA127" s="1046"/>
      <c r="DB127" s="1046"/>
      <c r="DC127" s="1046"/>
      <c r="DD127" s="1046"/>
      <c r="DE127" s="1046"/>
      <c r="DF127" s="1047"/>
      <c r="DG127" s="1015" t="s">
        <v>436</v>
      </c>
      <c r="DH127" s="1016"/>
      <c r="DI127" s="1016"/>
      <c r="DJ127" s="1016"/>
      <c r="DK127" s="1016"/>
      <c r="DL127" s="1016" t="s">
        <v>436</v>
      </c>
      <c r="DM127" s="1016"/>
      <c r="DN127" s="1016"/>
      <c r="DO127" s="1016"/>
      <c r="DP127" s="1016"/>
      <c r="DQ127" s="1016" t="s">
        <v>436</v>
      </c>
      <c r="DR127" s="1016"/>
      <c r="DS127" s="1016"/>
      <c r="DT127" s="1016"/>
      <c r="DU127" s="1016"/>
      <c r="DV127" s="1017" t="s">
        <v>436</v>
      </c>
      <c r="DW127" s="1017"/>
      <c r="DX127" s="1017"/>
      <c r="DY127" s="1017"/>
      <c r="DZ127" s="1018"/>
    </row>
    <row r="128" spans="1:130" s="248" customFormat="1" ht="26.25" customHeight="1" thickBot="1" x14ac:dyDescent="0.2">
      <c r="A128" s="1139" t="s">
        <v>486</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487</v>
      </c>
      <c r="X128" s="1141"/>
      <c r="Y128" s="1141"/>
      <c r="Z128" s="1142"/>
      <c r="AA128" s="1143">
        <v>206599</v>
      </c>
      <c r="AB128" s="1144"/>
      <c r="AC128" s="1144"/>
      <c r="AD128" s="1144"/>
      <c r="AE128" s="1145"/>
      <c r="AF128" s="1146">
        <v>185236</v>
      </c>
      <c r="AG128" s="1144"/>
      <c r="AH128" s="1144"/>
      <c r="AI128" s="1144"/>
      <c r="AJ128" s="1145"/>
      <c r="AK128" s="1146">
        <v>191841</v>
      </c>
      <c r="AL128" s="1144"/>
      <c r="AM128" s="1144"/>
      <c r="AN128" s="1144"/>
      <c r="AO128" s="1145"/>
      <c r="AP128" s="1147"/>
      <c r="AQ128" s="1148"/>
      <c r="AR128" s="1148"/>
      <c r="AS128" s="1148"/>
      <c r="AT128" s="1149"/>
      <c r="AU128" s="284"/>
      <c r="AV128" s="284"/>
      <c r="AW128" s="284"/>
      <c r="AX128" s="984" t="s">
        <v>488</v>
      </c>
      <c r="AY128" s="985"/>
      <c r="AZ128" s="985"/>
      <c r="BA128" s="985"/>
      <c r="BB128" s="985"/>
      <c r="BC128" s="985"/>
      <c r="BD128" s="985"/>
      <c r="BE128" s="986"/>
      <c r="BF128" s="1150" t="s">
        <v>436</v>
      </c>
      <c r="BG128" s="1151"/>
      <c r="BH128" s="1151"/>
      <c r="BI128" s="1151"/>
      <c r="BJ128" s="1151"/>
      <c r="BK128" s="1151"/>
      <c r="BL128" s="1152"/>
      <c r="BM128" s="1150">
        <v>11.76</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489</v>
      </c>
      <c r="CQ128" s="1133"/>
      <c r="CR128" s="1133"/>
      <c r="CS128" s="1133"/>
      <c r="CT128" s="1133"/>
      <c r="CU128" s="1133"/>
      <c r="CV128" s="1133"/>
      <c r="CW128" s="1133"/>
      <c r="CX128" s="1133"/>
      <c r="CY128" s="1133"/>
      <c r="CZ128" s="1133"/>
      <c r="DA128" s="1133"/>
      <c r="DB128" s="1133"/>
      <c r="DC128" s="1133"/>
      <c r="DD128" s="1133"/>
      <c r="DE128" s="1133"/>
      <c r="DF128" s="1134"/>
      <c r="DG128" s="1135">
        <v>1471</v>
      </c>
      <c r="DH128" s="1136"/>
      <c r="DI128" s="1136"/>
      <c r="DJ128" s="1136"/>
      <c r="DK128" s="1136"/>
      <c r="DL128" s="1136" t="s">
        <v>436</v>
      </c>
      <c r="DM128" s="1136"/>
      <c r="DN128" s="1136"/>
      <c r="DO128" s="1136"/>
      <c r="DP128" s="1136"/>
      <c r="DQ128" s="1136">
        <v>155000</v>
      </c>
      <c r="DR128" s="1136"/>
      <c r="DS128" s="1136"/>
      <c r="DT128" s="1136"/>
      <c r="DU128" s="1136"/>
      <c r="DV128" s="1137">
        <v>0.6</v>
      </c>
      <c r="DW128" s="1137"/>
      <c r="DX128" s="1137"/>
      <c r="DY128" s="1137"/>
      <c r="DZ128" s="1138"/>
    </row>
    <row r="129" spans="1:131" s="248" customFormat="1" ht="26.25" customHeight="1" x14ac:dyDescent="0.15">
      <c r="A129" s="1026" t="s">
        <v>107</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490</v>
      </c>
      <c r="X129" s="1170"/>
      <c r="Y129" s="1170"/>
      <c r="Z129" s="1171"/>
      <c r="AA129" s="1054">
        <v>30033038</v>
      </c>
      <c r="AB129" s="1055"/>
      <c r="AC129" s="1055"/>
      <c r="AD129" s="1055"/>
      <c r="AE129" s="1056"/>
      <c r="AF129" s="1057">
        <v>30005881</v>
      </c>
      <c r="AG129" s="1055"/>
      <c r="AH129" s="1055"/>
      <c r="AI129" s="1055"/>
      <c r="AJ129" s="1056"/>
      <c r="AK129" s="1057">
        <v>31022590</v>
      </c>
      <c r="AL129" s="1055"/>
      <c r="AM129" s="1055"/>
      <c r="AN129" s="1055"/>
      <c r="AO129" s="1056"/>
      <c r="AP129" s="1172"/>
      <c r="AQ129" s="1173"/>
      <c r="AR129" s="1173"/>
      <c r="AS129" s="1173"/>
      <c r="AT129" s="1174"/>
      <c r="AU129" s="286"/>
      <c r="AV129" s="286"/>
      <c r="AW129" s="286"/>
      <c r="AX129" s="1163" t="s">
        <v>491</v>
      </c>
      <c r="AY129" s="1046"/>
      <c r="AZ129" s="1046"/>
      <c r="BA129" s="1046"/>
      <c r="BB129" s="1046"/>
      <c r="BC129" s="1046"/>
      <c r="BD129" s="1046"/>
      <c r="BE129" s="1047"/>
      <c r="BF129" s="1164" t="s">
        <v>130</v>
      </c>
      <c r="BG129" s="1165"/>
      <c r="BH129" s="1165"/>
      <c r="BI129" s="1165"/>
      <c r="BJ129" s="1165"/>
      <c r="BK129" s="1165"/>
      <c r="BL129" s="1166"/>
      <c r="BM129" s="1164">
        <v>16.760000000000002</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1026" t="s">
        <v>492</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493</v>
      </c>
      <c r="X130" s="1170"/>
      <c r="Y130" s="1170"/>
      <c r="Z130" s="1171"/>
      <c r="AA130" s="1054">
        <v>5878727</v>
      </c>
      <c r="AB130" s="1055"/>
      <c r="AC130" s="1055"/>
      <c r="AD130" s="1055"/>
      <c r="AE130" s="1056"/>
      <c r="AF130" s="1057">
        <v>6018520</v>
      </c>
      <c r="AG130" s="1055"/>
      <c r="AH130" s="1055"/>
      <c r="AI130" s="1055"/>
      <c r="AJ130" s="1056"/>
      <c r="AK130" s="1057">
        <v>6080069</v>
      </c>
      <c r="AL130" s="1055"/>
      <c r="AM130" s="1055"/>
      <c r="AN130" s="1055"/>
      <c r="AO130" s="1056"/>
      <c r="AP130" s="1172"/>
      <c r="AQ130" s="1173"/>
      <c r="AR130" s="1173"/>
      <c r="AS130" s="1173"/>
      <c r="AT130" s="1174"/>
      <c r="AU130" s="286"/>
      <c r="AV130" s="286"/>
      <c r="AW130" s="286"/>
      <c r="AX130" s="1163" t="s">
        <v>494</v>
      </c>
      <c r="AY130" s="1046"/>
      <c r="AZ130" s="1046"/>
      <c r="BA130" s="1046"/>
      <c r="BB130" s="1046"/>
      <c r="BC130" s="1046"/>
      <c r="BD130" s="1046"/>
      <c r="BE130" s="1047"/>
      <c r="BF130" s="1200">
        <v>8.8000000000000007</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495</v>
      </c>
      <c r="X131" s="1208"/>
      <c r="Y131" s="1208"/>
      <c r="Z131" s="1209"/>
      <c r="AA131" s="1101">
        <v>24154311</v>
      </c>
      <c r="AB131" s="1080"/>
      <c r="AC131" s="1080"/>
      <c r="AD131" s="1080"/>
      <c r="AE131" s="1081"/>
      <c r="AF131" s="1079">
        <v>23987361</v>
      </c>
      <c r="AG131" s="1080"/>
      <c r="AH131" s="1080"/>
      <c r="AI131" s="1080"/>
      <c r="AJ131" s="1081"/>
      <c r="AK131" s="1079">
        <v>24942521</v>
      </c>
      <c r="AL131" s="1080"/>
      <c r="AM131" s="1080"/>
      <c r="AN131" s="1080"/>
      <c r="AO131" s="1081"/>
      <c r="AP131" s="1210"/>
      <c r="AQ131" s="1211"/>
      <c r="AR131" s="1211"/>
      <c r="AS131" s="1211"/>
      <c r="AT131" s="1212"/>
      <c r="AU131" s="286"/>
      <c r="AV131" s="286"/>
      <c r="AW131" s="286"/>
      <c r="AX131" s="1182" t="s">
        <v>496</v>
      </c>
      <c r="AY131" s="1133"/>
      <c r="AZ131" s="1133"/>
      <c r="BA131" s="1133"/>
      <c r="BB131" s="1133"/>
      <c r="BC131" s="1133"/>
      <c r="BD131" s="1133"/>
      <c r="BE131" s="1134"/>
      <c r="BF131" s="1183" t="s">
        <v>436</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89" t="s">
        <v>497</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498</v>
      </c>
      <c r="W132" s="1193"/>
      <c r="X132" s="1193"/>
      <c r="Y132" s="1193"/>
      <c r="Z132" s="1194"/>
      <c r="AA132" s="1195">
        <v>8.6764470330000005</v>
      </c>
      <c r="AB132" s="1196"/>
      <c r="AC132" s="1196"/>
      <c r="AD132" s="1196"/>
      <c r="AE132" s="1197"/>
      <c r="AF132" s="1198">
        <v>9.1374578470000003</v>
      </c>
      <c r="AG132" s="1196"/>
      <c r="AH132" s="1196"/>
      <c r="AI132" s="1196"/>
      <c r="AJ132" s="1197"/>
      <c r="AK132" s="1198">
        <v>8.7140028869999995</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499</v>
      </c>
      <c r="W133" s="1176"/>
      <c r="X133" s="1176"/>
      <c r="Y133" s="1176"/>
      <c r="Z133" s="1177"/>
      <c r="AA133" s="1178">
        <v>9</v>
      </c>
      <c r="AB133" s="1179"/>
      <c r="AC133" s="1179"/>
      <c r="AD133" s="1179"/>
      <c r="AE133" s="1180"/>
      <c r="AF133" s="1178">
        <v>9.1</v>
      </c>
      <c r="AG133" s="1179"/>
      <c r="AH133" s="1179"/>
      <c r="AI133" s="1179"/>
      <c r="AJ133" s="1180"/>
      <c r="AK133" s="1178">
        <v>8.8000000000000007</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DK9h8QhGLaSh4Qjl+ETFnLGYFc0CC9N95RghFa8+I0v4KEEQt7qf0IDZkIA2Fn0JWlifWH2mebmrFxsRsAkXCQ==" saltValue="ZWpiJ0Ekan6KaAYCg25XZ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BJ67" zoomScaleNormal="85" zoomScaleSheetLayoutView="10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500</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bwNIYR82QQtiDhBNoSdIeZPTI0BuOWOfggYHqA7THJQvoIq4ynaxoOpb9s9x2oYTcD5rAiNIPEJ32NzlmFy2vQ==" saltValue="7aJny8D6iVSJQi9IIjDUgA=="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wrwT86ekGRvoo16zmnWhJau9GBAz1rnZ3FtUmsWmVwQoGxyRNs0QmBQjVa8dBGWdHvDXePg/3ajbrCvk6Plh2Q==" saltValue="+ubTMP9Zr6ftoQ2lt044bw==" spinCount="100000" sheet="1" objects="1" scenarios="1"/>
  <dataConsolidate/>
  <phoneticPr fontId="2"/>
  <printOptions horizontalCentered="1" verticalCentered="1"/>
  <pageMargins left="0" right="0" top="0" bottom="0" header="0" footer="0"/>
  <pageSetup paperSize="8" scale="68" orientation="landscape" r:id="rId1"/>
  <headerFooter alignWithMargins="0">
    <oddFooter>&amp;C&amp;P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25"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501</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502</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503</v>
      </c>
      <c r="AP7" s="305"/>
      <c r="AQ7" s="306" t="s">
        <v>504</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505</v>
      </c>
      <c r="AQ8" s="312" t="s">
        <v>506</v>
      </c>
      <c r="AR8" s="313" t="s">
        <v>507</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508</v>
      </c>
      <c r="AL9" s="1216"/>
      <c r="AM9" s="1216"/>
      <c r="AN9" s="1217"/>
      <c r="AO9" s="314">
        <v>8896574</v>
      </c>
      <c r="AP9" s="314">
        <v>78286</v>
      </c>
      <c r="AQ9" s="315">
        <v>63345</v>
      </c>
      <c r="AR9" s="316">
        <v>23.6</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509</v>
      </c>
      <c r="AL10" s="1216"/>
      <c r="AM10" s="1216"/>
      <c r="AN10" s="1217"/>
      <c r="AO10" s="317">
        <v>1074756</v>
      </c>
      <c r="AP10" s="317">
        <v>9457</v>
      </c>
      <c r="AQ10" s="318">
        <v>4099</v>
      </c>
      <c r="AR10" s="319">
        <v>130.69999999999999</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510</v>
      </c>
      <c r="AL11" s="1216"/>
      <c r="AM11" s="1216"/>
      <c r="AN11" s="1217"/>
      <c r="AO11" s="317" t="s">
        <v>511</v>
      </c>
      <c r="AP11" s="317" t="s">
        <v>511</v>
      </c>
      <c r="AQ11" s="318">
        <v>1825</v>
      </c>
      <c r="AR11" s="319" t="s">
        <v>511</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512</v>
      </c>
      <c r="AL12" s="1216"/>
      <c r="AM12" s="1216"/>
      <c r="AN12" s="1217"/>
      <c r="AO12" s="317" t="s">
        <v>511</v>
      </c>
      <c r="AP12" s="317" t="s">
        <v>511</v>
      </c>
      <c r="AQ12" s="318">
        <v>40</v>
      </c>
      <c r="AR12" s="319" t="s">
        <v>511</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513</v>
      </c>
      <c r="AL13" s="1216"/>
      <c r="AM13" s="1216"/>
      <c r="AN13" s="1217"/>
      <c r="AO13" s="317">
        <v>464871</v>
      </c>
      <c r="AP13" s="317">
        <v>4091</v>
      </c>
      <c r="AQ13" s="318">
        <v>1974</v>
      </c>
      <c r="AR13" s="319">
        <v>107.2</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514</v>
      </c>
      <c r="AL14" s="1216"/>
      <c r="AM14" s="1216"/>
      <c r="AN14" s="1217"/>
      <c r="AO14" s="317">
        <v>145495</v>
      </c>
      <c r="AP14" s="317">
        <v>1280</v>
      </c>
      <c r="AQ14" s="318">
        <v>1633</v>
      </c>
      <c r="AR14" s="319">
        <v>-21.6</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515</v>
      </c>
      <c r="AL15" s="1222"/>
      <c r="AM15" s="1222"/>
      <c r="AN15" s="1223"/>
      <c r="AO15" s="317">
        <v>-625671</v>
      </c>
      <c r="AP15" s="317">
        <v>-5506</v>
      </c>
      <c r="AQ15" s="318">
        <v>-4020</v>
      </c>
      <c r="AR15" s="319">
        <v>37</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185</v>
      </c>
      <c r="AL16" s="1222"/>
      <c r="AM16" s="1222"/>
      <c r="AN16" s="1223"/>
      <c r="AO16" s="317">
        <v>9956025</v>
      </c>
      <c r="AP16" s="317">
        <v>87609</v>
      </c>
      <c r="AQ16" s="318">
        <v>68896</v>
      </c>
      <c r="AR16" s="319">
        <v>27.2</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516</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517</v>
      </c>
      <c r="AP20" s="326" t="s">
        <v>518</v>
      </c>
      <c r="AQ20" s="327" t="s">
        <v>519</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520</v>
      </c>
      <c r="AL21" s="1225"/>
      <c r="AM21" s="1225"/>
      <c r="AN21" s="1226"/>
      <c r="AO21" s="330">
        <v>8.1</v>
      </c>
      <c r="AP21" s="331">
        <v>6.55</v>
      </c>
      <c r="AQ21" s="332">
        <v>1.55</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521</v>
      </c>
      <c r="AL22" s="1225"/>
      <c r="AM22" s="1225"/>
      <c r="AN22" s="1226"/>
      <c r="AO22" s="335">
        <v>100.7</v>
      </c>
      <c r="AP22" s="336">
        <v>99.7</v>
      </c>
      <c r="AQ22" s="337">
        <v>1</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522</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523</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524</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503</v>
      </c>
      <c r="AP30" s="305"/>
      <c r="AQ30" s="306" t="s">
        <v>504</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505</v>
      </c>
      <c r="AQ31" s="312" t="s">
        <v>506</v>
      </c>
      <c r="AR31" s="313" t="s">
        <v>507</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525</v>
      </c>
      <c r="AL32" s="1219"/>
      <c r="AM32" s="1219"/>
      <c r="AN32" s="1220"/>
      <c r="AO32" s="345">
        <v>6263677</v>
      </c>
      <c r="AP32" s="345">
        <v>55118</v>
      </c>
      <c r="AQ32" s="346">
        <v>35933</v>
      </c>
      <c r="AR32" s="347">
        <v>53.4</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526</v>
      </c>
      <c r="AL33" s="1219"/>
      <c r="AM33" s="1219"/>
      <c r="AN33" s="1220"/>
      <c r="AO33" s="345" t="s">
        <v>511</v>
      </c>
      <c r="AP33" s="345" t="s">
        <v>511</v>
      </c>
      <c r="AQ33" s="346" t="s">
        <v>511</v>
      </c>
      <c r="AR33" s="347" t="s">
        <v>511</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527</v>
      </c>
      <c r="AL34" s="1219"/>
      <c r="AM34" s="1219"/>
      <c r="AN34" s="1220"/>
      <c r="AO34" s="345" t="s">
        <v>511</v>
      </c>
      <c r="AP34" s="345" t="s">
        <v>511</v>
      </c>
      <c r="AQ34" s="346">
        <v>14</v>
      </c>
      <c r="AR34" s="347" t="s">
        <v>511</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528</v>
      </c>
      <c r="AL35" s="1219"/>
      <c r="AM35" s="1219"/>
      <c r="AN35" s="1220"/>
      <c r="AO35" s="345">
        <v>1641629</v>
      </c>
      <c r="AP35" s="345">
        <v>14446</v>
      </c>
      <c r="AQ35" s="346">
        <v>11386</v>
      </c>
      <c r="AR35" s="347">
        <v>26.9</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529</v>
      </c>
      <c r="AL36" s="1219"/>
      <c r="AM36" s="1219"/>
      <c r="AN36" s="1220"/>
      <c r="AO36" s="345">
        <v>526501</v>
      </c>
      <c r="AP36" s="345">
        <v>4633</v>
      </c>
      <c r="AQ36" s="346">
        <v>1734</v>
      </c>
      <c r="AR36" s="347">
        <v>167.2</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530</v>
      </c>
      <c r="AL37" s="1219"/>
      <c r="AM37" s="1219"/>
      <c r="AN37" s="1220"/>
      <c r="AO37" s="345">
        <v>13595</v>
      </c>
      <c r="AP37" s="345">
        <v>120</v>
      </c>
      <c r="AQ37" s="346">
        <v>495</v>
      </c>
      <c r="AR37" s="347">
        <v>-75.8</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531</v>
      </c>
      <c r="AL38" s="1228"/>
      <c r="AM38" s="1228"/>
      <c r="AN38" s="1229"/>
      <c r="AO38" s="348" t="s">
        <v>511</v>
      </c>
      <c r="AP38" s="348" t="s">
        <v>511</v>
      </c>
      <c r="AQ38" s="349">
        <v>1</v>
      </c>
      <c r="AR38" s="337" t="s">
        <v>511</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532</v>
      </c>
      <c r="AL39" s="1228"/>
      <c r="AM39" s="1228"/>
      <c r="AN39" s="1229"/>
      <c r="AO39" s="345">
        <v>-191841</v>
      </c>
      <c r="AP39" s="345">
        <v>-1688</v>
      </c>
      <c r="AQ39" s="346">
        <v>-7666</v>
      </c>
      <c r="AR39" s="347">
        <v>-78</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533</v>
      </c>
      <c r="AL40" s="1219"/>
      <c r="AM40" s="1219"/>
      <c r="AN40" s="1220"/>
      <c r="AO40" s="345">
        <v>-6080069</v>
      </c>
      <c r="AP40" s="345">
        <v>-53502</v>
      </c>
      <c r="AQ40" s="346">
        <v>-31862</v>
      </c>
      <c r="AR40" s="347">
        <v>67.900000000000006</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296</v>
      </c>
      <c r="AL41" s="1231"/>
      <c r="AM41" s="1231"/>
      <c r="AN41" s="1232"/>
      <c r="AO41" s="345">
        <v>2173492</v>
      </c>
      <c r="AP41" s="345">
        <v>19126</v>
      </c>
      <c r="AQ41" s="346">
        <v>10035</v>
      </c>
      <c r="AR41" s="347">
        <v>90.6</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534</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535</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536</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503</v>
      </c>
      <c r="AN49" s="1235" t="s">
        <v>537</v>
      </c>
      <c r="AO49" s="1236"/>
      <c r="AP49" s="1236"/>
      <c r="AQ49" s="1236"/>
      <c r="AR49" s="1237"/>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538</v>
      </c>
      <c r="AO50" s="362" t="s">
        <v>539</v>
      </c>
      <c r="AP50" s="363" t="s">
        <v>540</v>
      </c>
      <c r="AQ50" s="364" t="s">
        <v>541</v>
      </c>
      <c r="AR50" s="365" t="s">
        <v>542</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543</v>
      </c>
      <c r="AL51" s="358"/>
      <c r="AM51" s="366">
        <v>8321316</v>
      </c>
      <c r="AN51" s="367">
        <v>72247</v>
      </c>
      <c r="AO51" s="368">
        <v>13.2</v>
      </c>
      <c r="AP51" s="369">
        <v>63257</v>
      </c>
      <c r="AQ51" s="370">
        <v>36.200000000000003</v>
      </c>
      <c r="AR51" s="371">
        <v>-23</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544</v>
      </c>
      <c r="AM52" s="374">
        <v>5739780</v>
      </c>
      <c r="AN52" s="375">
        <v>49834</v>
      </c>
      <c r="AO52" s="376">
        <v>12.3</v>
      </c>
      <c r="AP52" s="377">
        <v>27259</v>
      </c>
      <c r="AQ52" s="378">
        <v>-1.4</v>
      </c>
      <c r="AR52" s="379">
        <v>13.7</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545</v>
      </c>
      <c r="AL53" s="358"/>
      <c r="AM53" s="366">
        <v>6299557</v>
      </c>
      <c r="AN53" s="367">
        <v>54968</v>
      </c>
      <c r="AO53" s="368">
        <v>-23.9</v>
      </c>
      <c r="AP53" s="369">
        <v>52308</v>
      </c>
      <c r="AQ53" s="370">
        <v>-17.3</v>
      </c>
      <c r="AR53" s="371">
        <v>-6.6</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544</v>
      </c>
      <c r="AM54" s="374">
        <v>3227810</v>
      </c>
      <c r="AN54" s="375">
        <v>28165</v>
      </c>
      <c r="AO54" s="376">
        <v>-43.5</v>
      </c>
      <c r="AP54" s="377">
        <v>28695</v>
      </c>
      <c r="AQ54" s="378">
        <v>5.3</v>
      </c>
      <c r="AR54" s="379">
        <v>-48.8</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546</v>
      </c>
      <c r="AL55" s="358"/>
      <c r="AM55" s="366">
        <v>6236853</v>
      </c>
      <c r="AN55" s="367">
        <v>54537</v>
      </c>
      <c r="AO55" s="368">
        <v>-0.8</v>
      </c>
      <c r="AP55" s="369">
        <v>46402</v>
      </c>
      <c r="AQ55" s="370">
        <v>-11.3</v>
      </c>
      <c r="AR55" s="371">
        <v>10.5</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544</v>
      </c>
      <c r="AM56" s="374">
        <v>2969119</v>
      </c>
      <c r="AN56" s="375">
        <v>25963</v>
      </c>
      <c r="AO56" s="376">
        <v>-7.8</v>
      </c>
      <c r="AP56" s="377">
        <v>26897</v>
      </c>
      <c r="AQ56" s="378">
        <v>-6.3</v>
      </c>
      <c r="AR56" s="379">
        <v>-1.5</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547</v>
      </c>
      <c r="AL57" s="358"/>
      <c r="AM57" s="366">
        <v>5657721</v>
      </c>
      <c r="AN57" s="367">
        <v>49492</v>
      </c>
      <c r="AO57" s="368">
        <v>-9.3000000000000007</v>
      </c>
      <c r="AP57" s="369">
        <v>66343</v>
      </c>
      <c r="AQ57" s="370">
        <v>43</v>
      </c>
      <c r="AR57" s="371">
        <v>-52.3</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544</v>
      </c>
      <c r="AM58" s="374">
        <v>2285461</v>
      </c>
      <c r="AN58" s="375">
        <v>19992</v>
      </c>
      <c r="AO58" s="376">
        <v>-23</v>
      </c>
      <c r="AP58" s="377">
        <v>34529</v>
      </c>
      <c r="AQ58" s="378">
        <v>28.4</v>
      </c>
      <c r="AR58" s="379">
        <v>-51.4</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548</v>
      </c>
      <c r="AL59" s="358"/>
      <c r="AM59" s="366">
        <v>6567881</v>
      </c>
      <c r="AN59" s="367">
        <v>57794</v>
      </c>
      <c r="AO59" s="368">
        <v>16.8</v>
      </c>
      <c r="AP59" s="369">
        <v>56416</v>
      </c>
      <c r="AQ59" s="370">
        <v>-15</v>
      </c>
      <c r="AR59" s="371">
        <v>31.8</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544</v>
      </c>
      <c r="AM60" s="374">
        <v>2317825</v>
      </c>
      <c r="AN60" s="375">
        <v>20396</v>
      </c>
      <c r="AO60" s="376">
        <v>2</v>
      </c>
      <c r="AP60" s="377">
        <v>32623</v>
      </c>
      <c r="AQ60" s="378">
        <v>-5.5</v>
      </c>
      <c r="AR60" s="379">
        <v>7.5</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549</v>
      </c>
      <c r="AL61" s="380"/>
      <c r="AM61" s="381">
        <v>6616666</v>
      </c>
      <c r="AN61" s="382">
        <v>57808</v>
      </c>
      <c r="AO61" s="383">
        <v>-0.8</v>
      </c>
      <c r="AP61" s="384">
        <v>56945</v>
      </c>
      <c r="AQ61" s="385">
        <v>7.1</v>
      </c>
      <c r="AR61" s="371">
        <v>-7.9</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544</v>
      </c>
      <c r="AM62" s="374">
        <v>3307999</v>
      </c>
      <c r="AN62" s="375">
        <v>28870</v>
      </c>
      <c r="AO62" s="376">
        <v>-12</v>
      </c>
      <c r="AP62" s="377">
        <v>30001</v>
      </c>
      <c r="AQ62" s="378">
        <v>4.0999999999999996</v>
      </c>
      <c r="AR62" s="379">
        <v>-16.100000000000001</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m4ZIsA6EbAVWSylNkFTL196O4fPcBhNsXgIyyRZji1IYWPrtrg8JpUxA2lYpcmyEYyRx3W6WjH8zef4Vk87itQ==" saltValue="+XaKQ4Oc+p5LaCmPGXKxFA=="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verticalCentered="1"/>
  <pageMargins left="0" right="0" top="0" bottom="0" header="0" footer="0"/>
  <pageSetup paperSize="8" scale="92" orientation="landscape" r:id="rId1"/>
  <headerFooter alignWithMargins="0">
    <oddFooter>&amp;C&amp;P /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551</v>
      </c>
    </row>
    <row r="120" spans="125:125" ht="13.5" hidden="1" customHeight="1" x14ac:dyDescent="0.15"/>
    <row r="121" spans="125:125" ht="13.5" hidden="1" customHeight="1" x14ac:dyDescent="0.15">
      <c r="DU121" s="292"/>
    </row>
  </sheetData>
  <sheetProtection algorithmName="SHA-512" hashValue="mX5vn6oUy1tybyBm+rjX6CkRsAGN3XS+cIk7h4UVvp0ee75isUYYJFPlDZsb2c2CYGYOlxDbRNQR2AR41Am47g==" saltValue="035pLn9qKoCtbbs7UwT6iA==" spinCount="100000" sheet="1" objects="1" scenarios="1"/>
  <dataConsolidate/>
  <phoneticPr fontId="2"/>
  <printOptions horizontalCentered="1" verticalCentered="1"/>
  <pageMargins left="0" right="0" top="0" bottom="0" header="0" footer="0"/>
  <pageSetup paperSize="8" scale="57" orientation="landscape" r:id="rId1"/>
  <headerFooter alignWithMargins="0">
    <oddFooter>&amp;C&amp;P /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552</v>
      </c>
    </row>
  </sheetData>
  <sheetProtection algorithmName="SHA-512" hashValue="X9bpzoR2Uv+SZ3VeVHtxMMwqDprhCR+7R9i+wOFcMQef4ofBe7mN7c2aL756YwHN0TryKeRrWD4e8KTwqmeRuw==" saltValue="A055YjAw6wSBDo2LAxuyPg==" spinCount="100000" sheet="1" objects="1" scenarios="1"/>
  <dataConsolidate/>
  <phoneticPr fontId="2"/>
  <printOptions horizontalCentered="1" verticalCentered="1"/>
  <pageMargins left="0" right="0" top="0" bottom="0" header="0" footer="0"/>
  <pageSetup paperSize="8" scale="57" orientation="landscape" r:id="rId1"/>
  <headerFooter alignWithMargins="0">
    <oddFooter>&amp;C&amp;P /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3"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553</v>
      </c>
      <c r="G46" s="8" t="s">
        <v>554</v>
      </c>
      <c r="H46" s="8" t="s">
        <v>555</v>
      </c>
      <c r="I46" s="8" t="s">
        <v>556</v>
      </c>
      <c r="J46" s="9" t="s">
        <v>557</v>
      </c>
    </row>
    <row r="47" spans="2:10" ht="57.75" customHeight="1" x14ac:dyDescent="0.15">
      <c r="B47" s="10"/>
      <c r="C47" s="1238" t="s">
        <v>3</v>
      </c>
      <c r="D47" s="1238"/>
      <c r="E47" s="1239"/>
      <c r="F47" s="11">
        <v>19.329999999999998</v>
      </c>
      <c r="G47" s="12">
        <v>19.52</v>
      </c>
      <c r="H47" s="12">
        <v>18.829999999999998</v>
      </c>
      <c r="I47" s="12">
        <v>18.88</v>
      </c>
      <c r="J47" s="13">
        <v>17.97</v>
      </c>
    </row>
    <row r="48" spans="2:10" ht="57.75" customHeight="1" x14ac:dyDescent="0.15">
      <c r="B48" s="14"/>
      <c r="C48" s="1240" t="s">
        <v>4</v>
      </c>
      <c r="D48" s="1240"/>
      <c r="E48" s="1241"/>
      <c r="F48" s="15">
        <v>5.42</v>
      </c>
      <c r="G48" s="16">
        <v>4.24</v>
      </c>
      <c r="H48" s="16">
        <v>5.28</v>
      </c>
      <c r="I48" s="16">
        <v>4.9000000000000004</v>
      </c>
      <c r="J48" s="17">
        <v>5.48</v>
      </c>
    </row>
    <row r="49" spans="2:10" ht="57.75" customHeight="1" thickBot="1" x14ac:dyDescent="0.2">
      <c r="B49" s="18"/>
      <c r="C49" s="1242" t="s">
        <v>5</v>
      </c>
      <c r="D49" s="1242"/>
      <c r="E49" s="1243"/>
      <c r="F49" s="19" t="s">
        <v>558</v>
      </c>
      <c r="G49" s="20" t="s">
        <v>559</v>
      </c>
      <c r="H49" s="20">
        <v>0.41</v>
      </c>
      <c r="I49" s="20" t="s">
        <v>560</v>
      </c>
      <c r="J49" s="21">
        <v>0.45</v>
      </c>
    </row>
    <row r="50" spans="2:10" ht="13.5" customHeight="1" x14ac:dyDescent="0.15"/>
  </sheetData>
  <sheetProtection algorithmName="SHA-512" hashValue="Pr57ZsefxKzuCJKtcRFX2H9A7UKl9oKaG+mJ0pQYd5MfKZTWZjI6aO6eUJOOU5qNrYv8nq5kkGpiLoFXFLKBQw==" saltValue="DiyIGUnALbOikcdQj92C9Q==" spinCount="100000" sheet="1" objects="1" scenarios="1"/>
  <mergeCells count="3">
    <mergeCell ref="C47:E47"/>
    <mergeCell ref="C48:E48"/>
    <mergeCell ref="C49:E49"/>
  </mergeCells>
  <phoneticPr fontId="2"/>
  <printOptions horizontalCentered="1" verticalCentered="1"/>
  <pageMargins left="0" right="0" top="0" bottom="0" header="0" footer="0"/>
  <pageSetup paperSize="8" scale="92" orientation="landscape" r:id="rId1"/>
  <headerFooter alignWithMargins="0">
    <oddFooter>&amp;C&amp;P / &amp;N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2022-09-21T01:44:23Z</cp:lastPrinted>
  <dcterms:created xsi:type="dcterms:W3CDTF">2022-02-02T05:43:15Z</dcterms:created>
  <dcterms:modified xsi:type="dcterms:W3CDTF">2022-09-21T01:44:28Z</dcterms:modified>
  <cp:category/>
</cp:coreProperties>
</file>