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YUSUKE＆MASAYA★★★★★\R4\05　情報開示推進（財政状況資料等）\01　9月公表分\03　市町回答\10 湖南市　●0912提出、0922修正\03　再修正　★最終\"/>
    </mc:Choice>
  </mc:AlternateContent>
  <bookViews>
    <workbookView xWindow="0" yWindow="0" windowWidth="19200" windowHeight="6045" firstSheet="14"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W39" i="10" s="1"/>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<sst xmlns="http://schemas.openxmlformats.org/spreadsheetml/2006/main" count="1134" uniqueCount="615">
  <si>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</si>
  <si>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</si>
  <si>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</si>
  <si>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</si>
  <si>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</si>
  <si>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</si>
  <si>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</si>
  <si>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</si>
  <si>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</si>
  <si>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</si>
  <si>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</si>
  <si>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</si>
  <si>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</si>
  <si>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</si>
  <si>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</si>
  <si>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</si>
  <si>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</si>
  <si>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</si>
  <si>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</si>
  <si>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</si>
  <si>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</si>
  <si>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</si>
  <si>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</si>
  <si>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</si>
  <si>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</si>
  <si>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</si>
  <si>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</si>
  <si>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</si>
  <si>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</si>
  <si>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</si>
  <si>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</si>
  <si>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</si>
  <si>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</si>
  <si>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</si>
  <si>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</si>
  <si>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</si>
  <si>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</si>
  <si>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</si>
  <si>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</si>
  <si>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</si>
  <si>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</si>
  <si>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</si>
  <si>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</si>
  <si>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</si>
  <si>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</si>
  <si>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</si>
  <si>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</si>
  <si>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</si>
  <si>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</si>
  <si>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</si>
  <si>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</si>
  <si>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</si>
  <si>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</si>
  <si>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</si>
  <si>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</si>
  <si>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</si>
  <si>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</si>
  <si>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</si>
  <si>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</si>
  <si>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</si>
  <si>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</si>
  <si>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</si>
  <si>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</si>
  <si>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</si>
  <si>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</si>
  <si>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</si>
  <si>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</si>
  <si>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</si>
  <si>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</si>
  <si>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</si>
  <si>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</si>
  <si>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</si>
  <si>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</si>
  <si>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</si>
  <si>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</si>
  <si>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</si>
  <si>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</si>
  <si>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</si>
  <si>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</si>
  <si>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</si>
  <si>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</si>
  <si>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</si>
  <si>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</si>
  <si>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</si>
  <si>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</si>
  <si>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</si>
  <si>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</si>
  <si>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</si>
  <si>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</si>
  <si>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</si>
  <si>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</si>
  <si>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</si>
  <si>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</si>
  <si>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</si>
  <si>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</si>
  <si>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</si>
  <si>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</si>
  <si>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</si>
  <si>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湖南市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</si>
  <si>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</si>
  <si>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</si>
  <si>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</si>
  <si>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</si>
  <si>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</si>
  <si>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</si>
  <si>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</si>
  <si>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</si>
  <si>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</si>
  <si>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</si>
  <si>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</si>
  <si>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</si>
  <si>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</si>
  <si>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</si>
  <si>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</si>
  <si>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</si>
  <si>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</si>
  <si>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</si>
  <si>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</si>
  <si>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</si>
  <si>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</si>
  <si>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</si>
  <si>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</si>
  <si>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</si>
  <si>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</si>
  <si>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</si>
  <si>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</si>
  <si>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</si>
  <si>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</si>
  <si>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</si>
  <si>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</si>
  <si>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</si>
  <si>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</si>
  <si>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</si>
  <si>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</si>
  <si>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</si>
  <si>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</si>
  <si>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</si>
  <si>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</si>
  <si>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</si>
  <si>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</si>
  <si>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</si>
  <si>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</si>
  <si>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</si>
  <si>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</si>
  <si>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</si>
  <si>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</si>
  <si>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</si>
  <si>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</si>
  <si>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</si>
  <si>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</si>
  <si>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</si>
  <si>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</si>
  <si>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</si>
  <si>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</si>
  <si>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</si>
  <si>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</si>
  <si>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</si>
  <si>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</si>
  <si>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</si>
  <si>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</si>
  <si>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</si>
  <si>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</si>
  <si>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</si>
  <si>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</si>
  <si>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</si>
  <si>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</si>
  <si>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</si>
  <si>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</si>
  <si>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</si>
  <si>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</si>
  <si>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</si>
  <si>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</si>
  <si>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</si>
  <si>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</si>
  <si>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</si>
  <si>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</si>
  <si>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</si>
  <si>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</si>
  <si>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</si>
  <si>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</si>
  <si>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</si>
  <si>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</si>
  <si>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</si>
  <si>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</si>
  <si>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</si>
  <si>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</si>
  <si>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</si>
  <si>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</si>
  <si>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</si>
  <si>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</si>
  <si>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</si>
  <si>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</si>
  <si>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</si>
  <si>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</si>
  <si>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</si>
  <si>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</si>
  <si>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</si>
  <si>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</si>
  <si>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</si>
  <si>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</si>
  <si>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</si>
  <si>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</si>
  <si>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</si>
  <si>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</si>
  <si>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</si>
  <si>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</si>
  <si>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</si>
  <si>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</si>
  <si>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</si>
  <si>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</si>
  <si>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滋賀県湖南市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</si>
  <si>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</si>
  <si>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</si>
  <si>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</si>
  <si>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</si>
  <si>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</si>
  <si>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</si>
  <si>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</si>
  <si>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</si>
  <si>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</si>
  <si>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</si>
  <si>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</si>
  <si>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</si>
  <si>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</si>
  <si>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</si>
  <si>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</si>
  <si>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</si>
  <si>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</si>
  <si>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</si>
  <si>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</si>
  <si>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</si>
  <si>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</si>
  <si>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</si>
  <si>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</si>
  <si>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</si>
  <si>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</si>
  <si>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</si>
  <si>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</si>
  <si>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</si>
  <si>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</si>
  <si>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</si>
  <si>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</si>
  <si>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</si>
  <si>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</si>
  <si>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</si>
  <si>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</si>
  <si>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</si>
  <si>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</si>
  <si>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</si>
  <si>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</si>
  <si>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</si>
  <si>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</si>
  <si>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</si>
  <si>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</si>
  <si>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</si>
  <si>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</si>
  <si>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</si>
  <si>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</si>
  <si>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</si>
  <si>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</si>
  <si>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</si>
  <si>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</si>
  <si>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</si>
  <si>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</si>
  <si>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</si>
  <si>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</si>
  <si>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</si>
  <si>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</si>
  <si>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</si>
  <si>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</si>
  <si>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</si>
  <si>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</si>
  <si>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</si>
  <si>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</si>
  <si>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</si>
  <si>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</si>
  <si>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</si>
  <si>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</si>
  <si>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</si>
  <si>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</si>
  <si>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</si>
  <si>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</si>
  <si>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</si>
  <si>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</si>
  <si>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</si>
  <si>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</si>
  <si>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</si>
  <si>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</si>
  <si>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</si>
  <si>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</si>
  <si>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</si>
  <si>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</si>
  <si>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</si>
  <si>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</si>
  <si>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</si>
  <si>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</si>
  <si>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</si>
  <si>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</si>
  <si>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</si>
  <si>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</si>
  <si>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</si>
  <si>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</si>
  <si>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</si>
  <si>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</si>
  <si>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</si>
  <si>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</si>
  <si>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</si>
  <si>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</si>
  <si>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</si>
  <si>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</si>
  <si>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</si>
  <si>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</si>
  <si>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</si>
  <si>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</si>
  <si>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</si>
  <si>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</si>
  <si>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</si>
  <si>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</si>
  <si>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</si>
  <si>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</si>
  <si>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</si>
  <si>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</si>
  <si>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</si>
  <si>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</si>
  <si>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</si>
  <si>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</si>
  <si>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</si>
  <si>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</si>
  <si>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</si>
  <si>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</si>
  <si>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</si>
  <si>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</si>
  <si>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</si>
  <si>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</si>
  <si>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</si>
  <si>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</si>
  <si>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</si>
  <si>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</si>
  <si>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</si>
  <si>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</si>
  <si>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</si>
  <si>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</si>
  <si>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</si>
  <si>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</si>
  <si>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</si>
  <si>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</si>
  <si>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</si>
  <si>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</si>
  <si>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</si>
  <si>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</si>
  <si>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</si>
  <si>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</si>
  <si>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</si>
  <si>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</si>
  <si>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</si>
  <si>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</si>
  <si>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</si>
  <si>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</si>
  <si>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</si>
  <si>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</si>
  <si>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</si>
  <si>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</si>
  <si>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</si>
  <si>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</si>
  <si>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</si>
  <si>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滋賀県湖南市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</si>
  <si>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</si>
  <si>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</si>
  <si>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</si>
  <si>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</si>
  <si>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</si>
  <si>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</si>
  <si>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</si>
  <si>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</si>
  <si>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</si>
  <si>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</si>
  <si>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</si>
  <si>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</si>
  <si>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</si>
  <si>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</si>
  <si>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</si>
  <si>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</si>
  <si>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</si>
  <si>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</si>
  <si>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</si>
  <si>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</si>
  <si>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</si>
  <si>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</si>
  <si>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</si>
  <si>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</si>
  <si>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</si>
  <si>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</si>
  <si>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</si>
  <si>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</si>
  <si>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</si>
  <si>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</si>
  <si>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</si>
  <si>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</si>
  <si>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</si>
  <si>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</si>
  <si>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</si>
  <si>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</si>
  <si>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介護保険特別会計</t>
    <phoneticPr fontId="5"/>
  </si>
  <si>
    <t>後期高齢者医療特別会計</t>
    <phoneticPr fontId="5"/>
  </si>
  <si>
    <t>訪問看護ステーション事業特別会計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</si>
  <si>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</si>
  <si>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</si>
  <si>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</si>
  <si>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</si>
  <si>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</si>
  <si>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</si>
  <si>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</si>
  <si>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</si>
  <si>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</si>
  <si>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</si>
  <si>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</si>
  <si>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</si>
  <si>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</si>
  <si>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</si>
  <si>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</si>
  <si>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</si>
  <si>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</si>
  <si>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</si>
  <si>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</si>
  <si>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</si>
  <si>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</si>
  <si>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</si>
  <si>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</si>
  <si>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</si>
  <si>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</si>
  <si>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</si>
  <si>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</si>
  <si>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</si>
  <si>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</si>
  <si>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</si>
  <si>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</si>
  <si>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</si>
  <si>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</si>
  <si>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</si>
  <si>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</si>
  <si>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</si>
  <si>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</si>
  <si>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</si>
  <si>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</si>
  <si>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</si>
  <si>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</si>
  <si>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</si>
  <si>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</si>
  <si>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</si>
  <si>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</si>
  <si>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</si>
  <si>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</si>
  <si>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</si>
  <si>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</si>
  <si>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</si>
  <si>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</si>
  <si>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</si>
  <si>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</si>
  <si>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</si>
  <si>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</si>
  <si>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</si>
  <si>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</si>
  <si>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</si>
  <si>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</si>
  <si>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</si>
  <si>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</si>
  <si>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</si>
  <si>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</si>
  <si>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</si>
  <si>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</si>
  <si>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</si>
  <si>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</si>
  <si>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</si>
  <si>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</si>
  <si>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</si>
  <si>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</si>
  <si>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</si>
  <si>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</si>
  <si>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</si>
  <si>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</si>
  <si>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</si>
  <si>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</si>
  <si>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</si>
  <si>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</si>
  <si>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</si>
  <si>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</si>
  <si>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</si>
  <si>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</si>
  <si>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</si>
  <si>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</si>
  <si>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</si>
  <si>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</si>
  <si>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</si>
  <si>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</si>
  <si>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</si>
  <si>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</si>
  <si>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</si>
  <si>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</si>
  <si>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</si>
  <si>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</si>
  <si>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</si>
  <si>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</si>
  <si>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</si>
  <si>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</si>
  <si>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</si>
  <si>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</si>
  <si>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</si>
  <si>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</si>
  <si>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</si>
  <si>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</si>
  <si>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</si>
  <si>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</si>
  <si>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</si>
  <si>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</si>
  <si>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</si>
  <si>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</si>
  <si>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</si>
  <si>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</si>
  <si>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</si>
  <si>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</si>
  <si>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</si>
  <si>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</si>
  <si>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</si>
  <si>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</si>
  <si>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</si>
  <si>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</si>
  <si>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</si>
  <si>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</si>
  <si>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</si>
  <si>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</si>
  <si>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</si>
  <si>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</si>
  <si>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</si>
  <si>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</si>
  <si>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</si>
  <si>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</si>
  <si>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</si>
  <si>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</si>
  <si>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</si>
  <si>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</si>
  <si>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</si>
  <si>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</si>
  <si>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</si>
  <si>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</si>
  <si>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</si>
  <si>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</si>
  <si>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</si>
  <si>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</si>
  <si>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</si>
  <si>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</si>
  <si>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</si>
  <si>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</si>
  <si>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</si>
  <si>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</si>
  <si>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</si>
  <si>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</si>
  <si>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</si>
  <si>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</si>
  <si>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</si>
  <si>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</si>
  <si>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</si>
  <si>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</si>
  <si>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</si>
  <si>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</si>
  <si>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4.58</t>
  </si>
  <si>
    <t>▲ 1.22</t>
  </si>
  <si>
    <t>訪問看護ステーション事業特別会計</t>
  </si>
  <si>
    <t>▲ 0.03</t>
  </si>
  <si>
    <t>▲ 0.04</t>
  </si>
  <si>
    <t>水道事業会計</t>
  </si>
  <si>
    <t>一般会計</t>
  </si>
  <si>
    <t>下水道事業会計</t>
  </si>
  <si>
    <t>介護保険特別会計</t>
  </si>
  <si>
    <t>国民健康保険特別会計</t>
  </si>
  <si>
    <t>後期高齢者医療特別会計</t>
  </si>
  <si>
    <t>国民健康保険診療所特別会計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</si>
  <si>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</si>
  <si>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</si>
  <si>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</si>
  <si>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</si>
  <si>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</si>
  <si>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</si>
  <si>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</si>
  <si>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</si>
  <si>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庁舎整備基金</t>
    <rPh sb="0" eb="2">
      <t>チョウシャ</t>
    </rPh>
    <rPh sb="2" eb="4">
      <t>セイビ</t>
    </rPh>
    <rPh sb="4" eb="6">
      <t>キキン</t>
    </rPh>
    <phoneticPr fontId="2"/>
  </si>
  <si>
    <t>振興基金</t>
    <rPh sb="0" eb="2">
      <t>シンコウ</t>
    </rPh>
    <rPh sb="2" eb="4">
      <t>キキン</t>
    </rPh>
    <phoneticPr fontId="2"/>
  </si>
  <si>
    <t>公共公益施設等整備基金</t>
    <rPh sb="0" eb="2">
      <t>コウキョウ</t>
    </rPh>
    <rPh sb="2" eb="4">
      <t>コウエキ</t>
    </rPh>
    <rPh sb="4" eb="6">
      <t>シセツ</t>
    </rPh>
    <rPh sb="6" eb="7">
      <t>トウ</t>
    </rPh>
    <rPh sb="7" eb="9">
      <t>セイビ</t>
    </rPh>
    <rPh sb="9" eb="11">
      <t>キキン</t>
    </rPh>
    <phoneticPr fontId="2"/>
  </si>
  <si>
    <t>ふるさときらめき湖南づくり応援基金</t>
    <rPh sb="8" eb="10">
      <t>コナン</t>
    </rPh>
    <rPh sb="13" eb="15">
      <t>オウエン</t>
    </rPh>
    <rPh sb="15" eb="17">
      <t>キキン</t>
    </rPh>
    <phoneticPr fontId="2"/>
  </si>
  <si>
    <t>笹ケ谷霊園管理基金</t>
    <rPh sb="0" eb="1">
      <t>ササ</t>
    </rPh>
    <rPh sb="2" eb="3">
      <t>タニ</t>
    </rPh>
    <rPh sb="3" eb="5">
      <t>レイエン</t>
    </rPh>
    <rPh sb="5" eb="7">
      <t>カンリ</t>
    </rPh>
    <rPh sb="7" eb="9">
      <t>キキン</t>
    </rPh>
    <phoneticPr fontId="2"/>
  </si>
  <si>
    <t>湖南市文化体育振興事業団</t>
    <rPh sb="0" eb="3">
      <t>コナンシ</t>
    </rPh>
    <rPh sb="3" eb="5">
      <t>ブンカ</t>
    </rPh>
    <rPh sb="5" eb="7">
      <t>タイイク</t>
    </rPh>
    <rPh sb="7" eb="9">
      <t>シンコウ</t>
    </rPh>
    <rPh sb="9" eb="12">
      <t>ジギョウダン</t>
    </rPh>
    <phoneticPr fontId="2"/>
  </si>
  <si>
    <t>-</t>
    <phoneticPr fontId="2"/>
  </si>
  <si>
    <t>-</t>
    <phoneticPr fontId="2"/>
  </si>
  <si>
    <t>石部公共サービス株式会社</t>
    <rPh sb="0" eb="2">
      <t>イシベ</t>
    </rPh>
    <rPh sb="2" eb="4">
      <t>コウキョウ</t>
    </rPh>
    <rPh sb="8" eb="12">
      <t>カブシキガイシャ</t>
    </rPh>
    <phoneticPr fontId="2"/>
  </si>
  <si>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</si>
  <si>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</si>
  <si>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公立甲賀病院（一般会計）</t>
    <phoneticPr fontId="2"/>
  </si>
  <si>
    <t>甲賀広域行政組合</t>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</si>
  <si>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</si>
  <si>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</si>
  <si>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</si>
  <si>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</si>
  <si>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</si>
  <si>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</si>
  <si>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</si>
  <si>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</si>
  <si>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</si>
  <si>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</si>
  <si>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</si>
  <si>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</si>
  <si>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</si>
  <si>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</si>
  <si>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</si>
  <si>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 xml:space="preserve"> </t>
    <phoneticPr fontId="5"/>
  </si>
  <si>
    <t>　実質公債費比率は類似団体より高い水準にあるが、前年度と比較して減少した。前年より減少した理由としては、元利償還金が減少したこと、公営企業債の元利償還金に対する繰入金が減少したこと、標準財政規模が増加したことが考えられる。今後、公共事業で発行した地方債の償還が始まることもあり、数値が上昇することが十分考えられるため、これまで以上に公債費の適正化に取り組む必要がある。</t>
    <rPh sb="24" eb="27">
      <t>ゼンネンド</t>
    </rPh>
    <rPh sb="28" eb="30">
      <t>ヒカク</t>
    </rPh>
    <rPh sb="32" eb="34">
      <t>ゲンショウ</t>
    </rPh>
    <rPh sb="37" eb="39">
      <t>ゼンネン</t>
    </rPh>
    <rPh sb="41" eb="43">
      <t>ゲンショウ</t>
    </rPh>
    <rPh sb="45" eb="47">
      <t>リユウ</t>
    </rPh>
    <rPh sb="52" eb="57">
      <t>ガンリショウカンキン</t>
    </rPh>
    <rPh sb="58" eb="60">
      <t>ゲンショウ</t>
    </rPh>
    <rPh sb="84" eb="86">
      <t>ゲンショウ</t>
    </rPh>
    <rPh sb="91" eb="93">
      <t>ヒョウジュン</t>
    </rPh>
    <rPh sb="93" eb="95">
      <t>ザイセイ</t>
    </rPh>
    <rPh sb="95" eb="97">
      <t>キボ</t>
    </rPh>
    <rPh sb="98" eb="100">
      <t>ゾウカ</t>
    </rPh>
    <rPh sb="105" eb="106">
      <t>カンガ</t>
    </rPh>
    <phoneticPr fontId="5"/>
  </si>
  <si>
    <t>　有形固定資産減価償却率については、類似団体より高い水準にある。これは、昭和50年～60年代に建設又は整備された施設等が多くあり、そのような施設等の老朽化が進んでいることが要因であると考えられる。公共施設については、公共施設等総合管理計画で廃止又は統廃合の対象となっている施設を先行して個別施設計画を策定し、施設の総量削減に向けた取り組みを進めている。また、将来負担比率については、地方債現在高の減少と財政調整基金や減債基金などの充当可能基金額の増加、標準財政規模の増加により改善した。引き続き公共施設等総合管理計画に基づき、施設の総量削減に取り組むことで地方債の発行を抑制し、将来負担比率及び有形固定資産減価償却率を抑制していく。</t>
    <rPh sb="201" eb="203">
      <t>ザイセイ</t>
    </rPh>
    <rPh sb="203" eb="205">
      <t>チョウセイ</t>
    </rPh>
    <rPh sb="205" eb="207">
      <t>キキン</t>
    </rPh>
    <rPh sb="208" eb="210">
      <t>ゲンサイ</t>
    </rPh>
    <rPh sb="210" eb="212">
      <t>キキン</t>
    </rPh>
    <rPh sb="215" eb="217">
      <t>ジュウトウ</t>
    </rPh>
    <rPh sb="217" eb="219">
      <t>カノウ</t>
    </rPh>
    <rPh sb="219" eb="221">
      <t>キキン</t>
    </rPh>
    <rPh sb="221" eb="222">
      <t>ガク</t>
    </rPh>
    <rPh sb="223" eb="225">
      <t>ゾウカ</t>
    </rPh>
    <rPh sb="226" eb="228">
      <t>ヒョウジュン</t>
    </rPh>
    <rPh sb="228" eb="230">
      <t>ザイセイ</t>
    </rPh>
    <rPh sb="230" eb="232">
      <t>キボ</t>
    </rPh>
    <rPh sb="233" eb="235">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</si>
</sst>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57295</c:v>
                </c:pt>
                <c:pt idx="1">
                  <c:v>54110</c:v>
                </c:pt>
                <c:pt idx="2">
                  <c:v>54684</c:v>
                </c:pt>
                <c:pt idx="3">
                  <c:v>62383</c:v>
                </c:pt>
                <c:pt idx="4">
                  <c:v>63812</c:v>
                </c:pt>
              </c:numCache>
            </c:numRef>
          </c:val>
          <c:smooth val="0"/>
          <c:extLst xmlns:c16r2="http://schemas.microsoft.com/office/drawing/2015/06/chart">
            <c:ext xmlns:c16="http://schemas.microsoft.com/office/drawing/2014/chart" uri="{C3380CC4-5D6E-409C-BE32-E72D297353CC}">
              <c16:uniqueId val="{00000000-EA3D-458A-B85E-19536333876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65073</c:v>
                </c:pt>
                <c:pt idx="1">
                  <c:v>56351</c:v>
                </c:pt>
                <c:pt idx="2">
                  <c:v>48371</c:v>
                </c:pt>
                <c:pt idx="3">
                  <c:v>27755</c:v>
                </c:pt>
                <c:pt idx="4">
                  <c:v>30068</c:v>
                </c:pt>
              </c:numCache>
            </c:numRef>
          </c:val>
          <c:smooth val="0"/>
          <c:extLst xmlns:c16r2="http://schemas.microsoft.com/office/drawing/2015/06/chart">
            <c:ext xmlns:c16="http://schemas.microsoft.com/office/drawing/2014/chart" uri="{C3380CC4-5D6E-409C-BE32-E72D297353CC}">
              <c16:uniqueId val="{00000001-EA3D-458A-B85E-19536333876C}"/>
            </c:ext>
          </c:extLst>
        </c:ser>
        <c:dLbls>
          <c:showLegendKey val="0"/>
          <c:showVal val="0"/>
          <c:showCatName val="0"/>
          <c:showSerName val="0"/>
          <c:showPercent val="0"/>
          <c:showBubbleSize val="0"/>
        </c:dLbls>
        <c:marker val="1"/>
        <c:smooth val="0"/>
        <c:axId val="1894290496"/>
        <c:axId val="1894293760"/>
      </c:lineChart>
      <c:catAx>
        <c:axId val="18942904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94293760"/>
        <c:crosses val="autoZero"/>
        <c:auto val="1"/>
        <c:lblAlgn val="ctr"/>
        <c:lblOffset val="100"/>
        <c:tickLblSkip val="1"/>
        <c:tickMarkSkip val="1"/>
        <c:noMultiLvlLbl val="0"/>
      </c:catAx>
      <c:valAx>
        <c:axId val="189429376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942904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2.5</c:v>
                </c:pt>
                <c:pt idx="1">
                  <c:v>2.14</c:v>
                </c:pt>
                <c:pt idx="2">
                  <c:v>2.21</c:v>
                </c:pt>
                <c:pt idx="3">
                  <c:v>3.89</c:v>
                </c:pt>
                <c:pt idx="4">
                  <c:v>4.5199999999999996</c:v>
                </c:pt>
              </c:numCache>
            </c:numRef>
          </c:val>
          <c:extLst xmlns:c16r2="http://schemas.microsoft.com/office/drawing/2015/06/chart">
            <c:ext xmlns:c16="http://schemas.microsoft.com/office/drawing/2014/chart" uri="{C3380CC4-5D6E-409C-BE32-E72D297353CC}">
              <c16:uniqueId val="{00000000-546C-4573-8E81-B6714DF9CDC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10.57</c:v>
                </c:pt>
                <c:pt idx="1">
                  <c:v>9.66</c:v>
                </c:pt>
                <c:pt idx="2">
                  <c:v>13.16</c:v>
                </c:pt>
                <c:pt idx="3">
                  <c:v>13.57</c:v>
                </c:pt>
                <c:pt idx="4">
                  <c:v>15.19</c:v>
                </c:pt>
              </c:numCache>
            </c:numRef>
          </c:val>
          <c:extLst xmlns:c16r2="http://schemas.microsoft.com/office/drawing/2015/06/chart">
            <c:ext xmlns:c16="http://schemas.microsoft.com/office/drawing/2014/chart" uri="{C3380CC4-5D6E-409C-BE32-E72D297353CC}">
              <c16:uniqueId val="{00000001-546C-4573-8E81-B6714DF9CDCB}"/>
            </c:ext>
          </c:extLst>
        </c:ser>
        <c:dLbls>
          <c:showLegendKey val="0"/>
          <c:showVal val="0"/>
          <c:showCatName val="0"/>
          <c:showSerName val="0"/>
          <c:showPercent val="0"/>
          <c:showBubbleSize val="0"/>
        </c:dLbls>
        <c:gapWidth val="250"/>
        <c:overlap val="100"/>
        <c:axId val="1894287776"/>
        <c:axId val="18943002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-4.58</c:v>
                </c:pt>
                <c:pt idx="1">
                  <c:v>-1.22</c:v>
                </c:pt>
                <c:pt idx="2">
                  <c:v>3.96</c:v>
                </c:pt>
                <c:pt idx="3">
                  <c:v>2.2000000000000002</c:v>
                </c:pt>
                <c:pt idx="4">
                  <c:v>2.65</c:v>
                </c:pt>
              </c:numCache>
            </c:numRef>
          </c:val>
          <c:smooth val="0"/>
          <c:extLst xmlns:c16r2="http://schemas.microsoft.com/office/drawing/2015/06/chart">
            <c:ext xmlns:c16="http://schemas.microsoft.com/office/drawing/2014/chart" uri="{C3380CC4-5D6E-409C-BE32-E72D297353CC}">
              <c16:uniqueId val="{00000002-546C-4573-8E81-B6714DF9CDCB}"/>
            </c:ext>
          </c:extLst>
        </c:ser>
        <c:dLbls>
          <c:showLegendKey val="0"/>
          <c:showVal val="0"/>
          <c:showCatName val="0"/>
          <c:showSerName val="0"/>
          <c:showPercent val="0"/>
          <c:showBubbleSize val="0"/>
        </c:dLbls>
        <c:marker val="1"/>
        <c:smooth val="0"/>
        <c:axId val="1894287776"/>
        <c:axId val="1894300288"/>
      </c:lineChart>
      <c:catAx>
        <c:axId val="1894287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94300288"/>
        <c:crosses val="autoZero"/>
        <c:auto val="1"/>
        <c:lblAlgn val="ctr"/>
        <c:lblOffset val="100"/>
        <c:tickLblSkip val="1"/>
        <c:tickMarkSkip val="1"/>
        <c:noMultiLvlLbl val="0"/>
      </c:catAx>
      <c:valAx>
        <c:axId val="18943002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94287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499F-4A8C-BCD5-A55F99E7564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499F-4A8C-BCD5-A55F99E75640}"/>
            </c:ext>
          </c:extLst>
        </c:ser>
        <c:ser>
          <c:idx val="2"/>
          <c:order val="2"/>
          <c:tx>
            <c:strRef>
              <c:f>データシート!$A$29</c:f>
              <c:strCache>
                <c:ptCount val="1"/>
                <c:pt idx="0">
                  <c:v>国民健康保険診療所特別会計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0.15</c:v>
                </c:pt>
                <c:pt idx="2">
                  <c:v>#N/A</c:v>
                </c:pt>
                <c:pt idx="3">
                  <c:v>0.13</c:v>
                </c:pt>
                <c:pt idx="4">
                  <c:v>#N/A</c:v>
                </c:pt>
                <c:pt idx="5">
                  <c:v>0.17</c:v>
                </c:pt>
                <c:pt idx="6">
                  <c:v>#N/A</c:v>
                </c:pt>
                <c:pt idx="7">
                  <c:v>0.14000000000000001</c:v>
                </c:pt>
                <c:pt idx="8">
                  <c:v>#N/A</c:v>
                </c:pt>
                <c:pt idx="9">
                  <c:v>0.05</c:v>
                </c:pt>
              </c:numCache>
            </c:numRef>
          </c:val>
          <c:extLst xmlns:c16r2="http://schemas.microsoft.com/office/drawing/2015/06/chart">
            <c:ext xmlns:c16="http://schemas.microsoft.com/office/drawing/2014/chart" uri="{C3380CC4-5D6E-409C-BE32-E72D297353CC}">
              <c16:uniqueId val="{00000002-499F-4A8C-BCD5-A55F99E75640}"/>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0.08</c:v>
                </c:pt>
                <c:pt idx="2">
                  <c:v>#N/A</c:v>
                </c:pt>
                <c:pt idx="3">
                  <c:v>0.08</c:v>
                </c:pt>
                <c:pt idx="4">
                  <c:v>#N/A</c:v>
                </c:pt>
                <c:pt idx="5">
                  <c:v>0.06</c:v>
                </c:pt>
                <c:pt idx="6">
                  <c:v>#N/A</c:v>
                </c:pt>
                <c:pt idx="7">
                  <c:v>0.08</c:v>
                </c:pt>
                <c:pt idx="8">
                  <c:v>#N/A</c:v>
                </c:pt>
                <c:pt idx="9">
                  <c:v>0.08</c:v>
                </c:pt>
              </c:numCache>
            </c:numRef>
          </c:val>
          <c:extLst xmlns:c16r2="http://schemas.microsoft.com/office/drawing/2015/06/chart">
            <c:ext xmlns:c16="http://schemas.microsoft.com/office/drawing/2014/chart" uri="{C3380CC4-5D6E-409C-BE32-E72D297353CC}">
              <c16:uniqueId val="{00000003-499F-4A8C-BCD5-A55F99E75640}"/>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0.88</c:v>
                </c:pt>
                <c:pt idx="2">
                  <c:v>#N/A</c:v>
                </c:pt>
                <c:pt idx="3">
                  <c:v>1.68</c:v>
                </c:pt>
                <c:pt idx="4">
                  <c:v>#N/A</c:v>
                </c:pt>
                <c:pt idx="5">
                  <c:v>0.87</c:v>
                </c:pt>
                <c:pt idx="6">
                  <c:v>#N/A</c:v>
                </c:pt>
                <c:pt idx="7">
                  <c:v>0.86</c:v>
                </c:pt>
                <c:pt idx="8">
                  <c:v>#N/A</c:v>
                </c:pt>
                <c:pt idx="9">
                  <c:v>0.23</c:v>
                </c:pt>
              </c:numCache>
            </c:numRef>
          </c:val>
          <c:extLst xmlns:c16r2="http://schemas.microsoft.com/office/drawing/2015/06/chart">
            <c:ext xmlns:c16="http://schemas.microsoft.com/office/drawing/2014/chart" uri="{C3380CC4-5D6E-409C-BE32-E72D297353CC}">
              <c16:uniqueId val="{00000004-499F-4A8C-BCD5-A55F99E75640}"/>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0.63</c:v>
                </c:pt>
                <c:pt idx="2">
                  <c:v>#N/A</c:v>
                </c:pt>
                <c:pt idx="3">
                  <c:v>0.44</c:v>
                </c:pt>
                <c:pt idx="4">
                  <c:v>#N/A</c:v>
                </c:pt>
                <c:pt idx="5">
                  <c:v>7.0000000000000007E-2</c:v>
                </c:pt>
                <c:pt idx="6">
                  <c:v>#N/A</c:v>
                </c:pt>
                <c:pt idx="7">
                  <c:v>0.21</c:v>
                </c:pt>
                <c:pt idx="8">
                  <c:v>#N/A</c:v>
                </c:pt>
                <c:pt idx="9">
                  <c:v>0.6</c:v>
                </c:pt>
              </c:numCache>
            </c:numRef>
          </c:val>
          <c:extLst xmlns:c16r2="http://schemas.microsoft.com/office/drawing/2015/06/chart">
            <c:ext xmlns:c16="http://schemas.microsoft.com/office/drawing/2014/chart" uri="{C3380CC4-5D6E-409C-BE32-E72D297353CC}">
              <c16:uniqueId val="{00000005-499F-4A8C-BCD5-A55F99E75640}"/>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0.48</c:v>
                </c:pt>
                <c:pt idx="2">
                  <c:v>#N/A</c:v>
                </c:pt>
                <c:pt idx="3">
                  <c:v>0.43</c:v>
                </c:pt>
                <c:pt idx="4">
                  <c:v>#N/A</c:v>
                </c:pt>
                <c:pt idx="5">
                  <c:v>0.76</c:v>
                </c:pt>
                <c:pt idx="6">
                  <c:v>#N/A</c:v>
                </c:pt>
                <c:pt idx="7">
                  <c:v>1.01</c:v>
                </c:pt>
                <c:pt idx="8">
                  <c:v>#N/A</c:v>
                </c:pt>
                <c:pt idx="9">
                  <c:v>1.18</c:v>
                </c:pt>
              </c:numCache>
            </c:numRef>
          </c:val>
          <c:extLst xmlns:c16r2="http://schemas.microsoft.com/office/drawing/2015/06/chart">
            <c:ext xmlns:c16="http://schemas.microsoft.com/office/drawing/2014/chart" uri="{C3380CC4-5D6E-409C-BE32-E72D297353CC}">
              <c16:uniqueId val="{00000006-499F-4A8C-BCD5-A55F99E7564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2.4900000000000002</c:v>
                </c:pt>
                <c:pt idx="2">
                  <c:v>#N/A</c:v>
                </c:pt>
                <c:pt idx="3">
                  <c:v>2.14</c:v>
                </c:pt>
                <c:pt idx="4">
                  <c:v>#N/A</c:v>
                </c:pt>
                <c:pt idx="5">
                  <c:v>2.2000000000000002</c:v>
                </c:pt>
                <c:pt idx="6">
                  <c:v>#N/A</c:v>
                </c:pt>
                <c:pt idx="7">
                  <c:v>3.88</c:v>
                </c:pt>
                <c:pt idx="8">
                  <c:v>#N/A</c:v>
                </c:pt>
                <c:pt idx="9">
                  <c:v>4.51</c:v>
                </c:pt>
              </c:numCache>
            </c:numRef>
          </c:val>
          <c:extLst xmlns:c16r2="http://schemas.microsoft.com/office/drawing/2015/06/chart">
            <c:ext xmlns:c16="http://schemas.microsoft.com/office/drawing/2014/chart" uri="{C3380CC4-5D6E-409C-BE32-E72D297353CC}">
              <c16:uniqueId val="{00000007-499F-4A8C-BCD5-A55F99E75640}"/>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7.52</c:v>
                </c:pt>
                <c:pt idx="2">
                  <c:v>#N/A</c:v>
                </c:pt>
                <c:pt idx="3">
                  <c:v>8.42</c:v>
                </c:pt>
                <c:pt idx="4">
                  <c:v>#N/A</c:v>
                </c:pt>
                <c:pt idx="5">
                  <c:v>8.6199999999999992</c:v>
                </c:pt>
                <c:pt idx="6">
                  <c:v>#N/A</c:v>
                </c:pt>
                <c:pt idx="7">
                  <c:v>8.9499999999999993</c:v>
                </c:pt>
                <c:pt idx="8">
                  <c:v>#N/A</c:v>
                </c:pt>
                <c:pt idx="9">
                  <c:v>7.22</c:v>
                </c:pt>
              </c:numCache>
            </c:numRef>
          </c:val>
          <c:extLst xmlns:c16r2="http://schemas.microsoft.com/office/drawing/2015/06/chart">
            <c:ext xmlns:c16="http://schemas.microsoft.com/office/drawing/2014/chart" uri="{C3380CC4-5D6E-409C-BE32-E72D297353CC}">
              <c16:uniqueId val="{00000008-499F-4A8C-BCD5-A55F99E75640}"/>
            </c:ext>
          </c:extLst>
        </c:ser>
        <c:ser>
          <c:idx val="9"/>
          <c:order val="9"/>
          <c:tx>
            <c:strRef>
              <c:f>データシート!$A$36</c:f>
              <c:strCache>
                <c:ptCount val="1"/>
                <c:pt idx="0">
                  <c:v>訪問看護ステーション事業特別会計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0</c:v>
                </c:pt>
                <c:pt idx="2">
                  <c:v>#N/A</c:v>
                </c:pt>
                <c:pt idx="3">
                  <c:v>0</c:v>
                </c:pt>
                <c:pt idx="4">
                  <c:v>#N/A</c:v>
                </c:pt>
                <c:pt idx="5">
                  <c:v>0</c:v>
                </c:pt>
                <c:pt idx="6">
                  <c:v>0.03</c:v>
                </c:pt>
                <c:pt idx="7">
                  <c:v>#N/A</c:v>
                </c:pt>
                <c:pt idx="8">
                  <c:v>0.04</c:v>
                </c:pt>
                <c:pt idx="9">
                  <c:v>#N/A</c:v>
                </c:pt>
              </c:numCache>
            </c:numRef>
          </c:val>
          <c:extLst xmlns:c16r2="http://schemas.microsoft.com/office/drawing/2015/06/chart">
            <c:ext xmlns:c16="http://schemas.microsoft.com/office/drawing/2014/chart" uri="{C3380CC4-5D6E-409C-BE32-E72D297353CC}">
              <c16:uniqueId val="{00000009-499F-4A8C-BCD5-A55F99E75640}"/>
            </c:ext>
          </c:extLst>
        </c:ser>
        <c:dLbls>
          <c:showLegendKey val="0"/>
          <c:showVal val="0"/>
          <c:showCatName val="0"/>
          <c:showSerName val="0"/>
          <c:showPercent val="0"/>
          <c:showBubbleSize val="0"/>
        </c:dLbls>
        <c:gapWidth val="150"/>
        <c:overlap val="100"/>
        <c:axId val="1894301376"/>
        <c:axId val="1894301920"/>
      </c:barChart>
      <c:catAx>
        <c:axId val="1894301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94301920"/>
        <c:crosses val="autoZero"/>
        <c:auto val="1"/>
        <c:lblAlgn val="ctr"/>
        <c:lblOffset val="100"/>
        <c:tickLblSkip val="1"/>
        <c:tickMarkSkip val="1"/>
        <c:noMultiLvlLbl val="0"/>
      </c:catAx>
      <c:valAx>
        <c:axId val="18943019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943013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2095</c:v>
                </c:pt>
                <c:pt idx="5">
                  <c:v>2201</c:v>
                </c:pt>
                <c:pt idx="8">
                  <c:v>2281</c:v>
                </c:pt>
                <c:pt idx="11">
                  <c:v>2287</c:v>
                </c:pt>
                <c:pt idx="14">
                  <c:v>2299</c:v>
                </c:pt>
              </c:numCache>
            </c:numRef>
          </c:val>
          <c:extLst xmlns:c16r2="http://schemas.microsoft.com/office/drawing/2015/06/chart">
            <c:ext xmlns:c16="http://schemas.microsoft.com/office/drawing/2014/chart" uri="{C3380CC4-5D6E-409C-BE32-E72D297353CC}">
              <c16:uniqueId val="{00000000-163D-4F66-938D-021BE1DB0C0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1</c:v>
                </c:pt>
                <c:pt idx="6">
                  <c:v>1</c:v>
                </c:pt>
                <c:pt idx="9">
                  <c:v>0</c:v>
                </c:pt>
                <c:pt idx="12">
                  <c:v>0</c:v>
                </c:pt>
              </c:numCache>
            </c:numRef>
          </c:val>
          <c:extLst xmlns:c16r2="http://schemas.microsoft.com/office/drawing/2015/06/chart">
            <c:ext xmlns:c16="http://schemas.microsoft.com/office/drawing/2014/chart" uri="{C3380CC4-5D6E-409C-BE32-E72D297353CC}">
              <c16:uniqueId val="{00000001-163D-4F66-938D-021BE1DB0C0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163D-4F66-938D-021BE1DB0C0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283</c:v>
                </c:pt>
                <c:pt idx="3">
                  <c:v>289</c:v>
                </c:pt>
                <c:pt idx="6">
                  <c:v>234</c:v>
                </c:pt>
                <c:pt idx="9">
                  <c:v>251</c:v>
                </c:pt>
                <c:pt idx="12">
                  <c:v>273</c:v>
                </c:pt>
              </c:numCache>
            </c:numRef>
          </c:val>
          <c:extLst xmlns:c16r2="http://schemas.microsoft.com/office/drawing/2015/06/chart">
            <c:ext xmlns:c16="http://schemas.microsoft.com/office/drawing/2014/chart" uri="{C3380CC4-5D6E-409C-BE32-E72D297353CC}">
              <c16:uniqueId val="{00000003-163D-4F66-938D-021BE1DB0C0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447</c:v>
                </c:pt>
                <c:pt idx="3">
                  <c:v>486</c:v>
                </c:pt>
                <c:pt idx="6">
                  <c:v>420</c:v>
                </c:pt>
                <c:pt idx="9">
                  <c:v>495</c:v>
                </c:pt>
                <c:pt idx="12">
                  <c:v>411</c:v>
                </c:pt>
              </c:numCache>
            </c:numRef>
          </c:val>
          <c:extLst xmlns:c16r2="http://schemas.microsoft.com/office/drawing/2015/06/chart">
            <c:ext xmlns:c16="http://schemas.microsoft.com/office/drawing/2014/chart" uri="{C3380CC4-5D6E-409C-BE32-E72D297353CC}">
              <c16:uniqueId val="{00000004-163D-4F66-938D-021BE1DB0C0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63D-4F66-938D-021BE1DB0C0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163D-4F66-938D-021BE1DB0C0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2273</c:v>
                </c:pt>
                <c:pt idx="3">
                  <c:v>2397</c:v>
                </c:pt>
                <c:pt idx="6">
                  <c:v>2529</c:v>
                </c:pt>
                <c:pt idx="9">
                  <c:v>2540</c:v>
                </c:pt>
                <c:pt idx="12">
                  <c:v>2486</c:v>
                </c:pt>
              </c:numCache>
            </c:numRef>
          </c:val>
          <c:extLst xmlns:c16r2="http://schemas.microsoft.com/office/drawing/2015/06/chart">
            <c:ext xmlns:c16="http://schemas.microsoft.com/office/drawing/2014/chart" uri="{C3380CC4-5D6E-409C-BE32-E72D297353CC}">
              <c16:uniqueId val="{00000007-163D-4F66-938D-021BE1DB0C02}"/>
            </c:ext>
          </c:extLst>
        </c:ser>
        <c:dLbls>
          <c:showLegendKey val="0"/>
          <c:showVal val="0"/>
          <c:showCatName val="0"/>
          <c:showSerName val="0"/>
          <c:showPercent val="0"/>
          <c:showBubbleSize val="0"/>
        </c:dLbls>
        <c:gapWidth val="100"/>
        <c:overlap val="100"/>
        <c:axId val="1894289408"/>
        <c:axId val="18942975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908</c:v>
                </c:pt>
                <c:pt idx="2">
                  <c:v>#N/A</c:v>
                </c:pt>
                <c:pt idx="3">
                  <c:v>#N/A</c:v>
                </c:pt>
                <c:pt idx="4">
                  <c:v>972</c:v>
                </c:pt>
                <c:pt idx="5">
                  <c:v>#N/A</c:v>
                </c:pt>
                <c:pt idx="6">
                  <c:v>#N/A</c:v>
                </c:pt>
                <c:pt idx="7">
                  <c:v>903</c:v>
                </c:pt>
                <c:pt idx="8">
                  <c:v>#N/A</c:v>
                </c:pt>
                <c:pt idx="9">
                  <c:v>#N/A</c:v>
                </c:pt>
                <c:pt idx="10">
                  <c:v>999</c:v>
                </c:pt>
                <c:pt idx="11">
                  <c:v>#N/A</c:v>
                </c:pt>
                <c:pt idx="12">
                  <c:v>#N/A</c:v>
                </c:pt>
                <c:pt idx="13">
                  <c:v>871</c:v>
                </c:pt>
                <c:pt idx="14">
                  <c:v>#N/A</c:v>
                </c:pt>
              </c:numCache>
            </c:numRef>
          </c:val>
          <c:smooth val="0"/>
          <c:extLst xmlns:c16r2="http://schemas.microsoft.com/office/drawing/2015/06/chart">
            <c:ext xmlns:c16="http://schemas.microsoft.com/office/drawing/2014/chart" uri="{C3380CC4-5D6E-409C-BE32-E72D297353CC}">
              <c16:uniqueId val="{00000008-163D-4F66-938D-021BE1DB0C02}"/>
            </c:ext>
          </c:extLst>
        </c:ser>
        <c:dLbls>
          <c:showLegendKey val="0"/>
          <c:showVal val="0"/>
          <c:showCatName val="0"/>
          <c:showSerName val="0"/>
          <c:showPercent val="0"/>
          <c:showBubbleSize val="0"/>
        </c:dLbls>
        <c:marker val="1"/>
        <c:smooth val="0"/>
        <c:axId val="1894289408"/>
        <c:axId val="1894297568"/>
      </c:lineChart>
      <c:catAx>
        <c:axId val="1894289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894297568"/>
        <c:crosses val="autoZero"/>
        <c:auto val="1"/>
        <c:lblAlgn val="ctr"/>
        <c:lblOffset val="100"/>
        <c:tickLblSkip val="1"/>
        <c:tickMarkSkip val="1"/>
        <c:noMultiLvlLbl val="0"/>
      </c:catAx>
      <c:valAx>
        <c:axId val="18942975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942894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27723</c:v>
                </c:pt>
                <c:pt idx="5">
                  <c:v>27705</c:v>
                </c:pt>
                <c:pt idx="8">
                  <c:v>27457</c:v>
                </c:pt>
                <c:pt idx="11">
                  <c:v>26563</c:v>
                </c:pt>
                <c:pt idx="14">
                  <c:v>25718</c:v>
                </c:pt>
              </c:numCache>
            </c:numRef>
          </c:val>
          <c:extLst xmlns:c16r2="http://schemas.microsoft.com/office/drawing/2015/06/chart">
            <c:ext xmlns:c16="http://schemas.microsoft.com/office/drawing/2014/chart" uri="{C3380CC4-5D6E-409C-BE32-E72D297353CC}">
              <c16:uniqueId val="{00000000-D795-4A59-8F6B-2D8248F3010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265</c:v>
                </c:pt>
                <c:pt idx="5">
                  <c:v>255</c:v>
                </c:pt>
                <c:pt idx="8">
                  <c:v>238</c:v>
                </c:pt>
                <c:pt idx="11">
                  <c:v>211</c:v>
                </c:pt>
                <c:pt idx="14">
                  <c:v>186</c:v>
                </c:pt>
              </c:numCache>
            </c:numRef>
          </c:val>
          <c:extLst xmlns:c16r2="http://schemas.microsoft.com/office/drawing/2015/06/chart">
            <c:ext xmlns:c16="http://schemas.microsoft.com/office/drawing/2014/chart" uri="{C3380CC4-5D6E-409C-BE32-E72D297353CC}">
              <c16:uniqueId val="{00000001-D795-4A59-8F6B-2D8248F3010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2621</c:v>
                </c:pt>
                <c:pt idx="5">
                  <c:v>2711</c:v>
                </c:pt>
                <c:pt idx="8">
                  <c:v>3863</c:v>
                </c:pt>
                <c:pt idx="11">
                  <c:v>4122</c:v>
                </c:pt>
                <c:pt idx="14">
                  <c:v>4504</c:v>
                </c:pt>
              </c:numCache>
            </c:numRef>
          </c:val>
          <c:extLst xmlns:c16r2="http://schemas.microsoft.com/office/drawing/2015/06/chart">
            <c:ext xmlns:c16="http://schemas.microsoft.com/office/drawing/2014/chart" uri="{C3380CC4-5D6E-409C-BE32-E72D297353CC}">
              <c16:uniqueId val="{00000002-D795-4A59-8F6B-2D8248F3010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795-4A59-8F6B-2D8248F3010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D795-4A59-8F6B-2D8248F3010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795-4A59-8F6B-2D8248F3010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832</c:v>
                </c:pt>
                <c:pt idx="3">
                  <c:v>1012</c:v>
                </c:pt>
                <c:pt idx="6">
                  <c:v>105</c:v>
                </c:pt>
                <c:pt idx="9">
                  <c:v>0</c:v>
                </c:pt>
                <c:pt idx="12">
                  <c:v>46</c:v>
                </c:pt>
              </c:numCache>
            </c:numRef>
          </c:val>
          <c:extLst xmlns:c16r2="http://schemas.microsoft.com/office/drawing/2015/06/chart">
            <c:ext xmlns:c16="http://schemas.microsoft.com/office/drawing/2014/chart" uri="{C3380CC4-5D6E-409C-BE32-E72D297353CC}">
              <c16:uniqueId val="{00000006-D795-4A59-8F6B-2D8248F3010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2062</c:v>
                </c:pt>
                <c:pt idx="3">
                  <c:v>1916</c:v>
                </c:pt>
                <c:pt idx="6">
                  <c:v>1918</c:v>
                </c:pt>
                <c:pt idx="9">
                  <c:v>1731</c:v>
                </c:pt>
                <c:pt idx="12">
                  <c:v>1537</c:v>
                </c:pt>
              </c:numCache>
            </c:numRef>
          </c:val>
          <c:extLst xmlns:c16r2="http://schemas.microsoft.com/office/drawing/2015/06/chart">
            <c:ext xmlns:c16="http://schemas.microsoft.com/office/drawing/2014/chart" uri="{C3380CC4-5D6E-409C-BE32-E72D297353CC}">
              <c16:uniqueId val="{00000007-D795-4A59-8F6B-2D8248F3010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7285</c:v>
                </c:pt>
                <c:pt idx="3">
                  <c:v>6553</c:v>
                </c:pt>
                <c:pt idx="6">
                  <c:v>5685</c:v>
                </c:pt>
                <c:pt idx="9">
                  <c:v>5679</c:v>
                </c:pt>
                <c:pt idx="12">
                  <c:v>5210</c:v>
                </c:pt>
              </c:numCache>
            </c:numRef>
          </c:val>
          <c:extLst xmlns:c16r2="http://schemas.microsoft.com/office/drawing/2015/06/chart">
            <c:ext xmlns:c16="http://schemas.microsoft.com/office/drawing/2014/chart" uri="{C3380CC4-5D6E-409C-BE32-E72D297353CC}">
              <c16:uniqueId val="{00000008-D795-4A59-8F6B-2D8248F3010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D795-4A59-8F6B-2D8248F3010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27099</c:v>
                </c:pt>
                <c:pt idx="3">
                  <c:v>27644</c:v>
                </c:pt>
                <c:pt idx="6">
                  <c:v>27708</c:v>
                </c:pt>
                <c:pt idx="9">
                  <c:v>26872</c:v>
                </c:pt>
                <c:pt idx="12">
                  <c:v>26075</c:v>
                </c:pt>
              </c:numCache>
            </c:numRef>
          </c:val>
          <c:extLst xmlns:c16r2="http://schemas.microsoft.com/office/drawing/2015/06/chart">
            <c:ext xmlns:c16="http://schemas.microsoft.com/office/drawing/2014/chart" uri="{C3380CC4-5D6E-409C-BE32-E72D297353CC}">
              <c16:uniqueId val="{0000000A-D795-4A59-8F6B-2D8248F30101}"/>
            </c:ext>
          </c:extLst>
        </c:ser>
        <c:dLbls>
          <c:showLegendKey val="0"/>
          <c:showVal val="0"/>
          <c:showCatName val="0"/>
          <c:showSerName val="0"/>
          <c:showPercent val="0"/>
          <c:showBubbleSize val="0"/>
        </c:dLbls>
        <c:gapWidth val="100"/>
        <c:overlap val="100"/>
        <c:axId val="1894291040"/>
        <c:axId val="18942986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6668</c:v>
                </c:pt>
                <c:pt idx="2">
                  <c:v>#N/A</c:v>
                </c:pt>
                <c:pt idx="3">
                  <c:v>#N/A</c:v>
                </c:pt>
                <c:pt idx="4">
                  <c:v>6454</c:v>
                </c:pt>
                <c:pt idx="5">
                  <c:v>#N/A</c:v>
                </c:pt>
                <c:pt idx="6">
                  <c:v>#N/A</c:v>
                </c:pt>
                <c:pt idx="7">
                  <c:v>3858</c:v>
                </c:pt>
                <c:pt idx="8">
                  <c:v>#N/A</c:v>
                </c:pt>
                <c:pt idx="9">
                  <c:v>#N/A</c:v>
                </c:pt>
                <c:pt idx="10">
                  <c:v>3386</c:v>
                </c:pt>
                <c:pt idx="11">
                  <c:v>#N/A</c:v>
                </c:pt>
                <c:pt idx="12">
                  <c:v>#N/A</c:v>
                </c:pt>
                <c:pt idx="13">
                  <c:v>2462</c:v>
                </c:pt>
                <c:pt idx="14">
                  <c:v>#N/A</c:v>
                </c:pt>
              </c:numCache>
            </c:numRef>
          </c:val>
          <c:smooth val="0"/>
          <c:extLst xmlns:c16r2="http://schemas.microsoft.com/office/drawing/2015/06/chart">
            <c:ext xmlns:c16="http://schemas.microsoft.com/office/drawing/2014/chart" uri="{C3380CC4-5D6E-409C-BE32-E72D297353CC}">
              <c16:uniqueId val="{0000000B-D795-4A59-8F6B-2D8248F30101}"/>
            </c:ext>
          </c:extLst>
        </c:ser>
        <c:dLbls>
          <c:showLegendKey val="0"/>
          <c:showVal val="0"/>
          <c:showCatName val="0"/>
          <c:showSerName val="0"/>
          <c:showPercent val="0"/>
          <c:showBubbleSize val="0"/>
        </c:dLbls>
        <c:marker val="1"/>
        <c:smooth val="0"/>
        <c:axId val="1894291040"/>
        <c:axId val="1894298656"/>
      </c:lineChart>
      <c:catAx>
        <c:axId val="1894291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894298656"/>
        <c:crosses val="autoZero"/>
        <c:auto val="1"/>
        <c:lblAlgn val="ctr"/>
        <c:lblOffset val="100"/>
        <c:tickLblSkip val="1"/>
        <c:tickMarkSkip val="1"/>
        <c:noMultiLvlLbl val="0"/>
      </c:catAx>
      <c:valAx>
        <c:axId val="1894298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94291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1693</c:v>
                </c:pt>
                <c:pt idx="1">
                  <c:v>1758</c:v>
                </c:pt>
                <c:pt idx="2">
                  <c:v>2014</c:v>
                </c:pt>
              </c:numCache>
            </c:numRef>
          </c:val>
          <c:extLst xmlns:c16r2="http://schemas.microsoft.com/office/drawing/2015/06/chart">
            <c:ext xmlns:c16="http://schemas.microsoft.com/office/drawing/2014/chart" uri="{C3380CC4-5D6E-409C-BE32-E72D297353CC}">
              <c16:uniqueId val="{00000000-ADEF-44B2-BF5E-4B06312EB09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241</c:v>
                </c:pt>
                <c:pt idx="1">
                  <c:v>241</c:v>
                </c:pt>
                <c:pt idx="2">
                  <c:v>441</c:v>
                </c:pt>
              </c:numCache>
            </c:numRef>
          </c:val>
          <c:extLst xmlns:c16r2="http://schemas.microsoft.com/office/drawing/2015/06/chart">
            <c:ext xmlns:c16="http://schemas.microsoft.com/office/drawing/2014/chart" uri="{C3380CC4-5D6E-409C-BE32-E72D297353CC}">
              <c16:uniqueId val="{00000001-ADEF-44B2-BF5E-4B06312EB09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2181</c:v>
                </c:pt>
                <c:pt idx="1">
                  <c:v>2100</c:v>
                </c:pt>
                <c:pt idx="2">
                  <c:v>2028</c:v>
                </c:pt>
              </c:numCache>
            </c:numRef>
          </c:val>
          <c:extLst xmlns:c16r2="http://schemas.microsoft.com/office/drawing/2015/06/chart">
            <c:ext xmlns:c16="http://schemas.microsoft.com/office/drawing/2014/chart" uri="{C3380CC4-5D6E-409C-BE32-E72D297353CC}">
              <c16:uniqueId val="{00000002-ADEF-44B2-BF5E-4B06312EB099}"/>
            </c:ext>
          </c:extLst>
        </c:ser>
        <c:dLbls>
          <c:showLegendKey val="0"/>
          <c:showVal val="0"/>
          <c:showCatName val="0"/>
          <c:showSerName val="0"/>
          <c:showPercent val="0"/>
          <c:showBubbleSize val="0"/>
        </c:dLbls>
        <c:gapWidth val="120"/>
        <c:overlap val="100"/>
        <c:axId val="1894299200"/>
        <c:axId val="1894288320"/>
      </c:barChart>
      <c:catAx>
        <c:axId val="1894299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894288320"/>
        <c:crosses val="autoZero"/>
        <c:auto val="1"/>
        <c:lblAlgn val="ctr"/>
        <c:lblOffset val="100"/>
        <c:tickLblSkip val="1"/>
        <c:tickMarkSkip val="1"/>
        <c:noMultiLvlLbl val="0"/>
      </c:catAx>
      <c:valAx>
        <c:axId val="189428832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894299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B2C-4C1A-8B63-4C74EDFD9EA0}"/>
                </c:ext>
                <c:ext xmlns:c15="http://schemas.microsoft.com/office/drawing/2012/chart" uri="{CE6537A1-D6FC-4f65-9D91-7224C49458BB}">
                  <c15:dlblFieldTable>
                    <c15:dlblFTEntry>
                      <c15:txfldGUID>{90DE0C50-EB3B-4BC7-83FA-58A5D2DF214D}</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B2C-4C1A-8B63-4C74EDFD9EA0}"/>
                </c:ext>
                <c:ext xmlns:c15="http://schemas.microsoft.com/office/drawing/2012/chart" uri="{CE6537A1-D6FC-4f65-9D91-7224C49458BB}">
                  <c15:dlblFieldTable>
                    <c15:dlblFTEntry>
                      <c15:txfldGUID>{192D393B-ED36-45E9-8496-B6FB1C7C96DA}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B2C-4C1A-8B63-4C74EDFD9EA0}"/>
                </c:ext>
                <c:ext xmlns:c15="http://schemas.microsoft.com/office/drawing/2012/chart" uri="{CE6537A1-D6FC-4f65-9D91-7224C49458BB}">
                  <c15:dlblFieldTable>
                    <c15:dlblFTEntry>
                      <c15:txfldGUID>{79941499-67AE-4617-986D-CC39A1525A4F}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B2C-4C1A-8B63-4C74EDFD9EA0}"/>
                </c:ext>
                <c:ext xmlns:c15="http://schemas.microsoft.com/office/drawing/2012/chart" uri="{CE6537A1-D6FC-4f65-9D91-7224C49458BB}">
                  <c15:dlblFieldTable>
                    <c15:dlblFTEntry>
                      <c15:txfldGUID>{72647D92-1D9E-4ABE-B3D2-627F98DF484B}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B2C-4C1A-8B63-4C74EDFD9EA0}"/>
                </c:ext>
                <c:ext xmlns:c15="http://schemas.microsoft.com/office/drawing/2012/chart" uri="{CE6537A1-D6FC-4f65-9D91-7224C49458BB}">
                  <c15:dlblFieldTable>
                    <c15:dlblFTEntry>
                      <c15:txfldGUID>{38F19CCC-E684-4AE9-9532-6AB7DC812E71}</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B2C-4C1A-8B63-4C74EDFD9EA0}"/>
                </c:ext>
                <c:ext xmlns:c15="http://schemas.microsoft.com/office/drawing/2012/chart" uri="{CE6537A1-D6FC-4f65-9D91-7224C49458BB}">
                  <c15:dlblFieldTable>
                    <c15:dlblFTEntry>
                      <c15:txfldGUID>{AA58C6EB-9144-40C1-907E-E39F7EF1CCA8}</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B2C-4C1A-8B63-4C74EDFD9EA0}"/>
                </c:ext>
                <c:ext xmlns:c15="http://schemas.microsoft.com/office/drawing/2012/chart" uri="{CE6537A1-D6FC-4f65-9D91-7224C49458BB}">
                  <c15:dlblFieldTable>
                    <c15:dlblFTEntry>
                      <c15:txfldGUID>{B406F0BE-E8A0-40DE-A623-DEC622AA5D33}</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B2C-4C1A-8B63-4C74EDFD9EA0}"/>
                </c:ext>
                <c:ext xmlns:c15="http://schemas.microsoft.com/office/drawing/2012/chart" uri="{CE6537A1-D6FC-4f65-9D91-7224C49458BB}">
                  <c15:dlblFieldTable>
                    <c15:dlblFTEntry>
                      <c15:txfldGUID>{42493288-FD52-4863-8423-BCB0EA78E958}</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B2C-4C1A-8B63-4C74EDFD9EA0}"/>
                </c:ext>
                <c:ext xmlns:c15="http://schemas.microsoft.com/office/drawing/2012/chart" uri="{CE6537A1-D6FC-4f65-9D91-7224C49458BB}">
                  <c15:dlblFieldTable>
                    <c15:dlblFTEntry>
                      <c15:txfldGUID>{82A4F058-6C36-416A-BA7C-FF033459BF1F}</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58.3</c:v>
                </c:pt>
                <c:pt idx="8">
                  <c:v>59.9</c:v>
                </c:pt>
                <c:pt idx="16">
                  <c:v>60.3</c:v>
                </c:pt>
                <c:pt idx="24">
                  <c:v>62</c:v>
                </c:pt>
                <c:pt idx="32">
                  <c:v>63.7</c:v>
                </c:pt>
              </c:numCache>
            </c:numRef>
          </c:xVal>
          <c:yVal>
            <c:numRef>
              <c:f>公会計指標分析・財政指標組合せ分析表!$BP$51:$DC$51</c:f>
              <c:numCache>
                <c:formatCode>#,##0.0;"▲ "#,##0.0</c:formatCode>
                <c:ptCount val="40"/>
                <c:pt idx="0">
                  <c:v>64.599999999999994</c:v>
                </c:pt>
                <c:pt idx="8">
                  <c:v>62.9</c:v>
                </c:pt>
                <c:pt idx="16">
                  <c:v>36.299999999999997</c:v>
                </c:pt>
                <c:pt idx="24">
                  <c:v>31.6</c:v>
                </c:pt>
                <c:pt idx="32">
                  <c:v>22.3</c:v>
                </c:pt>
              </c:numCache>
            </c:numRef>
          </c:yVal>
          <c:smooth val="0"/>
          <c:extLst xmlns:c16r2="http://schemas.microsoft.com/office/drawing/2015/06/chart">
            <c:ext xmlns:c16="http://schemas.microsoft.com/office/drawing/2014/chart" uri="{C3380CC4-5D6E-409C-BE32-E72D297353CC}">
              <c16:uniqueId val="{00000009-0B2C-4C1A-8B63-4C74EDFD9EA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B2C-4C1A-8B63-4C74EDFD9EA0}"/>
                </c:ext>
                <c:ext xmlns:c15="http://schemas.microsoft.com/office/drawing/2012/chart" uri="{CE6537A1-D6FC-4f65-9D91-7224C49458BB}">
                  <c15:dlblFieldTable>
                    <c15:dlblFTEntry>
                      <c15:txfldGUID>{F3C68E0B-C561-4CEE-A2A2-B9E41249C790}</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B2C-4C1A-8B63-4C74EDFD9EA0}"/>
                </c:ext>
                <c:ext xmlns:c15="http://schemas.microsoft.com/office/drawing/2012/chart" uri="{CE6537A1-D6FC-4f65-9D91-7224C49458BB}">
                  <c15:dlblFieldTable>
                    <c15:dlblFTEntry>
                      <c15:txfldGUID>{F2E40855-1D85-46C3-ADE7-4CAE3C8E1D8A}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B2C-4C1A-8B63-4C74EDFD9EA0}"/>
                </c:ext>
                <c:ext xmlns:c15="http://schemas.microsoft.com/office/drawing/2012/chart" uri="{CE6537A1-D6FC-4f65-9D91-7224C49458BB}">
                  <c15:dlblFieldTable>
                    <c15:dlblFTEntry>
                      <c15:txfldGUID>{D50CC13D-8A22-4E4B-9963-246074A708C0}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B2C-4C1A-8B63-4C74EDFD9EA0}"/>
                </c:ext>
                <c:ext xmlns:c15="http://schemas.microsoft.com/office/drawing/2012/chart" uri="{CE6537A1-D6FC-4f65-9D91-7224C49458BB}">
                  <c15:dlblFieldTable>
                    <c15:dlblFTEntry>
                      <c15:txfldGUID>{29784E43-4A22-4928-9C61-1BB1D2646CCA}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B2C-4C1A-8B63-4C74EDFD9EA0}"/>
                </c:ext>
                <c:ext xmlns:c15="http://schemas.microsoft.com/office/drawing/2012/chart" uri="{CE6537A1-D6FC-4f65-9D91-7224C49458BB}">
                  <c15:dlblFieldTable>
                    <c15:dlblFTEntry>
                      <c15:txfldGUID>{8329CF0A-1FCA-4DDC-8E4F-96BB87BFD1D3}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B2C-4C1A-8B63-4C74EDFD9EA0}"/>
                </c:ext>
                <c:ext xmlns:c15="http://schemas.microsoft.com/office/drawing/2012/chart" uri="{CE6537A1-D6FC-4f65-9D91-7224C49458BB}">
                  <c15:dlblFieldTable>
                    <c15:dlblFTEntry>
                      <c15:txfldGUID>{30FEF99D-5087-4CFC-B2B3-B67376395425}</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B2C-4C1A-8B63-4C74EDFD9EA0}"/>
                </c:ext>
                <c:ext xmlns:c15="http://schemas.microsoft.com/office/drawing/2012/chart" uri="{CE6537A1-D6FC-4f65-9D91-7224C49458BB}">
                  <c15:dlblFieldTable>
                    <c15:dlblFTEntry>
                      <c15:txfldGUID>{E3A1CD29-54F5-43F1-BDA7-629FEF7BC24C}</c15:txfldGUID>
                      <c15:f>公会計指標分析・財政指標組合せ分析表!$CF$50</c15:f>
                      <c15:dlblFieldTableCache>
                        <c:ptCount val="1"/>
                        <c:pt idx="0">
                          <c:v>H30</c:v>
                        </c:pt>
                      </c15:dlblFieldTableCache>
                    </c15:dlblFTEntry>
                  </c15:dlblFieldTable>
                  <c15:showDataLabelsRange val="0"/>
                </c:ext>
              </c:extLst>
            </c:dLbl>
            <c:dLbl>
              <c:idx val="24"/>
              <c:layout>
                <c:manualLayout>
                  <c:x val="-4.0773343996076607E-2"/>
                  <c:y val="-6.473904210586517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B2C-4C1A-8B63-4C74EDFD9EA0}"/>
                </c:ext>
                <c:ext xmlns:c15="http://schemas.microsoft.com/office/drawing/2012/chart" uri="{CE6537A1-D6FC-4f65-9D91-7224C49458BB}">
                  <c15:dlblFieldTable>
                    <c15:dlblFTEntry>
                      <c15:txfldGUID>{D4BADE09-464C-464F-85C6-045A29B2F758}</c15:txfldGUID>
                      <c15:f>公会計指標分析・財政指標組合せ分析表!$CN$50</c15:f>
                      <c15:dlblFieldTableCache>
                        <c:ptCount val="1"/>
                        <c:pt idx="0">
                          <c:v>R01</c:v>
                        </c:pt>
                      </c15:dlblFieldTableCache>
                    </c15:dlblFTEntry>
                  </c15:dlblFieldTable>
                  <c15:showDataLabelsRange val="0"/>
                </c:ext>
              </c:extLst>
            </c:dLbl>
            <c:dLbl>
              <c:idx val="32"/>
              <c:layout>
                <c:manualLayout>
                  <c:x val="-2.3258157304391781E-2"/>
                  <c:y val="-6.4739042105865174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B2C-4C1A-8B63-4C74EDFD9EA0}"/>
                </c:ext>
                <c:ext xmlns:c15="http://schemas.microsoft.com/office/drawing/2012/chart" uri="{CE6537A1-D6FC-4f65-9D91-7224C49458BB}">
                  <c15:dlblFieldTable>
                    <c15:dlblFTEntry>
                      <c15:txfldGUID>{192B029F-2EBF-4089-91AE-F3C192B908A5}</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pt idx="8">
                  <c:v>58.5</c:v>
                </c:pt>
                <c:pt idx="16">
                  <c:v>59.8</c:v>
                </c:pt>
                <c:pt idx="24">
                  <c:v>61.1</c:v>
                </c:pt>
                <c:pt idx="32">
                  <c:v>61</c:v>
                </c:pt>
              </c:numCache>
            </c:numRef>
          </c:xVal>
          <c:yVal>
            <c:numRef>
              <c:f>公会計指標分析・財政指標組合せ分析表!$BP$55:$DC$55</c:f>
              <c:numCache>
                <c:formatCode>#,##0.0;"▲ "#,##0.0</c:formatCode>
                <c:ptCount val="40"/>
                <c:pt idx="0">
                  <c:v>33.1</c:v>
                </c:pt>
                <c:pt idx="8">
                  <c:v>31.3</c:v>
                </c:pt>
                <c:pt idx="16">
                  <c:v>25.3</c:v>
                </c:pt>
                <c:pt idx="24">
                  <c:v>25.5</c:v>
                </c:pt>
                <c:pt idx="32">
                  <c:v>25.1</c:v>
                </c:pt>
              </c:numCache>
            </c:numRef>
          </c:yVal>
          <c:smooth val="0"/>
          <c:extLst xmlns:c16r2="http://schemas.microsoft.com/office/drawing/2015/06/chart">
            <c:ext xmlns:c16="http://schemas.microsoft.com/office/drawing/2014/chart" uri="{C3380CC4-5D6E-409C-BE32-E72D297353CC}">
              <c16:uniqueId val="{00000013-0B2C-4C1A-8B63-4C74EDFD9EA0}"/>
            </c:ext>
          </c:extLst>
        </c:ser>
        <c:dLbls>
          <c:showLegendKey val="0"/>
          <c:showVal val="1"/>
          <c:showCatName val="0"/>
          <c:showSerName val="0"/>
          <c:showPercent val="0"/>
          <c:showBubbleSize val="0"/>
        </c:dLbls>
        <c:axId val="1894288864"/>
        <c:axId val="1894300832"/>
      </c:scatterChart>
      <c:valAx>
        <c:axId val="1894288864"/>
        <c:scaling>
          <c:orientation val="maxMin"/>
          <c:max val="65"/>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94300832"/>
        <c:crosses val="autoZero"/>
        <c:crossBetween val="midCat"/>
      </c:valAx>
      <c:valAx>
        <c:axId val="1894300832"/>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89428886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432-44F5-8B70-6C69E6DC1054}"/>
                </c:ext>
                <c:ext xmlns:c15="http://schemas.microsoft.com/office/drawing/2012/chart" uri="{CE6537A1-D6FC-4f65-9D91-7224C49458BB}">
                  <c15:dlblFieldTable>
                    <c15:dlblFTEntry>
                      <c15:txfldGUID>{83826567-D8D3-4ADB-AA10-40FDC7E709A0}</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432-44F5-8B70-6C69E6DC1054}"/>
                </c:ext>
                <c:ext xmlns:c15="http://schemas.microsoft.com/office/drawing/2012/chart" uri="{CE6537A1-D6FC-4f65-9D91-7224C49458BB}">
                  <c15:dlblFieldTable>
                    <c15:dlblFTEntry>
                      <c15:txfldGUID>{1C6D1641-3B64-4C07-B010-43B90EFB6ECB}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432-44F5-8B70-6C69E6DC1054}"/>
                </c:ext>
                <c:ext xmlns:c15="http://schemas.microsoft.com/office/drawing/2012/chart" uri="{CE6537A1-D6FC-4f65-9D91-7224C49458BB}">
                  <c15:dlblFieldTable>
                    <c15:dlblFTEntry>
                      <c15:txfldGUID>{D602B560-1930-45A9-BC63-715A8951D763}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432-44F5-8B70-6C69E6DC1054}"/>
                </c:ext>
                <c:ext xmlns:c15="http://schemas.microsoft.com/office/drawing/2012/chart" uri="{CE6537A1-D6FC-4f65-9D91-7224C49458BB}">
                  <c15:dlblFieldTable>
                    <c15:dlblFTEntry>
                      <c15:txfldGUID>{77173B91-8D22-459C-9FD3-FB5FDABBF959}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432-44F5-8B70-6C69E6DC1054}"/>
                </c:ext>
                <c:ext xmlns:c15="http://schemas.microsoft.com/office/drawing/2012/chart" uri="{CE6537A1-D6FC-4f65-9D91-7224C49458BB}">
                  <c15:dlblFieldTable>
                    <c15:dlblFTEntry>
                      <c15:txfldGUID>{8FEE4537-89AB-4417-B69C-3B85AA7DF59C}</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432-44F5-8B70-6C69E6DC1054}"/>
                </c:ext>
                <c:ext xmlns:c15="http://schemas.microsoft.com/office/drawing/2012/chart" uri="{CE6537A1-D6FC-4f65-9D91-7224C49458BB}">
                  <c15:dlblFieldTable>
                    <c15:dlblFTEntry>
                      <c15:txfldGUID>{D85272BD-8271-4D98-8D02-7E736394093D}</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432-44F5-8B70-6C69E6DC1054}"/>
                </c:ext>
                <c:ext xmlns:c15="http://schemas.microsoft.com/office/drawing/2012/chart" uri="{CE6537A1-D6FC-4f65-9D91-7224C49458BB}">
                  <c15:dlblFieldTable>
                    <c15:dlblFTEntry>
                      <c15:txfldGUID>{F837847E-507B-4FB8-84EA-E8B6B14CA5F1}</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432-44F5-8B70-6C69E6DC1054}"/>
                </c:ext>
                <c:ext xmlns:c15="http://schemas.microsoft.com/office/drawing/2012/chart" uri="{CE6537A1-D6FC-4f65-9D91-7224C49458BB}">
                  <c15:dlblFieldTable>
                    <c15:dlblFTEntry>
                      <c15:txfldGUID>{417B26FD-1042-4DC9-80A5-456628F018D4}</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432-44F5-8B70-6C69E6DC1054}"/>
                </c:ext>
                <c:ext xmlns:c15="http://schemas.microsoft.com/office/drawing/2012/chart" uri="{CE6537A1-D6FC-4f65-9D91-7224C49458BB}">
                  <c15:dlblFieldTable>
                    <c15:dlblFTEntry>
                      <c15:txfldGUID>{20789124-B0C3-487D-B1EE-A400C2EDB884}</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10.6</c:v>
                </c:pt>
                <c:pt idx="8">
                  <c:v>9.6999999999999993</c:v>
                </c:pt>
                <c:pt idx="16">
                  <c:v>8.9</c:v>
                </c:pt>
                <c:pt idx="24">
                  <c:v>9.1</c:v>
                </c:pt>
                <c:pt idx="32">
                  <c:v>8.5</c:v>
                </c:pt>
              </c:numCache>
            </c:numRef>
          </c:xVal>
          <c:yVal>
            <c:numRef>
              <c:f>公会計指標分析・財政指標組合せ分析表!$BP$73:$DC$73</c:f>
              <c:numCache>
                <c:formatCode>#,##0.0;"▲ "#,##0.0</c:formatCode>
                <c:ptCount val="40"/>
                <c:pt idx="0">
                  <c:v>64.599999999999994</c:v>
                </c:pt>
                <c:pt idx="8">
                  <c:v>62.9</c:v>
                </c:pt>
                <c:pt idx="16">
                  <c:v>36.299999999999997</c:v>
                </c:pt>
                <c:pt idx="24">
                  <c:v>31.6</c:v>
                </c:pt>
                <c:pt idx="32">
                  <c:v>22.3</c:v>
                </c:pt>
              </c:numCache>
            </c:numRef>
          </c:yVal>
          <c:smooth val="0"/>
          <c:extLst xmlns:c16r2="http://schemas.microsoft.com/office/drawing/2015/06/chart">
            <c:ext xmlns:c16="http://schemas.microsoft.com/office/drawing/2014/chart" uri="{C3380CC4-5D6E-409C-BE32-E72D297353CC}">
              <c16:uniqueId val="{00000009-E432-44F5-8B70-6C69E6DC105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432-44F5-8B70-6C69E6DC1054}"/>
                </c:ext>
                <c:ext xmlns:c15="http://schemas.microsoft.com/office/drawing/2012/chart" uri="{CE6537A1-D6FC-4f65-9D91-7224C49458BB}">
                  <c15:dlblFieldTable>
                    <c15:dlblFTEntry>
                      <c15:txfldGUID>{6B828462-E70F-4764-A881-108022384A17}</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432-44F5-8B70-6C69E6DC1054}"/>
                </c:ext>
                <c:ext xmlns:c15="http://schemas.microsoft.com/office/drawing/2012/chart" uri="{CE6537A1-D6FC-4f65-9D91-7224C49458BB}">
                  <c15:dlblFieldTable>
                    <c15:dlblFTEntry>
                      <c15:txfldGUID>{8BBD0F0A-F251-401A-B7B3-10481C3F2F23}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432-44F5-8B70-6C69E6DC1054}"/>
                </c:ext>
                <c:ext xmlns:c15="http://schemas.microsoft.com/office/drawing/2012/chart" uri="{CE6537A1-D6FC-4f65-9D91-7224C49458BB}">
                  <c15:dlblFieldTable>
                    <c15:dlblFTEntry>
                      <c15:txfldGUID>{8DA062BB-032C-4781-8189-9FD2CF763CD8}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432-44F5-8B70-6C69E6DC1054}"/>
                </c:ext>
                <c:ext xmlns:c15="http://schemas.microsoft.com/office/drawing/2012/chart" uri="{CE6537A1-D6FC-4f65-9D91-7224C49458BB}">
                  <c15:dlblFieldTable>
                    <c15:dlblFTEntry>
                      <c15:txfldGUID>{CDE3229C-A92A-4FEE-A568-9822CCBD9A38}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432-44F5-8B70-6C69E6DC1054}"/>
                </c:ext>
                <c:ext xmlns:c15="http://schemas.microsoft.com/office/drawing/2012/chart" uri="{CE6537A1-D6FC-4f65-9D91-7224C49458BB}">
                  <c15:dlblFieldTable>
                    <c15:dlblFTEntry>
                      <c15:txfldGUID>{25081F53-75BB-4B56-B234-DB269D12A999}</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432-44F5-8B70-6C69E6DC1054}"/>
                </c:ext>
                <c:ext xmlns:c15="http://schemas.microsoft.com/office/drawing/2012/chart" uri="{CE6537A1-D6FC-4f65-9D91-7224C49458BB}">
                  <c15:dlblFieldTable>
                    <c15:dlblFTEntry>
                      <c15:txfldGUID>{B0759626-32B8-49A9-8822-2DEEEE46E92E}</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432-44F5-8B70-6C69E6DC1054}"/>
                </c:ext>
                <c:ext xmlns:c15="http://schemas.microsoft.com/office/drawing/2012/chart" uri="{CE6537A1-D6FC-4f65-9D91-7224C49458BB}">
                  <c15:dlblFieldTable>
                    <c15:dlblFTEntry>
                      <c15:txfldGUID>{7C96759A-B284-47A2-BD71-CBB1ACEBCE0E}</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432-44F5-8B70-6C69E6DC1054}"/>
                </c:ext>
                <c:ext xmlns:c15="http://schemas.microsoft.com/office/drawing/2012/chart" uri="{CE6537A1-D6FC-4f65-9D91-7224C49458BB}">
                  <c15:dlblFieldTable>
                    <c15:dlblFTEntry>
                      <c15:txfldGUID>{AE3314A3-801D-422F-A215-EAFB4AC51ACF}</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432-44F5-8B70-6C69E6DC1054}"/>
                </c:ext>
                <c:ext xmlns:c15="http://schemas.microsoft.com/office/drawing/2012/chart" uri="{CE6537A1-D6FC-4f65-9D91-7224C49458BB}">
                  <c15:dlblFieldTable>
                    <c15:dlblFTEntry>
                      <c15:txfldGUID>{7542C214-CCFB-4504-91BE-DDE150E09456}</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7.5</c:v>
                </c:pt>
                <c:pt idx="8">
                  <c:v>7.2</c:v>
                </c:pt>
                <c:pt idx="16">
                  <c:v>6.9</c:v>
                </c:pt>
                <c:pt idx="24">
                  <c:v>6.6</c:v>
                </c:pt>
                <c:pt idx="32">
                  <c:v>6.4</c:v>
                </c:pt>
              </c:numCache>
            </c:numRef>
          </c:xVal>
          <c:yVal>
            <c:numRef>
              <c:f>公会計指標分析・財政指標組合せ分析表!$BP$77:$DC$77</c:f>
              <c:numCache>
                <c:formatCode>#,##0.0;"▲ "#,##0.0</c:formatCode>
                <c:ptCount val="40"/>
                <c:pt idx="0">
                  <c:v>33.1</c:v>
                </c:pt>
                <c:pt idx="8">
                  <c:v>31.3</c:v>
                </c:pt>
                <c:pt idx="16">
                  <c:v>25.3</c:v>
                </c:pt>
                <c:pt idx="24">
                  <c:v>25.5</c:v>
                </c:pt>
                <c:pt idx="32">
                  <c:v>25.1</c:v>
                </c:pt>
              </c:numCache>
            </c:numRef>
          </c:yVal>
          <c:smooth val="0"/>
          <c:extLst xmlns:c16r2="http://schemas.microsoft.com/office/drawing/2015/06/chart">
            <c:ext xmlns:c16="http://schemas.microsoft.com/office/drawing/2014/chart" uri="{C3380CC4-5D6E-409C-BE32-E72D297353CC}">
              <c16:uniqueId val="{00000013-E432-44F5-8B70-6C69E6DC1054}"/>
            </c:ext>
          </c:extLst>
        </c:ser>
        <c:dLbls>
          <c:showLegendKey val="0"/>
          <c:showVal val="1"/>
          <c:showCatName val="0"/>
          <c:showSerName val="0"/>
          <c:showPercent val="0"/>
          <c:showBubbleSize val="0"/>
        </c:dLbls>
        <c:axId val="1894289952"/>
        <c:axId val="1894292672"/>
      </c:scatterChart>
      <c:valAx>
        <c:axId val="1894289952"/>
        <c:scaling>
          <c:orientation val="maxMin"/>
          <c:max val="11"/>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894292672"/>
        <c:crosses val="autoZero"/>
        <c:crossBetween val="midCat"/>
      </c:valAx>
      <c:valAx>
        <c:axId val="1894292672"/>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89428995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元利償還金においては、懸案事項であった老朽化した義務教育施設の耐震化事業、市町村合併による旧町域の均衡ある発展に資する事業を市債を財源とし、平成</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年の合併以降積極的に実施してきたことにより、依然として高い状態である。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算入公債費等においては、臨時財政対策債および旧合併特例事業債の占める割合が高く、現状では実質公債費比率は横ばい傾向にある。ただ旧合併特例債の発行可能額が残り少ないことと、発行期限が迫っていることを考慮すると、今後実施する石部駅周辺整備等の大型投資的事業においては、後年に過度の負担とならないよう事業費の平準化や費用対効果、基金の活用など事業手法等を見極め実施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一般会計等に係る地方債の現在高については、臨時財政対策債</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や公共事業等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起債</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発行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があるものの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、学校教育施設の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小学校空調整備</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事業がひと段落したことに伴い新規発行額が減少したことで地方債の現在高は減少となった。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また、公営企業債等繰入見込額については、下水道事業会計における起債残高の減少に伴い減少傾向となっている。また、退職手当負担見込額について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皆</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さらに、充当可能基金については、財政調整基金、庁舎整備基金、公共公益施設等整備基金等の積み増しを行ったことにより増加となった。そのため、将来負担比率の分子は減少した。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いずれの年度も早期健全化基準未満ではあるが、今後も、事業内容等の十分な協議・検討のもとに、真に必要な地方債の発行を行いながら、財政の健全化を図る。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滋賀県湖南市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地方創生推進関連事業および市民の連携の強化、地域振興を図る事業の財源とするため振興基金を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百万円取り崩した一方、決算剰余金等を財政調整基金に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公債費の財源確保の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ために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減債</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百万円積み立てたこと等により基金全体として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長期財政計画において今後公債費の増加を想定していること、また、公共施設等総合管理計画（個別施設計画）等に基づく各種施設整備に備え、計画的に積立てを行っていく。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庁舎整備基金：庁舎整備に必要となる財源</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振興基金：市民の連携の強化および地域振興を図るための施策の推進。</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公共公益施設等整備基金：保健衛生施設、教育施設、文化施設、環境衛生施設等の設置および施設の整備。</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振興基金：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地方創生推進関連事業および市民の連携の強化、地域振興を図る事業の財源とするため</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165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百万円取り崩したことによる減少。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公共公益施設等整備基金：今後予定している甲賀広域行政組合衛生センターごみ処理施設整備の財源とするため</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百万円積み立てた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ことによる増加。</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振興基金：地域振興推進事業、まちづくりセンター管理運営費など地域のつながりの中心となる事業の財源として活用していく。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公共公益施設等整備基金：</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より甲賀広域行政組合衛生センターごみ処理施設整備の財源として活用予定</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取り崩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すことなく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決算剰余金を積み立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ことができたため増加した。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駅周辺整備などの投資的事業を推進していく中で、経済情勢の変化による税収減にも対応すべく、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財政調整基金の残高は標準財政規模の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％確保を目標とし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取り組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み、持続可能な財政運営を図っていく。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後年の地方債償還に備えるため積み立てを行ったことにより増加した。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令和４年度に公債費がピークになる想定（当初予算：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2,607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百万円）。今後も計画的に積立を行っていく。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55,033
51,710
70.40
27,044,245
26,392,847
598,852
13,258,327
26,075,468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462014" y="44777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2960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2960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77946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77946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2800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有形固定資産減価償却率は、類似団体より高い水準にある。これは、昭和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年代に建設又は整備された施設等が多くあり、そのような施設等の老朽化が進んでいるためである。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今後、公共施設については、公共施設等総合管理計画で廃止又は統廃合の方向性を示している施設についての個別施設計画に沿って、施設の総量削減に向けた取り組みを進めていく。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786781" y="6799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152525" y="65457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786781" y="64519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152525" y="61986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786781" y="61048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152525" y="5851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786781" y="57577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152525" y="55043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786781" y="54105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152525" y="51572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786781" y="50698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165100</xdr:rowOff>
    </xdr:from>
    <xdr:to>
      <xdr:col>23</xdr:col>
      <xdr:colOff>85090</xdr:colOff>
      <xdr:row>33</xdr:row>
      <xdr:rowOff>153670</xdr:rowOff>
    </xdr:to>
    <xdr:cxnSp macro="">
      <xdr:nvCxnSpPr>
        <xdr:cNvPr id="65" name="直線コネクタ 64"/>
        <xdr:cNvCxnSpPr/>
      </xdr:nvCxnSpPr>
      <xdr:spPr>
        <a:xfrm flipV="1">
          <a:off x="4300220" y="5073650"/>
          <a:ext cx="1270" cy="1309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157497</xdr:rowOff>
    </xdr:from>
    <xdr:ext cx="405111" cy="259045"/>
    <xdr:sp macro="" textlink="">
      <xdr:nvSpPr>
        <xdr:cNvPr id="66" name="有形固定資産減価償却率最小値テキスト"/>
        <xdr:cNvSpPr txBox="1"/>
      </xdr:nvSpPr>
      <xdr:spPr>
        <a:xfrm>
          <a:off x="4352925" y="638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153670</xdr:rowOff>
    </xdr:from>
    <xdr:to>
      <xdr:col>23</xdr:col>
      <xdr:colOff>174625</xdr:colOff>
      <xdr:row>33</xdr:row>
      <xdr:rowOff>153670</xdr:rowOff>
    </xdr:to>
    <xdr:cxnSp macro="">
      <xdr:nvCxnSpPr>
        <xdr:cNvPr id="67" name="直線コネクタ 66"/>
        <xdr:cNvCxnSpPr/>
      </xdr:nvCxnSpPr>
      <xdr:spPr>
        <a:xfrm>
          <a:off x="4213225" y="638302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111777</xdr:rowOff>
    </xdr:from>
    <xdr:ext cx="405111" cy="259045"/>
    <xdr:sp macro="" textlink="">
      <xdr:nvSpPr>
        <xdr:cNvPr id="68" name="有形固定資産減価償却率最大値テキスト"/>
        <xdr:cNvSpPr txBox="1"/>
      </xdr:nvSpPr>
      <xdr:spPr>
        <a:xfrm>
          <a:off x="4352925" y="485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165100</xdr:rowOff>
    </xdr:from>
    <xdr:to>
      <xdr:col>23</xdr:col>
      <xdr:colOff>174625</xdr:colOff>
      <xdr:row>25</xdr:row>
      <xdr:rowOff>165100</xdr:rowOff>
    </xdr:to>
    <xdr:cxnSp macro="">
      <xdr:nvCxnSpPr>
        <xdr:cNvPr id="69" name="直線コネクタ 68"/>
        <xdr:cNvCxnSpPr/>
      </xdr:nvCxnSpPr>
      <xdr:spPr>
        <a:xfrm>
          <a:off x="4213225" y="507365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125535</xdr:rowOff>
    </xdr:from>
    <xdr:ext cx="405111" cy="259045"/>
    <xdr:sp macro="" textlink="">
      <xdr:nvSpPr>
        <xdr:cNvPr id="70" name="有形固定資産減価償却率平均値テキスト"/>
        <xdr:cNvSpPr txBox="1"/>
      </xdr:nvSpPr>
      <xdr:spPr>
        <a:xfrm>
          <a:off x="4352925" y="56944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71" name="フローチャート: 判断 70"/>
        <xdr:cNvSpPr/>
      </xdr:nvSpPr>
      <xdr:spPr>
        <a:xfrm>
          <a:off x="4251325" y="58367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72" name="フローチャート: 判断 71"/>
        <xdr:cNvSpPr/>
      </xdr:nvSpPr>
      <xdr:spPr>
        <a:xfrm>
          <a:off x="3616325" y="58403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59478</xdr:rowOff>
    </xdr:from>
    <xdr:to>
      <xdr:col>15</xdr:col>
      <xdr:colOff>187325</xdr:colOff>
      <xdr:row>30</xdr:row>
      <xdr:rowOff>161078</xdr:rowOff>
    </xdr:to>
    <xdr:sp macro="" textlink="">
      <xdr:nvSpPr>
        <xdr:cNvPr id="73" name="フローチャート: 判断 72"/>
        <xdr:cNvSpPr/>
      </xdr:nvSpPr>
      <xdr:spPr>
        <a:xfrm>
          <a:off x="2930525" y="57935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12700</xdr:rowOff>
    </xdr:from>
    <xdr:to>
      <xdr:col>11</xdr:col>
      <xdr:colOff>187325</xdr:colOff>
      <xdr:row>30</xdr:row>
      <xdr:rowOff>114300</xdr:rowOff>
    </xdr:to>
    <xdr:sp macro="" textlink="">
      <xdr:nvSpPr>
        <xdr:cNvPr id="74" name="フローチャート: 判断 73"/>
        <xdr:cNvSpPr/>
      </xdr:nvSpPr>
      <xdr:spPr>
        <a:xfrm>
          <a:off x="2244725" y="57467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137372</xdr:rowOff>
    </xdr:from>
    <xdr:to>
      <xdr:col>7</xdr:col>
      <xdr:colOff>187325</xdr:colOff>
      <xdr:row>30</xdr:row>
      <xdr:rowOff>67522</xdr:rowOff>
    </xdr:to>
    <xdr:sp macro="" textlink="">
      <xdr:nvSpPr>
        <xdr:cNvPr id="75" name="フローチャート: 判断 74"/>
        <xdr:cNvSpPr/>
      </xdr:nvSpPr>
      <xdr:spPr>
        <a:xfrm>
          <a:off x="1558925" y="57063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28363</xdr:rowOff>
    </xdr:from>
    <xdr:to>
      <xdr:col>23</xdr:col>
      <xdr:colOff>136525</xdr:colOff>
      <xdr:row>31</xdr:row>
      <xdr:rowOff>129963</xdr:rowOff>
    </xdr:to>
    <xdr:sp macro="" textlink="">
      <xdr:nvSpPr>
        <xdr:cNvPr id="81" name="楕円 80"/>
        <xdr:cNvSpPr/>
      </xdr:nvSpPr>
      <xdr:spPr>
        <a:xfrm>
          <a:off x="4251325" y="592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6790</xdr:rowOff>
    </xdr:from>
    <xdr:ext cx="405111" cy="259045"/>
    <xdr:sp macro="" textlink="">
      <xdr:nvSpPr>
        <xdr:cNvPr id="82" name="有形固定資産減価償却率該当値テキスト"/>
        <xdr:cNvSpPr txBox="1"/>
      </xdr:nvSpPr>
      <xdr:spPr>
        <a:xfrm>
          <a:off x="4352925" y="590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138642</xdr:rowOff>
    </xdr:from>
    <xdr:to>
      <xdr:col>19</xdr:col>
      <xdr:colOff>187325</xdr:colOff>
      <xdr:row>31</xdr:row>
      <xdr:rowOff>68792</xdr:rowOff>
    </xdr:to>
    <xdr:sp macro="" textlink="">
      <xdr:nvSpPr>
        <xdr:cNvPr id="83" name="楕円 82"/>
        <xdr:cNvSpPr/>
      </xdr:nvSpPr>
      <xdr:spPr>
        <a:xfrm>
          <a:off x="3616325" y="587269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17992</xdr:rowOff>
    </xdr:from>
    <xdr:to>
      <xdr:col>23</xdr:col>
      <xdr:colOff>85725</xdr:colOff>
      <xdr:row>31</xdr:row>
      <xdr:rowOff>79163</xdr:rowOff>
    </xdr:to>
    <xdr:cxnSp macro="">
      <xdr:nvCxnSpPr>
        <xdr:cNvPr id="84" name="直線コネクタ 83"/>
        <xdr:cNvCxnSpPr/>
      </xdr:nvCxnSpPr>
      <xdr:spPr>
        <a:xfrm>
          <a:off x="3667125" y="5917142"/>
          <a:ext cx="63500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77470</xdr:rowOff>
    </xdr:from>
    <xdr:to>
      <xdr:col>15</xdr:col>
      <xdr:colOff>187325</xdr:colOff>
      <xdr:row>31</xdr:row>
      <xdr:rowOff>7620</xdr:rowOff>
    </xdr:to>
    <xdr:sp macro="" textlink="">
      <xdr:nvSpPr>
        <xdr:cNvPr id="85" name="楕円 84"/>
        <xdr:cNvSpPr/>
      </xdr:nvSpPr>
      <xdr:spPr>
        <a:xfrm>
          <a:off x="2930525" y="58115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128270</xdr:rowOff>
    </xdr:from>
    <xdr:to>
      <xdr:col>19</xdr:col>
      <xdr:colOff>136525</xdr:colOff>
      <xdr:row>31</xdr:row>
      <xdr:rowOff>17992</xdr:rowOff>
    </xdr:to>
    <xdr:cxnSp macro="">
      <xdr:nvCxnSpPr>
        <xdr:cNvPr id="86" name="直線コネクタ 85"/>
        <xdr:cNvCxnSpPr/>
      </xdr:nvCxnSpPr>
      <xdr:spPr>
        <a:xfrm>
          <a:off x="2981325" y="5862320"/>
          <a:ext cx="685800" cy="5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63077</xdr:rowOff>
    </xdr:from>
    <xdr:to>
      <xdr:col>11</xdr:col>
      <xdr:colOff>187325</xdr:colOff>
      <xdr:row>30</xdr:row>
      <xdr:rowOff>164677</xdr:rowOff>
    </xdr:to>
    <xdr:sp macro="" textlink="">
      <xdr:nvSpPr>
        <xdr:cNvPr id="87" name="楕円 86"/>
        <xdr:cNvSpPr/>
      </xdr:nvSpPr>
      <xdr:spPr>
        <a:xfrm>
          <a:off x="2244725" y="57971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113877</xdr:rowOff>
    </xdr:from>
    <xdr:to>
      <xdr:col>15</xdr:col>
      <xdr:colOff>136525</xdr:colOff>
      <xdr:row>30</xdr:row>
      <xdr:rowOff>128270</xdr:rowOff>
    </xdr:to>
    <xdr:cxnSp macro="">
      <xdr:nvCxnSpPr>
        <xdr:cNvPr id="88" name="直線コネクタ 87"/>
        <xdr:cNvCxnSpPr/>
      </xdr:nvCxnSpPr>
      <xdr:spPr>
        <a:xfrm>
          <a:off x="2295525" y="5847927"/>
          <a:ext cx="6858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5503</xdr:rowOff>
    </xdr:from>
    <xdr:to>
      <xdr:col>7</xdr:col>
      <xdr:colOff>187325</xdr:colOff>
      <xdr:row>30</xdr:row>
      <xdr:rowOff>107103</xdr:rowOff>
    </xdr:to>
    <xdr:sp macro="" textlink="">
      <xdr:nvSpPr>
        <xdr:cNvPr id="89" name="楕円 88"/>
        <xdr:cNvSpPr/>
      </xdr:nvSpPr>
      <xdr:spPr>
        <a:xfrm>
          <a:off x="1558925" y="573955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56303</xdr:rowOff>
    </xdr:from>
    <xdr:to>
      <xdr:col>11</xdr:col>
      <xdr:colOff>136525</xdr:colOff>
      <xdr:row>30</xdr:row>
      <xdr:rowOff>113877</xdr:rowOff>
    </xdr:to>
    <xdr:cxnSp macro="">
      <xdr:nvCxnSpPr>
        <xdr:cNvPr id="90" name="直線コネクタ 89"/>
        <xdr:cNvCxnSpPr/>
      </xdr:nvCxnSpPr>
      <xdr:spPr>
        <a:xfrm>
          <a:off x="1609725" y="5790353"/>
          <a:ext cx="68580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52934</xdr:rowOff>
    </xdr:from>
    <xdr:ext cx="405111" cy="259045"/>
    <xdr:sp macro="" textlink="">
      <xdr:nvSpPr>
        <xdr:cNvPr id="91" name="n_1aveValue有形固定資産減価償却率"/>
        <xdr:cNvSpPr txBox="1"/>
      </xdr:nvSpPr>
      <xdr:spPr>
        <a:xfrm>
          <a:off x="3470919" y="5621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6155</xdr:rowOff>
    </xdr:from>
    <xdr:ext cx="405111" cy="259045"/>
    <xdr:sp macro="" textlink="">
      <xdr:nvSpPr>
        <xdr:cNvPr id="92" name="n_2aveValue有形固定資産減価償却率"/>
        <xdr:cNvSpPr txBox="1"/>
      </xdr:nvSpPr>
      <xdr:spPr>
        <a:xfrm>
          <a:off x="2797819" y="5575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130827</xdr:rowOff>
    </xdr:from>
    <xdr:ext cx="405111" cy="259045"/>
    <xdr:sp macro="" textlink="">
      <xdr:nvSpPr>
        <xdr:cNvPr id="93" name="n_3aveValue有形固定資産減価償却率"/>
        <xdr:cNvSpPr txBox="1"/>
      </xdr:nvSpPr>
      <xdr:spPr>
        <a:xfrm>
          <a:off x="2112019" y="55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84049</xdr:rowOff>
    </xdr:from>
    <xdr:ext cx="405111" cy="259045"/>
    <xdr:sp macro="" textlink="">
      <xdr:nvSpPr>
        <xdr:cNvPr id="94" name="n_4aveValue有形固定資産減価償却率"/>
        <xdr:cNvSpPr txBox="1"/>
      </xdr:nvSpPr>
      <xdr:spPr>
        <a:xfrm>
          <a:off x="1426219" y="5487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59919</xdr:rowOff>
    </xdr:from>
    <xdr:ext cx="405111" cy="259045"/>
    <xdr:sp macro="" textlink="">
      <xdr:nvSpPr>
        <xdr:cNvPr id="95" name="n_1mainValue有形固定資産減価償却率"/>
        <xdr:cNvSpPr txBox="1"/>
      </xdr:nvSpPr>
      <xdr:spPr>
        <a:xfrm>
          <a:off x="3470919" y="5959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170197</xdr:rowOff>
    </xdr:from>
    <xdr:ext cx="405111" cy="259045"/>
    <xdr:sp macro="" textlink="">
      <xdr:nvSpPr>
        <xdr:cNvPr id="96" name="n_2mainValue有形固定資産減価償却率"/>
        <xdr:cNvSpPr txBox="1"/>
      </xdr:nvSpPr>
      <xdr:spPr>
        <a:xfrm>
          <a:off x="2797819" y="589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155804</xdr:rowOff>
    </xdr:from>
    <xdr:ext cx="405111" cy="259045"/>
    <xdr:sp macro="" textlink="">
      <xdr:nvSpPr>
        <xdr:cNvPr id="97" name="n_3mainValue有形固定資産減価償却率"/>
        <xdr:cNvSpPr txBox="1"/>
      </xdr:nvSpPr>
      <xdr:spPr>
        <a:xfrm>
          <a:off x="2112019" y="5889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98230</xdr:rowOff>
    </xdr:from>
    <xdr:ext cx="405111" cy="259045"/>
    <xdr:sp macro="" textlink="">
      <xdr:nvSpPr>
        <xdr:cNvPr id="98" name="n_4mainValue有形固定資産減価償却率"/>
        <xdr:cNvSpPr txBox="1"/>
      </xdr:nvSpPr>
      <xdr:spPr>
        <a:xfrm>
          <a:off x="1426219" y="5832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1150868" y="44944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2443365" y="44777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[ 613.7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5338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5338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6817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6817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43224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債務償還比率は、類似団体より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低い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水準にある。これは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地方債現在高が減少したことと、財政調整基金や減債基金などの充当可能基金額が増えたためである。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今後は、公共施設等総合管理計画で示した方向性に基づいた個別施設計画に沿って施設の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統廃合を進め、施設の維持管理に係る地方債の発行を抑制することで将来負担額の減少に努める。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9705751" y="67991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0194925" y="65457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9705751" y="64519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0194925" y="61986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9758836" y="61048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0194925" y="5851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9758836" y="57577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0194925" y="55043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9758836" y="54105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0194925" y="51572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9861428" y="50698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11317</xdr:rowOff>
    </xdr:to>
    <xdr:cxnSp macro="">
      <xdr:nvCxnSpPr>
        <xdr:cNvPr id="127" name="直線コネクタ 126"/>
        <xdr:cNvCxnSpPr/>
      </xdr:nvCxnSpPr>
      <xdr:spPr>
        <a:xfrm flipV="1">
          <a:off x="13323570" y="5157258"/>
          <a:ext cx="1269" cy="1413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15144</xdr:rowOff>
    </xdr:from>
    <xdr:ext cx="560923" cy="259045"/>
    <xdr:sp macro="" textlink="">
      <xdr:nvSpPr>
        <xdr:cNvPr id="128" name="債務償還比率最小値テキスト"/>
        <xdr:cNvSpPr txBox="1"/>
      </xdr:nvSpPr>
      <xdr:spPr>
        <a:xfrm>
          <a:off x="13376275" y="657469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11317</xdr:rowOff>
    </xdr:from>
    <xdr:to>
      <xdr:col>76</xdr:col>
      <xdr:colOff>111125</xdr:colOff>
      <xdr:row>35</xdr:row>
      <xdr:rowOff>11317</xdr:rowOff>
    </xdr:to>
    <xdr:cxnSp macro="">
      <xdr:nvCxnSpPr>
        <xdr:cNvPr id="129" name="直線コネクタ 128"/>
        <xdr:cNvCxnSpPr/>
      </xdr:nvCxnSpPr>
      <xdr:spPr>
        <a:xfrm>
          <a:off x="13255625" y="65708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3376275" y="49388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3255625" y="5157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87082</xdr:rowOff>
    </xdr:from>
    <xdr:ext cx="469744" cy="259045"/>
    <xdr:sp macro="" textlink="">
      <xdr:nvSpPr>
        <xdr:cNvPr id="132" name="債務償還比率平均値テキスト"/>
        <xdr:cNvSpPr txBox="1"/>
      </xdr:nvSpPr>
      <xdr:spPr>
        <a:xfrm>
          <a:off x="13376275" y="58211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108655</xdr:rowOff>
    </xdr:from>
    <xdr:to>
      <xdr:col>76</xdr:col>
      <xdr:colOff>73025</xdr:colOff>
      <xdr:row>31</xdr:row>
      <xdr:rowOff>38805</xdr:rowOff>
    </xdr:to>
    <xdr:sp macro="" textlink="">
      <xdr:nvSpPr>
        <xdr:cNvPr id="133" name="フローチャート: 判断 132"/>
        <xdr:cNvSpPr/>
      </xdr:nvSpPr>
      <xdr:spPr>
        <a:xfrm>
          <a:off x="13293725" y="58427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110695</xdr:rowOff>
    </xdr:from>
    <xdr:to>
      <xdr:col>72</xdr:col>
      <xdr:colOff>123825</xdr:colOff>
      <xdr:row>31</xdr:row>
      <xdr:rowOff>40845</xdr:rowOff>
    </xdr:to>
    <xdr:sp macro="" textlink="">
      <xdr:nvSpPr>
        <xdr:cNvPr id="134" name="フローチャート: 判断 133"/>
        <xdr:cNvSpPr/>
      </xdr:nvSpPr>
      <xdr:spPr>
        <a:xfrm>
          <a:off x="12639675" y="58447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91743</xdr:rowOff>
    </xdr:from>
    <xdr:to>
      <xdr:col>68</xdr:col>
      <xdr:colOff>123825</xdr:colOff>
      <xdr:row>31</xdr:row>
      <xdr:rowOff>21893</xdr:rowOff>
    </xdr:to>
    <xdr:sp macro="" textlink="">
      <xdr:nvSpPr>
        <xdr:cNvPr id="135" name="フローチャート: 判断 134"/>
        <xdr:cNvSpPr/>
      </xdr:nvSpPr>
      <xdr:spPr>
        <a:xfrm>
          <a:off x="11953875" y="582579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115852</xdr:rowOff>
    </xdr:from>
    <xdr:to>
      <xdr:col>64</xdr:col>
      <xdr:colOff>123825</xdr:colOff>
      <xdr:row>31</xdr:row>
      <xdr:rowOff>46002</xdr:rowOff>
    </xdr:to>
    <xdr:sp macro="" textlink="">
      <xdr:nvSpPr>
        <xdr:cNvPr id="136" name="フローチャート: 判断 135"/>
        <xdr:cNvSpPr/>
      </xdr:nvSpPr>
      <xdr:spPr>
        <a:xfrm>
          <a:off x="11268075" y="58499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123409</xdr:rowOff>
    </xdr:from>
    <xdr:to>
      <xdr:col>60</xdr:col>
      <xdr:colOff>123825</xdr:colOff>
      <xdr:row>31</xdr:row>
      <xdr:rowOff>53559</xdr:rowOff>
    </xdr:to>
    <xdr:sp macro="" textlink="">
      <xdr:nvSpPr>
        <xdr:cNvPr id="137" name="フローチャート: 判断 136"/>
        <xdr:cNvSpPr/>
      </xdr:nvSpPr>
      <xdr:spPr>
        <a:xfrm>
          <a:off x="10582275" y="58574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83107</xdr:rowOff>
    </xdr:from>
    <xdr:to>
      <xdr:col>76</xdr:col>
      <xdr:colOff>73025</xdr:colOff>
      <xdr:row>31</xdr:row>
      <xdr:rowOff>13257</xdr:rowOff>
    </xdr:to>
    <xdr:sp macro="" textlink="">
      <xdr:nvSpPr>
        <xdr:cNvPr id="143" name="楕円 142"/>
        <xdr:cNvSpPr/>
      </xdr:nvSpPr>
      <xdr:spPr>
        <a:xfrm>
          <a:off x="13293725" y="581715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105984</xdr:rowOff>
    </xdr:from>
    <xdr:ext cx="469744" cy="259045"/>
    <xdr:sp macro="" textlink="">
      <xdr:nvSpPr>
        <xdr:cNvPr id="144" name="債務償還比率該当値テキスト"/>
        <xdr:cNvSpPr txBox="1"/>
      </xdr:nvSpPr>
      <xdr:spPr>
        <a:xfrm>
          <a:off x="13376275" y="567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141760</xdr:rowOff>
    </xdr:from>
    <xdr:to>
      <xdr:col>72</xdr:col>
      <xdr:colOff>123825</xdr:colOff>
      <xdr:row>31</xdr:row>
      <xdr:rowOff>71910</xdr:rowOff>
    </xdr:to>
    <xdr:sp macro="" textlink="">
      <xdr:nvSpPr>
        <xdr:cNvPr id="145" name="楕円 144"/>
        <xdr:cNvSpPr/>
      </xdr:nvSpPr>
      <xdr:spPr>
        <a:xfrm>
          <a:off x="12639675" y="58758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133907</xdr:rowOff>
    </xdr:from>
    <xdr:to>
      <xdr:col>76</xdr:col>
      <xdr:colOff>22225</xdr:colOff>
      <xdr:row>31</xdr:row>
      <xdr:rowOff>21110</xdr:rowOff>
    </xdr:to>
    <xdr:cxnSp macro="">
      <xdr:nvCxnSpPr>
        <xdr:cNvPr id="146" name="直線コネクタ 145"/>
        <xdr:cNvCxnSpPr/>
      </xdr:nvCxnSpPr>
      <xdr:spPr>
        <a:xfrm flipV="1">
          <a:off x="12690475" y="5867957"/>
          <a:ext cx="635000" cy="5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9052</xdr:rowOff>
    </xdr:from>
    <xdr:to>
      <xdr:col>68</xdr:col>
      <xdr:colOff>123825</xdr:colOff>
      <xdr:row>31</xdr:row>
      <xdr:rowOff>110652</xdr:rowOff>
    </xdr:to>
    <xdr:sp macro="" textlink="">
      <xdr:nvSpPr>
        <xdr:cNvPr id="147" name="楕円 146"/>
        <xdr:cNvSpPr/>
      </xdr:nvSpPr>
      <xdr:spPr>
        <a:xfrm>
          <a:off x="11953875" y="590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21110</xdr:rowOff>
    </xdr:from>
    <xdr:to>
      <xdr:col>72</xdr:col>
      <xdr:colOff>73025</xdr:colOff>
      <xdr:row>31</xdr:row>
      <xdr:rowOff>59852</xdr:rowOff>
    </xdr:to>
    <xdr:cxnSp macro="">
      <xdr:nvCxnSpPr>
        <xdr:cNvPr id="148" name="直線コネクタ 147"/>
        <xdr:cNvCxnSpPr/>
      </xdr:nvCxnSpPr>
      <xdr:spPr>
        <a:xfrm flipV="1">
          <a:off x="12004675" y="5920260"/>
          <a:ext cx="685800" cy="3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85887</xdr:rowOff>
    </xdr:from>
    <xdr:to>
      <xdr:col>64</xdr:col>
      <xdr:colOff>123825</xdr:colOff>
      <xdr:row>33</xdr:row>
      <xdr:rowOff>16037</xdr:rowOff>
    </xdr:to>
    <xdr:sp macro="" textlink="">
      <xdr:nvSpPr>
        <xdr:cNvPr id="149" name="楕円 148"/>
        <xdr:cNvSpPr/>
      </xdr:nvSpPr>
      <xdr:spPr>
        <a:xfrm>
          <a:off x="11268075" y="615013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59852</xdr:rowOff>
    </xdr:from>
    <xdr:to>
      <xdr:col>68</xdr:col>
      <xdr:colOff>73025</xdr:colOff>
      <xdr:row>32</xdr:row>
      <xdr:rowOff>136687</xdr:rowOff>
    </xdr:to>
    <xdr:cxnSp macro="">
      <xdr:nvCxnSpPr>
        <xdr:cNvPr id="150" name="直線コネクタ 149"/>
        <xdr:cNvCxnSpPr/>
      </xdr:nvCxnSpPr>
      <xdr:spPr>
        <a:xfrm flipV="1">
          <a:off x="11318875" y="5959002"/>
          <a:ext cx="685800" cy="24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133145</xdr:rowOff>
    </xdr:from>
    <xdr:to>
      <xdr:col>60</xdr:col>
      <xdr:colOff>123825</xdr:colOff>
      <xdr:row>33</xdr:row>
      <xdr:rowOff>63295</xdr:rowOff>
    </xdr:to>
    <xdr:sp macro="" textlink="">
      <xdr:nvSpPr>
        <xdr:cNvPr id="151" name="楕円 150"/>
        <xdr:cNvSpPr/>
      </xdr:nvSpPr>
      <xdr:spPr>
        <a:xfrm>
          <a:off x="10582275" y="6197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136687</xdr:rowOff>
    </xdr:from>
    <xdr:to>
      <xdr:col>64</xdr:col>
      <xdr:colOff>73025</xdr:colOff>
      <xdr:row>33</xdr:row>
      <xdr:rowOff>12495</xdr:rowOff>
    </xdr:to>
    <xdr:cxnSp macro="">
      <xdr:nvCxnSpPr>
        <xdr:cNvPr id="152" name="直線コネクタ 151"/>
        <xdr:cNvCxnSpPr/>
      </xdr:nvCxnSpPr>
      <xdr:spPr>
        <a:xfrm flipV="1">
          <a:off x="10633075" y="6200937"/>
          <a:ext cx="685800" cy="4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57372</xdr:rowOff>
    </xdr:from>
    <xdr:ext cx="469744" cy="259045"/>
    <xdr:sp macro="" textlink="">
      <xdr:nvSpPr>
        <xdr:cNvPr id="153" name="n_1aveValue債務償還比率"/>
        <xdr:cNvSpPr txBox="1"/>
      </xdr:nvSpPr>
      <xdr:spPr>
        <a:xfrm>
          <a:off x="12461952" y="5626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38420</xdr:rowOff>
    </xdr:from>
    <xdr:ext cx="469744" cy="259045"/>
    <xdr:sp macro="" textlink="">
      <xdr:nvSpPr>
        <xdr:cNvPr id="154" name="n_2aveValue債務償還比率"/>
        <xdr:cNvSpPr txBox="1"/>
      </xdr:nvSpPr>
      <xdr:spPr>
        <a:xfrm>
          <a:off x="11788852" y="56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62529</xdr:rowOff>
    </xdr:from>
    <xdr:ext cx="469744" cy="259045"/>
    <xdr:sp macro="" textlink="">
      <xdr:nvSpPr>
        <xdr:cNvPr id="155" name="n_3aveValue債務償還比率"/>
        <xdr:cNvSpPr txBox="1"/>
      </xdr:nvSpPr>
      <xdr:spPr>
        <a:xfrm>
          <a:off x="11103052" y="5631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70086</xdr:rowOff>
    </xdr:from>
    <xdr:ext cx="469744" cy="259045"/>
    <xdr:sp macro="" textlink="">
      <xdr:nvSpPr>
        <xdr:cNvPr id="156" name="n_4aveValue債務償還比率"/>
        <xdr:cNvSpPr txBox="1"/>
      </xdr:nvSpPr>
      <xdr:spPr>
        <a:xfrm>
          <a:off x="10417252" y="563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63037</xdr:rowOff>
    </xdr:from>
    <xdr:ext cx="469744" cy="259045"/>
    <xdr:sp macro="" textlink="">
      <xdr:nvSpPr>
        <xdr:cNvPr id="157" name="n_1mainValue債務償還比率"/>
        <xdr:cNvSpPr txBox="1"/>
      </xdr:nvSpPr>
      <xdr:spPr>
        <a:xfrm>
          <a:off x="12461952" y="5962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101779</xdr:rowOff>
    </xdr:from>
    <xdr:ext cx="469744" cy="259045"/>
    <xdr:sp macro="" textlink="">
      <xdr:nvSpPr>
        <xdr:cNvPr id="158" name="n_2mainValue債務償還比率"/>
        <xdr:cNvSpPr txBox="1"/>
      </xdr:nvSpPr>
      <xdr:spPr>
        <a:xfrm>
          <a:off x="11788852" y="600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7164</xdr:rowOff>
    </xdr:from>
    <xdr:ext cx="469744" cy="259045"/>
    <xdr:sp macro="" textlink="">
      <xdr:nvSpPr>
        <xdr:cNvPr id="159" name="n_3mainValue債務償還比率"/>
        <xdr:cNvSpPr txBox="1"/>
      </xdr:nvSpPr>
      <xdr:spPr>
        <a:xfrm>
          <a:off x="11103052" y="6236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54422</xdr:rowOff>
    </xdr:from>
    <xdr:ext cx="469744" cy="259045"/>
    <xdr:sp macro="" textlink="">
      <xdr:nvSpPr>
        <xdr:cNvPr id="160" name="n_4mainValue債務償還比率"/>
        <xdr:cNvSpPr txBox="1"/>
      </xdr:nvSpPr>
      <xdr:spPr>
        <a:xfrm>
          <a:off x="10417252" y="628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55,033
51,710
70.40
27,044,245
26,392,847
598,852
13,258,327
26,075,468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114300</xdr:rowOff>
    </xdr:from>
    <xdr:to>
      <xdr:col>24</xdr:col>
      <xdr:colOff>62865</xdr:colOff>
      <xdr:row>41</xdr:row>
      <xdr:rowOff>1905</xdr:rowOff>
    </xdr:to>
    <xdr:cxnSp macro="">
      <xdr:nvCxnSpPr>
        <xdr:cNvPr id="57" name="直線コネクタ 56"/>
        <xdr:cNvCxnSpPr/>
      </xdr:nvCxnSpPr>
      <xdr:spPr>
        <a:xfrm flipV="1">
          <a:off x="4177665" y="5734050"/>
          <a:ext cx="0" cy="104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5732</xdr:rowOff>
    </xdr:from>
    <xdr:ext cx="405111" cy="259045"/>
    <xdr:sp macro="" textlink="">
      <xdr:nvSpPr>
        <xdr:cNvPr id="58" name="【道路】&#10;有形固定資産減価償却率最小値テキスト"/>
        <xdr:cNvSpPr txBox="1"/>
      </xdr:nvSpPr>
      <xdr:spPr>
        <a:xfrm>
          <a:off x="4216400" y="678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xdr:rowOff>
    </xdr:from>
    <xdr:to>
      <xdr:col>24</xdr:col>
      <xdr:colOff>152400</xdr:colOff>
      <xdr:row>41</xdr:row>
      <xdr:rowOff>1905</xdr:rowOff>
    </xdr:to>
    <xdr:cxnSp macro="">
      <xdr:nvCxnSpPr>
        <xdr:cNvPr id="59" name="直線コネクタ 58"/>
        <xdr:cNvCxnSpPr/>
      </xdr:nvCxnSpPr>
      <xdr:spPr>
        <a:xfrm>
          <a:off x="4108450" y="6777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60977</xdr:rowOff>
    </xdr:from>
    <xdr:ext cx="405111" cy="259045"/>
    <xdr:sp macro="" textlink="">
      <xdr:nvSpPr>
        <xdr:cNvPr id="60" name="【道路】&#10;有形固定資産減価償却率最大値テキスト"/>
        <xdr:cNvSpPr txBox="1"/>
      </xdr:nvSpPr>
      <xdr:spPr>
        <a:xfrm>
          <a:off x="4216400"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114300</xdr:rowOff>
    </xdr:from>
    <xdr:to>
      <xdr:col>24</xdr:col>
      <xdr:colOff>152400</xdr:colOff>
      <xdr:row>34</xdr:row>
      <xdr:rowOff>114300</xdr:rowOff>
    </xdr:to>
    <xdr:cxnSp macro="">
      <xdr:nvCxnSpPr>
        <xdr:cNvPr id="61" name="直線コネクタ 60"/>
        <xdr:cNvCxnSpPr/>
      </xdr:nvCxnSpPr>
      <xdr:spPr>
        <a:xfrm>
          <a:off x="4108450" y="5734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124477</xdr:rowOff>
    </xdr:from>
    <xdr:ext cx="405111" cy="259045"/>
    <xdr:sp macro="" textlink="">
      <xdr:nvSpPr>
        <xdr:cNvPr id="62" name="【道路】&#10;有形固定資産減価償却率平均値テキスト"/>
        <xdr:cNvSpPr txBox="1"/>
      </xdr:nvSpPr>
      <xdr:spPr>
        <a:xfrm>
          <a:off x="4216400" y="6074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101600</xdr:rowOff>
    </xdr:from>
    <xdr:to>
      <xdr:col>24</xdr:col>
      <xdr:colOff>114300</xdr:colOff>
      <xdr:row>38</xdr:row>
      <xdr:rowOff>31750</xdr:rowOff>
    </xdr:to>
    <xdr:sp macro="" textlink="">
      <xdr:nvSpPr>
        <xdr:cNvPr id="63" name="フローチャート: 判断 62"/>
        <xdr:cNvSpPr/>
      </xdr:nvSpPr>
      <xdr:spPr>
        <a:xfrm>
          <a:off x="4127500" y="6216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xdr:cNvSpPr/>
      </xdr:nvSpPr>
      <xdr:spPr>
        <a:xfrm>
          <a:off x="3384550" y="62033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44450</xdr:rowOff>
    </xdr:from>
    <xdr:to>
      <xdr:col>15</xdr:col>
      <xdr:colOff>101600</xdr:colOff>
      <xdr:row>37</xdr:row>
      <xdr:rowOff>146050</xdr:rowOff>
    </xdr:to>
    <xdr:sp macro="" textlink="">
      <xdr:nvSpPr>
        <xdr:cNvPr id="65" name="フローチャート: 判断 64"/>
        <xdr:cNvSpPr/>
      </xdr:nvSpPr>
      <xdr:spPr>
        <a:xfrm>
          <a:off x="257175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158750</xdr:rowOff>
    </xdr:from>
    <xdr:to>
      <xdr:col>10</xdr:col>
      <xdr:colOff>165100</xdr:colOff>
      <xdr:row>37</xdr:row>
      <xdr:rowOff>88900</xdr:rowOff>
    </xdr:to>
    <xdr:sp macro="" textlink="">
      <xdr:nvSpPr>
        <xdr:cNvPr id="66" name="フローチャート: 判断 65"/>
        <xdr:cNvSpPr/>
      </xdr:nvSpPr>
      <xdr:spPr>
        <a:xfrm>
          <a:off x="1778000" y="61087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7" name="フローチャート: 判断 66"/>
        <xdr:cNvSpPr/>
      </xdr:nvSpPr>
      <xdr:spPr>
        <a:xfrm>
          <a:off x="984250" y="61175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73" name="楕円 72"/>
        <xdr:cNvSpPr/>
      </xdr:nvSpPr>
      <xdr:spPr>
        <a:xfrm>
          <a:off x="4127500" y="6254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118127</xdr:rowOff>
    </xdr:from>
    <xdr:ext cx="405111" cy="259045"/>
    <xdr:sp macro="" textlink="">
      <xdr:nvSpPr>
        <xdr:cNvPr id="74" name="【道路】&#10;有形固定資産減価償却率該当値テキスト"/>
        <xdr:cNvSpPr txBox="1"/>
      </xdr:nvSpPr>
      <xdr:spPr>
        <a:xfrm>
          <a:off x="4216400" y="623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105410</xdr:rowOff>
    </xdr:from>
    <xdr:to>
      <xdr:col>20</xdr:col>
      <xdr:colOff>38100</xdr:colOff>
      <xdr:row>38</xdr:row>
      <xdr:rowOff>35560</xdr:rowOff>
    </xdr:to>
    <xdr:sp macro="" textlink="">
      <xdr:nvSpPr>
        <xdr:cNvPr id="75" name="楕円 74"/>
        <xdr:cNvSpPr/>
      </xdr:nvSpPr>
      <xdr:spPr>
        <a:xfrm>
          <a:off x="3384550" y="62204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156210</xdr:rowOff>
    </xdr:from>
    <xdr:to>
      <xdr:col>24</xdr:col>
      <xdr:colOff>63500</xdr:colOff>
      <xdr:row>38</xdr:row>
      <xdr:rowOff>19050</xdr:rowOff>
    </xdr:to>
    <xdr:cxnSp macro="">
      <xdr:nvCxnSpPr>
        <xdr:cNvPr id="76" name="直線コネクタ 75"/>
        <xdr:cNvCxnSpPr/>
      </xdr:nvCxnSpPr>
      <xdr:spPr>
        <a:xfrm>
          <a:off x="3429000" y="6271260"/>
          <a:ext cx="7493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65405</xdr:rowOff>
    </xdr:from>
    <xdr:to>
      <xdr:col>15</xdr:col>
      <xdr:colOff>101600</xdr:colOff>
      <xdr:row>37</xdr:row>
      <xdr:rowOff>167005</xdr:rowOff>
    </xdr:to>
    <xdr:sp macro="" textlink="">
      <xdr:nvSpPr>
        <xdr:cNvPr id="77" name="楕円 76"/>
        <xdr:cNvSpPr/>
      </xdr:nvSpPr>
      <xdr:spPr>
        <a:xfrm>
          <a:off x="2571750" y="618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116205</xdr:rowOff>
    </xdr:from>
    <xdr:to>
      <xdr:col>19</xdr:col>
      <xdr:colOff>177800</xdr:colOff>
      <xdr:row>37</xdr:row>
      <xdr:rowOff>156210</xdr:rowOff>
    </xdr:to>
    <xdr:cxnSp macro="">
      <xdr:nvCxnSpPr>
        <xdr:cNvPr id="78" name="直線コネクタ 77"/>
        <xdr:cNvCxnSpPr/>
      </xdr:nvCxnSpPr>
      <xdr:spPr>
        <a:xfrm>
          <a:off x="2622550" y="6231255"/>
          <a:ext cx="80645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67310</xdr:rowOff>
    </xdr:from>
    <xdr:to>
      <xdr:col>10</xdr:col>
      <xdr:colOff>165100</xdr:colOff>
      <xdr:row>37</xdr:row>
      <xdr:rowOff>168910</xdr:rowOff>
    </xdr:to>
    <xdr:sp macro="" textlink="">
      <xdr:nvSpPr>
        <xdr:cNvPr id="79" name="楕円 78"/>
        <xdr:cNvSpPr/>
      </xdr:nvSpPr>
      <xdr:spPr>
        <a:xfrm>
          <a:off x="1778000" y="61823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116205</xdr:rowOff>
    </xdr:from>
    <xdr:to>
      <xdr:col>15</xdr:col>
      <xdr:colOff>50800</xdr:colOff>
      <xdr:row>37</xdr:row>
      <xdr:rowOff>118110</xdr:rowOff>
    </xdr:to>
    <xdr:cxnSp macro="">
      <xdr:nvCxnSpPr>
        <xdr:cNvPr id="80" name="直線コネクタ 79"/>
        <xdr:cNvCxnSpPr/>
      </xdr:nvCxnSpPr>
      <xdr:spPr>
        <a:xfrm flipV="1">
          <a:off x="1828800" y="6231255"/>
          <a:ext cx="7937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36830</xdr:rowOff>
    </xdr:from>
    <xdr:to>
      <xdr:col>6</xdr:col>
      <xdr:colOff>38100</xdr:colOff>
      <xdr:row>37</xdr:row>
      <xdr:rowOff>138430</xdr:rowOff>
    </xdr:to>
    <xdr:sp macro="" textlink="">
      <xdr:nvSpPr>
        <xdr:cNvPr id="81" name="楕円 80"/>
        <xdr:cNvSpPr/>
      </xdr:nvSpPr>
      <xdr:spPr>
        <a:xfrm>
          <a:off x="984250" y="61518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87630</xdr:rowOff>
    </xdr:from>
    <xdr:to>
      <xdr:col>10</xdr:col>
      <xdr:colOff>114300</xdr:colOff>
      <xdr:row>37</xdr:row>
      <xdr:rowOff>118110</xdr:rowOff>
    </xdr:to>
    <xdr:cxnSp macro="">
      <xdr:nvCxnSpPr>
        <xdr:cNvPr id="82" name="直線コネクタ 81"/>
        <xdr:cNvCxnSpPr/>
      </xdr:nvCxnSpPr>
      <xdr:spPr>
        <a:xfrm>
          <a:off x="1028700" y="6202680"/>
          <a:ext cx="8001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34942</xdr:rowOff>
    </xdr:from>
    <xdr:ext cx="405111" cy="259045"/>
    <xdr:sp macro="" textlink="">
      <xdr:nvSpPr>
        <xdr:cNvPr id="83" name="n_1aveValue【道路】&#10;有形固定資産減価償却率"/>
        <xdr:cNvSpPr txBox="1"/>
      </xdr:nvSpPr>
      <xdr:spPr>
        <a:xfrm>
          <a:off x="3239144" y="5984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162577</xdr:rowOff>
    </xdr:from>
    <xdr:ext cx="405111" cy="259045"/>
    <xdr:sp macro="" textlink="">
      <xdr:nvSpPr>
        <xdr:cNvPr id="84" name="n_2aveValue【道路】&#10;有形固定資産減価償却率"/>
        <xdr:cNvSpPr txBox="1"/>
      </xdr:nvSpPr>
      <xdr:spPr>
        <a:xfrm>
          <a:off x="2439044" y="594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105427</xdr:rowOff>
    </xdr:from>
    <xdr:ext cx="405111" cy="259045"/>
    <xdr:sp macro="" textlink="">
      <xdr:nvSpPr>
        <xdr:cNvPr id="85" name="n_3aveValue【道路】&#10;有形固定資産減価償却率"/>
        <xdr:cNvSpPr txBox="1"/>
      </xdr:nvSpPr>
      <xdr:spPr>
        <a:xfrm>
          <a:off x="1645294" y="589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120667</xdr:rowOff>
    </xdr:from>
    <xdr:ext cx="405111" cy="259045"/>
    <xdr:sp macro="" textlink="">
      <xdr:nvSpPr>
        <xdr:cNvPr id="86" name="n_4aveValue【道路】&#10;有形固定資産減価償却率"/>
        <xdr:cNvSpPr txBox="1"/>
      </xdr:nvSpPr>
      <xdr:spPr>
        <a:xfrm>
          <a:off x="851544" y="5905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26687</xdr:rowOff>
    </xdr:from>
    <xdr:ext cx="405111" cy="259045"/>
    <xdr:sp macro="" textlink="">
      <xdr:nvSpPr>
        <xdr:cNvPr id="87" name="n_1mainValue【道路】&#10;有形固定資産減価償却率"/>
        <xdr:cNvSpPr txBox="1"/>
      </xdr:nvSpPr>
      <xdr:spPr>
        <a:xfrm>
          <a:off x="3239144" y="6306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158132</xdr:rowOff>
    </xdr:from>
    <xdr:ext cx="405111" cy="259045"/>
    <xdr:sp macro="" textlink="">
      <xdr:nvSpPr>
        <xdr:cNvPr id="88" name="n_2mainValue【道路】&#10;有形固定資産減価償却率"/>
        <xdr:cNvSpPr txBox="1"/>
      </xdr:nvSpPr>
      <xdr:spPr>
        <a:xfrm>
          <a:off x="2439044" y="627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160037</xdr:rowOff>
    </xdr:from>
    <xdr:ext cx="405111" cy="259045"/>
    <xdr:sp macro="" textlink="">
      <xdr:nvSpPr>
        <xdr:cNvPr id="89" name="n_3mainValue【道路】&#10;有形固定資産減価償却率"/>
        <xdr:cNvSpPr txBox="1"/>
      </xdr:nvSpPr>
      <xdr:spPr>
        <a:xfrm>
          <a:off x="1645294" y="627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129557</xdr:rowOff>
    </xdr:from>
    <xdr:ext cx="405111" cy="259045"/>
    <xdr:sp macro="" textlink="">
      <xdr:nvSpPr>
        <xdr:cNvPr id="90" name="n_4mainValue【道路】&#10;有形固定資産減価償却率"/>
        <xdr:cNvSpPr txBox="1"/>
      </xdr:nvSpPr>
      <xdr:spPr>
        <a:xfrm>
          <a:off x="8515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54821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120815</xdr:rowOff>
    </xdr:from>
    <xdr:to>
      <xdr:col>54</xdr:col>
      <xdr:colOff>189865</xdr:colOff>
      <xdr:row>41</xdr:row>
      <xdr:rowOff>158191</xdr:rowOff>
    </xdr:to>
    <xdr:cxnSp macro="">
      <xdr:nvCxnSpPr>
        <xdr:cNvPr id="114" name="直線コネクタ 113"/>
        <xdr:cNvCxnSpPr/>
      </xdr:nvCxnSpPr>
      <xdr:spPr>
        <a:xfrm flipV="1">
          <a:off x="9429115" y="5410365"/>
          <a:ext cx="0" cy="1523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162018</xdr:rowOff>
    </xdr:from>
    <xdr:ext cx="469744" cy="259045"/>
    <xdr:sp macro="" textlink="">
      <xdr:nvSpPr>
        <xdr:cNvPr id="115" name="【道路】&#10;一人当たり延長最小値テキスト"/>
        <xdr:cNvSpPr txBox="1"/>
      </xdr:nvSpPr>
      <xdr:spPr>
        <a:xfrm>
          <a:off x="9467850" y="693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158191</xdr:rowOff>
    </xdr:from>
    <xdr:to>
      <xdr:col>55</xdr:col>
      <xdr:colOff>88900</xdr:colOff>
      <xdr:row>41</xdr:row>
      <xdr:rowOff>158191</xdr:rowOff>
    </xdr:to>
    <xdr:cxnSp macro="">
      <xdr:nvCxnSpPr>
        <xdr:cNvPr id="116" name="直線コネクタ 115"/>
        <xdr:cNvCxnSpPr/>
      </xdr:nvCxnSpPr>
      <xdr:spPr>
        <a:xfrm>
          <a:off x="9359900" y="69336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67492</xdr:rowOff>
    </xdr:from>
    <xdr:ext cx="534377" cy="259045"/>
    <xdr:sp macro="" textlink="">
      <xdr:nvSpPr>
        <xdr:cNvPr id="117" name="【道路】&#10;一人当たり延長最大値テキスト"/>
        <xdr:cNvSpPr txBox="1"/>
      </xdr:nvSpPr>
      <xdr:spPr>
        <a:xfrm>
          <a:off x="9467850" y="519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120815</xdr:rowOff>
    </xdr:from>
    <xdr:to>
      <xdr:col>55</xdr:col>
      <xdr:colOff>88900</xdr:colOff>
      <xdr:row>32</xdr:row>
      <xdr:rowOff>120815</xdr:rowOff>
    </xdr:to>
    <xdr:cxnSp macro="">
      <xdr:nvCxnSpPr>
        <xdr:cNvPr id="118" name="直線コネクタ 117"/>
        <xdr:cNvCxnSpPr/>
      </xdr:nvCxnSpPr>
      <xdr:spPr>
        <a:xfrm>
          <a:off x="9359900" y="54103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102493</xdr:rowOff>
    </xdr:from>
    <xdr:ext cx="534377" cy="259045"/>
    <xdr:sp macro="" textlink="">
      <xdr:nvSpPr>
        <xdr:cNvPr id="119" name="【道路】&#10;一人当たり延長平均値テキスト"/>
        <xdr:cNvSpPr txBox="1"/>
      </xdr:nvSpPr>
      <xdr:spPr>
        <a:xfrm>
          <a:off x="9467850" y="65477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79616</xdr:rowOff>
    </xdr:from>
    <xdr:to>
      <xdr:col>55</xdr:col>
      <xdr:colOff>50800</xdr:colOff>
      <xdr:row>41</xdr:row>
      <xdr:rowOff>9766</xdr:rowOff>
    </xdr:to>
    <xdr:sp macro="" textlink="">
      <xdr:nvSpPr>
        <xdr:cNvPr id="120" name="フローチャート: 判断 119"/>
        <xdr:cNvSpPr/>
      </xdr:nvSpPr>
      <xdr:spPr>
        <a:xfrm>
          <a:off x="9398000" y="66899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71158</xdr:rowOff>
    </xdr:from>
    <xdr:to>
      <xdr:col>50</xdr:col>
      <xdr:colOff>165100</xdr:colOff>
      <xdr:row>41</xdr:row>
      <xdr:rowOff>1308</xdr:rowOff>
    </xdr:to>
    <xdr:sp macro="" textlink="">
      <xdr:nvSpPr>
        <xdr:cNvPr id="121" name="フローチャート: 判断 120"/>
        <xdr:cNvSpPr/>
      </xdr:nvSpPr>
      <xdr:spPr>
        <a:xfrm>
          <a:off x="8636000" y="66815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71348</xdr:rowOff>
    </xdr:from>
    <xdr:to>
      <xdr:col>46</xdr:col>
      <xdr:colOff>38100</xdr:colOff>
      <xdr:row>41</xdr:row>
      <xdr:rowOff>1498</xdr:rowOff>
    </xdr:to>
    <xdr:sp macro="" textlink="">
      <xdr:nvSpPr>
        <xdr:cNvPr id="122" name="フローチャート: 判断 121"/>
        <xdr:cNvSpPr/>
      </xdr:nvSpPr>
      <xdr:spPr>
        <a:xfrm>
          <a:off x="7842250" y="66816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31400</xdr:rowOff>
    </xdr:from>
    <xdr:to>
      <xdr:col>41</xdr:col>
      <xdr:colOff>101600</xdr:colOff>
      <xdr:row>40</xdr:row>
      <xdr:rowOff>133000</xdr:rowOff>
    </xdr:to>
    <xdr:sp macro="" textlink="">
      <xdr:nvSpPr>
        <xdr:cNvPr id="123" name="フローチャート: 判断 122"/>
        <xdr:cNvSpPr/>
      </xdr:nvSpPr>
      <xdr:spPr>
        <a:xfrm>
          <a:off x="7029450" y="664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64700</xdr:rowOff>
    </xdr:from>
    <xdr:to>
      <xdr:col>36</xdr:col>
      <xdr:colOff>165100</xdr:colOff>
      <xdr:row>40</xdr:row>
      <xdr:rowOff>166300</xdr:rowOff>
    </xdr:to>
    <xdr:sp macro="" textlink="">
      <xdr:nvSpPr>
        <xdr:cNvPr id="124" name="フローチャート: 判断 123"/>
        <xdr:cNvSpPr/>
      </xdr:nvSpPr>
      <xdr:spPr>
        <a:xfrm>
          <a:off x="6235700" y="667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47593</xdr:rowOff>
    </xdr:from>
    <xdr:to>
      <xdr:col>55</xdr:col>
      <xdr:colOff>50800</xdr:colOff>
      <xdr:row>41</xdr:row>
      <xdr:rowOff>149193</xdr:rowOff>
    </xdr:to>
    <xdr:sp macro="" textlink="">
      <xdr:nvSpPr>
        <xdr:cNvPr id="130" name="楕円 129"/>
        <xdr:cNvSpPr/>
      </xdr:nvSpPr>
      <xdr:spPr>
        <a:xfrm>
          <a:off x="9398000" y="68230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133970</xdr:rowOff>
    </xdr:from>
    <xdr:ext cx="469744" cy="259045"/>
    <xdr:sp macro="" textlink="">
      <xdr:nvSpPr>
        <xdr:cNvPr id="131" name="【道路】&#10;一人当たり延長該当値テキスト"/>
        <xdr:cNvSpPr txBox="1"/>
      </xdr:nvSpPr>
      <xdr:spPr>
        <a:xfrm>
          <a:off x="9467850" y="67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48679</xdr:rowOff>
    </xdr:from>
    <xdr:to>
      <xdr:col>50</xdr:col>
      <xdr:colOff>165100</xdr:colOff>
      <xdr:row>41</xdr:row>
      <xdr:rowOff>150279</xdr:rowOff>
    </xdr:to>
    <xdr:sp macro="" textlink="">
      <xdr:nvSpPr>
        <xdr:cNvPr id="132" name="楕円 131"/>
        <xdr:cNvSpPr/>
      </xdr:nvSpPr>
      <xdr:spPr>
        <a:xfrm>
          <a:off x="8636000" y="682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98393</xdr:rowOff>
    </xdr:from>
    <xdr:to>
      <xdr:col>55</xdr:col>
      <xdr:colOff>0</xdr:colOff>
      <xdr:row>41</xdr:row>
      <xdr:rowOff>99479</xdr:rowOff>
    </xdr:to>
    <xdr:cxnSp macro="">
      <xdr:nvCxnSpPr>
        <xdr:cNvPr id="133" name="直線コネクタ 132"/>
        <xdr:cNvCxnSpPr/>
      </xdr:nvCxnSpPr>
      <xdr:spPr>
        <a:xfrm flipV="1">
          <a:off x="8686800" y="6873843"/>
          <a:ext cx="74295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48202</xdr:rowOff>
    </xdr:from>
    <xdr:to>
      <xdr:col>46</xdr:col>
      <xdr:colOff>38100</xdr:colOff>
      <xdr:row>41</xdr:row>
      <xdr:rowOff>149802</xdr:rowOff>
    </xdr:to>
    <xdr:sp macro="" textlink="">
      <xdr:nvSpPr>
        <xdr:cNvPr id="134" name="楕円 133"/>
        <xdr:cNvSpPr/>
      </xdr:nvSpPr>
      <xdr:spPr>
        <a:xfrm>
          <a:off x="7842250" y="68236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99002</xdr:rowOff>
    </xdr:from>
    <xdr:to>
      <xdr:col>50</xdr:col>
      <xdr:colOff>114300</xdr:colOff>
      <xdr:row>41</xdr:row>
      <xdr:rowOff>99479</xdr:rowOff>
    </xdr:to>
    <xdr:cxnSp macro="">
      <xdr:nvCxnSpPr>
        <xdr:cNvPr id="135" name="直線コネクタ 134"/>
        <xdr:cNvCxnSpPr/>
      </xdr:nvCxnSpPr>
      <xdr:spPr>
        <a:xfrm>
          <a:off x="7886700" y="6874452"/>
          <a:ext cx="800100" cy="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48679</xdr:rowOff>
    </xdr:from>
    <xdr:to>
      <xdr:col>41</xdr:col>
      <xdr:colOff>101600</xdr:colOff>
      <xdr:row>41</xdr:row>
      <xdr:rowOff>150279</xdr:rowOff>
    </xdr:to>
    <xdr:sp macro="" textlink="">
      <xdr:nvSpPr>
        <xdr:cNvPr id="136" name="楕円 135"/>
        <xdr:cNvSpPr/>
      </xdr:nvSpPr>
      <xdr:spPr>
        <a:xfrm>
          <a:off x="7029450" y="682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99002</xdr:rowOff>
    </xdr:from>
    <xdr:to>
      <xdr:col>45</xdr:col>
      <xdr:colOff>177800</xdr:colOff>
      <xdr:row>41</xdr:row>
      <xdr:rowOff>99479</xdr:rowOff>
    </xdr:to>
    <xdr:cxnSp macro="">
      <xdr:nvCxnSpPr>
        <xdr:cNvPr id="137" name="直線コネクタ 136"/>
        <xdr:cNvCxnSpPr/>
      </xdr:nvCxnSpPr>
      <xdr:spPr>
        <a:xfrm flipV="1">
          <a:off x="7080250" y="6874452"/>
          <a:ext cx="806450" cy="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49175</xdr:rowOff>
    </xdr:from>
    <xdr:to>
      <xdr:col>36</xdr:col>
      <xdr:colOff>165100</xdr:colOff>
      <xdr:row>41</xdr:row>
      <xdr:rowOff>150775</xdr:rowOff>
    </xdr:to>
    <xdr:sp macro="" textlink="">
      <xdr:nvSpPr>
        <xdr:cNvPr id="138" name="楕円 137"/>
        <xdr:cNvSpPr/>
      </xdr:nvSpPr>
      <xdr:spPr>
        <a:xfrm>
          <a:off x="6235700" y="68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99479</xdr:rowOff>
    </xdr:from>
    <xdr:to>
      <xdr:col>41</xdr:col>
      <xdr:colOff>50800</xdr:colOff>
      <xdr:row>41</xdr:row>
      <xdr:rowOff>99975</xdr:rowOff>
    </xdr:to>
    <xdr:cxnSp macro="">
      <xdr:nvCxnSpPr>
        <xdr:cNvPr id="139" name="直線コネクタ 138"/>
        <xdr:cNvCxnSpPr/>
      </xdr:nvCxnSpPr>
      <xdr:spPr>
        <a:xfrm flipV="1">
          <a:off x="6286500" y="6874929"/>
          <a:ext cx="79375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17835</xdr:rowOff>
    </xdr:from>
    <xdr:ext cx="534377" cy="259045"/>
    <xdr:sp macro="" textlink="">
      <xdr:nvSpPr>
        <xdr:cNvPr id="140" name="n_1aveValue【道路】&#10;一人当たり延長"/>
        <xdr:cNvSpPr txBox="1"/>
      </xdr:nvSpPr>
      <xdr:spPr>
        <a:xfrm>
          <a:off x="8425961" y="646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18025</xdr:rowOff>
    </xdr:from>
    <xdr:ext cx="534377" cy="259045"/>
    <xdr:sp macro="" textlink="">
      <xdr:nvSpPr>
        <xdr:cNvPr id="141" name="n_2aveValue【道路】&#10;一人当たり延長"/>
        <xdr:cNvSpPr txBox="1"/>
      </xdr:nvSpPr>
      <xdr:spPr>
        <a:xfrm>
          <a:off x="7644911" y="646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149527</xdr:rowOff>
    </xdr:from>
    <xdr:ext cx="534377" cy="259045"/>
    <xdr:sp macro="" textlink="">
      <xdr:nvSpPr>
        <xdr:cNvPr id="142" name="n_3aveValue【道路】&#10;一人当たり延長"/>
        <xdr:cNvSpPr txBox="1"/>
      </xdr:nvSpPr>
      <xdr:spPr>
        <a:xfrm>
          <a:off x="6851161" y="642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11377</xdr:rowOff>
    </xdr:from>
    <xdr:ext cx="534377" cy="259045"/>
    <xdr:sp macro="" textlink="">
      <xdr:nvSpPr>
        <xdr:cNvPr id="143" name="n_4aveValue【道路】&#10;一人当たり延長"/>
        <xdr:cNvSpPr txBox="1"/>
      </xdr:nvSpPr>
      <xdr:spPr>
        <a:xfrm>
          <a:off x="6038361" y="645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141406</xdr:rowOff>
    </xdr:from>
    <xdr:ext cx="469744" cy="259045"/>
    <xdr:sp macro="" textlink="">
      <xdr:nvSpPr>
        <xdr:cNvPr id="144" name="n_1mainValue【道路】&#10;一人当たり延長"/>
        <xdr:cNvSpPr txBox="1"/>
      </xdr:nvSpPr>
      <xdr:spPr>
        <a:xfrm>
          <a:off x="8458277" y="691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140929</xdr:rowOff>
    </xdr:from>
    <xdr:ext cx="469744" cy="259045"/>
    <xdr:sp macro="" textlink="">
      <xdr:nvSpPr>
        <xdr:cNvPr id="145" name="n_2mainValue【道路】&#10;一人当たり延長"/>
        <xdr:cNvSpPr txBox="1"/>
      </xdr:nvSpPr>
      <xdr:spPr>
        <a:xfrm>
          <a:off x="7677227" y="691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141406</xdr:rowOff>
    </xdr:from>
    <xdr:ext cx="469744" cy="259045"/>
    <xdr:sp macro="" textlink="">
      <xdr:nvSpPr>
        <xdr:cNvPr id="146" name="n_3mainValue【道路】&#10;一人当たり延長"/>
        <xdr:cNvSpPr txBox="1"/>
      </xdr:nvSpPr>
      <xdr:spPr>
        <a:xfrm>
          <a:off x="6864427" y="691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141902</xdr:rowOff>
    </xdr:from>
    <xdr:ext cx="469744" cy="259045"/>
    <xdr:sp macro="" textlink="">
      <xdr:nvSpPr>
        <xdr:cNvPr id="147" name="n_4mainValue【道路】&#10;一人当たり延長"/>
        <xdr:cNvSpPr txBox="1"/>
      </xdr:nvSpPr>
      <xdr:spPr>
        <a:xfrm>
          <a:off x="6070677" y="6917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99060</xdr:rowOff>
    </xdr:from>
    <xdr:to>
      <xdr:col>24</xdr:col>
      <xdr:colOff>62865</xdr:colOff>
      <xdr:row>63</xdr:row>
      <xdr:rowOff>9525</xdr:rowOff>
    </xdr:to>
    <xdr:cxnSp macro="">
      <xdr:nvCxnSpPr>
        <xdr:cNvPr id="172" name="直線コネクタ 171"/>
        <xdr:cNvCxnSpPr/>
      </xdr:nvCxnSpPr>
      <xdr:spPr>
        <a:xfrm flipV="1">
          <a:off x="4177665" y="9351010"/>
          <a:ext cx="0" cy="1066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13352</xdr:rowOff>
    </xdr:from>
    <xdr:ext cx="405111" cy="259045"/>
    <xdr:sp macro="" textlink="">
      <xdr:nvSpPr>
        <xdr:cNvPr id="173" name="【橋りょう・トンネル】&#10;有形固定資産減価償却率最小値テキスト"/>
        <xdr:cNvSpPr txBox="1"/>
      </xdr:nvSpPr>
      <xdr:spPr>
        <a:xfrm>
          <a:off x="4216400" y="10421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9525</xdr:rowOff>
    </xdr:from>
    <xdr:to>
      <xdr:col>24</xdr:col>
      <xdr:colOff>152400</xdr:colOff>
      <xdr:row>63</xdr:row>
      <xdr:rowOff>9525</xdr:rowOff>
    </xdr:to>
    <xdr:cxnSp macro="">
      <xdr:nvCxnSpPr>
        <xdr:cNvPr id="174" name="直線コネクタ 173"/>
        <xdr:cNvCxnSpPr/>
      </xdr:nvCxnSpPr>
      <xdr:spPr>
        <a:xfrm>
          <a:off x="4108450" y="104171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45737</xdr:rowOff>
    </xdr:from>
    <xdr:ext cx="405111" cy="259045"/>
    <xdr:sp macro="" textlink="">
      <xdr:nvSpPr>
        <xdr:cNvPr id="175" name="【橋りょう・トンネル】&#10;有形固定資産減価償却率最大値テキスト"/>
        <xdr:cNvSpPr txBox="1"/>
      </xdr:nvSpPr>
      <xdr:spPr>
        <a:xfrm>
          <a:off x="4216400" y="9132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99060</xdr:rowOff>
    </xdr:from>
    <xdr:to>
      <xdr:col>24</xdr:col>
      <xdr:colOff>152400</xdr:colOff>
      <xdr:row>56</xdr:row>
      <xdr:rowOff>99060</xdr:rowOff>
    </xdr:to>
    <xdr:cxnSp macro="">
      <xdr:nvCxnSpPr>
        <xdr:cNvPr id="176" name="直線コネクタ 175"/>
        <xdr:cNvCxnSpPr/>
      </xdr:nvCxnSpPr>
      <xdr:spPr>
        <a:xfrm>
          <a:off x="4108450" y="93510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95267</xdr:rowOff>
    </xdr:from>
    <xdr:ext cx="405111" cy="259045"/>
    <xdr:sp macro="" textlink="">
      <xdr:nvSpPr>
        <xdr:cNvPr id="177" name="【橋りょう・トンネル】&#10;有形固定資産減価償却率平均値テキスト"/>
        <xdr:cNvSpPr txBox="1"/>
      </xdr:nvSpPr>
      <xdr:spPr>
        <a:xfrm>
          <a:off x="4216400" y="9842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116840</xdr:rowOff>
    </xdr:from>
    <xdr:to>
      <xdr:col>24</xdr:col>
      <xdr:colOff>114300</xdr:colOff>
      <xdr:row>60</xdr:row>
      <xdr:rowOff>46990</xdr:rowOff>
    </xdr:to>
    <xdr:sp macro="" textlink="">
      <xdr:nvSpPr>
        <xdr:cNvPr id="178" name="フローチャート: 判断 177"/>
        <xdr:cNvSpPr/>
      </xdr:nvSpPr>
      <xdr:spPr>
        <a:xfrm>
          <a:off x="4127500" y="98640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79" name="フローチャート: 判断 178"/>
        <xdr:cNvSpPr/>
      </xdr:nvSpPr>
      <xdr:spPr>
        <a:xfrm>
          <a:off x="3384550" y="98774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103505</xdr:rowOff>
    </xdr:from>
    <xdr:to>
      <xdr:col>15</xdr:col>
      <xdr:colOff>101600</xdr:colOff>
      <xdr:row>60</xdr:row>
      <xdr:rowOff>33655</xdr:rowOff>
    </xdr:to>
    <xdr:sp macro="" textlink="">
      <xdr:nvSpPr>
        <xdr:cNvPr id="180" name="フローチャート: 判断 179"/>
        <xdr:cNvSpPr/>
      </xdr:nvSpPr>
      <xdr:spPr>
        <a:xfrm>
          <a:off x="2571750" y="98507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65405</xdr:rowOff>
    </xdr:from>
    <xdr:to>
      <xdr:col>10</xdr:col>
      <xdr:colOff>165100</xdr:colOff>
      <xdr:row>59</xdr:row>
      <xdr:rowOff>167005</xdr:rowOff>
    </xdr:to>
    <xdr:sp macro="" textlink="">
      <xdr:nvSpPr>
        <xdr:cNvPr id="181" name="フローチャート: 判断 180"/>
        <xdr:cNvSpPr/>
      </xdr:nvSpPr>
      <xdr:spPr>
        <a:xfrm>
          <a:off x="1778000" y="981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38735</xdr:rowOff>
    </xdr:from>
    <xdr:to>
      <xdr:col>6</xdr:col>
      <xdr:colOff>38100</xdr:colOff>
      <xdr:row>59</xdr:row>
      <xdr:rowOff>140335</xdr:rowOff>
    </xdr:to>
    <xdr:sp macro="" textlink="">
      <xdr:nvSpPr>
        <xdr:cNvPr id="182" name="フローチャート: 判断 181"/>
        <xdr:cNvSpPr/>
      </xdr:nvSpPr>
      <xdr:spPr>
        <a:xfrm>
          <a:off x="984250" y="97859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111125</xdr:rowOff>
    </xdr:from>
    <xdr:to>
      <xdr:col>24</xdr:col>
      <xdr:colOff>114300</xdr:colOff>
      <xdr:row>59</xdr:row>
      <xdr:rowOff>41275</xdr:rowOff>
    </xdr:to>
    <xdr:sp macro="" textlink="">
      <xdr:nvSpPr>
        <xdr:cNvPr id="188" name="楕円 187"/>
        <xdr:cNvSpPr/>
      </xdr:nvSpPr>
      <xdr:spPr>
        <a:xfrm>
          <a:off x="4127500" y="96932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134002</xdr:rowOff>
    </xdr:from>
    <xdr:ext cx="405111" cy="259045"/>
    <xdr:sp macro="" textlink="">
      <xdr:nvSpPr>
        <xdr:cNvPr id="189" name="【橋りょう・トンネル】&#10;有形固定資産減価償却率該当値テキスト"/>
        <xdr:cNvSpPr txBox="1"/>
      </xdr:nvSpPr>
      <xdr:spPr>
        <a:xfrm>
          <a:off x="4216400" y="9551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78740</xdr:rowOff>
    </xdr:from>
    <xdr:to>
      <xdr:col>20</xdr:col>
      <xdr:colOff>38100</xdr:colOff>
      <xdr:row>59</xdr:row>
      <xdr:rowOff>8890</xdr:rowOff>
    </xdr:to>
    <xdr:sp macro="" textlink="">
      <xdr:nvSpPr>
        <xdr:cNvPr id="190" name="楕円 189"/>
        <xdr:cNvSpPr/>
      </xdr:nvSpPr>
      <xdr:spPr>
        <a:xfrm>
          <a:off x="3384550" y="96608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129540</xdr:rowOff>
    </xdr:from>
    <xdr:to>
      <xdr:col>24</xdr:col>
      <xdr:colOff>63500</xdr:colOff>
      <xdr:row>58</xdr:row>
      <xdr:rowOff>161925</xdr:rowOff>
    </xdr:to>
    <xdr:cxnSp macro="">
      <xdr:nvCxnSpPr>
        <xdr:cNvPr id="191" name="直線コネクタ 190"/>
        <xdr:cNvCxnSpPr/>
      </xdr:nvCxnSpPr>
      <xdr:spPr>
        <a:xfrm>
          <a:off x="3429000" y="9711690"/>
          <a:ext cx="7493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46355</xdr:rowOff>
    </xdr:from>
    <xdr:to>
      <xdr:col>15</xdr:col>
      <xdr:colOff>101600</xdr:colOff>
      <xdr:row>58</xdr:row>
      <xdr:rowOff>147955</xdr:rowOff>
    </xdr:to>
    <xdr:sp macro="" textlink="">
      <xdr:nvSpPr>
        <xdr:cNvPr id="192" name="楕円 191"/>
        <xdr:cNvSpPr/>
      </xdr:nvSpPr>
      <xdr:spPr>
        <a:xfrm>
          <a:off x="2571750" y="962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97155</xdr:rowOff>
    </xdr:from>
    <xdr:to>
      <xdr:col>19</xdr:col>
      <xdr:colOff>177800</xdr:colOff>
      <xdr:row>58</xdr:row>
      <xdr:rowOff>129540</xdr:rowOff>
    </xdr:to>
    <xdr:cxnSp macro="">
      <xdr:nvCxnSpPr>
        <xdr:cNvPr id="193" name="直線コネクタ 192"/>
        <xdr:cNvCxnSpPr/>
      </xdr:nvCxnSpPr>
      <xdr:spPr>
        <a:xfrm>
          <a:off x="2622550" y="9679305"/>
          <a:ext cx="8064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13970</xdr:rowOff>
    </xdr:from>
    <xdr:to>
      <xdr:col>10</xdr:col>
      <xdr:colOff>165100</xdr:colOff>
      <xdr:row>58</xdr:row>
      <xdr:rowOff>115570</xdr:rowOff>
    </xdr:to>
    <xdr:sp macro="" textlink="">
      <xdr:nvSpPr>
        <xdr:cNvPr id="194" name="楕円 193"/>
        <xdr:cNvSpPr/>
      </xdr:nvSpPr>
      <xdr:spPr>
        <a:xfrm>
          <a:off x="1778000" y="959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64770</xdr:rowOff>
    </xdr:from>
    <xdr:to>
      <xdr:col>15</xdr:col>
      <xdr:colOff>50800</xdr:colOff>
      <xdr:row>58</xdr:row>
      <xdr:rowOff>97155</xdr:rowOff>
    </xdr:to>
    <xdr:cxnSp macro="">
      <xdr:nvCxnSpPr>
        <xdr:cNvPr id="195" name="直線コネクタ 194"/>
        <xdr:cNvCxnSpPr/>
      </xdr:nvCxnSpPr>
      <xdr:spPr>
        <a:xfrm>
          <a:off x="1828800" y="9646920"/>
          <a:ext cx="7937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4445</xdr:rowOff>
    </xdr:from>
    <xdr:to>
      <xdr:col>6</xdr:col>
      <xdr:colOff>38100</xdr:colOff>
      <xdr:row>58</xdr:row>
      <xdr:rowOff>106045</xdr:rowOff>
    </xdr:to>
    <xdr:sp macro="" textlink="">
      <xdr:nvSpPr>
        <xdr:cNvPr id="196" name="楕円 195"/>
        <xdr:cNvSpPr/>
      </xdr:nvSpPr>
      <xdr:spPr>
        <a:xfrm>
          <a:off x="984250" y="95865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55245</xdr:rowOff>
    </xdr:from>
    <xdr:to>
      <xdr:col>10</xdr:col>
      <xdr:colOff>114300</xdr:colOff>
      <xdr:row>58</xdr:row>
      <xdr:rowOff>64770</xdr:rowOff>
    </xdr:to>
    <xdr:cxnSp macro="">
      <xdr:nvCxnSpPr>
        <xdr:cNvPr id="197" name="直線コネクタ 196"/>
        <xdr:cNvCxnSpPr/>
      </xdr:nvCxnSpPr>
      <xdr:spPr>
        <a:xfrm>
          <a:off x="1028700" y="9637395"/>
          <a:ext cx="8001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51452</xdr:rowOff>
    </xdr:from>
    <xdr:ext cx="405111" cy="259045"/>
    <xdr:sp macro="" textlink="">
      <xdr:nvSpPr>
        <xdr:cNvPr id="198" name="n_1aveValue【橋りょう・トンネル】&#10;有形固定資産減価償却率"/>
        <xdr:cNvSpPr txBox="1"/>
      </xdr:nvSpPr>
      <xdr:spPr>
        <a:xfrm>
          <a:off x="32391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24782</xdr:rowOff>
    </xdr:from>
    <xdr:ext cx="405111" cy="259045"/>
    <xdr:sp macro="" textlink="">
      <xdr:nvSpPr>
        <xdr:cNvPr id="199" name="n_2aveValue【橋りょう・トンネル】&#10;有形固定資産減価償却率"/>
        <xdr:cNvSpPr txBox="1"/>
      </xdr:nvSpPr>
      <xdr:spPr>
        <a:xfrm>
          <a:off x="2439044"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158132</xdr:rowOff>
    </xdr:from>
    <xdr:ext cx="405111" cy="259045"/>
    <xdr:sp macro="" textlink="">
      <xdr:nvSpPr>
        <xdr:cNvPr id="200" name="n_3aveValue【橋りょう・トンネル】&#10;有形固定資産減価償却率"/>
        <xdr:cNvSpPr txBox="1"/>
      </xdr:nvSpPr>
      <xdr:spPr>
        <a:xfrm>
          <a:off x="1645294" y="9905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131462</xdr:rowOff>
    </xdr:from>
    <xdr:ext cx="405111" cy="259045"/>
    <xdr:sp macro="" textlink="">
      <xdr:nvSpPr>
        <xdr:cNvPr id="201" name="n_4aveValue【橋りょう・トンネル】&#10;有形固定資産減価償却率"/>
        <xdr:cNvSpPr txBox="1"/>
      </xdr:nvSpPr>
      <xdr:spPr>
        <a:xfrm>
          <a:off x="851544" y="9878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25417</xdr:rowOff>
    </xdr:from>
    <xdr:ext cx="405111" cy="259045"/>
    <xdr:sp macro="" textlink="">
      <xdr:nvSpPr>
        <xdr:cNvPr id="202" name="n_1mainValue【橋りょう・トンネル】&#10;有形固定資産減価償却率"/>
        <xdr:cNvSpPr txBox="1"/>
      </xdr:nvSpPr>
      <xdr:spPr>
        <a:xfrm>
          <a:off x="3239144" y="9442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164482</xdr:rowOff>
    </xdr:from>
    <xdr:ext cx="405111" cy="259045"/>
    <xdr:sp macro="" textlink="">
      <xdr:nvSpPr>
        <xdr:cNvPr id="203" name="n_2mainValue【橋りょう・トンネル】&#10;有形固定資産減価償却率"/>
        <xdr:cNvSpPr txBox="1"/>
      </xdr:nvSpPr>
      <xdr:spPr>
        <a:xfrm>
          <a:off x="2439044" y="941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132097</xdr:rowOff>
    </xdr:from>
    <xdr:ext cx="405111" cy="259045"/>
    <xdr:sp macro="" textlink="">
      <xdr:nvSpPr>
        <xdr:cNvPr id="204" name="n_3mainValue【橋りょう・トンネル】&#10;有形固定資産減価償却率"/>
        <xdr:cNvSpPr txBox="1"/>
      </xdr:nvSpPr>
      <xdr:spPr>
        <a:xfrm>
          <a:off x="1645294" y="938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122572</xdr:rowOff>
    </xdr:from>
    <xdr:ext cx="405111" cy="259045"/>
    <xdr:sp macro="" textlink="">
      <xdr:nvSpPr>
        <xdr:cNvPr id="205" name="n_4mainValue【橋りょう・トンネル】&#10;有形固定資産減価償却率"/>
        <xdr:cNvSpPr txBox="1"/>
      </xdr:nvSpPr>
      <xdr:spPr>
        <a:xfrm>
          <a:off x="851544" y="9374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7" name="テキスト ボックス 216"/>
        <xdr:cNvSpPr txBox="1"/>
      </xdr:nvSpPr>
      <xdr:spPr>
        <a:xfrm>
          <a:off x="5726564" y="10436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9" name="テキスト ボックス 218"/>
        <xdr:cNvSpPr txBox="1"/>
      </xdr:nvSpPr>
      <xdr:spPr>
        <a:xfrm>
          <a:off x="5418031" y="9998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1" name="テキスト ボックス 220"/>
        <xdr:cNvSpPr txBox="1"/>
      </xdr:nvSpPr>
      <xdr:spPr>
        <a:xfrm>
          <a:off x="5418031" y="956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3" name="テキスト ボックス 222"/>
        <xdr:cNvSpPr txBox="1"/>
      </xdr:nvSpPr>
      <xdr:spPr>
        <a:xfrm>
          <a:off x="5418031" y="9116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5" name="テキスト ボックス 224"/>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59850</xdr:rowOff>
    </xdr:from>
    <xdr:to>
      <xdr:col>54</xdr:col>
      <xdr:colOff>189865</xdr:colOff>
      <xdr:row>63</xdr:row>
      <xdr:rowOff>154954</xdr:rowOff>
    </xdr:to>
    <xdr:cxnSp macro="">
      <xdr:nvCxnSpPr>
        <xdr:cNvPr id="227" name="直線コネクタ 226"/>
        <xdr:cNvCxnSpPr/>
      </xdr:nvCxnSpPr>
      <xdr:spPr>
        <a:xfrm flipV="1">
          <a:off x="9429115" y="9311800"/>
          <a:ext cx="0" cy="1250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158781</xdr:rowOff>
    </xdr:from>
    <xdr:ext cx="469744" cy="259045"/>
    <xdr:sp macro="" textlink="">
      <xdr:nvSpPr>
        <xdr:cNvPr id="228" name="【橋りょう・トンネル】&#10;一人当たり有形固定資産（償却資産）額最小値テキスト"/>
        <xdr:cNvSpPr txBox="1"/>
      </xdr:nvSpPr>
      <xdr:spPr>
        <a:xfrm>
          <a:off x="9467850" y="10566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154954</xdr:rowOff>
    </xdr:from>
    <xdr:to>
      <xdr:col>55</xdr:col>
      <xdr:colOff>88900</xdr:colOff>
      <xdr:row>63</xdr:row>
      <xdr:rowOff>154954</xdr:rowOff>
    </xdr:to>
    <xdr:cxnSp macro="">
      <xdr:nvCxnSpPr>
        <xdr:cNvPr id="229" name="直線コネクタ 228"/>
        <xdr:cNvCxnSpPr/>
      </xdr:nvCxnSpPr>
      <xdr:spPr>
        <a:xfrm>
          <a:off x="9359900" y="105626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6527</xdr:rowOff>
    </xdr:from>
    <xdr:ext cx="599010" cy="259045"/>
    <xdr:sp macro="" textlink="">
      <xdr:nvSpPr>
        <xdr:cNvPr id="230" name="【橋りょう・トンネル】&#10;一人当たり有形固定資産（償却資産）額最大値テキスト"/>
        <xdr:cNvSpPr txBox="1"/>
      </xdr:nvSpPr>
      <xdr:spPr>
        <a:xfrm>
          <a:off x="9467850" y="9093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59850</xdr:rowOff>
    </xdr:from>
    <xdr:to>
      <xdr:col>55</xdr:col>
      <xdr:colOff>88900</xdr:colOff>
      <xdr:row>56</xdr:row>
      <xdr:rowOff>59850</xdr:rowOff>
    </xdr:to>
    <xdr:cxnSp macro="">
      <xdr:nvCxnSpPr>
        <xdr:cNvPr id="231" name="直線コネクタ 230"/>
        <xdr:cNvCxnSpPr/>
      </xdr:nvCxnSpPr>
      <xdr:spPr>
        <a:xfrm>
          <a:off x="9359900" y="93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24769</xdr:rowOff>
    </xdr:from>
    <xdr:ext cx="599010" cy="259045"/>
    <xdr:sp macro="" textlink="">
      <xdr:nvSpPr>
        <xdr:cNvPr id="232" name="【橋りょう・トンネル】&#10;一人当たり有形固定資産（償却資産）額平均値テキスト"/>
        <xdr:cNvSpPr txBox="1"/>
      </xdr:nvSpPr>
      <xdr:spPr>
        <a:xfrm>
          <a:off x="9467850" y="99371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1892</xdr:rowOff>
    </xdr:from>
    <xdr:to>
      <xdr:col>55</xdr:col>
      <xdr:colOff>50800</xdr:colOff>
      <xdr:row>61</xdr:row>
      <xdr:rowOff>103492</xdr:rowOff>
    </xdr:to>
    <xdr:sp macro="" textlink="">
      <xdr:nvSpPr>
        <xdr:cNvPr id="233" name="フローチャート: 判断 232"/>
        <xdr:cNvSpPr/>
      </xdr:nvSpPr>
      <xdr:spPr>
        <a:xfrm>
          <a:off x="9398000" y="1007934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4032</xdr:rowOff>
    </xdr:from>
    <xdr:to>
      <xdr:col>50</xdr:col>
      <xdr:colOff>165100</xdr:colOff>
      <xdr:row>61</xdr:row>
      <xdr:rowOff>105632</xdr:rowOff>
    </xdr:to>
    <xdr:sp macro="" textlink="">
      <xdr:nvSpPr>
        <xdr:cNvPr id="234" name="フローチャート: 判断 233"/>
        <xdr:cNvSpPr/>
      </xdr:nvSpPr>
      <xdr:spPr>
        <a:xfrm>
          <a:off x="8636000" y="1008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1574</xdr:rowOff>
    </xdr:from>
    <xdr:to>
      <xdr:col>46</xdr:col>
      <xdr:colOff>38100</xdr:colOff>
      <xdr:row>61</xdr:row>
      <xdr:rowOff>103174</xdr:rowOff>
    </xdr:to>
    <xdr:sp macro="" textlink="">
      <xdr:nvSpPr>
        <xdr:cNvPr id="235" name="フローチャート: 判断 234"/>
        <xdr:cNvSpPr/>
      </xdr:nvSpPr>
      <xdr:spPr>
        <a:xfrm>
          <a:off x="7842250" y="1007902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17206</xdr:rowOff>
    </xdr:from>
    <xdr:to>
      <xdr:col>41</xdr:col>
      <xdr:colOff>101600</xdr:colOff>
      <xdr:row>61</xdr:row>
      <xdr:rowOff>118806</xdr:rowOff>
    </xdr:to>
    <xdr:sp macro="" textlink="">
      <xdr:nvSpPr>
        <xdr:cNvPr id="236" name="フローチャート: 判断 235"/>
        <xdr:cNvSpPr/>
      </xdr:nvSpPr>
      <xdr:spPr>
        <a:xfrm>
          <a:off x="7029450" y="10094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36333</xdr:rowOff>
    </xdr:from>
    <xdr:to>
      <xdr:col>36</xdr:col>
      <xdr:colOff>165100</xdr:colOff>
      <xdr:row>61</xdr:row>
      <xdr:rowOff>137933</xdr:rowOff>
    </xdr:to>
    <xdr:sp macro="" textlink="">
      <xdr:nvSpPr>
        <xdr:cNvPr id="237" name="フローチャート: 判断 236"/>
        <xdr:cNvSpPr/>
      </xdr:nvSpPr>
      <xdr:spPr>
        <a:xfrm>
          <a:off x="6235700" y="1011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141366</xdr:rowOff>
    </xdr:from>
    <xdr:to>
      <xdr:col>55</xdr:col>
      <xdr:colOff>50800</xdr:colOff>
      <xdr:row>62</xdr:row>
      <xdr:rowOff>71516</xdr:rowOff>
    </xdr:to>
    <xdr:sp macro="" textlink="">
      <xdr:nvSpPr>
        <xdr:cNvPr id="243" name="楕円 242"/>
        <xdr:cNvSpPr/>
      </xdr:nvSpPr>
      <xdr:spPr>
        <a:xfrm>
          <a:off x="9398000" y="102188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119793</xdr:rowOff>
    </xdr:from>
    <xdr:ext cx="599010" cy="259045"/>
    <xdr:sp macro="" textlink="">
      <xdr:nvSpPr>
        <xdr:cNvPr id="244" name="【橋りょう・トンネル】&#10;一人当たり有形固定資産（償却資産）額該当値テキスト"/>
        <xdr:cNvSpPr txBox="1"/>
      </xdr:nvSpPr>
      <xdr:spPr>
        <a:xfrm>
          <a:off x="9467850" y="1019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142856</xdr:rowOff>
    </xdr:from>
    <xdr:to>
      <xdr:col>50</xdr:col>
      <xdr:colOff>165100</xdr:colOff>
      <xdr:row>62</xdr:row>
      <xdr:rowOff>73006</xdr:rowOff>
    </xdr:to>
    <xdr:sp macro="" textlink="">
      <xdr:nvSpPr>
        <xdr:cNvPr id="245" name="楕円 244"/>
        <xdr:cNvSpPr/>
      </xdr:nvSpPr>
      <xdr:spPr>
        <a:xfrm>
          <a:off x="8636000" y="102203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20716</xdr:rowOff>
    </xdr:from>
    <xdr:to>
      <xdr:col>55</xdr:col>
      <xdr:colOff>0</xdr:colOff>
      <xdr:row>62</xdr:row>
      <xdr:rowOff>22206</xdr:rowOff>
    </xdr:to>
    <xdr:cxnSp macro="">
      <xdr:nvCxnSpPr>
        <xdr:cNvPr id="246" name="直線コネクタ 245"/>
        <xdr:cNvCxnSpPr/>
      </xdr:nvCxnSpPr>
      <xdr:spPr>
        <a:xfrm flipV="1">
          <a:off x="8686800" y="10263266"/>
          <a:ext cx="742950" cy="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141482</xdr:rowOff>
    </xdr:from>
    <xdr:to>
      <xdr:col>46</xdr:col>
      <xdr:colOff>38100</xdr:colOff>
      <xdr:row>62</xdr:row>
      <xdr:rowOff>71632</xdr:rowOff>
    </xdr:to>
    <xdr:sp macro="" textlink="">
      <xdr:nvSpPr>
        <xdr:cNvPr id="247" name="楕円 246"/>
        <xdr:cNvSpPr/>
      </xdr:nvSpPr>
      <xdr:spPr>
        <a:xfrm>
          <a:off x="7842250" y="102189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20832</xdr:rowOff>
    </xdr:from>
    <xdr:to>
      <xdr:col>50</xdr:col>
      <xdr:colOff>114300</xdr:colOff>
      <xdr:row>62</xdr:row>
      <xdr:rowOff>22206</xdr:rowOff>
    </xdr:to>
    <xdr:cxnSp macro="">
      <xdr:nvCxnSpPr>
        <xdr:cNvPr id="248" name="直線コネクタ 247"/>
        <xdr:cNvCxnSpPr/>
      </xdr:nvCxnSpPr>
      <xdr:spPr>
        <a:xfrm>
          <a:off x="7886700" y="10263382"/>
          <a:ext cx="800100" cy="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140714</xdr:rowOff>
    </xdr:from>
    <xdr:to>
      <xdr:col>41</xdr:col>
      <xdr:colOff>101600</xdr:colOff>
      <xdr:row>62</xdr:row>
      <xdr:rowOff>70864</xdr:rowOff>
    </xdr:to>
    <xdr:sp macro="" textlink="">
      <xdr:nvSpPr>
        <xdr:cNvPr id="249" name="楕円 248"/>
        <xdr:cNvSpPr/>
      </xdr:nvSpPr>
      <xdr:spPr>
        <a:xfrm>
          <a:off x="7029450" y="102181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20064</xdr:rowOff>
    </xdr:from>
    <xdr:to>
      <xdr:col>45</xdr:col>
      <xdr:colOff>177800</xdr:colOff>
      <xdr:row>62</xdr:row>
      <xdr:rowOff>20832</xdr:rowOff>
    </xdr:to>
    <xdr:cxnSp macro="">
      <xdr:nvCxnSpPr>
        <xdr:cNvPr id="250" name="直線コネクタ 249"/>
        <xdr:cNvCxnSpPr/>
      </xdr:nvCxnSpPr>
      <xdr:spPr>
        <a:xfrm>
          <a:off x="7080250" y="10262614"/>
          <a:ext cx="80645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149776</xdr:rowOff>
    </xdr:from>
    <xdr:to>
      <xdr:col>36</xdr:col>
      <xdr:colOff>165100</xdr:colOff>
      <xdr:row>62</xdr:row>
      <xdr:rowOff>79926</xdr:rowOff>
    </xdr:to>
    <xdr:sp macro="" textlink="">
      <xdr:nvSpPr>
        <xdr:cNvPr id="251" name="楕円 250"/>
        <xdr:cNvSpPr/>
      </xdr:nvSpPr>
      <xdr:spPr>
        <a:xfrm>
          <a:off x="6235700" y="102272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20064</xdr:rowOff>
    </xdr:from>
    <xdr:to>
      <xdr:col>41</xdr:col>
      <xdr:colOff>50800</xdr:colOff>
      <xdr:row>62</xdr:row>
      <xdr:rowOff>29126</xdr:rowOff>
    </xdr:to>
    <xdr:cxnSp macro="">
      <xdr:nvCxnSpPr>
        <xdr:cNvPr id="252" name="直線コネクタ 251"/>
        <xdr:cNvCxnSpPr/>
      </xdr:nvCxnSpPr>
      <xdr:spPr>
        <a:xfrm flipV="1">
          <a:off x="6286500" y="10262614"/>
          <a:ext cx="793750" cy="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122159</xdr:rowOff>
    </xdr:from>
    <xdr:ext cx="599010" cy="259045"/>
    <xdr:sp macro="" textlink="">
      <xdr:nvSpPr>
        <xdr:cNvPr id="253" name="n_1aveValue【橋りょう・トンネル】&#10;一人当たり有形固定資産（償却資産）額"/>
        <xdr:cNvSpPr txBox="1"/>
      </xdr:nvSpPr>
      <xdr:spPr>
        <a:xfrm>
          <a:off x="8399995" y="9869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119701</xdr:rowOff>
    </xdr:from>
    <xdr:ext cx="599010" cy="259045"/>
    <xdr:sp macro="" textlink="">
      <xdr:nvSpPr>
        <xdr:cNvPr id="254" name="n_2aveValue【橋りょう・トンネル】&#10;一人当たり有形固定資産（償却資産）額"/>
        <xdr:cNvSpPr txBox="1"/>
      </xdr:nvSpPr>
      <xdr:spPr>
        <a:xfrm>
          <a:off x="7612595" y="9866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135333</xdr:rowOff>
    </xdr:from>
    <xdr:ext cx="599010" cy="259045"/>
    <xdr:sp macro="" textlink="">
      <xdr:nvSpPr>
        <xdr:cNvPr id="255" name="n_3aveValue【橋りょう・トンネル】&#10;一人当たり有形固定資産（償却資産）額"/>
        <xdr:cNvSpPr txBox="1"/>
      </xdr:nvSpPr>
      <xdr:spPr>
        <a:xfrm>
          <a:off x="6818845" y="988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154460</xdr:rowOff>
    </xdr:from>
    <xdr:ext cx="599010" cy="259045"/>
    <xdr:sp macro="" textlink="">
      <xdr:nvSpPr>
        <xdr:cNvPr id="256" name="n_4aveValue【橋りょう・トンネル】&#10;一人当たり有形固定資産（償却資産）額"/>
        <xdr:cNvSpPr txBox="1"/>
      </xdr:nvSpPr>
      <xdr:spPr>
        <a:xfrm>
          <a:off x="6006045" y="990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64133</xdr:rowOff>
    </xdr:from>
    <xdr:ext cx="599010" cy="259045"/>
    <xdr:sp macro="" textlink="">
      <xdr:nvSpPr>
        <xdr:cNvPr id="257" name="n_1mainValue【橋りょう・トンネル】&#10;一人当たり有形固定資産（償却資産）額"/>
        <xdr:cNvSpPr txBox="1"/>
      </xdr:nvSpPr>
      <xdr:spPr>
        <a:xfrm>
          <a:off x="8399995" y="10306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62759</xdr:rowOff>
    </xdr:from>
    <xdr:ext cx="599010" cy="259045"/>
    <xdr:sp macro="" textlink="">
      <xdr:nvSpPr>
        <xdr:cNvPr id="258" name="n_2mainValue【橋りょう・トンネル】&#10;一人当たり有形固定資産（償却資産）額"/>
        <xdr:cNvSpPr txBox="1"/>
      </xdr:nvSpPr>
      <xdr:spPr>
        <a:xfrm>
          <a:off x="7612595" y="10305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61991</xdr:rowOff>
    </xdr:from>
    <xdr:ext cx="599010" cy="259045"/>
    <xdr:sp macro="" textlink="">
      <xdr:nvSpPr>
        <xdr:cNvPr id="259" name="n_3mainValue【橋りょう・トンネル】&#10;一人当たり有形固定資産（償却資産）額"/>
        <xdr:cNvSpPr txBox="1"/>
      </xdr:nvSpPr>
      <xdr:spPr>
        <a:xfrm>
          <a:off x="6818845" y="1030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71053</xdr:rowOff>
    </xdr:from>
    <xdr:ext cx="599010" cy="259045"/>
    <xdr:sp macro="" textlink="">
      <xdr:nvSpPr>
        <xdr:cNvPr id="260" name="n_4mainValue【橋りょう・トンネル】&#10;一人当たり有形固定資産（償却資産）額"/>
        <xdr:cNvSpPr txBox="1"/>
      </xdr:nvSpPr>
      <xdr:spPr>
        <a:xfrm>
          <a:off x="6006045" y="1031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757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38496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109945</xdr:rowOff>
    </xdr:from>
    <xdr:to>
      <xdr:col>24</xdr:col>
      <xdr:colOff>62865</xdr:colOff>
      <xdr:row>86</xdr:row>
      <xdr:rowOff>168729</xdr:rowOff>
    </xdr:to>
    <xdr:cxnSp macro="">
      <xdr:nvCxnSpPr>
        <xdr:cNvPr id="286" name="直線コネクタ 285"/>
        <xdr:cNvCxnSpPr/>
      </xdr:nvCxnSpPr>
      <xdr:spPr>
        <a:xfrm flipV="1">
          <a:off x="4177665" y="12828995"/>
          <a:ext cx="0" cy="1538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xdr:cNvSpPr txBox="1"/>
      </xdr:nvSpPr>
      <xdr:spPr>
        <a:xfrm>
          <a:off x="421640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xdr:cNvCxnSpPr/>
      </xdr:nvCxnSpPr>
      <xdr:spPr>
        <a:xfrm>
          <a:off x="41084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56622</xdr:rowOff>
    </xdr:from>
    <xdr:ext cx="340478" cy="259045"/>
    <xdr:sp macro="" textlink="">
      <xdr:nvSpPr>
        <xdr:cNvPr id="289" name="【公営住宅】&#10;有形固定資産減価償却率最大値テキスト"/>
        <xdr:cNvSpPr txBox="1"/>
      </xdr:nvSpPr>
      <xdr:spPr>
        <a:xfrm>
          <a:off x="4216400" y="126105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109945</xdr:rowOff>
    </xdr:from>
    <xdr:to>
      <xdr:col>24</xdr:col>
      <xdr:colOff>152400</xdr:colOff>
      <xdr:row>77</xdr:row>
      <xdr:rowOff>109945</xdr:rowOff>
    </xdr:to>
    <xdr:cxnSp macro="">
      <xdr:nvCxnSpPr>
        <xdr:cNvPr id="290" name="直線コネクタ 289"/>
        <xdr:cNvCxnSpPr/>
      </xdr:nvCxnSpPr>
      <xdr:spPr>
        <a:xfrm>
          <a:off x="4108450" y="128289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162033</xdr:rowOff>
    </xdr:from>
    <xdr:ext cx="405111" cy="259045"/>
    <xdr:sp macro="" textlink="">
      <xdr:nvSpPr>
        <xdr:cNvPr id="291" name="【公営住宅】&#10;有形固定資産減価償却率平均値テキスト"/>
        <xdr:cNvSpPr txBox="1"/>
      </xdr:nvSpPr>
      <xdr:spPr>
        <a:xfrm>
          <a:off x="4216400" y="137065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92" name="フローチャート: 判断 291"/>
        <xdr:cNvSpPr/>
      </xdr:nvSpPr>
      <xdr:spPr>
        <a:xfrm>
          <a:off x="4127500" y="138488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121194</xdr:rowOff>
    </xdr:from>
    <xdr:to>
      <xdr:col>20</xdr:col>
      <xdr:colOff>38100</xdr:colOff>
      <xdr:row>84</xdr:row>
      <xdr:rowOff>51344</xdr:rowOff>
    </xdr:to>
    <xdr:sp macro="" textlink="">
      <xdr:nvSpPr>
        <xdr:cNvPr id="293" name="フローチャート: 判断 292"/>
        <xdr:cNvSpPr/>
      </xdr:nvSpPr>
      <xdr:spPr>
        <a:xfrm>
          <a:off x="3384550" y="138308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82006</xdr:rowOff>
    </xdr:from>
    <xdr:to>
      <xdr:col>15</xdr:col>
      <xdr:colOff>101600</xdr:colOff>
      <xdr:row>84</xdr:row>
      <xdr:rowOff>12156</xdr:rowOff>
    </xdr:to>
    <xdr:sp macro="" textlink="">
      <xdr:nvSpPr>
        <xdr:cNvPr id="294" name="フローチャート: 判断 293"/>
        <xdr:cNvSpPr/>
      </xdr:nvSpPr>
      <xdr:spPr>
        <a:xfrm>
          <a:off x="2571750" y="137916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49349</xdr:rowOff>
    </xdr:from>
    <xdr:to>
      <xdr:col>10</xdr:col>
      <xdr:colOff>165100</xdr:colOff>
      <xdr:row>83</xdr:row>
      <xdr:rowOff>150949</xdr:rowOff>
    </xdr:to>
    <xdr:sp macro="" textlink="">
      <xdr:nvSpPr>
        <xdr:cNvPr id="295" name="フローチャート: 判断 294"/>
        <xdr:cNvSpPr/>
      </xdr:nvSpPr>
      <xdr:spPr>
        <a:xfrm>
          <a:off x="1778000" y="1375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42818</xdr:rowOff>
    </xdr:from>
    <xdr:to>
      <xdr:col>6</xdr:col>
      <xdr:colOff>38100</xdr:colOff>
      <xdr:row>83</xdr:row>
      <xdr:rowOff>144418</xdr:rowOff>
    </xdr:to>
    <xdr:sp macro="" textlink="">
      <xdr:nvSpPr>
        <xdr:cNvPr id="296" name="フローチャート: 判断 295"/>
        <xdr:cNvSpPr/>
      </xdr:nvSpPr>
      <xdr:spPr>
        <a:xfrm>
          <a:off x="984250" y="1375246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148952</xdr:rowOff>
    </xdr:from>
    <xdr:to>
      <xdr:col>24</xdr:col>
      <xdr:colOff>114300</xdr:colOff>
      <xdr:row>85</xdr:row>
      <xdr:rowOff>79102</xdr:rowOff>
    </xdr:to>
    <xdr:sp macro="" textlink="">
      <xdr:nvSpPr>
        <xdr:cNvPr id="302" name="楕円 301"/>
        <xdr:cNvSpPr/>
      </xdr:nvSpPr>
      <xdr:spPr>
        <a:xfrm>
          <a:off x="4127500" y="140237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127379</xdr:rowOff>
    </xdr:from>
    <xdr:ext cx="405111" cy="259045"/>
    <xdr:sp macro="" textlink="">
      <xdr:nvSpPr>
        <xdr:cNvPr id="303" name="【公営住宅】&#10;有形固定資産減価償却率該当値テキスト"/>
        <xdr:cNvSpPr txBox="1"/>
      </xdr:nvSpPr>
      <xdr:spPr>
        <a:xfrm>
          <a:off x="4216400" y="14002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129358</xdr:rowOff>
    </xdr:from>
    <xdr:to>
      <xdr:col>20</xdr:col>
      <xdr:colOff>38100</xdr:colOff>
      <xdr:row>85</xdr:row>
      <xdr:rowOff>59508</xdr:rowOff>
    </xdr:to>
    <xdr:sp macro="" textlink="">
      <xdr:nvSpPr>
        <xdr:cNvPr id="304" name="楕円 303"/>
        <xdr:cNvSpPr/>
      </xdr:nvSpPr>
      <xdr:spPr>
        <a:xfrm>
          <a:off x="3384550" y="140041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8708</xdr:rowOff>
    </xdr:from>
    <xdr:to>
      <xdr:col>24</xdr:col>
      <xdr:colOff>63500</xdr:colOff>
      <xdr:row>85</xdr:row>
      <xdr:rowOff>28302</xdr:rowOff>
    </xdr:to>
    <xdr:cxnSp macro="">
      <xdr:nvCxnSpPr>
        <xdr:cNvPr id="305" name="直線コネクタ 304"/>
        <xdr:cNvCxnSpPr/>
      </xdr:nvCxnSpPr>
      <xdr:spPr>
        <a:xfrm>
          <a:off x="3429000" y="14048558"/>
          <a:ext cx="7493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101600</xdr:rowOff>
    </xdr:from>
    <xdr:to>
      <xdr:col>15</xdr:col>
      <xdr:colOff>101600</xdr:colOff>
      <xdr:row>85</xdr:row>
      <xdr:rowOff>31750</xdr:rowOff>
    </xdr:to>
    <xdr:sp macro="" textlink="">
      <xdr:nvSpPr>
        <xdr:cNvPr id="306" name="楕円 305"/>
        <xdr:cNvSpPr/>
      </xdr:nvSpPr>
      <xdr:spPr>
        <a:xfrm>
          <a:off x="2571750" y="13976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152400</xdr:rowOff>
    </xdr:from>
    <xdr:to>
      <xdr:col>19</xdr:col>
      <xdr:colOff>177800</xdr:colOff>
      <xdr:row>85</xdr:row>
      <xdr:rowOff>8708</xdr:rowOff>
    </xdr:to>
    <xdr:cxnSp macro="">
      <xdr:nvCxnSpPr>
        <xdr:cNvPr id="307" name="直線コネクタ 306"/>
        <xdr:cNvCxnSpPr/>
      </xdr:nvCxnSpPr>
      <xdr:spPr>
        <a:xfrm>
          <a:off x="2622550" y="14027150"/>
          <a:ext cx="806450" cy="2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78739</xdr:rowOff>
    </xdr:from>
    <xdr:to>
      <xdr:col>10</xdr:col>
      <xdr:colOff>165100</xdr:colOff>
      <xdr:row>85</xdr:row>
      <xdr:rowOff>8889</xdr:rowOff>
    </xdr:to>
    <xdr:sp macro="" textlink="">
      <xdr:nvSpPr>
        <xdr:cNvPr id="308" name="楕円 307"/>
        <xdr:cNvSpPr/>
      </xdr:nvSpPr>
      <xdr:spPr>
        <a:xfrm>
          <a:off x="1778000" y="139534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129539</xdr:rowOff>
    </xdr:from>
    <xdr:to>
      <xdr:col>15</xdr:col>
      <xdr:colOff>50800</xdr:colOff>
      <xdr:row>84</xdr:row>
      <xdr:rowOff>152400</xdr:rowOff>
    </xdr:to>
    <xdr:cxnSp macro="">
      <xdr:nvCxnSpPr>
        <xdr:cNvPr id="309" name="直線コネクタ 308"/>
        <xdr:cNvCxnSpPr/>
      </xdr:nvCxnSpPr>
      <xdr:spPr>
        <a:xfrm>
          <a:off x="1828800" y="14004289"/>
          <a:ext cx="79375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59145</xdr:rowOff>
    </xdr:from>
    <xdr:to>
      <xdr:col>6</xdr:col>
      <xdr:colOff>38100</xdr:colOff>
      <xdr:row>84</xdr:row>
      <xdr:rowOff>160745</xdr:rowOff>
    </xdr:to>
    <xdr:sp macro="" textlink="">
      <xdr:nvSpPr>
        <xdr:cNvPr id="310" name="楕円 309"/>
        <xdr:cNvSpPr/>
      </xdr:nvSpPr>
      <xdr:spPr>
        <a:xfrm>
          <a:off x="984250" y="139338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109945</xdr:rowOff>
    </xdr:from>
    <xdr:to>
      <xdr:col>10</xdr:col>
      <xdr:colOff>114300</xdr:colOff>
      <xdr:row>84</xdr:row>
      <xdr:rowOff>129539</xdr:rowOff>
    </xdr:to>
    <xdr:cxnSp macro="">
      <xdr:nvCxnSpPr>
        <xdr:cNvPr id="311" name="直線コネクタ 310"/>
        <xdr:cNvCxnSpPr/>
      </xdr:nvCxnSpPr>
      <xdr:spPr>
        <a:xfrm>
          <a:off x="1028700" y="13984695"/>
          <a:ext cx="8001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67871</xdr:rowOff>
    </xdr:from>
    <xdr:ext cx="405111" cy="259045"/>
    <xdr:sp macro="" textlink="">
      <xdr:nvSpPr>
        <xdr:cNvPr id="312" name="n_1aveValue【公営住宅】&#10;有形固定資産減価償却率"/>
        <xdr:cNvSpPr txBox="1"/>
      </xdr:nvSpPr>
      <xdr:spPr>
        <a:xfrm>
          <a:off x="3239144" y="1361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28683</xdr:rowOff>
    </xdr:from>
    <xdr:ext cx="405111" cy="259045"/>
    <xdr:sp macro="" textlink="">
      <xdr:nvSpPr>
        <xdr:cNvPr id="313" name="n_2aveValue【公営住宅】&#10;有形固定資産減価償却率"/>
        <xdr:cNvSpPr txBox="1"/>
      </xdr:nvSpPr>
      <xdr:spPr>
        <a:xfrm>
          <a:off x="2439044" y="13573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167476</xdr:rowOff>
    </xdr:from>
    <xdr:ext cx="405111" cy="259045"/>
    <xdr:sp macro="" textlink="">
      <xdr:nvSpPr>
        <xdr:cNvPr id="314" name="n_3aveValue【公営住宅】&#10;有形固定資産減価償却率"/>
        <xdr:cNvSpPr txBox="1"/>
      </xdr:nvSpPr>
      <xdr:spPr>
        <a:xfrm>
          <a:off x="1645294" y="13546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160945</xdr:rowOff>
    </xdr:from>
    <xdr:ext cx="405111" cy="259045"/>
    <xdr:sp macro="" textlink="">
      <xdr:nvSpPr>
        <xdr:cNvPr id="315" name="n_4aveValue【公営住宅】&#10;有形固定資産減価償却率"/>
        <xdr:cNvSpPr txBox="1"/>
      </xdr:nvSpPr>
      <xdr:spPr>
        <a:xfrm>
          <a:off x="851544" y="13540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50635</xdr:rowOff>
    </xdr:from>
    <xdr:ext cx="405111" cy="259045"/>
    <xdr:sp macro="" textlink="">
      <xdr:nvSpPr>
        <xdr:cNvPr id="316" name="n_1mainValue【公営住宅】&#10;有形固定資産減価償却率"/>
        <xdr:cNvSpPr txBox="1"/>
      </xdr:nvSpPr>
      <xdr:spPr>
        <a:xfrm>
          <a:off x="3239144" y="14090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22877</xdr:rowOff>
    </xdr:from>
    <xdr:ext cx="405111" cy="259045"/>
    <xdr:sp macro="" textlink="">
      <xdr:nvSpPr>
        <xdr:cNvPr id="317" name="n_2mainValue【公営住宅】&#10;有形固定資産減価償却率"/>
        <xdr:cNvSpPr txBox="1"/>
      </xdr:nvSpPr>
      <xdr:spPr>
        <a:xfrm>
          <a:off x="2439044"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16</xdr:rowOff>
    </xdr:from>
    <xdr:ext cx="405111" cy="259045"/>
    <xdr:sp macro="" textlink="">
      <xdr:nvSpPr>
        <xdr:cNvPr id="318" name="n_3mainValue【公営住宅】&#10;有形固定資産減価償却率"/>
        <xdr:cNvSpPr txBox="1"/>
      </xdr:nvSpPr>
      <xdr:spPr>
        <a:xfrm>
          <a:off x="164529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151872</xdr:rowOff>
    </xdr:from>
    <xdr:ext cx="405111" cy="259045"/>
    <xdr:sp macro="" textlink="">
      <xdr:nvSpPr>
        <xdr:cNvPr id="319" name="n_4mainValue【公営住宅】&#10;有形固定資産減価償却率"/>
        <xdr:cNvSpPr txBox="1"/>
      </xdr:nvSpPr>
      <xdr:spPr>
        <a:xfrm>
          <a:off x="851544" y="1402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39015</xdr:rowOff>
    </xdr:from>
    <xdr:to>
      <xdr:col>54</xdr:col>
      <xdr:colOff>189865</xdr:colOff>
      <xdr:row>86</xdr:row>
      <xdr:rowOff>34900</xdr:rowOff>
    </xdr:to>
    <xdr:cxnSp macro="">
      <xdr:nvCxnSpPr>
        <xdr:cNvPr id="341" name="直線コネクタ 340"/>
        <xdr:cNvCxnSpPr/>
      </xdr:nvCxnSpPr>
      <xdr:spPr>
        <a:xfrm flipV="1">
          <a:off x="9429115" y="12923165"/>
          <a:ext cx="0" cy="1316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38727</xdr:rowOff>
    </xdr:from>
    <xdr:ext cx="469744" cy="259045"/>
    <xdr:sp macro="" textlink="">
      <xdr:nvSpPr>
        <xdr:cNvPr id="342" name="【公営住宅】&#10;一人当たり面積最小値テキスト"/>
        <xdr:cNvSpPr txBox="1"/>
      </xdr:nvSpPr>
      <xdr:spPr>
        <a:xfrm>
          <a:off x="9467850" y="1424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34900</xdr:rowOff>
    </xdr:from>
    <xdr:to>
      <xdr:col>55</xdr:col>
      <xdr:colOff>88900</xdr:colOff>
      <xdr:row>86</xdr:row>
      <xdr:rowOff>34900</xdr:rowOff>
    </xdr:to>
    <xdr:cxnSp macro="">
      <xdr:nvCxnSpPr>
        <xdr:cNvPr id="343" name="直線コネクタ 342"/>
        <xdr:cNvCxnSpPr/>
      </xdr:nvCxnSpPr>
      <xdr:spPr>
        <a:xfrm>
          <a:off x="9359900" y="1423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157142</xdr:rowOff>
    </xdr:from>
    <xdr:ext cx="469744" cy="259045"/>
    <xdr:sp macro="" textlink="">
      <xdr:nvSpPr>
        <xdr:cNvPr id="344" name="【公営住宅】&#10;一人当たり面積最大値テキスト"/>
        <xdr:cNvSpPr txBox="1"/>
      </xdr:nvSpPr>
      <xdr:spPr>
        <a:xfrm>
          <a:off x="9467850" y="1271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39015</xdr:rowOff>
    </xdr:from>
    <xdr:to>
      <xdr:col>55</xdr:col>
      <xdr:colOff>88900</xdr:colOff>
      <xdr:row>78</xdr:row>
      <xdr:rowOff>39015</xdr:rowOff>
    </xdr:to>
    <xdr:cxnSp macro="">
      <xdr:nvCxnSpPr>
        <xdr:cNvPr id="345" name="直線コネクタ 344"/>
        <xdr:cNvCxnSpPr/>
      </xdr:nvCxnSpPr>
      <xdr:spPr>
        <a:xfrm>
          <a:off x="9359900" y="129231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117161</xdr:rowOff>
    </xdr:from>
    <xdr:ext cx="469744" cy="259045"/>
    <xdr:sp macro="" textlink="">
      <xdr:nvSpPr>
        <xdr:cNvPr id="346" name="【公営住宅】&#10;一人当たり面積平均値テキスト"/>
        <xdr:cNvSpPr txBox="1"/>
      </xdr:nvSpPr>
      <xdr:spPr>
        <a:xfrm>
          <a:off x="9467850" y="1382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94284</xdr:rowOff>
    </xdr:from>
    <xdr:to>
      <xdr:col>55</xdr:col>
      <xdr:colOff>50800</xdr:colOff>
      <xdr:row>85</xdr:row>
      <xdr:rowOff>24434</xdr:rowOff>
    </xdr:to>
    <xdr:sp macro="" textlink="">
      <xdr:nvSpPr>
        <xdr:cNvPr id="347" name="フローチャート: 判断 346"/>
        <xdr:cNvSpPr/>
      </xdr:nvSpPr>
      <xdr:spPr>
        <a:xfrm>
          <a:off x="9398000" y="139690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86970</xdr:rowOff>
    </xdr:from>
    <xdr:to>
      <xdr:col>50</xdr:col>
      <xdr:colOff>165100</xdr:colOff>
      <xdr:row>85</xdr:row>
      <xdr:rowOff>17120</xdr:rowOff>
    </xdr:to>
    <xdr:sp macro="" textlink="">
      <xdr:nvSpPr>
        <xdr:cNvPr id="348" name="フローチャート: 判断 347"/>
        <xdr:cNvSpPr/>
      </xdr:nvSpPr>
      <xdr:spPr>
        <a:xfrm>
          <a:off x="8636000" y="13961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86513</xdr:rowOff>
    </xdr:from>
    <xdr:to>
      <xdr:col>46</xdr:col>
      <xdr:colOff>38100</xdr:colOff>
      <xdr:row>85</xdr:row>
      <xdr:rowOff>16663</xdr:rowOff>
    </xdr:to>
    <xdr:sp macro="" textlink="">
      <xdr:nvSpPr>
        <xdr:cNvPr id="349" name="フローチャート: 判断 348"/>
        <xdr:cNvSpPr/>
      </xdr:nvSpPr>
      <xdr:spPr>
        <a:xfrm>
          <a:off x="7842250" y="139612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86055</xdr:rowOff>
    </xdr:from>
    <xdr:to>
      <xdr:col>41</xdr:col>
      <xdr:colOff>101600</xdr:colOff>
      <xdr:row>85</xdr:row>
      <xdr:rowOff>16205</xdr:rowOff>
    </xdr:to>
    <xdr:sp macro="" textlink="">
      <xdr:nvSpPr>
        <xdr:cNvPr id="350" name="フローチャート: 判断 349"/>
        <xdr:cNvSpPr/>
      </xdr:nvSpPr>
      <xdr:spPr>
        <a:xfrm>
          <a:off x="7029450" y="139608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92914</xdr:rowOff>
    </xdr:from>
    <xdr:to>
      <xdr:col>36</xdr:col>
      <xdr:colOff>165100</xdr:colOff>
      <xdr:row>85</xdr:row>
      <xdr:rowOff>23064</xdr:rowOff>
    </xdr:to>
    <xdr:sp macro="" textlink="">
      <xdr:nvSpPr>
        <xdr:cNvPr id="351" name="フローチャート: 判断 350"/>
        <xdr:cNvSpPr/>
      </xdr:nvSpPr>
      <xdr:spPr>
        <a:xfrm>
          <a:off x="6235700" y="139676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154178</xdr:rowOff>
    </xdr:from>
    <xdr:to>
      <xdr:col>55</xdr:col>
      <xdr:colOff>50800</xdr:colOff>
      <xdr:row>85</xdr:row>
      <xdr:rowOff>84328</xdr:rowOff>
    </xdr:to>
    <xdr:sp macro="" textlink="">
      <xdr:nvSpPr>
        <xdr:cNvPr id="357" name="楕円 356"/>
        <xdr:cNvSpPr/>
      </xdr:nvSpPr>
      <xdr:spPr>
        <a:xfrm>
          <a:off x="9398000" y="140289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132605</xdr:rowOff>
    </xdr:from>
    <xdr:ext cx="469744" cy="259045"/>
    <xdr:sp macro="" textlink="">
      <xdr:nvSpPr>
        <xdr:cNvPr id="358" name="【公営住宅】&#10;一人当たり面積該当値テキスト"/>
        <xdr:cNvSpPr txBox="1"/>
      </xdr:nvSpPr>
      <xdr:spPr>
        <a:xfrm>
          <a:off x="9467850" y="1400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156463</xdr:rowOff>
    </xdr:from>
    <xdr:to>
      <xdr:col>50</xdr:col>
      <xdr:colOff>165100</xdr:colOff>
      <xdr:row>85</xdr:row>
      <xdr:rowOff>86613</xdr:rowOff>
    </xdr:to>
    <xdr:sp macro="" textlink="">
      <xdr:nvSpPr>
        <xdr:cNvPr id="359" name="楕円 358"/>
        <xdr:cNvSpPr/>
      </xdr:nvSpPr>
      <xdr:spPr>
        <a:xfrm>
          <a:off x="8636000" y="140312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33528</xdr:rowOff>
    </xdr:from>
    <xdr:to>
      <xdr:col>55</xdr:col>
      <xdr:colOff>0</xdr:colOff>
      <xdr:row>85</xdr:row>
      <xdr:rowOff>35813</xdr:rowOff>
    </xdr:to>
    <xdr:cxnSp macro="">
      <xdr:nvCxnSpPr>
        <xdr:cNvPr id="360" name="直線コネクタ 359"/>
        <xdr:cNvCxnSpPr/>
      </xdr:nvCxnSpPr>
      <xdr:spPr>
        <a:xfrm flipV="1">
          <a:off x="8686800" y="14073378"/>
          <a:ext cx="74295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155550</xdr:rowOff>
    </xdr:from>
    <xdr:to>
      <xdr:col>46</xdr:col>
      <xdr:colOff>38100</xdr:colOff>
      <xdr:row>85</xdr:row>
      <xdr:rowOff>85700</xdr:rowOff>
    </xdr:to>
    <xdr:sp macro="" textlink="">
      <xdr:nvSpPr>
        <xdr:cNvPr id="361" name="楕円 360"/>
        <xdr:cNvSpPr/>
      </xdr:nvSpPr>
      <xdr:spPr>
        <a:xfrm>
          <a:off x="7842250" y="14030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34900</xdr:rowOff>
    </xdr:from>
    <xdr:to>
      <xdr:col>50</xdr:col>
      <xdr:colOff>114300</xdr:colOff>
      <xdr:row>85</xdr:row>
      <xdr:rowOff>35813</xdr:rowOff>
    </xdr:to>
    <xdr:cxnSp macro="">
      <xdr:nvCxnSpPr>
        <xdr:cNvPr id="362" name="直線コネクタ 361"/>
        <xdr:cNvCxnSpPr/>
      </xdr:nvCxnSpPr>
      <xdr:spPr>
        <a:xfrm>
          <a:off x="7886700" y="14074750"/>
          <a:ext cx="8001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152349</xdr:rowOff>
    </xdr:from>
    <xdr:to>
      <xdr:col>41</xdr:col>
      <xdr:colOff>101600</xdr:colOff>
      <xdr:row>85</xdr:row>
      <xdr:rowOff>82499</xdr:rowOff>
    </xdr:to>
    <xdr:sp macro="" textlink="">
      <xdr:nvSpPr>
        <xdr:cNvPr id="363" name="楕円 362"/>
        <xdr:cNvSpPr/>
      </xdr:nvSpPr>
      <xdr:spPr>
        <a:xfrm>
          <a:off x="7029450" y="1402709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31699</xdr:rowOff>
    </xdr:from>
    <xdr:to>
      <xdr:col>45</xdr:col>
      <xdr:colOff>177800</xdr:colOff>
      <xdr:row>85</xdr:row>
      <xdr:rowOff>34900</xdr:rowOff>
    </xdr:to>
    <xdr:cxnSp macro="">
      <xdr:nvCxnSpPr>
        <xdr:cNvPr id="364" name="直線コネクタ 363"/>
        <xdr:cNvCxnSpPr/>
      </xdr:nvCxnSpPr>
      <xdr:spPr>
        <a:xfrm>
          <a:off x="7080250" y="14071549"/>
          <a:ext cx="80645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153264</xdr:rowOff>
    </xdr:from>
    <xdr:to>
      <xdr:col>36</xdr:col>
      <xdr:colOff>165100</xdr:colOff>
      <xdr:row>85</xdr:row>
      <xdr:rowOff>83414</xdr:rowOff>
    </xdr:to>
    <xdr:sp macro="" textlink="">
      <xdr:nvSpPr>
        <xdr:cNvPr id="365" name="楕円 364"/>
        <xdr:cNvSpPr/>
      </xdr:nvSpPr>
      <xdr:spPr>
        <a:xfrm>
          <a:off x="6235700" y="140280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31699</xdr:rowOff>
    </xdr:from>
    <xdr:to>
      <xdr:col>41</xdr:col>
      <xdr:colOff>50800</xdr:colOff>
      <xdr:row>85</xdr:row>
      <xdr:rowOff>32614</xdr:rowOff>
    </xdr:to>
    <xdr:cxnSp macro="">
      <xdr:nvCxnSpPr>
        <xdr:cNvPr id="366" name="直線コネクタ 365"/>
        <xdr:cNvCxnSpPr/>
      </xdr:nvCxnSpPr>
      <xdr:spPr>
        <a:xfrm flipV="1">
          <a:off x="6286500" y="14071549"/>
          <a:ext cx="79375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33647</xdr:rowOff>
    </xdr:from>
    <xdr:ext cx="469744" cy="259045"/>
    <xdr:sp macro="" textlink="">
      <xdr:nvSpPr>
        <xdr:cNvPr id="367" name="n_1aveValue【公営住宅】&#10;一人当たり面積"/>
        <xdr:cNvSpPr txBox="1"/>
      </xdr:nvSpPr>
      <xdr:spPr>
        <a:xfrm>
          <a:off x="8458277" y="1374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33190</xdr:rowOff>
    </xdr:from>
    <xdr:ext cx="469744" cy="259045"/>
    <xdr:sp macro="" textlink="">
      <xdr:nvSpPr>
        <xdr:cNvPr id="368" name="n_2aveValue【公営住宅】&#10;一人当たり面積"/>
        <xdr:cNvSpPr txBox="1"/>
      </xdr:nvSpPr>
      <xdr:spPr>
        <a:xfrm>
          <a:off x="7677227" y="13742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32732</xdr:rowOff>
    </xdr:from>
    <xdr:ext cx="469744" cy="259045"/>
    <xdr:sp macro="" textlink="">
      <xdr:nvSpPr>
        <xdr:cNvPr id="369" name="n_3aveValue【公営住宅】&#10;一人当たり面積"/>
        <xdr:cNvSpPr txBox="1"/>
      </xdr:nvSpPr>
      <xdr:spPr>
        <a:xfrm>
          <a:off x="6864427" y="13742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39591</xdr:rowOff>
    </xdr:from>
    <xdr:ext cx="469744" cy="259045"/>
    <xdr:sp macro="" textlink="">
      <xdr:nvSpPr>
        <xdr:cNvPr id="370" name="n_4aveValue【公営住宅】&#10;一人当たり面積"/>
        <xdr:cNvSpPr txBox="1"/>
      </xdr:nvSpPr>
      <xdr:spPr>
        <a:xfrm>
          <a:off x="6070677" y="13749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77740</xdr:rowOff>
    </xdr:from>
    <xdr:ext cx="469744" cy="259045"/>
    <xdr:sp macro="" textlink="">
      <xdr:nvSpPr>
        <xdr:cNvPr id="371" name="n_1mainValue【公営住宅】&#10;一人当たり面積"/>
        <xdr:cNvSpPr txBox="1"/>
      </xdr:nvSpPr>
      <xdr:spPr>
        <a:xfrm>
          <a:off x="8458277" y="1411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76827</xdr:rowOff>
    </xdr:from>
    <xdr:ext cx="469744" cy="259045"/>
    <xdr:sp macro="" textlink="">
      <xdr:nvSpPr>
        <xdr:cNvPr id="372" name="n_2mainValue【公営住宅】&#10;一人当たり面積"/>
        <xdr:cNvSpPr txBox="1"/>
      </xdr:nvSpPr>
      <xdr:spPr>
        <a:xfrm>
          <a:off x="7677227" y="141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73626</xdr:rowOff>
    </xdr:from>
    <xdr:ext cx="469744" cy="259045"/>
    <xdr:sp macro="" textlink="">
      <xdr:nvSpPr>
        <xdr:cNvPr id="373" name="n_3mainValue【公営住宅】&#10;一人当たり面積"/>
        <xdr:cNvSpPr txBox="1"/>
      </xdr:nvSpPr>
      <xdr:spPr>
        <a:xfrm>
          <a:off x="6864427" y="14113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74541</xdr:rowOff>
    </xdr:from>
    <xdr:ext cx="469744" cy="259045"/>
    <xdr:sp macro="" textlink="">
      <xdr:nvSpPr>
        <xdr:cNvPr id="374" name="n_4mainValue【公営住宅】&#10;一人当たり面積"/>
        <xdr:cNvSpPr txBox="1"/>
      </xdr:nvSpPr>
      <xdr:spPr>
        <a:xfrm>
          <a:off x="6070677" y="14114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19050</xdr:rowOff>
    </xdr:to>
    <xdr:cxnSp macro="">
      <xdr:nvCxnSpPr>
        <xdr:cNvPr id="415" name="直線コネクタ 414"/>
        <xdr:cNvCxnSpPr/>
      </xdr:nvCxnSpPr>
      <xdr:spPr>
        <a:xfrm flipV="1">
          <a:off x="14699614" y="55956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416" name="【認定こども園・幼稚園・保育所】&#10;有形固定資産減価償却率最小値テキスト"/>
        <xdr:cNvSpPr txBox="1"/>
      </xdr:nvSpPr>
      <xdr:spPr>
        <a:xfrm>
          <a:off x="14738350" y="6963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417" name="直線コネクタ 416"/>
        <xdr:cNvCxnSpPr/>
      </xdr:nvCxnSpPr>
      <xdr:spPr>
        <a:xfrm>
          <a:off x="14611350" y="6959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418" name="【認定こども園・幼稚園・保育所】&#10;有形固定資産減価償却率最大値テキスト"/>
        <xdr:cNvSpPr txBox="1"/>
      </xdr:nvSpPr>
      <xdr:spPr>
        <a:xfrm>
          <a:off x="14738350" y="537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419" name="直線コネクタ 418"/>
        <xdr:cNvCxnSpPr/>
      </xdr:nvCxnSpPr>
      <xdr:spPr>
        <a:xfrm>
          <a:off x="14611350" y="5595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6367</xdr:rowOff>
    </xdr:from>
    <xdr:ext cx="405111" cy="259045"/>
    <xdr:sp macro="" textlink="">
      <xdr:nvSpPr>
        <xdr:cNvPr id="420" name="【認定こども園・幼稚園・保育所】&#10;有形固定資産減価償却率平均値テキスト"/>
        <xdr:cNvSpPr txBox="1"/>
      </xdr:nvSpPr>
      <xdr:spPr>
        <a:xfrm>
          <a:off x="14738350" y="6121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421" name="フローチャート: 判断 420"/>
        <xdr:cNvSpPr/>
      </xdr:nvSpPr>
      <xdr:spPr>
        <a:xfrm>
          <a:off x="14649450" y="626999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92075</xdr:rowOff>
    </xdr:from>
    <xdr:to>
      <xdr:col>81</xdr:col>
      <xdr:colOff>101600</xdr:colOff>
      <xdr:row>38</xdr:row>
      <xdr:rowOff>22225</xdr:rowOff>
    </xdr:to>
    <xdr:sp macro="" textlink="">
      <xdr:nvSpPr>
        <xdr:cNvPr id="422" name="フローチャート: 判断 421"/>
        <xdr:cNvSpPr/>
      </xdr:nvSpPr>
      <xdr:spPr>
        <a:xfrm>
          <a:off x="13887450" y="6207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107315</xdr:rowOff>
    </xdr:from>
    <xdr:to>
      <xdr:col>76</xdr:col>
      <xdr:colOff>165100</xdr:colOff>
      <xdr:row>38</xdr:row>
      <xdr:rowOff>37465</xdr:rowOff>
    </xdr:to>
    <xdr:sp macro="" textlink="">
      <xdr:nvSpPr>
        <xdr:cNvPr id="423" name="フローチャート: 判断 422"/>
        <xdr:cNvSpPr/>
      </xdr:nvSpPr>
      <xdr:spPr>
        <a:xfrm>
          <a:off x="13093700" y="6222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88265</xdr:rowOff>
    </xdr:from>
    <xdr:to>
      <xdr:col>72</xdr:col>
      <xdr:colOff>38100</xdr:colOff>
      <xdr:row>38</xdr:row>
      <xdr:rowOff>18415</xdr:rowOff>
    </xdr:to>
    <xdr:sp macro="" textlink="">
      <xdr:nvSpPr>
        <xdr:cNvPr id="424" name="フローチャート: 判断 423"/>
        <xdr:cNvSpPr/>
      </xdr:nvSpPr>
      <xdr:spPr>
        <a:xfrm>
          <a:off x="12299950" y="62033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82550</xdr:rowOff>
    </xdr:from>
    <xdr:to>
      <xdr:col>67</xdr:col>
      <xdr:colOff>101600</xdr:colOff>
      <xdr:row>38</xdr:row>
      <xdr:rowOff>12700</xdr:rowOff>
    </xdr:to>
    <xdr:sp macro="" textlink="">
      <xdr:nvSpPr>
        <xdr:cNvPr id="425" name="フローチャート: 判断 424"/>
        <xdr:cNvSpPr/>
      </xdr:nvSpPr>
      <xdr:spPr>
        <a:xfrm>
          <a:off x="11487150" y="61976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156845</xdr:rowOff>
    </xdr:from>
    <xdr:to>
      <xdr:col>85</xdr:col>
      <xdr:colOff>177800</xdr:colOff>
      <xdr:row>39</xdr:row>
      <xdr:rowOff>86995</xdr:rowOff>
    </xdr:to>
    <xdr:sp macro="" textlink="">
      <xdr:nvSpPr>
        <xdr:cNvPr id="431" name="楕円 430"/>
        <xdr:cNvSpPr/>
      </xdr:nvSpPr>
      <xdr:spPr>
        <a:xfrm>
          <a:off x="14649450" y="643699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135272</xdr:rowOff>
    </xdr:from>
    <xdr:ext cx="405111" cy="259045"/>
    <xdr:sp macro="" textlink="">
      <xdr:nvSpPr>
        <xdr:cNvPr id="432" name="【認定こども園・幼稚園・保育所】&#10;有形固定資産減価償却率該当値テキスト"/>
        <xdr:cNvSpPr txBox="1"/>
      </xdr:nvSpPr>
      <xdr:spPr>
        <a:xfrm>
          <a:off x="14738350" y="6415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118745</xdr:rowOff>
    </xdr:from>
    <xdr:to>
      <xdr:col>81</xdr:col>
      <xdr:colOff>101600</xdr:colOff>
      <xdr:row>39</xdr:row>
      <xdr:rowOff>48895</xdr:rowOff>
    </xdr:to>
    <xdr:sp macro="" textlink="">
      <xdr:nvSpPr>
        <xdr:cNvPr id="433" name="楕円 432"/>
        <xdr:cNvSpPr/>
      </xdr:nvSpPr>
      <xdr:spPr>
        <a:xfrm>
          <a:off x="13887450" y="63988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169545</xdr:rowOff>
    </xdr:from>
    <xdr:to>
      <xdr:col>85</xdr:col>
      <xdr:colOff>127000</xdr:colOff>
      <xdr:row>39</xdr:row>
      <xdr:rowOff>36195</xdr:rowOff>
    </xdr:to>
    <xdr:cxnSp macro="">
      <xdr:nvCxnSpPr>
        <xdr:cNvPr id="434" name="直線コネクタ 433"/>
        <xdr:cNvCxnSpPr/>
      </xdr:nvCxnSpPr>
      <xdr:spPr>
        <a:xfrm>
          <a:off x="13938250" y="6443345"/>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80645</xdr:rowOff>
    </xdr:from>
    <xdr:to>
      <xdr:col>76</xdr:col>
      <xdr:colOff>165100</xdr:colOff>
      <xdr:row>39</xdr:row>
      <xdr:rowOff>10795</xdr:rowOff>
    </xdr:to>
    <xdr:sp macro="" textlink="">
      <xdr:nvSpPr>
        <xdr:cNvPr id="435" name="楕円 434"/>
        <xdr:cNvSpPr/>
      </xdr:nvSpPr>
      <xdr:spPr>
        <a:xfrm>
          <a:off x="13093700" y="63607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131445</xdr:rowOff>
    </xdr:from>
    <xdr:to>
      <xdr:col>81</xdr:col>
      <xdr:colOff>50800</xdr:colOff>
      <xdr:row>38</xdr:row>
      <xdr:rowOff>169545</xdr:rowOff>
    </xdr:to>
    <xdr:cxnSp macro="">
      <xdr:nvCxnSpPr>
        <xdr:cNvPr id="436" name="直線コネクタ 435"/>
        <xdr:cNvCxnSpPr/>
      </xdr:nvCxnSpPr>
      <xdr:spPr>
        <a:xfrm>
          <a:off x="13144500" y="6411595"/>
          <a:ext cx="79375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44450</xdr:rowOff>
    </xdr:from>
    <xdr:to>
      <xdr:col>72</xdr:col>
      <xdr:colOff>38100</xdr:colOff>
      <xdr:row>38</xdr:row>
      <xdr:rowOff>146050</xdr:rowOff>
    </xdr:to>
    <xdr:sp macro="" textlink="">
      <xdr:nvSpPr>
        <xdr:cNvPr id="437" name="楕円 436"/>
        <xdr:cNvSpPr/>
      </xdr:nvSpPr>
      <xdr:spPr>
        <a:xfrm>
          <a:off x="12299950" y="6324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95250</xdr:rowOff>
    </xdr:from>
    <xdr:to>
      <xdr:col>76</xdr:col>
      <xdr:colOff>114300</xdr:colOff>
      <xdr:row>38</xdr:row>
      <xdr:rowOff>131445</xdr:rowOff>
    </xdr:to>
    <xdr:cxnSp macro="">
      <xdr:nvCxnSpPr>
        <xdr:cNvPr id="438" name="直線コネクタ 437"/>
        <xdr:cNvCxnSpPr/>
      </xdr:nvCxnSpPr>
      <xdr:spPr>
        <a:xfrm>
          <a:off x="12344400" y="6375400"/>
          <a:ext cx="8001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17780</xdr:rowOff>
    </xdr:from>
    <xdr:to>
      <xdr:col>67</xdr:col>
      <xdr:colOff>101600</xdr:colOff>
      <xdr:row>38</xdr:row>
      <xdr:rowOff>119380</xdr:rowOff>
    </xdr:to>
    <xdr:sp macro="" textlink="">
      <xdr:nvSpPr>
        <xdr:cNvPr id="439" name="楕円 438"/>
        <xdr:cNvSpPr/>
      </xdr:nvSpPr>
      <xdr:spPr>
        <a:xfrm>
          <a:off x="1148715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68580</xdr:rowOff>
    </xdr:from>
    <xdr:to>
      <xdr:col>71</xdr:col>
      <xdr:colOff>177800</xdr:colOff>
      <xdr:row>38</xdr:row>
      <xdr:rowOff>95250</xdr:rowOff>
    </xdr:to>
    <xdr:cxnSp macro="">
      <xdr:nvCxnSpPr>
        <xdr:cNvPr id="440" name="直線コネクタ 439"/>
        <xdr:cNvCxnSpPr/>
      </xdr:nvCxnSpPr>
      <xdr:spPr>
        <a:xfrm>
          <a:off x="11537950" y="6348730"/>
          <a:ext cx="8064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38752</xdr:rowOff>
    </xdr:from>
    <xdr:ext cx="405111" cy="259045"/>
    <xdr:sp macro="" textlink="">
      <xdr:nvSpPr>
        <xdr:cNvPr id="441" name="n_1aveValue【認定こども園・幼稚園・保育所】&#10;有形固定資産減価償却率"/>
        <xdr:cNvSpPr txBox="1"/>
      </xdr:nvSpPr>
      <xdr:spPr>
        <a:xfrm>
          <a:off x="13742044" y="5988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53992</xdr:rowOff>
    </xdr:from>
    <xdr:ext cx="405111" cy="259045"/>
    <xdr:sp macro="" textlink="">
      <xdr:nvSpPr>
        <xdr:cNvPr id="442" name="n_2aveValue【認定こども園・幼稚園・保育所】&#10;有形固定資産減価償却率"/>
        <xdr:cNvSpPr txBox="1"/>
      </xdr:nvSpPr>
      <xdr:spPr>
        <a:xfrm>
          <a:off x="12960994" y="6003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34942</xdr:rowOff>
    </xdr:from>
    <xdr:ext cx="405111" cy="259045"/>
    <xdr:sp macro="" textlink="">
      <xdr:nvSpPr>
        <xdr:cNvPr id="443" name="n_3aveValue【認定こども園・幼稚園・保育所】&#10;有形固定資産減価償却率"/>
        <xdr:cNvSpPr txBox="1"/>
      </xdr:nvSpPr>
      <xdr:spPr>
        <a:xfrm>
          <a:off x="12167244" y="5984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29227</xdr:rowOff>
    </xdr:from>
    <xdr:ext cx="405111" cy="259045"/>
    <xdr:sp macro="" textlink="">
      <xdr:nvSpPr>
        <xdr:cNvPr id="444" name="n_4aveValue【認定こども園・幼稚園・保育所】&#10;有形固定資産減価償却率"/>
        <xdr:cNvSpPr txBox="1"/>
      </xdr:nvSpPr>
      <xdr:spPr>
        <a:xfrm>
          <a:off x="11354444" y="597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40022</xdr:rowOff>
    </xdr:from>
    <xdr:ext cx="405111" cy="259045"/>
    <xdr:sp macro="" textlink="">
      <xdr:nvSpPr>
        <xdr:cNvPr id="445" name="n_1mainValue【認定こども園・幼稚園・保育所】&#10;有形固定資産減価償却率"/>
        <xdr:cNvSpPr txBox="1"/>
      </xdr:nvSpPr>
      <xdr:spPr>
        <a:xfrm>
          <a:off x="13742044" y="648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1922</xdr:rowOff>
    </xdr:from>
    <xdr:ext cx="405111" cy="259045"/>
    <xdr:sp macro="" textlink="">
      <xdr:nvSpPr>
        <xdr:cNvPr id="446" name="n_2mainValue【認定こども園・幼稚園・保育所】&#10;有形固定資産減価償却率"/>
        <xdr:cNvSpPr txBox="1"/>
      </xdr:nvSpPr>
      <xdr:spPr>
        <a:xfrm>
          <a:off x="12960994" y="6447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137177</xdr:rowOff>
    </xdr:from>
    <xdr:ext cx="405111" cy="259045"/>
    <xdr:sp macro="" textlink="">
      <xdr:nvSpPr>
        <xdr:cNvPr id="447" name="n_3mainValue【認定こども園・幼稚園・保育所】&#10;有形固定資産減価償却率"/>
        <xdr:cNvSpPr txBox="1"/>
      </xdr:nvSpPr>
      <xdr:spPr>
        <a:xfrm>
          <a:off x="12167244" y="6417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110507</xdr:rowOff>
    </xdr:from>
    <xdr:ext cx="405111" cy="259045"/>
    <xdr:sp macro="" textlink="">
      <xdr:nvSpPr>
        <xdr:cNvPr id="448" name="n_4mainValue【認定こども園・幼稚園・保育所】&#10;有形固定資産減価償却率"/>
        <xdr:cNvSpPr txBox="1"/>
      </xdr:nvSpPr>
      <xdr:spPr>
        <a:xfrm>
          <a:off x="11354444" y="6390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14478</xdr:rowOff>
    </xdr:from>
    <xdr:to>
      <xdr:col>116</xdr:col>
      <xdr:colOff>62864</xdr:colOff>
      <xdr:row>41</xdr:row>
      <xdr:rowOff>92202</xdr:rowOff>
    </xdr:to>
    <xdr:cxnSp macro="">
      <xdr:nvCxnSpPr>
        <xdr:cNvPr id="470" name="直線コネクタ 469"/>
        <xdr:cNvCxnSpPr/>
      </xdr:nvCxnSpPr>
      <xdr:spPr>
        <a:xfrm flipV="1">
          <a:off x="19951064" y="5469128"/>
          <a:ext cx="0" cy="1398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71" name="【認定こども園・幼稚園・保育所】&#10;一人当たり面積最小値テキスト"/>
        <xdr:cNvSpPr txBox="1"/>
      </xdr:nvSpPr>
      <xdr:spPr>
        <a:xfrm>
          <a:off x="19989800" y="6871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72" name="直線コネクタ 471"/>
        <xdr:cNvCxnSpPr/>
      </xdr:nvCxnSpPr>
      <xdr:spPr>
        <a:xfrm>
          <a:off x="19881850" y="68676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132605</xdr:rowOff>
    </xdr:from>
    <xdr:ext cx="469744" cy="259045"/>
    <xdr:sp macro="" textlink="">
      <xdr:nvSpPr>
        <xdr:cNvPr id="473" name="【認定こども園・幼稚園・保育所】&#10;一人当たり面積最大値テキスト"/>
        <xdr:cNvSpPr txBox="1"/>
      </xdr:nvSpPr>
      <xdr:spPr>
        <a:xfrm>
          <a:off x="19989800" y="525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14478</xdr:rowOff>
    </xdr:from>
    <xdr:to>
      <xdr:col>116</xdr:col>
      <xdr:colOff>152400</xdr:colOff>
      <xdr:row>33</xdr:row>
      <xdr:rowOff>14478</xdr:rowOff>
    </xdr:to>
    <xdr:cxnSp macro="">
      <xdr:nvCxnSpPr>
        <xdr:cNvPr id="474" name="直線コネクタ 473"/>
        <xdr:cNvCxnSpPr/>
      </xdr:nvCxnSpPr>
      <xdr:spPr>
        <a:xfrm>
          <a:off x="19881850" y="5469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88409</xdr:rowOff>
    </xdr:from>
    <xdr:ext cx="469744" cy="259045"/>
    <xdr:sp macro="" textlink="">
      <xdr:nvSpPr>
        <xdr:cNvPr id="475" name="【認定こども園・幼稚園・保育所】&#10;一人当たり面積平均値テキスト"/>
        <xdr:cNvSpPr txBox="1"/>
      </xdr:nvSpPr>
      <xdr:spPr>
        <a:xfrm>
          <a:off x="19989800" y="62034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109982</xdr:rowOff>
    </xdr:from>
    <xdr:to>
      <xdr:col>116</xdr:col>
      <xdr:colOff>114300</xdr:colOff>
      <xdr:row>38</xdr:row>
      <xdr:rowOff>40132</xdr:rowOff>
    </xdr:to>
    <xdr:sp macro="" textlink="">
      <xdr:nvSpPr>
        <xdr:cNvPr id="476" name="フローチャート: 判断 475"/>
        <xdr:cNvSpPr/>
      </xdr:nvSpPr>
      <xdr:spPr>
        <a:xfrm>
          <a:off x="19900900" y="62250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68834</xdr:rowOff>
    </xdr:from>
    <xdr:to>
      <xdr:col>112</xdr:col>
      <xdr:colOff>38100</xdr:colOff>
      <xdr:row>37</xdr:row>
      <xdr:rowOff>170435</xdr:rowOff>
    </xdr:to>
    <xdr:sp macro="" textlink="">
      <xdr:nvSpPr>
        <xdr:cNvPr id="477" name="フローチャート: 判断 476"/>
        <xdr:cNvSpPr/>
      </xdr:nvSpPr>
      <xdr:spPr>
        <a:xfrm>
          <a:off x="19157950" y="6183884"/>
          <a:ext cx="8255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77978</xdr:rowOff>
    </xdr:from>
    <xdr:to>
      <xdr:col>107</xdr:col>
      <xdr:colOff>101600</xdr:colOff>
      <xdr:row>38</xdr:row>
      <xdr:rowOff>8128</xdr:rowOff>
    </xdr:to>
    <xdr:sp macro="" textlink="">
      <xdr:nvSpPr>
        <xdr:cNvPr id="478" name="フローチャート: 判断 477"/>
        <xdr:cNvSpPr/>
      </xdr:nvSpPr>
      <xdr:spPr>
        <a:xfrm>
          <a:off x="18345150" y="61930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73406</xdr:rowOff>
    </xdr:from>
    <xdr:to>
      <xdr:col>102</xdr:col>
      <xdr:colOff>165100</xdr:colOff>
      <xdr:row>38</xdr:row>
      <xdr:rowOff>3556</xdr:rowOff>
    </xdr:to>
    <xdr:sp macro="" textlink="">
      <xdr:nvSpPr>
        <xdr:cNvPr id="479" name="フローチャート: 判断 478"/>
        <xdr:cNvSpPr/>
      </xdr:nvSpPr>
      <xdr:spPr>
        <a:xfrm>
          <a:off x="17551400" y="61884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96266</xdr:rowOff>
    </xdr:from>
    <xdr:to>
      <xdr:col>98</xdr:col>
      <xdr:colOff>38100</xdr:colOff>
      <xdr:row>38</xdr:row>
      <xdr:rowOff>26415</xdr:rowOff>
    </xdr:to>
    <xdr:sp macro="" textlink="">
      <xdr:nvSpPr>
        <xdr:cNvPr id="480" name="フローチャート: 判断 479"/>
        <xdr:cNvSpPr/>
      </xdr:nvSpPr>
      <xdr:spPr>
        <a:xfrm>
          <a:off x="16757650" y="6211316"/>
          <a:ext cx="8255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109982</xdr:rowOff>
    </xdr:from>
    <xdr:to>
      <xdr:col>116</xdr:col>
      <xdr:colOff>114300</xdr:colOff>
      <xdr:row>36</xdr:row>
      <xdr:rowOff>40132</xdr:rowOff>
    </xdr:to>
    <xdr:sp macro="" textlink="">
      <xdr:nvSpPr>
        <xdr:cNvPr id="486" name="楕円 485"/>
        <xdr:cNvSpPr/>
      </xdr:nvSpPr>
      <xdr:spPr>
        <a:xfrm>
          <a:off x="19900900" y="58948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132859</xdr:rowOff>
    </xdr:from>
    <xdr:ext cx="469744" cy="259045"/>
    <xdr:sp macro="" textlink="">
      <xdr:nvSpPr>
        <xdr:cNvPr id="487" name="【認定こども園・幼稚園・保育所】&#10;一人当たり面積該当値テキスト"/>
        <xdr:cNvSpPr txBox="1"/>
      </xdr:nvSpPr>
      <xdr:spPr>
        <a:xfrm>
          <a:off x="19989800" y="575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114554</xdr:rowOff>
    </xdr:from>
    <xdr:to>
      <xdr:col>112</xdr:col>
      <xdr:colOff>38100</xdr:colOff>
      <xdr:row>36</xdr:row>
      <xdr:rowOff>44704</xdr:rowOff>
    </xdr:to>
    <xdr:sp macro="" textlink="">
      <xdr:nvSpPr>
        <xdr:cNvPr id="488" name="楕円 487"/>
        <xdr:cNvSpPr/>
      </xdr:nvSpPr>
      <xdr:spPr>
        <a:xfrm>
          <a:off x="19157950" y="589940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160782</xdr:rowOff>
    </xdr:from>
    <xdr:to>
      <xdr:col>116</xdr:col>
      <xdr:colOff>63500</xdr:colOff>
      <xdr:row>35</xdr:row>
      <xdr:rowOff>165354</xdr:rowOff>
    </xdr:to>
    <xdr:cxnSp macro="">
      <xdr:nvCxnSpPr>
        <xdr:cNvPr id="489" name="直線コネクタ 488"/>
        <xdr:cNvCxnSpPr/>
      </xdr:nvCxnSpPr>
      <xdr:spPr>
        <a:xfrm flipV="1">
          <a:off x="19202400" y="5945632"/>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109982</xdr:rowOff>
    </xdr:from>
    <xdr:to>
      <xdr:col>107</xdr:col>
      <xdr:colOff>101600</xdr:colOff>
      <xdr:row>36</xdr:row>
      <xdr:rowOff>40132</xdr:rowOff>
    </xdr:to>
    <xdr:sp macro="" textlink="">
      <xdr:nvSpPr>
        <xdr:cNvPr id="490" name="楕円 489"/>
        <xdr:cNvSpPr/>
      </xdr:nvSpPr>
      <xdr:spPr>
        <a:xfrm>
          <a:off x="18345150" y="58948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160782</xdr:rowOff>
    </xdr:from>
    <xdr:to>
      <xdr:col>111</xdr:col>
      <xdr:colOff>177800</xdr:colOff>
      <xdr:row>35</xdr:row>
      <xdr:rowOff>165354</xdr:rowOff>
    </xdr:to>
    <xdr:cxnSp macro="">
      <xdr:nvCxnSpPr>
        <xdr:cNvPr id="491" name="直線コネクタ 490"/>
        <xdr:cNvCxnSpPr/>
      </xdr:nvCxnSpPr>
      <xdr:spPr>
        <a:xfrm>
          <a:off x="18395950" y="5945632"/>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59690</xdr:rowOff>
    </xdr:from>
    <xdr:to>
      <xdr:col>102</xdr:col>
      <xdr:colOff>165100</xdr:colOff>
      <xdr:row>35</xdr:row>
      <xdr:rowOff>161290</xdr:rowOff>
    </xdr:to>
    <xdr:sp macro="" textlink="">
      <xdr:nvSpPr>
        <xdr:cNvPr id="492" name="楕円 491"/>
        <xdr:cNvSpPr/>
      </xdr:nvSpPr>
      <xdr:spPr>
        <a:xfrm>
          <a:off x="17551400" y="584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110490</xdr:rowOff>
    </xdr:from>
    <xdr:to>
      <xdr:col>107</xdr:col>
      <xdr:colOff>50800</xdr:colOff>
      <xdr:row>35</xdr:row>
      <xdr:rowOff>160782</xdr:rowOff>
    </xdr:to>
    <xdr:cxnSp macro="">
      <xdr:nvCxnSpPr>
        <xdr:cNvPr id="493" name="直線コネクタ 492"/>
        <xdr:cNvCxnSpPr/>
      </xdr:nvCxnSpPr>
      <xdr:spPr>
        <a:xfrm>
          <a:off x="17602200" y="5895340"/>
          <a:ext cx="79375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59690</xdr:rowOff>
    </xdr:from>
    <xdr:to>
      <xdr:col>98</xdr:col>
      <xdr:colOff>38100</xdr:colOff>
      <xdr:row>35</xdr:row>
      <xdr:rowOff>161290</xdr:rowOff>
    </xdr:to>
    <xdr:sp macro="" textlink="">
      <xdr:nvSpPr>
        <xdr:cNvPr id="494" name="楕円 493"/>
        <xdr:cNvSpPr/>
      </xdr:nvSpPr>
      <xdr:spPr>
        <a:xfrm>
          <a:off x="16757650" y="58445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110490</xdr:rowOff>
    </xdr:from>
    <xdr:to>
      <xdr:col>102</xdr:col>
      <xdr:colOff>114300</xdr:colOff>
      <xdr:row>35</xdr:row>
      <xdr:rowOff>110490</xdr:rowOff>
    </xdr:to>
    <xdr:cxnSp macro="">
      <xdr:nvCxnSpPr>
        <xdr:cNvPr id="495" name="直線コネクタ 494"/>
        <xdr:cNvCxnSpPr/>
      </xdr:nvCxnSpPr>
      <xdr:spPr>
        <a:xfrm>
          <a:off x="16802100" y="589534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161561</xdr:rowOff>
    </xdr:from>
    <xdr:ext cx="469744" cy="259045"/>
    <xdr:sp macro="" textlink="">
      <xdr:nvSpPr>
        <xdr:cNvPr id="496" name="n_1aveValue【認定こども園・幼稚園・保育所】&#10;一人当たり面積"/>
        <xdr:cNvSpPr txBox="1"/>
      </xdr:nvSpPr>
      <xdr:spPr>
        <a:xfrm>
          <a:off x="18980227"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170705</xdr:rowOff>
    </xdr:from>
    <xdr:ext cx="469744" cy="259045"/>
    <xdr:sp macro="" textlink="">
      <xdr:nvSpPr>
        <xdr:cNvPr id="497" name="n_2aveValue【認定こども園・幼稚園・保育所】&#10;一人当たり面積"/>
        <xdr:cNvSpPr txBox="1"/>
      </xdr:nvSpPr>
      <xdr:spPr>
        <a:xfrm>
          <a:off x="18180127" y="6279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166133</xdr:rowOff>
    </xdr:from>
    <xdr:ext cx="469744" cy="259045"/>
    <xdr:sp macro="" textlink="">
      <xdr:nvSpPr>
        <xdr:cNvPr id="498" name="n_3aveValue【認定こども園・幼稚園・保育所】&#10;一人当たり面積"/>
        <xdr:cNvSpPr txBox="1"/>
      </xdr:nvSpPr>
      <xdr:spPr>
        <a:xfrm>
          <a:off x="17386377" y="628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17543</xdr:rowOff>
    </xdr:from>
    <xdr:ext cx="469744" cy="259045"/>
    <xdr:sp macro="" textlink="">
      <xdr:nvSpPr>
        <xdr:cNvPr id="499" name="n_4aveValue【認定こども園・幼稚園・保育所】&#10;一人当たり面積"/>
        <xdr:cNvSpPr txBox="1"/>
      </xdr:nvSpPr>
      <xdr:spPr>
        <a:xfrm>
          <a:off x="16592627" y="6297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61231</xdr:rowOff>
    </xdr:from>
    <xdr:ext cx="469744" cy="259045"/>
    <xdr:sp macro="" textlink="">
      <xdr:nvSpPr>
        <xdr:cNvPr id="500" name="n_1mainValue【認定こども園・幼稚園・保育所】&#10;一人当たり面積"/>
        <xdr:cNvSpPr txBox="1"/>
      </xdr:nvSpPr>
      <xdr:spPr>
        <a:xfrm>
          <a:off x="18980227" y="568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56659</xdr:rowOff>
    </xdr:from>
    <xdr:ext cx="469744" cy="259045"/>
    <xdr:sp macro="" textlink="">
      <xdr:nvSpPr>
        <xdr:cNvPr id="501" name="n_2mainValue【認定こども園・幼稚園・保育所】&#10;一人当たり面積"/>
        <xdr:cNvSpPr txBox="1"/>
      </xdr:nvSpPr>
      <xdr:spPr>
        <a:xfrm>
          <a:off x="18180127" y="567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6367</xdr:rowOff>
    </xdr:from>
    <xdr:ext cx="469744" cy="259045"/>
    <xdr:sp macro="" textlink="">
      <xdr:nvSpPr>
        <xdr:cNvPr id="502" name="n_3mainValue【認定こども園・幼稚園・保育所】&#10;一人当たり面積"/>
        <xdr:cNvSpPr txBox="1"/>
      </xdr:nvSpPr>
      <xdr:spPr>
        <a:xfrm>
          <a:off x="17386377" y="562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6367</xdr:rowOff>
    </xdr:from>
    <xdr:ext cx="469744" cy="259045"/>
    <xdr:sp macro="" textlink="">
      <xdr:nvSpPr>
        <xdr:cNvPr id="503" name="n_4mainValue【認定こども園・幼稚園・保育所】&#10;一人当たり面積"/>
        <xdr:cNvSpPr txBox="1"/>
      </xdr:nvSpPr>
      <xdr:spPr>
        <a:xfrm>
          <a:off x="16592627" y="562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58783</xdr:rowOff>
    </xdr:from>
    <xdr:to>
      <xdr:col>85</xdr:col>
      <xdr:colOff>126364</xdr:colOff>
      <xdr:row>64</xdr:row>
      <xdr:rowOff>156754</xdr:rowOff>
    </xdr:to>
    <xdr:cxnSp macro="">
      <xdr:nvCxnSpPr>
        <xdr:cNvPr id="530" name="直線コネクタ 529"/>
        <xdr:cNvCxnSpPr/>
      </xdr:nvCxnSpPr>
      <xdr:spPr>
        <a:xfrm flipV="1">
          <a:off x="14699614" y="9310733"/>
          <a:ext cx="0" cy="141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160581</xdr:rowOff>
    </xdr:from>
    <xdr:ext cx="405111" cy="259045"/>
    <xdr:sp macro="" textlink="">
      <xdr:nvSpPr>
        <xdr:cNvPr id="531" name="【学校施設】&#10;有形固定資産減価償却率最小値テキスト"/>
        <xdr:cNvSpPr txBox="1"/>
      </xdr:nvSpPr>
      <xdr:spPr>
        <a:xfrm>
          <a:off x="14738350" y="10733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156754</xdr:rowOff>
    </xdr:from>
    <xdr:to>
      <xdr:col>86</xdr:col>
      <xdr:colOff>25400</xdr:colOff>
      <xdr:row>64</xdr:row>
      <xdr:rowOff>156754</xdr:rowOff>
    </xdr:to>
    <xdr:cxnSp macro="">
      <xdr:nvCxnSpPr>
        <xdr:cNvPr id="532" name="直線コネクタ 531"/>
        <xdr:cNvCxnSpPr/>
      </xdr:nvCxnSpPr>
      <xdr:spPr>
        <a:xfrm>
          <a:off x="14611350" y="107295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5460</xdr:rowOff>
    </xdr:from>
    <xdr:ext cx="405111" cy="259045"/>
    <xdr:sp macro="" textlink="">
      <xdr:nvSpPr>
        <xdr:cNvPr id="533" name="【学校施設】&#10;有形固定資産減価償却率最大値テキスト"/>
        <xdr:cNvSpPr txBox="1"/>
      </xdr:nvSpPr>
      <xdr:spPr>
        <a:xfrm>
          <a:off x="14738350" y="9092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58783</xdr:rowOff>
    </xdr:from>
    <xdr:to>
      <xdr:col>86</xdr:col>
      <xdr:colOff>25400</xdr:colOff>
      <xdr:row>56</xdr:row>
      <xdr:rowOff>58783</xdr:rowOff>
    </xdr:to>
    <xdr:cxnSp macro="">
      <xdr:nvCxnSpPr>
        <xdr:cNvPr id="534" name="直線コネクタ 533"/>
        <xdr:cNvCxnSpPr/>
      </xdr:nvCxnSpPr>
      <xdr:spPr>
        <a:xfrm>
          <a:off x="14611350" y="93107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121937</xdr:rowOff>
    </xdr:from>
    <xdr:ext cx="405111" cy="259045"/>
    <xdr:sp macro="" textlink="">
      <xdr:nvSpPr>
        <xdr:cNvPr id="535" name="【学校施設】&#10;有形固定資産減価償却率平均値テキスト"/>
        <xdr:cNvSpPr txBox="1"/>
      </xdr:nvSpPr>
      <xdr:spPr>
        <a:xfrm>
          <a:off x="14738350" y="9869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36" name="フローチャート: 判断 535"/>
        <xdr:cNvSpPr/>
      </xdr:nvSpPr>
      <xdr:spPr>
        <a:xfrm>
          <a:off x="14649450" y="989076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104322</xdr:rowOff>
    </xdr:from>
    <xdr:to>
      <xdr:col>81</xdr:col>
      <xdr:colOff>101600</xdr:colOff>
      <xdr:row>60</xdr:row>
      <xdr:rowOff>34472</xdr:rowOff>
    </xdr:to>
    <xdr:sp macro="" textlink="">
      <xdr:nvSpPr>
        <xdr:cNvPr id="537" name="フローチャート: 判断 536"/>
        <xdr:cNvSpPr/>
      </xdr:nvSpPr>
      <xdr:spPr>
        <a:xfrm>
          <a:off x="13887450" y="98515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84727</xdr:rowOff>
    </xdr:from>
    <xdr:to>
      <xdr:col>76</xdr:col>
      <xdr:colOff>165100</xdr:colOff>
      <xdr:row>60</xdr:row>
      <xdr:rowOff>14877</xdr:rowOff>
    </xdr:to>
    <xdr:sp macro="" textlink="">
      <xdr:nvSpPr>
        <xdr:cNvPr id="538" name="フローチャート: 判断 537"/>
        <xdr:cNvSpPr/>
      </xdr:nvSpPr>
      <xdr:spPr>
        <a:xfrm>
          <a:off x="13093700" y="98319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65133</xdr:rowOff>
    </xdr:from>
    <xdr:to>
      <xdr:col>72</xdr:col>
      <xdr:colOff>38100</xdr:colOff>
      <xdr:row>59</xdr:row>
      <xdr:rowOff>166733</xdr:rowOff>
    </xdr:to>
    <xdr:sp macro="" textlink="">
      <xdr:nvSpPr>
        <xdr:cNvPr id="539" name="フローチャート: 判断 538"/>
        <xdr:cNvSpPr/>
      </xdr:nvSpPr>
      <xdr:spPr>
        <a:xfrm>
          <a:off x="12299950" y="98123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35741</xdr:rowOff>
    </xdr:from>
    <xdr:to>
      <xdr:col>67</xdr:col>
      <xdr:colOff>101600</xdr:colOff>
      <xdr:row>59</xdr:row>
      <xdr:rowOff>137341</xdr:rowOff>
    </xdr:to>
    <xdr:sp macro="" textlink="">
      <xdr:nvSpPr>
        <xdr:cNvPr id="540" name="フローチャート: 判断 539"/>
        <xdr:cNvSpPr/>
      </xdr:nvSpPr>
      <xdr:spPr>
        <a:xfrm>
          <a:off x="11487150" y="9782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65133</xdr:rowOff>
    </xdr:from>
    <xdr:to>
      <xdr:col>85</xdr:col>
      <xdr:colOff>177800</xdr:colOff>
      <xdr:row>59</xdr:row>
      <xdr:rowOff>166733</xdr:rowOff>
    </xdr:to>
    <xdr:sp macro="" textlink="">
      <xdr:nvSpPr>
        <xdr:cNvPr id="546" name="楕円 545"/>
        <xdr:cNvSpPr/>
      </xdr:nvSpPr>
      <xdr:spPr>
        <a:xfrm>
          <a:off x="14649450" y="981238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88010</xdr:rowOff>
    </xdr:from>
    <xdr:ext cx="405111" cy="259045"/>
    <xdr:sp macro="" textlink="">
      <xdr:nvSpPr>
        <xdr:cNvPr id="547" name="【学校施設】&#10;有形固定資産減価償却率該当値テキスト"/>
        <xdr:cNvSpPr txBox="1"/>
      </xdr:nvSpPr>
      <xdr:spPr>
        <a:xfrm>
          <a:off x="14738350" y="9670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164737</xdr:rowOff>
    </xdr:from>
    <xdr:to>
      <xdr:col>81</xdr:col>
      <xdr:colOff>101600</xdr:colOff>
      <xdr:row>59</xdr:row>
      <xdr:rowOff>94887</xdr:rowOff>
    </xdr:to>
    <xdr:sp macro="" textlink="">
      <xdr:nvSpPr>
        <xdr:cNvPr id="548" name="楕円 547"/>
        <xdr:cNvSpPr/>
      </xdr:nvSpPr>
      <xdr:spPr>
        <a:xfrm>
          <a:off x="13887450" y="97468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44087</xdr:rowOff>
    </xdr:from>
    <xdr:to>
      <xdr:col>85</xdr:col>
      <xdr:colOff>127000</xdr:colOff>
      <xdr:row>59</xdr:row>
      <xdr:rowOff>115933</xdr:rowOff>
    </xdr:to>
    <xdr:cxnSp macro="">
      <xdr:nvCxnSpPr>
        <xdr:cNvPr id="549" name="直線コネクタ 548"/>
        <xdr:cNvCxnSpPr/>
      </xdr:nvCxnSpPr>
      <xdr:spPr>
        <a:xfrm>
          <a:off x="13938250" y="9791337"/>
          <a:ext cx="762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109220</xdr:rowOff>
    </xdr:from>
    <xdr:to>
      <xdr:col>76</xdr:col>
      <xdr:colOff>165100</xdr:colOff>
      <xdr:row>59</xdr:row>
      <xdr:rowOff>39370</xdr:rowOff>
    </xdr:to>
    <xdr:sp macro="" textlink="">
      <xdr:nvSpPr>
        <xdr:cNvPr id="550" name="楕円 549"/>
        <xdr:cNvSpPr/>
      </xdr:nvSpPr>
      <xdr:spPr>
        <a:xfrm>
          <a:off x="13093700" y="96913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160020</xdr:rowOff>
    </xdr:from>
    <xdr:to>
      <xdr:col>81</xdr:col>
      <xdr:colOff>50800</xdr:colOff>
      <xdr:row>59</xdr:row>
      <xdr:rowOff>44087</xdr:rowOff>
    </xdr:to>
    <xdr:cxnSp macro="">
      <xdr:nvCxnSpPr>
        <xdr:cNvPr id="551" name="直線コネクタ 550"/>
        <xdr:cNvCxnSpPr/>
      </xdr:nvCxnSpPr>
      <xdr:spPr>
        <a:xfrm>
          <a:off x="13144500" y="9742170"/>
          <a:ext cx="793750" cy="4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3084</xdr:rowOff>
    </xdr:from>
    <xdr:to>
      <xdr:col>72</xdr:col>
      <xdr:colOff>38100</xdr:colOff>
      <xdr:row>59</xdr:row>
      <xdr:rowOff>104684</xdr:rowOff>
    </xdr:to>
    <xdr:sp macro="" textlink="">
      <xdr:nvSpPr>
        <xdr:cNvPr id="552" name="楕円 551"/>
        <xdr:cNvSpPr/>
      </xdr:nvSpPr>
      <xdr:spPr>
        <a:xfrm>
          <a:off x="12299950" y="97503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160020</xdr:rowOff>
    </xdr:from>
    <xdr:to>
      <xdr:col>76</xdr:col>
      <xdr:colOff>114300</xdr:colOff>
      <xdr:row>59</xdr:row>
      <xdr:rowOff>53884</xdr:rowOff>
    </xdr:to>
    <xdr:cxnSp macro="">
      <xdr:nvCxnSpPr>
        <xdr:cNvPr id="553" name="直線コネクタ 552"/>
        <xdr:cNvCxnSpPr/>
      </xdr:nvCxnSpPr>
      <xdr:spPr>
        <a:xfrm flipV="1">
          <a:off x="12344400" y="9742170"/>
          <a:ext cx="800100" cy="5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92891</xdr:rowOff>
    </xdr:from>
    <xdr:to>
      <xdr:col>67</xdr:col>
      <xdr:colOff>101600</xdr:colOff>
      <xdr:row>59</xdr:row>
      <xdr:rowOff>23041</xdr:rowOff>
    </xdr:to>
    <xdr:sp macro="" textlink="">
      <xdr:nvSpPr>
        <xdr:cNvPr id="554" name="楕円 553"/>
        <xdr:cNvSpPr/>
      </xdr:nvSpPr>
      <xdr:spPr>
        <a:xfrm>
          <a:off x="11487150" y="967504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143691</xdr:rowOff>
    </xdr:from>
    <xdr:to>
      <xdr:col>71</xdr:col>
      <xdr:colOff>177800</xdr:colOff>
      <xdr:row>59</xdr:row>
      <xdr:rowOff>53884</xdr:rowOff>
    </xdr:to>
    <xdr:cxnSp macro="">
      <xdr:nvCxnSpPr>
        <xdr:cNvPr id="555" name="直線コネクタ 554"/>
        <xdr:cNvCxnSpPr/>
      </xdr:nvCxnSpPr>
      <xdr:spPr>
        <a:xfrm>
          <a:off x="11537950" y="9725841"/>
          <a:ext cx="806450" cy="7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25599</xdr:rowOff>
    </xdr:from>
    <xdr:ext cx="405111" cy="259045"/>
    <xdr:sp macro="" textlink="">
      <xdr:nvSpPr>
        <xdr:cNvPr id="556" name="n_1aveValue【学校施設】&#10;有形固定資産減価償却率"/>
        <xdr:cNvSpPr txBox="1"/>
      </xdr:nvSpPr>
      <xdr:spPr>
        <a:xfrm>
          <a:off x="13742044" y="993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6004</xdr:rowOff>
    </xdr:from>
    <xdr:ext cx="405111" cy="259045"/>
    <xdr:sp macro="" textlink="">
      <xdr:nvSpPr>
        <xdr:cNvPr id="557" name="n_2aveValue【学校施設】&#10;有形固定資産減価償却率"/>
        <xdr:cNvSpPr txBox="1"/>
      </xdr:nvSpPr>
      <xdr:spPr>
        <a:xfrm>
          <a:off x="12960994" y="991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157860</xdr:rowOff>
    </xdr:from>
    <xdr:ext cx="405111" cy="259045"/>
    <xdr:sp macro="" textlink="">
      <xdr:nvSpPr>
        <xdr:cNvPr id="558" name="n_3aveValue【学校施設】&#10;有形固定資産減価償却率"/>
        <xdr:cNvSpPr txBox="1"/>
      </xdr:nvSpPr>
      <xdr:spPr>
        <a:xfrm>
          <a:off x="12167244" y="9905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128468</xdr:rowOff>
    </xdr:from>
    <xdr:ext cx="405111" cy="259045"/>
    <xdr:sp macro="" textlink="">
      <xdr:nvSpPr>
        <xdr:cNvPr id="559" name="n_4aveValue【学校施設】&#10;有形固定資産減価償却率"/>
        <xdr:cNvSpPr txBox="1"/>
      </xdr:nvSpPr>
      <xdr:spPr>
        <a:xfrm>
          <a:off x="11354444" y="9875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111414</xdr:rowOff>
    </xdr:from>
    <xdr:ext cx="405111" cy="259045"/>
    <xdr:sp macro="" textlink="">
      <xdr:nvSpPr>
        <xdr:cNvPr id="560" name="n_1mainValue【学校施設】&#10;有形固定資産減価償却率"/>
        <xdr:cNvSpPr txBox="1"/>
      </xdr:nvSpPr>
      <xdr:spPr>
        <a:xfrm>
          <a:off x="13742044" y="9528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55897</xdr:rowOff>
    </xdr:from>
    <xdr:ext cx="405111" cy="259045"/>
    <xdr:sp macro="" textlink="">
      <xdr:nvSpPr>
        <xdr:cNvPr id="561" name="n_2mainValue【学校施設】&#10;有形固定資産減価償却率"/>
        <xdr:cNvSpPr txBox="1"/>
      </xdr:nvSpPr>
      <xdr:spPr>
        <a:xfrm>
          <a:off x="12960994" y="9472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121211</xdr:rowOff>
    </xdr:from>
    <xdr:ext cx="405111" cy="259045"/>
    <xdr:sp macro="" textlink="">
      <xdr:nvSpPr>
        <xdr:cNvPr id="562" name="n_3mainValue【学校施設】&#10;有形固定資産減価償却率"/>
        <xdr:cNvSpPr txBox="1"/>
      </xdr:nvSpPr>
      <xdr:spPr>
        <a:xfrm>
          <a:off x="12167244" y="9538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39568</xdr:rowOff>
    </xdr:from>
    <xdr:ext cx="405111" cy="259045"/>
    <xdr:sp macro="" textlink="">
      <xdr:nvSpPr>
        <xdr:cNvPr id="563" name="n_4mainValue【学校施設】&#10;有形固定資産減価償却率"/>
        <xdr:cNvSpPr txBox="1"/>
      </xdr:nvSpPr>
      <xdr:spPr>
        <a:xfrm>
          <a:off x="11354444" y="9456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4" name="直線コネクタ 573"/>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5" name="テキスト ボックス 574"/>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6" name="直線コネクタ 575"/>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7" name="テキスト ボックス 576"/>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8" name="直線コネクタ 577"/>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9" name="テキスト ボックス 578"/>
        <xdr:cNvSpPr txBox="1"/>
      </xdr:nvSpPr>
      <xdr:spPr>
        <a:xfrm>
          <a:off x="15985051" y="9776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0" name="直線コネクタ 579"/>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1" name="テキスト ボックス 580"/>
        <xdr:cNvSpPr txBox="1"/>
      </xdr:nvSpPr>
      <xdr:spPr>
        <a:xfrm>
          <a:off x="15985051" y="941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2" name="直線コネクタ 581"/>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3" name="テキスト ボックス 582"/>
        <xdr:cNvSpPr txBox="1"/>
      </xdr:nvSpPr>
      <xdr:spPr>
        <a:xfrm>
          <a:off x="15985051" y="9046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5" name="テキスト ボックス 584"/>
        <xdr:cNvSpPr txBox="1"/>
      </xdr:nvSpPr>
      <xdr:spPr>
        <a:xfrm>
          <a:off x="159850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22251</xdr:rowOff>
    </xdr:from>
    <xdr:to>
      <xdr:col>116</xdr:col>
      <xdr:colOff>62864</xdr:colOff>
      <xdr:row>63</xdr:row>
      <xdr:rowOff>163906</xdr:rowOff>
    </xdr:to>
    <xdr:cxnSp macro="">
      <xdr:nvCxnSpPr>
        <xdr:cNvPr id="587" name="直線コネクタ 586"/>
        <xdr:cNvCxnSpPr/>
      </xdr:nvCxnSpPr>
      <xdr:spPr>
        <a:xfrm flipV="1">
          <a:off x="19951064" y="9109101"/>
          <a:ext cx="0" cy="14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4030</xdr:rowOff>
    </xdr:from>
    <xdr:ext cx="469744" cy="259045"/>
    <xdr:sp macro="" textlink="">
      <xdr:nvSpPr>
        <xdr:cNvPr id="588" name="【学校施設】&#10;一人当たり面積最小値テキスト"/>
        <xdr:cNvSpPr txBox="1"/>
      </xdr:nvSpPr>
      <xdr:spPr>
        <a:xfrm>
          <a:off x="19989800" y="10576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163906</xdr:rowOff>
    </xdr:from>
    <xdr:to>
      <xdr:col>116</xdr:col>
      <xdr:colOff>152400</xdr:colOff>
      <xdr:row>63</xdr:row>
      <xdr:rowOff>163906</xdr:rowOff>
    </xdr:to>
    <xdr:cxnSp macro="">
      <xdr:nvCxnSpPr>
        <xdr:cNvPr id="589" name="直線コネクタ 588"/>
        <xdr:cNvCxnSpPr/>
      </xdr:nvCxnSpPr>
      <xdr:spPr>
        <a:xfrm>
          <a:off x="19881850" y="105715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140378</xdr:rowOff>
    </xdr:from>
    <xdr:ext cx="534377" cy="259045"/>
    <xdr:sp macro="" textlink="">
      <xdr:nvSpPr>
        <xdr:cNvPr id="590" name="【学校施設】&#10;一人当たり面積最大値テキスト"/>
        <xdr:cNvSpPr txBox="1"/>
      </xdr:nvSpPr>
      <xdr:spPr>
        <a:xfrm>
          <a:off x="19989800" y="889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22251</xdr:rowOff>
    </xdr:from>
    <xdr:to>
      <xdr:col>116</xdr:col>
      <xdr:colOff>152400</xdr:colOff>
      <xdr:row>55</xdr:row>
      <xdr:rowOff>22251</xdr:rowOff>
    </xdr:to>
    <xdr:cxnSp macro="">
      <xdr:nvCxnSpPr>
        <xdr:cNvPr id="591" name="直線コネクタ 590"/>
        <xdr:cNvCxnSpPr/>
      </xdr:nvCxnSpPr>
      <xdr:spPr>
        <a:xfrm>
          <a:off x="19881850" y="91091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48480</xdr:rowOff>
    </xdr:from>
    <xdr:ext cx="469744" cy="259045"/>
    <xdr:sp macro="" textlink="">
      <xdr:nvSpPr>
        <xdr:cNvPr id="592" name="【学校施設】&#10;一人当たり面積平均値テキスト"/>
        <xdr:cNvSpPr txBox="1"/>
      </xdr:nvSpPr>
      <xdr:spPr>
        <a:xfrm>
          <a:off x="19989800" y="104561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70053</xdr:rowOff>
    </xdr:from>
    <xdr:to>
      <xdr:col>116</xdr:col>
      <xdr:colOff>114300</xdr:colOff>
      <xdr:row>64</xdr:row>
      <xdr:rowOff>203</xdr:rowOff>
    </xdr:to>
    <xdr:sp macro="" textlink="">
      <xdr:nvSpPr>
        <xdr:cNvPr id="593" name="フローチャート: 判断 592"/>
        <xdr:cNvSpPr/>
      </xdr:nvSpPr>
      <xdr:spPr>
        <a:xfrm>
          <a:off x="19900900" y="104777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70434</xdr:rowOff>
    </xdr:from>
    <xdr:to>
      <xdr:col>112</xdr:col>
      <xdr:colOff>38100</xdr:colOff>
      <xdr:row>64</xdr:row>
      <xdr:rowOff>584</xdr:rowOff>
    </xdr:to>
    <xdr:sp macro="" textlink="">
      <xdr:nvSpPr>
        <xdr:cNvPr id="594" name="フローチャート: 判断 593"/>
        <xdr:cNvSpPr/>
      </xdr:nvSpPr>
      <xdr:spPr>
        <a:xfrm>
          <a:off x="19157950" y="104780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73787</xdr:rowOff>
    </xdr:from>
    <xdr:to>
      <xdr:col>107</xdr:col>
      <xdr:colOff>101600</xdr:colOff>
      <xdr:row>64</xdr:row>
      <xdr:rowOff>3937</xdr:rowOff>
    </xdr:to>
    <xdr:sp macro="" textlink="">
      <xdr:nvSpPr>
        <xdr:cNvPr id="595" name="フローチャート: 判断 594"/>
        <xdr:cNvSpPr/>
      </xdr:nvSpPr>
      <xdr:spPr>
        <a:xfrm>
          <a:off x="18345150" y="104814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75464</xdr:rowOff>
    </xdr:from>
    <xdr:to>
      <xdr:col>102</xdr:col>
      <xdr:colOff>165100</xdr:colOff>
      <xdr:row>64</xdr:row>
      <xdr:rowOff>5614</xdr:rowOff>
    </xdr:to>
    <xdr:sp macro="" textlink="">
      <xdr:nvSpPr>
        <xdr:cNvPr id="596" name="フローチャート: 判断 595"/>
        <xdr:cNvSpPr/>
      </xdr:nvSpPr>
      <xdr:spPr>
        <a:xfrm>
          <a:off x="17551400" y="104831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77750</xdr:rowOff>
    </xdr:from>
    <xdr:to>
      <xdr:col>98</xdr:col>
      <xdr:colOff>38100</xdr:colOff>
      <xdr:row>64</xdr:row>
      <xdr:rowOff>7900</xdr:rowOff>
    </xdr:to>
    <xdr:sp macro="" textlink="">
      <xdr:nvSpPr>
        <xdr:cNvPr id="597" name="フローチャート: 判断 596"/>
        <xdr:cNvSpPr/>
      </xdr:nvSpPr>
      <xdr:spPr>
        <a:xfrm>
          <a:off x="16757650" y="10485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56642</xdr:rowOff>
    </xdr:from>
    <xdr:to>
      <xdr:col>116</xdr:col>
      <xdr:colOff>114300</xdr:colOff>
      <xdr:row>63</xdr:row>
      <xdr:rowOff>158242</xdr:rowOff>
    </xdr:to>
    <xdr:sp macro="" textlink="">
      <xdr:nvSpPr>
        <xdr:cNvPr id="603" name="楕円 602"/>
        <xdr:cNvSpPr/>
      </xdr:nvSpPr>
      <xdr:spPr>
        <a:xfrm>
          <a:off x="19900900" y="104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16019</xdr:rowOff>
    </xdr:from>
    <xdr:ext cx="469744" cy="259045"/>
    <xdr:sp macro="" textlink="">
      <xdr:nvSpPr>
        <xdr:cNvPr id="604" name="【学校施設】&#10;一人当たり面積該当値テキスト"/>
        <xdr:cNvSpPr txBox="1"/>
      </xdr:nvSpPr>
      <xdr:spPr>
        <a:xfrm>
          <a:off x="19989800" y="1025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57328</xdr:rowOff>
    </xdr:from>
    <xdr:to>
      <xdr:col>112</xdr:col>
      <xdr:colOff>38100</xdr:colOff>
      <xdr:row>63</xdr:row>
      <xdr:rowOff>158928</xdr:rowOff>
    </xdr:to>
    <xdr:sp macro="" textlink="">
      <xdr:nvSpPr>
        <xdr:cNvPr id="605" name="楕円 604"/>
        <xdr:cNvSpPr/>
      </xdr:nvSpPr>
      <xdr:spPr>
        <a:xfrm>
          <a:off x="19157950" y="104649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107442</xdr:rowOff>
    </xdr:from>
    <xdr:to>
      <xdr:col>116</xdr:col>
      <xdr:colOff>63500</xdr:colOff>
      <xdr:row>63</xdr:row>
      <xdr:rowOff>108128</xdr:rowOff>
    </xdr:to>
    <xdr:cxnSp macro="">
      <xdr:nvCxnSpPr>
        <xdr:cNvPr id="606" name="直線コネクタ 605"/>
        <xdr:cNvCxnSpPr/>
      </xdr:nvCxnSpPr>
      <xdr:spPr>
        <a:xfrm flipV="1">
          <a:off x="19202400" y="10515092"/>
          <a:ext cx="7493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56718</xdr:rowOff>
    </xdr:from>
    <xdr:to>
      <xdr:col>107</xdr:col>
      <xdr:colOff>101600</xdr:colOff>
      <xdr:row>63</xdr:row>
      <xdr:rowOff>158318</xdr:rowOff>
    </xdr:to>
    <xdr:sp macro="" textlink="">
      <xdr:nvSpPr>
        <xdr:cNvPr id="607" name="楕円 606"/>
        <xdr:cNvSpPr/>
      </xdr:nvSpPr>
      <xdr:spPr>
        <a:xfrm>
          <a:off x="18345150" y="1046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107518</xdr:rowOff>
    </xdr:from>
    <xdr:to>
      <xdr:col>111</xdr:col>
      <xdr:colOff>177800</xdr:colOff>
      <xdr:row>63</xdr:row>
      <xdr:rowOff>108128</xdr:rowOff>
    </xdr:to>
    <xdr:cxnSp macro="">
      <xdr:nvCxnSpPr>
        <xdr:cNvPr id="608" name="直線コネクタ 607"/>
        <xdr:cNvCxnSpPr/>
      </xdr:nvCxnSpPr>
      <xdr:spPr>
        <a:xfrm>
          <a:off x="18395950" y="10515168"/>
          <a:ext cx="80645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56414</xdr:rowOff>
    </xdr:from>
    <xdr:to>
      <xdr:col>102</xdr:col>
      <xdr:colOff>165100</xdr:colOff>
      <xdr:row>63</xdr:row>
      <xdr:rowOff>158014</xdr:rowOff>
    </xdr:to>
    <xdr:sp macro="" textlink="">
      <xdr:nvSpPr>
        <xdr:cNvPr id="609" name="楕円 608"/>
        <xdr:cNvSpPr/>
      </xdr:nvSpPr>
      <xdr:spPr>
        <a:xfrm>
          <a:off x="17551400" y="1046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107214</xdr:rowOff>
    </xdr:from>
    <xdr:to>
      <xdr:col>107</xdr:col>
      <xdr:colOff>50800</xdr:colOff>
      <xdr:row>63</xdr:row>
      <xdr:rowOff>107518</xdr:rowOff>
    </xdr:to>
    <xdr:cxnSp macro="">
      <xdr:nvCxnSpPr>
        <xdr:cNvPr id="610" name="直線コネクタ 609"/>
        <xdr:cNvCxnSpPr/>
      </xdr:nvCxnSpPr>
      <xdr:spPr>
        <a:xfrm>
          <a:off x="17602200" y="10514864"/>
          <a:ext cx="79375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56871</xdr:rowOff>
    </xdr:from>
    <xdr:to>
      <xdr:col>98</xdr:col>
      <xdr:colOff>38100</xdr:colOff>
      <xdr:row>63</xdr:row>
      <xdr:rowOff>158471</xdr:rowOff>
    </xdr:to>
    <xdr:sp macro="" textlink="">
      <xdr:nvSpPr>
        <xdr:cNvPr id="611" name="楕円 610"/>
        <xdr:cNvSpPr/>
      </xdr:nvSpPr>
      <xdr:spPr>
        <a:xfrm>
          <a:off x="16757650" y="1046452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107214</xdr:rowOff>
    </xdr:from>
    <xdr:to>
      <xdr:col>102</xdr:col>
      <xdr:colOff>114300</xdr:colOff>
      <xdr:row>63</xdr:row>
      <xdr:rowOff>107671</xdr:rowOff>
    </xdr:to>
    <xdr:cxnSp macro="">
      <xdr:nvCxnSpPr>
        <xdr:cNvPr id="612" name="直線コネクタ 611"/>
        <xdr:cNvCxnSpPr/>
      </xdr:nvCxnSpPr>
      <xdr:spPr>
        <a:xfrm flipV="1">
          <a:off x="16802100" y="10514864"/>
          <a:ext cx="8001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163161</xdr:rowOff>
    </xdr:from>
    <xdr:ext cx="469744" cy="259045"/>
    <xdr:sp macro="" textlink="">
      <xdr:nvSpPr>
        <xdr:cNvPr id="613" name="n_1aveValue【学校施設】&#10;一人当たり面積"/>
        <xdr:cNvSpPr txBox="1"/>
      </xdr:nvSpPr>
      <xdr:spPr>
        <a:xfrm>
          <a:off x="18980227" y="10570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166514</xdr:rowOff>
    </xdr:from>
    <xdr:ext cx="469744" cy="259045"/>
    <xdr:sp macro="" textlink="">
      <xdr:nvSpPr>
        <xdr:cNvPr id="614" name="n_2aveValue【学校施設】&#10;一人当たり面積"/>
        <xdr:cNvSpPr txBox="1"/>
      </xdr:nvSpPr>
      <xdr:spPr>
        <a:xfrm>
          <a:off x="18180127" y="1057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168191</xdr:rowOff>
    </xdr:from>
    <xdr:ext cx="469744" cy="259045"/>
    <xdr:sp macro="" textlink="">
      <xdr:nvSpPr>
        <xdr:cNvPr id="615" name="n_3aveValue【学校施設】&#10;一人当たり面積"/>
        <xdr:cNvSpPr txBox="1"/>
      </xdr:nvSpPr>
      <xdr:spPr>
        <a:xfrm>
          <a:off x="17386377" y="1057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170477</xdr:rowOff>
    </xdr:from>
    <xdr:ext cx="469744" cy="259045"/>
    <xdr:sp macro="" textlink="">
      <xdr:nvSpPr>
        <xdr:cNvPr id="616" name="n_4aveValue【学校施設】&#10;一人当たり面積"/>
        <xdr:cNvSpPr txBox="1"/>
      </xdr:nvSpPr>
      <xdr:spPr>
        <a:xfrm>
          <a:off x="16592627" y="1057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4005</xdr:rowOff>
    </xdr:from>
    <xdr:ext cx="469744" cy="259045"/>
    <xdr:sp macro="" textlink="">
      <xdr:nvSpPr>
        <xdr:cNvPr id="617" name="n_1mainValue【学校施設】&#10;一人当たり面積"/>
        <xdr:cNvSpPr txBox="1"/>
      </xdr:nvSpPr>
      <xdr:spPr>
        <a:xfrm>
          <a:off x="18980227" y="10246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3395</xdr:rowOff>
    </xdr:from>
    <xdr:ext cx="469744" cy="259045"/>
    <xdr:sp macro="" textlink="">
      <xdr:nvSpPr>
        <xdr:cNvPr id="618" name="n_2mainValue【学校施設】&#10;一人当たり面積"/>
        <xdr:cNvSpPr txBox="1"/>
      </xdr:nvSpPr>
      <xdr:spPr>
        <a:xfrm>
          <a:off x="18180127" y="1024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3091</xdr:rowOff>
    </xdr:from>
    <xdr:ext cx="469744" cy="259045"/>
    <xdr:sp macro="" textlink="">
      <xdr:nvSpPr>
        <xdr:cNvPr id="619" name="n_3mainValue【学校施設】&#10;一人当たり面積"/>
        <xdr:cNvSpPr txBox="1"/>
      </xdr:nvSpPr>
      <xdr:spPr>
        <a:xfrm>
          <a:off x="17386377" y="1024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3548</xdr:rowOff>
    </xdr:from>
    <xdr:ext cx="469744" cy="259045"/>
    <xdr:sp macro="" textlink="">
      <xdr:nvSpPr>
        <xdr:cNvPr id="620" name="n_4mainValue【学校施設】&#10;一人当たり面積"/>
        <xdr:cNvSpPr txBox="1"/>
      </xdr:nvSpPr>
      <xdr:spPr>
        <a:xfrm>
          <a:off x="16592627" y="1024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9" name="テキスト ボックス 628"/>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0" name="直線コネクタ 629"/>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1" name="テキスト ボックス 630"/>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2" name="直線コネクタ 631"/>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3" name="テキスト ボックス 632"/>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4" name="直線コネクタ 633"/>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5" name="テキスト ボックス 634"/>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6" name="直線コネクタ 635"/>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7" name="テキスト ボックス 636"/>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8" name="直線コネクタ 637"/>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9" name="テキスト ボックス 638"/>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0" name="直線コネクタ 639"/>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1" name="テキスト ボックス 640"/>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3" name="テキスト ボックス 642"/>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4" name="【児童館】&#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87630</xdr:rowOff>
    </xdr:from>
    <xdr:to>
      <xdr:col>85</xdr:col>
      <xdr:colOff>126364</xdr:colOff>
      <xdr:row>86</xdr:row>
      <xdr:rowOff>114300</xdr:rowOff>
    </xdr:to>
    <xdr:cxnSp macro="">
      <xdr:nvCxnSpPr>
        <xdr:cNvPr id="645" name="直線コネクタ 644"/>
        <xdr:cNvCxnSpPr/>
      </xdr:nvCxnSpPr>
      <xdr:spPr>
        <a:xfrm flipV="1">
          <a:off x="14699614" y="12971780"/>
          <a:ext cx="0" cy="1347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6" name="【児童館】&#10;有形固定資産減価償却率最小値テキスト"/>
        <xdr:cNvSpPr txBox="1"/>
      </xdr:nvSpPr>
      <xdr:spPr>
        <a:xfrm>
          <a:off x="1473835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7" name="直線コネクタ 646"/>
        <xdr:cNvCxnSpPr/>
      </xdr:nvCxnSpPr>
      <xdr:spPr>
        <a:xfrm>
          <a:off x="146113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34307</xdr:rowOff>
    </xdr:from>
    <xdr:ext cx="405111" cy="259045"/>
    <xdr:sp macro="" textlink="">
      <xdr:nvSpPr>
        <xdr:cNvPr id="648" name="【児童館】&#10;有形固定資産減価償却率最大値テキスト"/>
        <xdr:cNvSpPr txBox="1"/>
      </xdr:nvSpPr>
      <xdr:spPr>
        <a:xfrm>
          <a:off x="14738350" y="1275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87630</xdr:rowOff>
    </xdr:from>
    <xdr:to>
      <xdr:col>86</xdr:col>
      <xdr:colOff>25400</xdr:colOff>
      <xdr:row>78</xdr:row>
      <xdr:rowOff>87630</xdr:rowOff>
    </xdr:to>
    <xdr:cxnSp macro="">
      <xdr:nvCxnSpPr>
        <xdr:cNvPr id="649" name="直線コネクタ 648"/>
        <xdr:cNvCxnSpPr/>
      </xdr:nvCxnSpPr>
      <xdr:spPr>
        <a:xfrm>
          <a:off x="14611350" y="12971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120666</xdr:rowOff>
    </xdr:from>
    <xdr:ext cx="405111" cy="259045"/>
    <xdr:sp macro="" textlink="">
      <xdr:nvSpPr>
        <xdr:cNvPr id="650" name="【児童館】&#10;有形固定資産減価償却率平均値テキスト"/>
        <xdr:cNvSpPr txBox="1"/>
      </xdr:nvSpPr>
      <xdr:spPr>
        <a:xfrm>
          <a:off x="14738350" y="13500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651" name="フローチャート: 判断 650"/>
        <xdr:cNvSpPr/>
      </xdr:nvSpPr>
      <xdr:spPr>
        <a:xfrm>
          <a:off x="14649450" y="1364233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65405</xdr:rowOff>
    </xdr:from>
    <xdr:to>
      <xdr:col>81</xdr:col>
      <xdr:colOff>101600</xdr:colOff>
      <xdr:row>82</xdr:row>
      <xdr:rowOff>167005</xdr:rowOff>
    </xdr:to>
    <xdr:sp macro="" textlink="">
      <xdr:nvSpPr>
        <xdr:cNvPr id="652" name="フローチャート: 判断 651"/>
        <xdr:cNvSpPr/>
      </xdr:nvSpPr>
      <xdr:spPr>
        <a:xfrm>
          <a:off x="13887450" y="1360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46355</xdr:rowOff>
    </xdr:from>
    <xdr:to>
      <xdr:col>76</xdr:col>
      <xdr:colOff>165100</xdr:colOff>
      <xdr:row>82</xdr:row>
      <xdr:rowOff>147955</xdr:rowOff>
    </xdr:to>
    <xdr:sp macro="" textlink="">
      <xdr:nvSpPr>
        <xdr:cNvPr id="653" name="フローチャート: 判断 652"/>
        <xdr:cNvSpPr/>
      </xdr:nvSpPr>
      <xdr:spPr>
        <a:xfrm>
          <a:off x="13093700" y="1359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31114</xdr:rowOff>
    </xdr:from>
    <xdr:to>
      <xdr:col>72</xdr:col>
      <xdr:colOff>38100</xdr:colOff>
      <xdr:row>82</xdr:row>
      <xdr:rowOff>132714</xdr:rowOff>
    </xdr:to>
    <xdr:sp macro="" textlink="">
      <xdr:nvSpPr>
        <xdr:cNvPr id="654" name="フローチャート: 判断 653"/>
        <xdr:cNvSpPr/>
      </xdr:nvSpPr>
      <xdr:spPr>
        <a:xfrm>
          <a:off x="12299950" y="135756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6350</xdr:rowOff>
    </xdr:from>
    <xdr:to>
      <xdr:col>67</xdr:col>
      <xdr:colOff>101600</xdr:colOff>
      <xdr:row>82</xdr:row>
      <xdr:rowOff>107950</xdr:rowOff>
    </xdr:to>
    <xdr:sp macro="" textlink="">
      <xdr:nvSpPr>
        <xdr:cNvPr id="655" name="フローチャート: 判断 654"/>
        <xdr:cNvSpPr/>
      </xdr:nvSpPr>
      <xdr:spPr>
        <a:xfrm>
          <a:off x="11487150" y="1355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158750</xdr:rowOff>
    </xdr:from>
    <xdr:to>
      <xdr:col>85</xdr:col>
      <xdr:colOff>177800</xdr:colOff>
      <xdr:row>84</xdr:row>
      <xdr:rowOff>88900</xdr:rowOff>
    </xdr:to>
    <xdr:sp macro="" textlink="">
      <xdr:nvSpPr>
        <xdr:cNvPr id="661" name="楕円 660"/>
        <xdr:cNvSpPr/>
      </xdr:nvSpPr>
      <xdr:spPr>
        <a:xfrm>
          <a:off x="14649450" y="138684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137177</xdr:rowOff>
    </xdr:from>
    <xdr:ext cx="405111" cy="259045"/>
    <xdr:sp macro="" textlink="">
      <xdr:nvSpPr>
        <xdr:cNvPr id="662" name="【児童館】&#10;有形固定資産減価償却率該当値テキスト"/>
        <xdr:cNvSpPr txBox="1"/>
      </xdr:nvSpPr>
      <xdr:spPr>
        <a:xfrm>
          <a:off x="14738350" y="13846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101600</xdr:rowOff>
    </xdr:from>
    <xdr:to>
      <xdr:col>81</xdr:col>
      <xdr:colOff>101600</xdr:colOff>
      <xdr:row>84</xdr:row>
      <xdr:rowOff>31750</xdr:rowOff>
    </xdr:to>
    <xdr:sp macro="" textlink="">
      <xdr:nvSpPr>
        <xdr:cNvPr id="663" name="楕円 662"/>
        <xdr:cNvSpPr/>
      </xdr:nvSpPr>
      <xdr:spPr>
        <a:xfrm>
          <a:off x="13887450" y="13811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152400</xdr:rowOff>
    </xdr:from>
    <xdr:to>
      <xdr:col>85</xdr:col>
      <xdr:colOff>127000</xdr:colOff>
      <xdr:row>84</xdr:row>
      <xdr:rowOff>38100</xdr:rowOff>
    </xdr:to>
    <xdr:cxnSp macro="">
      <xdr:nvCxnSpPr>
        <xdr:cNvPr id="664" name="直線コネクタ 663"/>
        <xdr:cNvCxnSpPr/>
      </xdr:nvCxnSpPr>
      <xdr:spPr>
        <a:xfrm>
          <a:off x="13938250" y="13862050"/>
          <a:ext cx="762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44450</xdr:rowOff>
    </xdr:from>
    <xdr:to>
      <xdr:col>76</xdr:col>
      <xdr:colOff>165100</xdr:colOff>
      <xdr:row>83</xdr:row>
      <xdr:rowOff>146050</xdr:rowOff>
    </xdr:to>
    <xdr:sp macro="" textlink="">
      <xdr:nvSpPr>
        <xdr:cNvPr id="665" name="楕円 664"/>
        <xdr:cNvSpPr/>
      </xdr:nvSpPr>
      <xdr:spPr>
        <a:xfrm>
          <a:off x="130937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95250</xdr:rowOff>
    </xdr:from>
    <xdr:to>
      <xdr:col>81</xdr:col>
      <xdr:colOff>50800</xdr:colOff>
      <xdr:row>83</xdr:row>
      <xdr:rowOff>152400</xdr:rowOff>
    </xdr:to>
    <xdr:cxnSp macro="">
      <xdr:nvCxnSpPr>
        <xdr:cNvPr id="666" name="直線コネクタ 665"/>
        <xdr:cNvCxnSpPr/>
      </xdr:nvCxnSpPr>
      <xdr:spPr>
        <a:xfrm>
          <a:off x="13144500" y="13804900"/>
          <a:ext cx="7937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158750</xdr:rowOff>
    </xdr:from>
    <xdr:to>
      <xdr:col>72</xdr:col>
      <xdr:colOff>38100</xdr:colOff>
      <xdr:row>83</xdr:row>
      <xdr:rowOff>88900</xdr:rowOff>
    </xdr:to>
    <xdr:sp macro="" textlink="">
      <xdr:nvSpPr>
        <xdr:cNvPr id="667" name="楕円 666"/>
        <xdr:cNvSpPr/>
      </xdr:nvSpPr>
      <xdr:spPr>
        <a:xfrm>
          <a:off x="12299950" y="13703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38100</xdr:rowOff>
    </xdr:from>
    <xdr:to>
      <xdr:col>76</xdr:col>
      <xdr:colOff>114300</xdr:colOff>
      <xdr:row>83</xdr:row>
      <xdr:rowOff>95250</xdr:rowOff>
    </xdr:to>
    <xdr:cxnSp macro="">
      <xdr:nvCxnSpPr>
        <xdr:cNvPr id="668" name="直線コネクタ 667"/>
        <xdr:cNvCxnSpPr/>
      </xdr:nvCxnSpPr>
      <xdr:spPr>
        <a:xfrm>
          <a:off x="12344400" y="13747750"/>
          <a:ext cx="8001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101600</xdr:rowOff>
    </xdr:from>
    <xdr:to>
      <xdr:col>67</xdr:col>
      <xdr:colOff>101600</xdr:colOff>
      <xdr:row>83</xdr:row>
      <xdr:rowOff>31750</xdr:rowOff>
    </xdr:to>
    <xdr:sp macro="" textlink="">
      <xdr:nvSpPr>
        <xdr:cNvPr id="669" name="楕円 668"/>
        <xdr:cNvSpPr/>
      </xdr:nvSpPr>
      <xdr:spPr>
        <a:xfrm>
          <a:off x="11487150" y="136461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152400</xdr:rowOff>
    </xdr:from>
    <xdr:to>
      <xdr:col>71</xdr:col>
      <xdr:colOff>177800</xdr:colOff>
      <xdr:row>83</xdr:row>
      <xdr:rowOff>38100</xdr:rowOff>
    </xdr:to>
    <xdr:cxnSp macro="">
      <xdr:nvCxnSpPr>
        <xdr:cNvPr id="670" name="直線コネクタ 669"/>
        <xdr:cNvCxnSpPr/>
      </xdr:nvCxnSpPr>
      <xdr:spPr>
        <a:xfrm>
          <a:off x="11537950" y="13696950"/>
          <a:ext cx="80645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12082</xdr:rowOff>
    </xdr:from>
    <xdr:ext cx="405111" cy="259045"/>
    <xdr:sp macro="" textlink="">
      <xdr:nvSpPr>
        <xdr:cNvPr id="671" name="n_1aveValue【児童館】&#10;有形固定資産減価償却率"/>
        <xdr:cNvSpPr txBox="1"/>
      </xdr:nvSpPr>
      <xdr:spPr>
        <a:xfrm>
          <a:off x="13742044" y="13391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164482</xdr:rowOff>
    </xdr:from>
    <xdr:ext cx="405111" cy="259045"/>
    <xdr:sp macro="" textlink="">
      <xdr:nvSpPr>
        <xdr:cNvPr id="672" name="n_2aveValue【児童館】&#10;有形固定資産減価償却率"/>
        <xdr:cNvSpPr txBox="1"/>
      </xdr:nvSpPr>
      <xdr:spPr>
        <a:xfrm>
          <a:off x="12960994" y="13378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149241</xdr:rowOff>
    </xdr:from>
    <xdr:ext cx="405111" cy="259045"/>
    <xdr:sp macro="" textlink="">
      <xdr:nvSpPr>
        <xdr:cNvPr id="673" name="n_3aveValue【児童館】&#10;有形固定資産減価償却率"/>
        <xdr:cNvSpPr txBox="1"/>
      </xdr:nvSpPr>
      <xdr:spPr>
        <a:xfrm>
          <a:off x="12167244" y="1336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124477</xdr:rowOff>
    </xdr:from>
    <xdr:ext cx="405111" cy="259045"/>
    <xdr:sp macro="" textlink="">
      <xdr:nvSpPr>
        <xdr:cNvPr id="674" name="n_4aveValue【児童館】&#10;有形固定資産減価償却率"/>
        <xdr:cNvSpPr txBox="1"/>
      </xdr:nvSpPr>
      <xdr:spPr>
        <a:xfrm>
          <a:off x="11354444" y="1333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22877</xdr:rowOff>
    </xdr:from>
    <xdr:ext cx="405111" cy="259045"/>
    <xdr:sp macro="" textlink="">
      <xdr:nvSpPr>
        <xdr:cNvPr id="675" name="n_1mainValue【児童館】&#10;有形固定資産減価償却率"/>
        <xdr:cNvSpPr txBox="1"/>
      </xdr:nvSpPr>
      <xdr:spPr>
        <a:xfrm>
          <a:off x="13742044"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137177</xdr:rowOff>
    </xdr:from>
    <xdr:ext cx="405111" cy="259045"/>
    <xdr:sp macro="" textlink="">
      <xdr:nvSpPr>
        <xdr:cNvPr id="676" name="n_2mainValue【児童館】&#10;有形固定資産減価償却率"/>
        <xdr:cNvSpPr txBox="1"/>
      </xdr:nvSpPr>
      <xdr:spPr>
        <a:xfrm>
          <a:off x="12960994" y="13846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80027</xdr:rowOff>
    </xdr:from>
    <xdr:ext cx="405111" cy="259045"/>
    <xdr:sp macro="" textlink="">
      <xdr:nvSpPr>
        <xdr:cNvPr id="677" name="n_3mainValue【児童館】&#10;有形固定資産減価償却率"/>
        <xdr:cNvSpPr txBox="1"/>
      </xdr:nvSpPr>
      <xdr:spPr>
        <a:xfrm>
          <a:off x="12167244" y="13789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22877</xdr:rowOff>
    </xdr:from>
    <xdr:ext cx="405111" cy="259045"/>
    <xdr:sp macro="" textlink="">
      <xdr:nvSpPr>
        <xdr:cNvPr id="678" name="n_4mainValue【児童館】&#10;有形固定資産減価償却率"/>
        <xdr:cNvSpPr txBox="1"/>
      </xdr:nvSpPr>
      <xdr:spPr>
        <a:xfrm>
          <a:off x="11354444" y="13732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9" name="直線コネクタ 688"/>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0" name="テキスト ボックス 689"/>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1" name="直線コネクタ 690"/>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2" name="テキスト ボックス 691"/>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3" name="直線コネクタ 692"/>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4" name="テキスト ボックス 693"/>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5" name="直線コネクタ 694"/>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6" name="テキスト ボックス 695"/>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7" name="直線コネクタ 696"/>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8" name="テキスト ボックス 697"/>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702" name="直線コネクタ 701"/>
        <xdr:cNvCxnSpPr/>
      </xdr:nvCxnSpPr>
      <xdr:spPr>
        <a:xfrm flipV="1">
          <a:off x="19951064" y="127571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3" name="【児童館】&#10;一人当たり面積最小値テキスト"/>
        <xdr:cNvSpPr txBox="1"/>
      </xdr:nvSpPr>
      <xdr:spPr>
        <a:xfrm>
          <a:off x="19989800"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4" name="直線コネクタ 703"/>
        <xdr:cNvCxnSpPr/>
      </xdr:nvCxnSpPr>
      <xdr:spPr>
        <a:xfrm>
          <a:off x="19881850" y="14300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705" name="【児童館】&#10;一人当たり面積最大値テキスト"/>
        <xdr:cNvSpPr txBox="1"/>
      </xdr:nvSpPr>
      <xdr:spPr>
        <a:xfrm>
          <a:off x="19989800" y="1254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706" name="直線コネクタ 705"/>
        <xdr:cNvCxnSpPr/>
      </xdr:nvCxnSpPr>
      <xdr:spPr>
        <a:xfrm>
          <a:off x="19881850" y="12757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707" name="【児童館】&#10;一人当たり面積平均値テキスト"/>
        <xdr:cNvSpPr txBox="1"/>
      </xdr:nvSpPr>
      <xdr:spPr>
        <a:xfrm>
          <a:off x="19989800" y="13669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08" name="フローチャート: 判断 707"/>
        <xdr:cNvSpPr/>
      </xdr:nvSpPr>
      <xdr:spPr>
        <a:xfrm>
          <a:off x="19900900" y="13811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9" name="フローチャート: 判断 708"/>
        <xdr:cNvSpPr/>
      </xdr:nvSpPr>
      <xdr:spPr>
        <a:xfrm>
          <a:off x="191579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0" name="フローチャート: 判断 709"/>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711" name="フローチャート: 判断 710"/>
        <xdr:cNvSpPr/>
      </xdr:nvSpPr>
      <xdr:spPr>
        <a:xfrm>
          <a:off x="17551400" y="13811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2" name="フローチャート: 判断 711"/>
        <xdr:cNvSpPr/>
      </xdr:nvSpPr>
      <xdr:spPr>
        <a:xfrm>
          <a:off x="16757650" y="138303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63500</xdr:rowOff>
    </xdr:from>
    <xdr:to>
      <xdr:col>116</xdr:col>
      <xdr:colOff>114300</xdr:colOff>
      <xdr:row>85</xdr:row>
      <xdr:rowOff>165100</xdr:rowOff>
    </xdr:to>
    <xdr:sp macro="" textlink="">
      <xdr:nvSpPr>
        <xdr:cNvPr id="718" name="楕円 717"/>
        <xdr:cNvSpPr/>
      </xdr:nvSpPr>
      <xdr:spPr>
        <a:xfrm>
          <a:off x="199009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41927</xdr:rowOff>
    </xdr:from>
    <xdr:ext cx="469744" cy="259045"/>
    <xdr:sp macro="" textlink="">
      <xdr:nvSpPr>
        <xdr:cNvPr id="719" name="【児童館】&#10;一人当たり面積該当値テキスト"/>
        <xdr:cNvSpPr txBox="1"/>
      </xdr:nvSpPr>
      <xdr:spPr>
        <a:xfrm>
          <a:off x="19989800" y="1408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63500</xdr:rowOff>
    </xdr:from>
    <xdr:to>
      <xdr:col>112</xdr:col>
      <xdr:colOff>38100</xdr:colOff>
      <xdr:row>85</xdr:row>
      <xdr:rowOff>165100</xdr:rowOff>
    </xdr:to>
    <xdr:sp macro="" textlink="">
      <xdr:nvSpPr>
        <xdr:cNvPr id="720" name="楕円 719"/>
        <xdr:cNvSpPr/>
      </xdr:nvSpPr>
      <xdr:spPr>
        <a:xfrm>
          <a:off x="19157950" y="141033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114300</xdr:rowOff>
    </xdr:from>
    <xdr:to>
      <xdr:col>116</xdr:col>
      <xdr:colOff>63500</xdr:colOff>
      <xdr:row>85</xdr:row>
      <xdr:rowOff>114300</xdr:rowOff>
    </xdr:to>
    <xdr:cxnSp macro="">
      <xdr:nvCxnSpPr>
        <xdr:cNvPr id="721" name="直線コネクタ 720"/>
        <xdr:cNvCxnSpPr/>
      </xdr:nvCxnSpPr>
      <xdr:spPr>
        <a:xfrm>
          <a:off x="19202400" y="141541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63500</xdr:rowOff>
    </xdr:from>
    <xdr:to>
      <xdr:col>107</xdr:col>
      <xdr:colOff>101600</xdr:colOff>
      <xdr:row>85</xdr:row>
      <xdr:rowOff>165100</xdr:rowOff>
    </xdr:to>
    <xdr:sp macro="" textlink="">
      <xdr:nvSpPr>
        <xdr:cNvPr id="722" name="楕円 721"/>
        <xdr:cNvSpPr/>
      </xdr:nvSpPr>
      <xdr:spPr>
        <a:xfrm>
          <a:off x="1834515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114300</xdr:rowOff>
    </xdr:to>
    <xdr:cxnSp macro="">
      <xdr:nvCxnSpPr>
        <xdr:cNvPr id="723" name="直線コネクタ 722"/>
        <xdr:cNvCxnSpPr/>
      </xdr:nvCxnSpPr>
      <xdr:spPr>
        <a:xfrm>
          <a:off x="18395950" y="141541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63500</xdr:rowOff>
    </xdr:from>
    <xdr:to>
      <xdr:col>102</xdr:col>
      <xdr:colOff>165100</xdr:colOff>
      <xdr:row>85</xdr:row>
      <xdr:rowOff>165100</xdr:rowOff>
    </xdr:to>
    <xdr:sp macro="" textlink="">
      <xdr:nvSpPr>
        <xdr:cNvPr id="724" name="楕円 723"/>
        <xdr:cNvSpPr/>
      </xdr:nvSpPr>
      <xdr:spPr>
        <a:xfrm>
          <a:off x="175514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114300</xdr:rowOff>
    </xdr:from>
    <xdr:to>
      <xdr:col>107</xdr:col>
      <xdr:colOff>50800</xdr:colOff>
      <xdr:row>85</xdr:row>
      <xdr:rowOff>114300</xdr:rowOff>
    </xdr:to>
    <xdr:cxnSp macro="">
      <xdr:nvCxnSpPr>
        <xdr:cNvPr id="725" name="直線コネクタ 724"/>
        <xdr:cNvCxnSpPr/>
      </xdr:nvCxnSpPr>
      <xdr:spPr>
        <a:xfrm>
          <a:off x="17602200" y="141541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63500</xdr:rowOff>
    </xdr:from>
    <xdr:to>
      <xdr:col>98</xdr:col>
      <xdr:colOff>38100</xdr:colOff>
      <xdr:row>85</xdr:row>
      <xdr:rowOff>165100</xdr:rowOff>
    </xdr:to>
    <xdr:sp macro="" textlink="">
      <xdr:nvSpPr>
        <xdr:cNvPr id="726" name="楕円 725"/>
        <xdr:cNvSpPr/>
      </xdr:nvSpPr>
      <xdr:spPr>
        <a:xfrm>
          <a:off x="16757650" y="141033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114300</xdr:rowOff>
    </xdr:from>
    <xdr:to>
      <xdr:col>102</xdr:col>
      <xdr:colOff>114300</xdr:colOff>
      <xdr:row>85</xdr:row>
      <xdr:rowOff>114300</xdr:rowOff>
    </xdr:to>
    <xdr:cxnSp macro="">
      <xdr:nvCxnSpPr>
        <xdr:cNvPr id="727" name="直線コネクタ 726"/>
        <xdr:cNvCxnSpPr/>
      </xdr:nvCxnSpPr>
      <xdr:spPr>
        <a:xfrm>
          <a:off x="16802100" y="141541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28" name="n_1aveValue【児童館】&#10;一人当たり面積"/>
        <xdr:cNvSpPr txBox="1"/>
      </xdr:nvSpPr>
      <xdr:spPr>
        <a:xfrm>
          <a:off x="189802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29" name="n_2aveValue【児童館】&#10;一人当たり面積"/>
        <xdr:cNvSpPr txBox="1"/>
      </xdr:nvSpPr>
      <xdr:spPr>
        <a:xfrm>
          <a:off x="181801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730" name="n_3aveValue【児童館】&#10;一人当たり面積"/>
        <xdr:cNvSpPr txBox="1"/>
      </xdr:nvSpPr>
      <xdr:spPr>
        <a:xfrm>
          <a:off x="1738637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31" name="n_4aveValue【児童館】&#10;一人当たり面積"/>
        <xdr:cNvSpPr txBox="1"/>
      </xdr:nvSpPr>
      <xdr:spPr>
        <a:xfrm>
          <a:off x="165926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156227</xdr:rowOff>
    </xdr:from>
    <xdr:ext cx="469744" cy="259045"/>
    <xdr:sp macro="" textlink="">
      <xdr:nvSpPr>
        <xdr:cNvPr id="732" name="n_1mainValue【児童館】&#10;一人当たり面積"/>
        <xdr:cNvSpPr txBox="1"/>
      </xdr:nvSpPr>
      <xdr:spPr>
        <a:xfrm>
          <a:off x="189802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156227</xdr:rowOff>
    </xdr:from>
    <xdr:ext cx="469744" cy="259045"/>
    <xdr:sp macro="" textlink="">
      <xdr:nvSpPr>
        <xdr:cNvPr id="733" name="n_2mainValue【児童館】&#10;一人当たり面積"/>
        <xdr:cNvSpPr txBox="1"/>
      </xdr:nvSpPr>
      <xdr:spPr>
        <a:xfrm>
          <a:off x="181801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156227</xdr:rowOff>
    </xdr:from>
    <xdr:ext cx="469744" cy="259045"/>
    <xdr:sp macro="" textlink="">
      <xdr:nvSpPr>
        <xdr:cNvPr id="734" name="n_3mainValue【児童館】&#10;一人当たり面積"/>
        <xdr:cNvSpPr txBox="1"/>
      </xdr:nvSpPr>
      <xdr:spPr>
        <a:xfrm>
          <a:off x="1738637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156227</xdr:rowOff>
    </xdr:from>
    <xdr:ext cx="469744" cy="259045"/>
    <xdr:sp macro="" textlink="">
      <xdr:nvSpPr>
        <xdr:cNvPr id="735" name="n_4mainValue【児童館】&#10;一人当たり面積"/>
        <xdr:cNvSpPr txBox="1"/>
      </xdr:nvSpPr>
      <xdr:spPr>
        <a:xfrm>
          <a:off x="165926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5" name="正方形/長方形 744"/>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6" name="正方形/長方形 745"/>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7" name="正方形/長方形 746"/>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8" name="正方形/長方形 747"/>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9" name="正方形/長方形 748"/>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0" name="正方形/長方形 749"/>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1" name="正方形/長方形 750"/>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くなっている施設は、道路、認定こども園・幼稚園・保育所、公営住宅、児童館であり、低くなっている施設は、橋りょう・トンネル、学校施設である。道路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年度に個別施設計画を策定済みであり、本計画を基に適正な維持補修に努める。学校施設についても、平成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学校施設の管理計画を策定したため、今後は本計画を基に適正な管理に努める。公営住宅については、個別施設計画を策定済みであり、本計画を基に施設の集約化に努める。一人当たりの面積については、認定こども園・幼稚園・保育所、学校施設が類似団体と比較した際に平均水準を上回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いる。引き続き維持管理にかかる経費の増加に留意しつつ、</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民営化し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たことによる柔軟な</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子育て環境の整備に取り組むよう努める。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55,033
51,710
70.40
27,044,245
26,392,847
598,852
13,258,327
26,075,468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77833</xdr:rowOff>
    </xdr:from>
    <xdr:to>
      <xdr:col>24</xdr:col>
      <xdr:colOff>62865</xdr:colOff>
      <xdr:row>42</xdr:row>
      <xdr:rowOff>92528</xdr:rowOff>
    </xdr:to>
    <xdr:cxnSp macro="">
      <xdr:nvCxnSpPr>
        <xdr:cNvPr id="58" name="直線コネクタ 57"/>
        <xdr:cNvCxnSpPr/>
      </xdr:nvCxnSpPr>
      <xdr:spPr>
        <a:xfrm flipV="1">
          <a:off x="4177665" y="5532483"/>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21640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1084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24510</xdr:rowOff>
    </xdr:from>
    <xdr:ext cx="340478" cy="259045"/>
    <xdr:sp macro="" textlink="">
      <xdr:nvSpPr>
        <xdr:cNvPr id="61" name="【図書館】&#10;有形固定資産減価償却率最大値テキスト"/>
        <xdr:cNvSpPr txBox="1"/>
      </xdr:nvSpPr>
      <xdr:spPr>
        <a:xfrm>
          <a:off x="4216400" y="5314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77833</xdr:rowOff>
    </xdr:from>
    <xdr:to>
      <xdr:col>24</xdr:col>
      <xdr:colOff>152400</xdr:colOff>
      <xdr:row>33</xdr:row>
      <xdr:rowOff>77833</xdr:rowOff>
    </xdr:to>
    <xdr:cxnSp macro="">
      <xdr:nvCxnSpPr>
        <xdr:cNvPr id="62" name="直線コネクタ 61"/>
        <xdr:cNvCxnSpPr/>
      </xdr:nvCxnSpPr>
      <xdr:spPr>
        <a:xfrm>
          <a:off x="4108450" y="55324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46644</xdr:rowOff>
    </xdr:from>
    <xdr:ext cx="405111" cy="259045"/>
    <xdr:sp macro="" textlink="">
      <xdr:nvSpPr>
        <xdr:cNvPr id="63" name="【図書館】&#10;有形固定資産減価償却率平均値テキスト"/>
        <xdr:cNvSpPr txBox="1"/>
      </xdr:nvSpPr>
      <xdr:spPr>
        <a:xfrm>
          <a:off x="4216400" y="5996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23767</xdr:rowOff>
    </xdr:from>
    <xdr:to>
      <xdr:col>24</xdr:col>
      <xdr:colOff>114300</xdr:colOff>
      <xdr:row>37</xdr:row>
      <xdr:rowOff>125367</xdr:rowOff>
    </xdr:to>
    <xdr:sp macro="" textlink="">
      <xdr:nvSpPr>
        <xdr:cNvPr id="64" name="フローチャート: 判断 63"/>
        <xdr:cNvSpPr/>
      </xdr:nvSpPr>
      <xdr:spPr>
        <a:xfrm>
          <a:off x="4127500" y="613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15603</xdr:rowOff>
    </xdr:from>
    <xdr:to>
      <xdr:col>20</xdr:col>
      <xdr:colOff>38100</xdr:colOff>
      <xdr:row>37</xdr:row>
      <xdr:rowOff>117203</xdr:rowOff>
    </xdr:to>
    <xdr:sp macro="" textlink="">
      <xdr:nvSpPr>
        <xdr:cNvPr id="65" name="フローチャート: 判断 64"/>
        <xdr:cNvSpPr/>
      </xdr:nvSpPr>
      <xdr:spPr>
        <a:xfrm>
          <a:off x="3384550" y="61306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159294</xdr:rowOff>
    </xdr:from>
    <xdr:to>
      <xdr:col>15</xdr:col>
      <xdr:colOff>101600</xdr:colOff>
      <xdr:row>37</xdr:row>
      <xdr:rowOff>89444</xdr:rowOff>
    </xdr:to>
    <xdr:sp macro="" textlink="">
      <xdr:nvSpPr>
        <xdr:cNvPr id="66" name="フローチャート: 判断 65"/>
        <xdr:cNvSpPr/>
      </xdr:nvSpPr>
      <xdr:spPr>
        <a:xfrm>
          <a:off x="2571750" y="61092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129903</xdr:rowOff>
    </xdr:from>
    <xdr:to>
      <xdr:col>10</xdr:col>
      <xdr:colOff>165100</xdr:colOff>
      <xdr:row>37</xdr:row>
      <xdr:rowOff>60053</xdr:rowOff>
    </xdr:to>
    <xdr:sp macro="" textlink="">
      <xdr:nvSpPr>
        <xdr:cNvPr id="67" name="フローチャート: 判断 66"/>
        <xdr:cNvSpPr/>
      </xdr:nvSpPr>
      <xdr:spPr>
        <a:xfrm>
          <a:off x="1778000" y="60798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107043</xdr:rowOff>
    </xdr:from>
    <xdr:to>
      <xdr:col>6</xdr:col>
      <xdr:colOff>38100</xdr:colOff>
      <xdr:row>37</xdr:row>
      <xdr:rowOff>37193</xdr:rowOff>
    </xdr:to>
    <xdr:sp macro="" textlink="">
      <xdr:nvSpPr>
        <xdr:cNvPr id="68" name="フローチャート: 判断 67"/>
        <xdr:cNvSpPr/>
      </xdr:nvSpPr>
      <xdr:spPr>
        <a:xfrm>
          <a:off x="984250" y="60569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85816</xdr:rowOff>
    </xdr:from>
    <xdr:to>
      <xdr:col>24</xdr:col>
      <xdr:colOff>114300</xdr:colOff>
      <xdr:row>39</xdr:row>
      <xdr:rowOff>15966</xdr:rowOff>
    </xdr:to>
    <xdr:sp macro="" textlink="">
      <xdr:nvSpPr>
        <xdr:cNvPr id="74" name="楕円 73"/>
        <xdr:cNvSpPr/>
      </xdr:nvSpPr>
      <xdr:spPr>
        <a:xfrm>
          <a:off x="4127500" y="63659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64243</xdr:rowOff>
    </xdr:from>
    <xdr:ext cx="405111" cy="259045"/>
    <xdr:sp macro="" textlink="">
      <xdr:nvSpPr>
        <xdr:cNvPr id="75" name="【図書館】&#10;有形固定資産減価償却率該当値テキスト"/>
        <xdr:cNvSpPr txBox="1"/>
      </xdr:nvSpPr>
      <xdr:spPr>
        <a:xfrm>
          <a:off x="4216400" y="6344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84183</xdr:rowOff>
    </xdr:from>
    <xdr:to>
      <xdr:col>20</xdr:col>
      <xdr:colOff>38100</xdr:colOff>
      <xdr:row>39</xdr:row>
      <xdr:rowOff>14333</xdr:rowOff>
    </xdr:to>
    <xdr:sp macro="" textlink="">
      <xdr:nvSpPr>
        <xdr:cNvPr id="76" name="楕円 75"/>
        <xdr:cNvSpPr/>
      </xdr:nvSpPr>
      <xdr:spPr>
        <a:xfrm>
          <a:off x="3384550" y="63643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134983</xdr:rowOff>
    </xdr:from>
    <xdr:to>
      <xdr:col>24</xdr:col>
      <xdr:colOff>63500</xdr:colOff>
      <xdr:row>38</xdr:row>
      <xdr:rowOff>136616</xdr:rowOff>
    </xdr:to>
    <xdr:cxnSp macro="">
      <xdr:nvCxnSpPr>
        <xdr:cNvPr id="77" name="直線コネクタ 76"/>
        <xdr:cNvCxnSpPr/>
      </xdr:nvCxnSpPr>
      <xdr:spPr>
        <a:xfrm>
          <a:off x="3429000" y="6415133"/>
          <a:ext cx="7493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51526</xdr:rowOff>
    </xdr:from>
    <xdr:to>
      <xdr:col>15</xdr:col>
      <xdr:colOff>101600</xdr:colOff>
      <xdr:row>38</xdr:row>
      <xdr:rowOff>153126</xdr:rowOff>
    </xdr:to>
    <xdr:sp macro="" textlink="">
      <xdr:nvSpPr>
        <xdr:cNvPr id="78" name="楕円 77"/>
        <xdr:cNvSpPr/>
      </xdr:nvSpPr>
      <xdr:spPr>
        <a:xfrm>
          <a:off x="2571750" y="633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102326</xdr:rowOff>
    </xdr:from>
    <xdr:to>
      <xdr:col>19</xdr:col>
      <xdr:colOff>177800</xdr:colOff>
      <xdr:row>38</xdr:row>
      <xdr:rowOff>134983</xdr:rowOff>
    </xdr:to>
    <xdr:cxnSp macro="">
      <xdr:nvCxnSpPr>
        <xdr:cNvPr id="79" name="直線コネクタ 78"/>
        <xdr:cNvCxnSpPr/>
      </xdr:nvCxnSpPr>
      <xdr:spPr>
        <a:xfrm>
          <a:off x="2622550" y="6382476"/>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18869</xdr:rowOff>
    </xdr:from>
    <xdr:to>
      <xdr:col>10</xdr:col>
      <xdr:colOff>165100</xdr:colOff>
      <xdr:row>38</xdr:row>
      <xdr:rowOff>120469</xdr:rowOff>
    </xdr:to>
    <xdr:sp macro="" textlink="">
      <xdr:nvSpPr>
        <xdr:cNvPr id="80" name="楕円 79"/>
        <xdr:cNvSpPr/>
      </xdr:nvSpPr>
      <xdr:spPr>
        <a:xfrm>
          <a:off x="1778000" y="629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69669</xdr:rowOff>
    </xdr:from>
    <xdr:to>
      <xdr:col>15</xdr:col>
      <xdr:colOff>50800</xdr:colOff>
      <xdr:row>38</xdr:row>
      <xdr:rowOff>102326</xdr:rowOff>
    </xdr:to>
    <xdr:cxnSp macro="">
      <xdr:nvCxnSpPr>
        <xdr:cNvPr id="81" name="直線コネクタ 80"/>
        <xdr:cNvCxnSpPr/>
      </xdr:nvCxnSpPr>
      <xdr:spPr>
        <a:xfrm>
          <a:off x="1828800" y="6349819"/>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157661</xdr:rowOff>
    </xdr:from>
    <xdr:to>
      <xdr:col>6</xdr:col>
      <xdr:colOff>38100</xdr:colOff>
      <xdr:row>38</xdr:row>
      <xdr:rowOff>87812</xdr:rowOff>
    </xdr:to>
    <xdr:sp macro="" textlink="">
      <xdr:nvSpPr>
        <xdr:cNvPr id="82" name="楕円 81"/>
        <xdr:cNvSpPr/>
      </xdr:nvSpPr>
      <xdr:spPr>
        <a:xfrm>
          <a:off x="984250" y="6272711"/>
          <a:ext cx="8255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37012</xdr:rowOff>
    </xdr:from>
    <xdr:to>
      <xdr:col>10</xdr:col>
      <xdr:colOff>114300</xdr:colOff>
      <xdr:row>38</xdr:row>
      <xdr:rowOff>69669</xdr:rowOff>
    </xdr:to>
    <xdr:cxnSp macro="">
      <xdr:nvCxnSpPr>
        <xdr:cNvPr id="83" name="直線コネクタ 82"/>
        <xdr:cNvCxnSpPr/>
      </xdr:nvCxnSpPr>
      <xdr:spPr>
        <a:xfrm>
          <a:off x="1028700" y="6317162"/>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133730</xdr:rowOff>
    </xdr:from>
    <xdr:ext cx="405111" cy="259045"/>
    <xdr:sp macro="" textlink="">
      <xdr:nvSpPr>
        <xdr:cNvPr id="84" name="n_1aveValue【図書館】&#10;有形固定資産減価償却率"/>
        <xdr:cNvSpPr txBox="1"/>
      </xdr:nvSpPr>
      <xdr:spPr>
        <a:xfrm>
          <a:off x="3239144" y="5918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105971</xdr:rowOff>
    </xdr:from>
    <xdr:ext cx="405111" cy="259045"/>
    <xdr:sp macro="" textlink="">
      <xdr:nvSpPr>
        <xdr:cNvPr id="85" name="n_2aveValue【図書館】&#10;有形固定資産減価償却率"/>
        <xdr:cNvSpPr txBox="1"/>
      </xdr:nvSpPr>
      <xdr:spPr>
        <a:xfrm>
          <a:off x="2439044" y="5890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76580</xdr:rowOff>
    </xdr:from>
    <xdr:ext cx="405111" cy="259045"/>
    <xdr:sp macro="" textlink="">
      <xdr:nvSpPr>
        <xdr:cNvPr id="86" name="n_3aveValue【図書館】&#10;有形固定資産減価償却率"/>
        <xdr:cNvSpPr txBox="1"/>
      </xdr:nvSpPr>
      <xdr:spPr>
        <a:xfrm>
          <a:off x="1645294" y="5861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53720</xdr:rowOff>
    </xdr:from>
    <xdr:ext cx="405111" cy="259045"/>
    <xdr:sp macro="" textlink="">
      <xdr:nvSpPr>
        <xdr:cNvPr id="87" name="n_4aveValue【図書館】&#10;有形固定資産減価償却率"/>
        <xdr:cNvSpPr txBox="1"/>
      </xdr:nvSpPr>
      <xdr:spPr>
        <a:xfrm>
          <a:off x="851544" y="5838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5460</xdr:rowOff>
    </xdr:from>
    <xdr:ext cx="405111" cy="259045"/>
    <xdr:sp macro="" textlink="">
      <xdr:nvSpPr>
        <xdr:cNvPr id="88" name="n_1mainValue【図書館】&#10;有形固定資産減価償却率"/>
        <xdr:cNvSpPr txBox="1"/>
      </xdr:nvSpPr>
      <xdr:spPr>
        <a:xfrm>
          <a:off x="3239144" y="6450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144253</xdr:rowOff>
    </xdr:from>
    <xdr:ext cx="405111" cy="259045"/>
    <xdr:sp macro="" textlink="">
      <xdr:nvSpPr>
        <xdr:cNvPr id="89" name="n_2mainValue【図書館】&#10;有形固定資産減価償却率"/>
        <xdr:cNvSpPr txBox="1"/>
      </xdr:nvSpPr>
      <xdr:spPr>
        <a:xfrm>
          <a:off x="2439044" y="6424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111596</xdr:rowOff>
    </xdr:from>
    <xdr:ext cx="405111" cy="259045"/>
    <xdr:sp macro="" textlink="">
      <xdr:nvSpPr>
        <xdr:cNvPr id="90" name="n_3mainValue【図書館】&#10;有形固定資産減価償却率"/>
        <xdr:cNvSpPr txBox="1"/>
      </xdr:nvSpPr>
      <xdr:spPr>
        <a:xfrm>
          <a:off x="1645294" y="6391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78939</xdr:rowOff>
    </xdr:from>
    <xdr:ext cx="405111" cy="259045"/>
    <xdr:sp macro="" textlink="">
      <xdr:nvSpPr>
        <xdr:cNvPr id="91" name="n_4mainValue【図書館】&#10;有形固定資産減価償却率"/>
        <xdr:cNvSpPr txBox="1"/>
      </xdr:nvSpPr>
      <xdr:spPr>
        <a:xfrm>
          <a:off x="851544" y="6359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12700</xdr:rowOff>
    </xdr:from>
    <xdr:to>
      <xdr:col>54</xdr:col>
      <xdr:colOff>189865</xdr:colOff>
      <xdr:row>41</xdr:row>
      <xdr:rowOff>107950</xdr:rowOff>
    </xdr:to>
    <xdr:cxnSp macro="">
      <xdr:nvCxnSpPr>
        <xdr:cNvPr id="115" name="直線コネクタ 114"/>
        <xdr:cNvCxnSpPr/>
      </xdr:nvCxnSpPr>
      <xdr:spPr>
        <a:xfrm flipV="1">
          <a:off x="9429115" y="5632450"/>
          <a:ext cx="0" cy="125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9467850" y="688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9359900" y="688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130827</xdr:rowOff>
    </xdr:from>
    <xdr:ext cx="469744" cy="259045"/>
    <xdr:sp macro="" textlink="">
      <xdr:nvSpPr>
        <xdr:cNvPr id="118" name="【図書館】&#10;一人当たり面積最大値テキスト"/>
        <xdr:cNvSpPr txBox="1"/>
      </xdr:nvSpPr>
      <xdr:spPr>
        <a:xfrm>
          <a:off x="9467850" y="542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12700</xdr:rowOff>
    </xdr:from>
    <xdr:to>
      <xdr:col>55</xdr:col>
      <xdr:colOff>88900</xdr:colOff>
      <xdr:row>34</xdr:row>
      <xdr:rowOff>12700</xdr:rowOff>
    </xdr:to>
    <xdr:cxnSp macro="">
      <xdr:nvCxnSpPr>
        <xdr:cNvPr id="119" name="直線コネクタ 118"/>
        <xdr:cNvCxnSpPr/>
      </xdr:nvCxnSpPr>
      <xdr:spPr>
        <a:xfrm>
          <a:off x="9359900" y="5632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xdr:cNvSpPr txBox="1"/>
      </xdr:nvSpPr>
      <xdr:spPr>
        <a:xfrm>
          <a:off x="9467850" y="6322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9398000" y="6343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86360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xdr:cNvSpPr/>
      </xdr:nvSpPr>
      <xdr:spPr>
        <a:xfrm>
          <a:off x="7842250" y="6343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50800</xdr:rowOff>
    </xdr:from>
    <xdr:to>
      <xdr:col>41</xdr:col>
      <xdr:colOff>101600</xdr:colOff>
      <xdr:row>38</xdr:row>
      <xdr:rowOff>152400</xdr:rowOff>
    </xdr:to>
    <xdr:sp macro="" textlink="">
      <xdr:nvSpPr>
        <xdr:cNvPr id="124" name="フローチャート: 判断 123"/>
        <xdr:cNvSpPr/>
      </xdr:nvSpPr>
      <xdr:spPr>
        <a:xfrm>
          <a:off x="702945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xdr:cNvSpPr/>
      </xdr:nvSpPr>
      <xdr:spPr>
        <a:xfrm>
          <a:off x="6235700" y="634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133350</xdr:rowOff>
    </xdr:from>
    <xdr:to>
      <xdr:col>55</xdr:col>
      <xdr:colOff>50800</xdr:colOff>
      <xdr:row>34</xdr:row>
      <xdr:rowOff>63500</xdr:rowOff>
    </xdr:to>
    <xdr:sp macro="" textlink="">
      <xdr:nvSpPr>
        <xdr:cNvPr id="131" name="楕円 130"/>
        <xdr:cNvSpPr/>
      </xdr:nvSpPr>
      <xdr:spPr>
        <a:xfrm>
          <a:off x="9398000" y="55880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86377</xdr:rowOff>
    </xdr:from>
    <xdr:ext cx="469744" cy="259045"/>
    <xdr:sp macro="" textlink="">
      <xdr:nvSpPr>
        <xdr:cNvPr id="132" name="【図書館】&#10;一人当たり面積該当値テキスト"/>
        <xdr:cNvSpPr txBox="1"/>
      </xdr:nvSpPr>
      <xdr:spPr>
        <a:xfrm>
          <a:off x="9467850"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133350</xdr:rowOff>
    </xdr:from>
    <xdr:to>
      <xdr:col>50</xdr:col>
      <xdr:colOff>165100</xdr:colOff>
      <xdr:row>34</xdr:row>
      <xdr:rowOff>63500</xdr:rowOff>
    </xdr:to>
    <xdr:sp macro="" textlink="">
      <xdr:nvSpPr>
        <xdr:cNvPr id="133" name="楕円 132"/>
        <xdr:cNvSpPr/>
      </xdr:nvSpPr>
      <xdr:spPr>
        <a:xfrm>
          <a:off x="8636000" y="5588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12700</xdr:rowOff>
    </xdr:from>
    <xdr:to>
      <xdr:col>55</xdr:col>
      <xdr:colOff>0</xdr:colOff>
      <xdr:row>34</xdr:row>
      <xdr:rowOff>12700</xdr:rowOff>
    </xdr:to>
    <xdr:cxnSp macro="">
      <xdr:nvCxnSpPr>
        <xdr:cNvPr id="134" name="直線コネクタ 133"/>
        <xdr:cNvCxnSpPr/>
      </xdr:nvCxnSpPr>
      <xdr:spPr>
        <a:xfrm>
          <a:off x="8686800" y="56324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133350</xdr:rowOff>
    </xdr:from>
    <xdr:to>
      <xdr:col>46</xdr:col>
      <xdr:colOff>38100</xdr:colOff>
      <xdr:row>34</xdr:row>
      <xdr:rowOff>63500</xdr:rowOff>
    </xdr:to>
    <xdr:sp macro="" textlink="">
      <xdr:nvSpPr>
        <xdr:cNvPr id="135" name="楕円 134"/>
        <xdr:cNvSpPr/>
      </xdr:nvSpPr>
      <xdr:spPr>
        <a:xfrm>
          <a:off x="7842250" y="55880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12700</xdr:rowOff>
    </xdr:from>
    <xdr:to>
      <xdr:col>50</xdr:col>
      <xdr:colOff>114300</xdr:colOff>
      <xdr:row>34</xdr:row>
      <xdr:rowOff>12700</xdr:rowOff>
    </xdr:to>
    <xdr:cxnSp macro="">
      <xdr:nvCxnSpPr>
        <xdr:cNvPr id="136" name="直線コネクタ 135"/>
        <xdr:cNvCxnSpPr/>
      </xdr:nvCxnSpPr>
      <xdr:spPr>
        <a:xfrm>
          <a:off x="7886700" y="5632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120650</xdr:rowOff>
    </xdr:from>
    <xdr:to>
      <xdr:col>41</xdr:col>
      <xdr:colOff>101600</xdr:colOff>
      <xdr:row>34</xdr:row>
      <xdr:rowOff>50800</xdr:rowOff>
    </xdr:to>
    <xdr:sp macro="" textlink="">
      <xdr:nvSpPr>
        <xdr:cNvPr id="137" name="楕円 136"/>
        <xdr:cNvSpPr/>
      </xdr:nvSpPr>
      <xdr:spPr>
        <a:xfrm>
          <a:off x="7029450" y="5575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0</xdr:rowOff>
    </xdr:from>
    <xdr:to>
      <xdr:col>45</xdr:col>
      <xdr:colOff>177800</xdr:colOff>
      <xdr:row>34</xdr:row>
      <xdr:rowOff>12700</xdr:rowOff>
    </xdr:to>
    <xdr:cxnSp macro="">
      <xdr:nvCxnSpPr>
        <xdr:cNvPr id="138" name="直線コネクタ 137"/>
        <xdr:cNvCxnSpPr/>
      </xdr:nvCxnSpPr>
      <xdr:spPr>
        <a:xfrm>
          <a:off x="7080250" y="5619750"/>
          <a:ext cx="8064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133350</xdr:rowOff>
    </xdr:from>
    <xdr:to>
      <xdr:col>36</xdr:col>
      <xdr:colOff>165100</xdr:colOff>
      <xdr:row>34</xdr:row>
      <xdr:rowOff>63500</xdr:rowOff>
    </xdr:to>
    <xdr:sp macro="" textlink="">
      <xdr:nvSpPr>
        <xdr:cNvPr id="139" name="楕円 138"/>
        <xdr:cNvSpPr/>
      </xdr:nvSpPr>
      <xdr:spPr>
        <a:xfrm>
          <a:off x="6235700" y="5588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0</xdr:rowOff>
    </xdr:from>
    <xdr:to>
      <xdr:col>41</xdr:col>
      <xdr:colOff>50800</xdr:colOff>
      <xdr:row>34</xdr:row>
      <xdr:rowOff>12700</xdr:rowOff>
    </xdr:to>
    <xdr:cxnSp macro="">
      <xdr:nvCxnSpPr>
        <xdr:cNvPr id="140" name="直線コネクタ 139"/>
        <xdr:cNvCxnSpPr/>
      </xdr:nvCxnSpPr>
      <xdr:spPr>
        <a:xfrm flipV="1">
          <a:off x="6286500" y="5619750"/>
          <a:ext cx="7937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xdr:cNvSpPr txBox="1"/>
      </xdr:nvSpPr>
      <xdr:spPr>
        <a:xfrm>
          <a:off x="84582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2" name="n_2aveValue【図書館】&#10;一人当たり面積"/>
        <xdr:cNvSpPr txBox="1"/>
      </xdr:nvSpPr>
      <xdr:spPr>
        <a:xfrm>
          <a:off x="767722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143527</xdr:rowOff>
    </xdr:from>
    <xdr:ext cx="469744" cy="259045"/>
    <xdr:sp macro="" textlink="">
      <xdr:nvSpPr>
        <xdr:cNvPr id="143" name="n_3aveValue【図書館】&#10;一人当たり面積"/>
        <xdr:cNvSpPr txBox="1"/>
      </xdr:nvSpPr>
      <xdr:spPr>
        <a:xfrm>
          <a:off x="6864427" y="642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4" name="n_4aveValue【図書館】&#10;一人当たり面積"/>
        <xdr:cNvSpPr txBox="1"/>
      </xdr:nvSpPr>
      <xdr:spPr>
        <a:xfrm>
          <a:off x="6070677" y="643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80027</xdr:rowOff>
    </xdr:from>
    <xdr:ext cx="469744" cy="259045"/>
    <xdr:sp macro="" textlink="">
      <xdr:nvSpPr>
        <xdr:cNvPr id="145" name="n_1mainValue【図書館】&#10;一人当たり面積"/>
        <xdr:cNvSpPr txBox="1"/>
      </xdr:nvSpPr>
      <xdr:spPr>
        <a:xfrm>
          <a:off x="8458277" y="536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80027</xdr:rowOff>
    </xdr:from>
    <xdr:ext cx="469744" cy="259045"/>
    <xdr:sp macro="" textlink="">
      <xdr:nvSpPr>
        <xdr:cNvPr id="146" name="n_2mainValue【図書館】&#10;一人当たり面積"/>
        <xdr:cNvSpPr txBox="1"/>
      </xdr:nvSpPr>
      <xdr:spPr>
        <a:xfrm>
          <a:off x="7677227" y="536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67327</xdr:rowOff>
    </xdr:from>
    <xdr:ext cx="469744" cy="259045"/>
    <xdr:sp macro="" textlink="">
      <xdr:nvSpPr>
        <xdr:cNvPr id="147" name="n_3mainValue【図書館】&#10;一人当たり面積"/>
        <xdr:cNvSpPr txBox="1"/>
      </xdr:nvSpPr>
      <xdr:spPr>
        <a:xfrm>
          <a:off x="6864427" y="535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80027</xdr:rowOff>
    </xdr:from>
    <xdr:ext cx="469744" cy="259045"/>
    <xdr:sp macro="" textlink="">
      <xdr:nvSpPr>
        <xdr:cNvPr id="148" name="n_4mainValue【図書館】&#10;一人当たり面積"/>
        <xdr:cNvSpPr txBox="1"/>
      </xdr:nvSpPr>
      <xdr:spPr>
        <a:xfrm>
          <a:off x="6070677" y="536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35923</xdr:rowOff>
    </xdr:from>
    <xdr:to>
      <xdr:col>24</xdr:col>
      <xdr:colOff>62865</xdr:colOff>
      <xdr:row>64</xdr:row>
      <xdr:rowOff>130628</xdr:rowOff>
    </xdr:to>
    <xdr:cxnSp macro="">
      <xdr:nvCxnSpPr>
        <xdr:cNvPr id="174" name="直線コネクタ 173"/>
        <xdr:cNvCxnSpPr/>
      </xdr:nvCxnSpPr>
      <xdr:spPr>
        <a:xfrm flipV="1">
          <a:off x="4177665" y="9287873"/>
          <a:ext cx="0" cy="1415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xdr:cNvSpPr txBox="1"/>
      </xdr:nvSpPr>
      <xdr:spPr>
        <a:xfrm>
          <a:off x="421640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xdr:cNvCxnSpPr/>
      </xdr:nvCxnSpPr>
      <xdr:spPr>
        <a:xfrm>
          <a:off x="41084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154050</xdr:rowOff>
    </xdr:from>
    <xdr:ext cx="405111" cy="259045"/>
    <xdr:sp macro="" textlink="">
      <xdr:nvSpPr>
        <xdr:cNvPr id="177" name="【体育館・プール】&#10;有形固定資産減価償却率最大値テキスト"/>
        <xdr:cNvSpPr txBox="1"/>
      </xdr:nvSpPr>
      <xdr:spPr>
        <a:xfrm>
          <a:off x="4216400" y="9075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35923</xdr:rowOff>
    </xdr:from>
    <xdr:to>
      <xdr:col>24</xdr:col>
      <xdr:colOff>152400</xdr:colOff>
      <xdr:row>56</xdr:row>
      <xdr:rowOff>35923</xdr:rowOff>
    </xdr:to>
    <xdr:cxnSp macro="">
      <xdr:nvCxnSpPr>
        <xdr:cNvPr id="178" name="直線コネクタ 177"/>
        <xdr:cNvCxnSpPr/>
      </xdr:nvCxnSpPr>
      <xdr:spPr>
        <a:xfrm>
          <a:off x="4108450" y="92878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3101</xdr:rowOff>
    </xdr:from>
    <xdr:ext cx="405111" cy="259045"/>
    <xdr:sp macro="" textlink="">
      <xdr:nvSpPr>
        <xdr:cNvPr id="179" name="【体育館・プール】&#10;有形固定資産減価償却率平均値テキスト"/>
        <xdr:cNvSpPr txBox="1"/>
      </xdr:nvSpPr>
      <xdr:spPr>
        <a:xfrm>
          <a:off x="4216400" y="99154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80" name="フローチャート: 判断 179"/>
        <xdr:cNvSpPr/>
      </xdr:nvSpPr>
      <xdr:spPr>
        <a:xfrm>
          <a:off x="4127500" y="100640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81" name="フローチャート: 判断 180"/>
        <xdr:cNvSpPr/>
      </xdr:nvSpPr>
      <xdr:spPr>
        <a:xfrm>
          <a:off x="3384550" y="1005422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161472</xdr:rowOff>
    </xdr:from>
    <xdr:to>
      <xdr:col>15</xdr:col>
      <xdr:colOff>101600</xdr:colOff>
      <xdr:row>61</xdr:row>
      <xdr:rowOff>91622</xdr:rowOff>
    </xdr:to>
    <xdr:sp macro="" textlink="">
      <xdr:nvSpPr>
        <xdr:cNvPr id="182" name="フローチャート: 判断 181"/>
        <xdr:cNvSpPr/>
      </xdr:nvSpPr>
      <xdr:spPr>
        <a:xfrm>
          <a:off x="2571750" y="10073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3" name="フローチャート: 判断 182"/>
        <xdr:cNvSpPr/>
      </xdr:nvSpPr>
      <xdr:spPr>
        <a:xfrm>
          <a:off x="1778000" y="1003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117384</xdr:rowOff>
    </xdr:from>
    <xdr:to>
      <xdr:col>6</xdr:col>
      <xdr:colOff>38100</xdr:colOff>
      <xdr:row>61</xdr:row>
      <xdr:rowOff>47534</xdr:rowOff>
    </xdr:to>
    <xdr:sp macro="" textlink="">
      <xdr:nvSpPr>
        <xdr:cNvPr id="184" name="フローチャート: 判断 183"/>
        <xdr:cNvSpPr/>
      </xdr:nvSpPr>
      <xdr:spPr>
        <a:xfrm>
          <a:off x="984250" y="1002973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94524</xdr:rowOff>
    </xdr:from>
    <xdr:to>
      <xdr:col>24</xdr:col>
      <xdr:colOff>114300</xdr:colOff>
      <xdr:row>63</xdr:row>
      <xdr:rowOff>24674</xdr:rowOff>
    </xdr:to>
    <xdr:sp macro="" textlink="">
      <xdr:nvSpPr>
        <xdr:cNvPr id="190" name="楕円 189"/>
        <xdr:cNvSpPr/>
      </xdr:nvSpPr>
      <xdr:spPr>
        <a:xfrm>
          <a:off x="4127500" y="1033707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72951</xdr:rowOff>
    </xdr:from>
    <xdr:ext cx="405111" cy="259045"/>
    <xdr:sp macro="" textlink="">
      <xdr:nvSpPr>
        <xdr:cNvPr id="191" name="【体育館・プール】&#10;有形固定資産減価償却率該当値テキスト"/>
        <xdr:cNvSpPr txBox="1"/>
      </xdr:nvSpPr>
      <xdr:spPr>
        <a:xfrm>
          <a:off x="4216400" y="10315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68399</xdr:rowOff>
    </xdr:from>
    <xdr:to>
      <xdr:col>20</xdr:col>
      <xdr:colOff>38100</xdr:colOff>
      <xdr:row>62</xdr:row>
      <xdr:rowOff>169999</xdr:rowOff>
    </xdr:to>
    <xdr:sp macro="" textlink="">
      <xdr:nvSpPr>
        <xdr:cNvPr id="192" name="楕円 191"/>
        <xdr:cNvSpPr/>
      </xdr:nvSpPr>
      <xdr:spPr>
        <a:xfrm>
          <a:off x="3384550" y="1031094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119199</xdr:rowOff>
    </xdr:from>
    <xdr:to>
      <xdr:col>24</xdr:col>
      <xdr:colOff>63500</xdr:colOff>
      <xdr:row>62</xdr:row>
      <xdr:rowOff>145324</xdr:rowOff>
    </xdr:to>
    <xdr:cxnSp macro="">
      <xdr:nvCxnSpPr>
        <xdr:cNvPr id="193" name="直線コネクタ 192"/>
        <xdr:cNvCxnSpPr/>
      </xdr:nvCxnSpPr>
      <xdr:spPr>
        <a:xfrm>
          <a:off x="3429000" y="10361749"/>
          <a:ext cx="7493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35741</xdr:rowOff>
    </xdr:from>
    <xdr:to>
      <xdr:col>15</xdr:col>
      <xdr:colOff>101600</xdr:colOff>
      <xdr:row>62</xdr:row>
      <xdr:rowOff>137341</xdr:rowOff>
    </xdr:to>
    <xdr:sp macro="" textlink="">
      <xdr:nvSpPr>
        <xdr:cNvPr id="194" name="楕円 193"/>
        <xdr:cNvSpPr/>
      </xdr:nvSpPr>
      <xdr:spPr>
        <a:xfrm>
          <a:off x="2571750" y="1027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86541</xdr:rowOff>
    </xdr:from>
    <xdr:to>
      <xdr:col>19</xdr:col>
      <xdr:colOff>177800</xdr:colOff>
      <xdr:row>62</xdr:row>
      <xdr:rowOff>119199</xdr:rowOff>
    </xdr:to>
    <xdr:cxnSp macro="">
      <xdr:nvCxnSpPr>
        <xdr:cNvPr id="195" name="直線コネクタ 194"/>
        <xdr:cNvCxnSpPr/>
      </xdr:nvCxnSpPr>
      <xdr:spPr>
        <a:xfrm>
          <a:off x="2622550" y="10329091"/>
          <a:ext cx="80645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4717</xdr:rowOff>
    </xdr:from>
    <xdr:to>
      <xdr:col>10</xdr:col>
      <xdr:colOff>165100</xdr:colOff>
      <xdr:row>62</xdr:row>
      <xdr:rowOff>106317</xdr:rowOff>
    </xdr:to>
    <xdr:sp macro="" textlink="">
      <xdr:nvSpPr>
        <xdr:cNvPr id="196" name="楕円 195"/>
        <xdr:cNvSpPr/>
      </xdr:nvSpPr>
      <xdr:spPr>
        <a:xfrm>
          <a:off x="1778000" y="1024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55517</xdr:rowOff>
    </xdr:from>
    <xdr:to>
      <xdr:col>15</xdr:col>
      <xdr:colOff>50800</xdr:colOff>
      <xdr:row>62</xdr:row>
      <xdr:rowOff>86541</xdr:rowOff>
    </xdr:to>
    <xdr:cxnSp macro="">
      <xdr:nvCxnSpPr>
        <xdr:cNvPr id="197" name="直線コネクタ 196"/>
        <xdr:cNvCxnSpPr/>
      </xdr:nvCxnSpPr>
      <xdr:spPr>
        <a:xfrm>
          <a:off x="1828800" y="10298067"/>
          <a:ext cx="79375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143510</xdr:rowOff>
    </xdr:from>
    <xdr:to>
      <xdr:col>6</xdr:col>
      <xdr:colOff>38100</xdr:colOff>
      <xdr:row>62</xdr:row>
      <xdr:rowOff>73660</xdr:rowOff>
    </xdr:to>
    <xdr:sp macro="" textlink="">
      <xdr:nvSpPr>
        <xdr:cNvPr id="198" name="楕円 197"/>
        <xdr:cNvSpPr/>
      </xdr:nvSpPr>
      <xdr:spPr>
        <a:xfrm>
          <a:off x="984250" y="102209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22860</xdr:rowOff>
    </xdr:from>
    <xdr:to>
      <xdr:col>10</xdr:col>
      <xdr:colOff>114300</xdr:colOff>
      <xdr:row>62</xdr:row>
      <xdr:rowOff>55517</xdr:rowOff>
    </xdr:to>
    <xdr:cxnSp macro="">
      <xdr:nvCxnSpPr>
        <xdr:cNvPr id="199" name="直線コネクタ 198"/>
        <xdr:cNvCxnSpPr/>
      </xdr:nvCxnSpPr>
      <xdr:spPr>
        <a:xfrm>
          <a:off x="1028700" y="10265410"/>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88554</xdr:rowOff>
    </xdr:from>
    <xdr:ext cx="405111" cy="259045"/>
    <xdr:sp macro="" textlink="">
      <xdr:nvSpPr>
        <xdr:cNvPr id="200" name="n_1aveValue【体育館・プール】&#10;有形固定資産減価償却率"/>
        <xdr:cNvSpPr txBox="1"/>
      </xdr:nvSpPr>
      <xdr:spPr>
        <a:xfrm>
          <a:off x="3239144" y="9835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108149</xdr:rowOff>
    </xdr:from>
    <xdr:ext cx="405111" cy="259045"/>
    <xdr:sp macro="" textlink="">
      <xdr:nvSpPr>
        <xdr:cNvPr id="201" name="n_2aveValue【体育館・プール】&#10;有形固定資産減価償却率"/>
        <xdr:cNvSpPr txBox="1"/>
      </xdr:nvSpPr>
      <xdr:spPr>
        <a:xfrm>
          <a:off x="2439044" y="9855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67327</xdr:rowOff>
    </xdr:from>
    <xdr:ext cx="405111" cy="259045"/>
    <xdr:sp macro="" textlink="">
      <xdr:nvSpPr>
        <xdr:cNvPr id="202" name="n_3aveValue【体育館・プール】&#10;有形固定資産減価償却率"/>
        <xdr:cNvSpPr txBox="1"/>
      </xdr:nvSpPr>
      <xdr:spPr>
        <a:xfrm>
          <a:off x="1645294" y="981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64061</xdr:rowOff>
    </xdr:from>
    <xdr:ext cx="405111" cy="259045"/>
    <xdr:sp macro="" textlink="">
      <xdr:nvSpPr>
        <xdr:cNvPr id="203" name="n_4aveValue【体育館・プール】&#10;有形固定資産減価償却率"/>
        <xdr:cNvSpPr txBox="1"/>
      </xdr:nvSpPr>
      <xdr:spPr>
        <a:xfrm>
          <a:off x="851544" y="9811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161126</xdr:rowOff>
    </xdr:from>
    <xdr:ext cx="405111" cy="259045"/>
    <xdr:sp macro="" textlink="">
      <xdr:nvSpPr>
        <xdr:cNvPr id="204" name="n_1mainValue【体育館・プール】&#10;有形固定資産減価償却率"/>
        <xdr:cNvSpPr txBox="1"/>
      </xdr:nvSpPr>
      <xdr:spPr>
        <a:xfrm>
          <a:off x="3239144" y="10403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128468</xdr:rowOff>
    </xdr:from>
    <xdr:ext cx="405111" cy="259045"/>
    <xdr:sp macro="" textlink="">
      <xdr:nvSpPr>
        <xdr:cNvPr id="205" name="n_2mainValue【体育館・プール】&#10;有形固定資産減価償却率"/>
        <xdr:cNvSpPr txBox="1"/>
      </xdr:nvSpPr>
      <xdr:spPr>
        <a:xfrm>
          <a:off x="2439044" y="10371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97444</xdr:rowOff>
    </xdr:from>
    <xdr:ext cx="405111" cy="259045"/>
    <xdr:sp macro="" textlink="">
      <xdr:nvSpPr>
        <xdr:cNvPr id="206" name="n_3mainValue【体育館・プール】&#10;有形固定資産減価償却率"/>
        <xdr:cNvSpPr txBox="1"/>
      </xdr:nvSpPr>
      <xdr:spPr>
        <a:xfrm>
          <a:off x="1645294" y="10339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64787</xdr:rowOff>
    </xdr:from>
    <xdr:ext cx="405111" cy="259045"/>
    <xdr:sp macro="" textlink="">
      <xdr:nvSpPr>
        <xdr:cNvPr id="207" name="n_4mainValue【体育館・プール】&#10;有形固定資産減価償却率"/>
        <xdr:cNvSpPr txBox="1"/>
      </xdr:nvSpPr>
      <xdr:spPr>
        <a:xfrm>
          <a:off x="851544" y="1030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7620</xdr:rowOff>
    </xdr:from>
    <xdr:to>
      <xdr:col>54</xdr:col>
      <xdr:colOff>189865</xdr:colOff>
      <xdr:row>64</xdr:row>
      <xdr:rowOff>60960</xdr:rowOff>
    </xdr:to>
    <xdr:cxnSp macro="">
      <xdr:nvCxnSpPr>
        <xdr:cNvPr id="231" name="直線コネクタ 230"/>
        <xdr:cNvCxnSpPr/>
      </xdr:nvCxnSpPr>
      <xdr:spPr>
        <a:xfrm flipV="1">
          <a:off x="9429115" y="9424670"/>
          <a:ext cx="0" cy="120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xdr:cNvSpPr txBox="1"/>
      </xdr:nvSpPr>
      <xdr:spPr>
        <a:xfrm>
          <a:off x="946785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xdr:cNvCxnSpPr/>
      </xdr:nvCxnSpPr>
      <xdr:spPr>
        <a:xfrm>
          <a:off x="935990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125747</xdr:rowOff>
    </xdr:from>
    <xdr:ext cx="469744" cy="259045"/>
    <xdr:sp macro="" textlink="">
      <xdr:nvSpPr>
        <xdr:cNvPr id="234" name="【体育館・プール】&#10;一人当たり面積最大値テキスト"/>
        <xdr:cNvSpPr txBox="1"/>
      </xdr:nvSpPr>
      <xdr:spPr>
        <a:xfrm>
          <a:off x="9467850" y="921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7620</xdr:rowOff>
    </xdr:from>
    <xdr:to>
      <xdr:col>55</xdr:col>
      <xdr:colOff>88900</xdr:colOff>
      <xdr:row>57</xdr:row>
      <xdr:rowOff>7620</xdr:rowOff>
    </xdr:to>
    <xdr:cxnSp macro="">
      <xdr:nvCxnSpPr>
        <xdr:cNvPr id="235" name="直線コネクタ 234"/>
        <xdr:cNvCxnSpPr/>
      </xdr:nvCxnSpPr>
      <xdr:spPr>
        <a:xfrm>
          <a:off x="9359900" y="9424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48277</xdr:rowOff>
    </xdr:from>
    <xdr:ext cx="469744" cy="259045"/>
    <xdr:sp macro="" textlink="">
      <xdr:nvSpPr>
        <xdr:cNvPr id="236" name="【体育館・プール】&#10;一人当たり面積平均値テキスト"/>
        <xdr:cNvSpPr txBox="1"/>
      </xdr:nvSpPr>
      <xdr:spPr>
        <a:xfrm>
          <a:off x="9467850" y="1012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25400</xdr:rowOff>
    </xdr:from>
    <xdr:to>
      <xdr:col>55</xdr:col>
      <xdr:colOff>50800</xdr:colOff>
      <xdr:row>62</xdr:row>
      <xdr:rowOff>127000</xdr:rowOff>
    </xdr:to>
    <xdr:sp macro="" textlink="">
      <xdr:nvSpPr>
        <xdr:cNvPr id="237" name="フローチャート: 判断 236"/>
        <xdr:cNvSpPr/>
      </xdr:nvSpPr>
      <xdr:spPr>
        <a:xfrm>
          <a:off x="9398000" y="10267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12065</xdr:rowOff>
    </xdr:from>
    <xdr:to>
      <xdr:col>50</xdr:col>
      <xdr:colOff>165100</xdr:colOff>
      <xdr:row>62</xdr:row>
      <xdr:rowOff>113665</xdr:rowOff>
    </xdr:to>
    <xdr:sp macro="" textlink="">
      <xdr:nvSpPr>
        <xdr:cNvPr id="238" name="フローチャート: 判断 237"/>
        <xdr:cNvSpPr/>
      </xdr:nvSpPr>
      <xdr:spPr>
        <a:xfrm>
          <a:off x="8636000" y="1025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101600</xdr:rowOff>
    </xdr:from>
    <xdr:to>
      <xdr:col>46</xdr:col>
      <xdr:colOff>38100</xdr:colOff>
      <xdr:row>62</xdr:row>
      <xdr:rowOff>31750</xdr:rowOff>
    </xdr:to>
    <xdr:sp macro="" textlink="">
      <xdr:nvSpPr>
        <xdr:cNvPr id="239" name="フローチャート: 判断 238"/>
        <xdr:cNvSpPr/>
      </xdr:nvSpPr>
      <xdr:spPr>
        <a:xfrm>
          <a:off x="7842250" y="101790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103505</xdr:rowOff>
    </xdr:from>
    <xdr:to>
      <xdr:col>41</xdr:col>
      <xdr:colOff>101600</xdr:colOff>
      <xdr:row>62</xdr:row>
      <xdr:rowOff>33655</xdr:rowOff>
    </xdr:to>
    <xdr:sp macro="" textlink="">
      <xdr:nvSpPr>
        <xdr:cNvPr id="240" name="フローチャート: 判断 239"/>
        <xdr:cNvSpPr/>
      </xdr:nvSpPr>
      <xdr:spPr>
        <a:xfrm>
          <a:off x="7029450" y="101809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42545</xdr:rowOff>
    </xdr:from>
    <xdr:to>
      <xdr:col>36</xdr:col>
      <xdr:colOff>165100</xdr:colOff>
      <xdr:row>62</xdr:row>
      <xdr:rowOff>144145</xdr:rowOff>
    </xdr:to>
    <xdr:sp macro="" textlink="">
      <xdr:nvSpPr>
        <xdr:cNvPr id="241" name="フローチャート: 判断 240"/>
        <xdr:cNvSpPr/>
      </xdr:nvSpPr>
      <xdr:spPr>
        <a:xfrm>
          <a:off x="6235700" y="1028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168275</xdr:rowOff>
    </xdr:from>
    <xdr:to>
      <xdr:col>55</xdr:col>
      <xdr:colOff>50800</xdr:colOff>
      <xdr:row>63</xdr:row>
      <xdr:rowOff>98425</xdr:rowOff>
    </xdr:to>
    <xdr:sp macro="" textlink="">
      <xdr:nvSpPr>
        <xdr:cNvPr id="247" name="楕円 246"/>
        <xdr:cNvSpPr/>
      </xdr:nvSpPr>
      <xdr:spPr>
        <a:xfrm>
          <a:off x="9398000" y="104044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146702</xdr:rowOff>
    </xdr:from>
    <xdr:ext cx="469744" cy="259045"/>
    <xdr:sp macro="" textlink="">
      <xdr:nvSpPr>
        <xdr:cNvPr id="248" name="【体育館・プール】&#10;一人当たり面積該当値テキスト"/>
        <xdr:cNvSpPr txBox="1"/>
      </xdr:nvSpPr>
      <xdr:spPr>
        <a:xfrm>
          <a:off x="9467850" y="10389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170180</xdr:rowOff>
    </xdr:from>
    <xdr:to>
      <xdr:col>50</xdr:col>
      <xdr:colOff>165100</xdr:colOff>
      <xdr:row>63</xdr:row>
      <xdr:rowOff>100330</xdr:rowOff>
    </xdr:to>
    <xdr:sp macro="" textlink="">
      <xdr:nvSpPr>
        <xdr:cNvPr id="249" name="楕円 248"/>
        <xdr:cNvSpPr/>
      </xdr:nvSpPr>
      <xdr:spPr>
        <a:xfrm>
          <a:off x="8636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47625</xdr:rowOff>
    </xdr:from>
    <xdr:to>
      <xdr:col>55</xdr:col>
      <xdr:colOff>0</xdr:colOff>
      <xdr:row>63</xdr:row>
      <xdr:rowOff>49530</xdr:rowOff>
    </xdr:to>
    <xdr:cxnSp macro="">
      <xdr:nvCxnSpPr>
        <xdr:cNvPr id="250" name="直線コネクタ 249"/>
        <xdr:cNvCxnSpPr/>
      </xdr:nvCxnSpPr>
      <xdr:spPr>
        <a:xfrm flipV="1">
          <a:off x="8686800" y="10455275"/>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168275</xdr:rowOff>
    </xdr:from>
    <xdr:to>
      <xdr:col>46</xdr:col>
      <xdr:colOff>38100</xdr:colOff>
      <xdr:row>63</xdr:row>
      <xdr:rowOff>98425</xdr:rowOff>
    </xdr:to>
    <xdr:sp macro="" textlink="">
      <xdr:nvSpPr>
        <xdr:cNvPr id="251" name="楕円 250"/>
        <xdr:cNvSpPr/>
      </xdr:nvSpPr>
      <xdr:spPr>
        <a:xfrm>
          <a:off x="7842250" y="104044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47625</xdr:rowOff>
    </xdr:from>
    <xdr:to>
      <xdr:col>50</xdr:col>
      <xdr:colOff>114300</xdr:colOff>
      <xdr:row>63</xdr:row>
      <xdr:rowOff>49530</xdr:rowOff>
    </xdr:to>
    <xdr:cxnSp macro="">
      <xdr:nvCxnSpPr>
        <xdr:cNvPr id="252" name="直線コネクタ 251"/>
        <xdr:cNvCxnSpPr/>
      </xdr:nvCxnSpPr>
      <xdr:spPr>
        <a:xfrm>
          <a:off x="7886700" y="10455275"/>
          <a:ext cx="8001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168275</xdr:rowOff>
    </xdr:from>
    <xdr:to>
      <xdr:col>41</xdr:col>
      <xdr:colOff>101600</xdr:colOff>
      <xdr:row>63</xdr:row>
      <xdr:rowOff>98425</xdr:rowOff>
    </xdr:to>
    <xdr:sp macro="" textlink="">
      <xdr:nvSpPr>
        <xdr:cNvPr id="253" name="楕円 252"/>
        <xdr:cNvSpPr/>
      </xdr:nvSpPr>
      <xdr:spPr>
        <a:xfrm>
          <a:off x="7029450" y="1040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47625</xdr:rowOff>
    </xdr:from>
    <xdr:to>
      <xdr:col>45</xdr:col>
      <xdr:colOff>177800</xdr:colOff>
      <xdr:row>63</xdr:row>
      <xdr:rowOff>47625</xdr:rowOff>
    </xdr:to>
    <xdr:cxnSp macro="">
      <xdr:nvCxnSpPr>
        <xdr:cNvPr id="254" name="直線コネクタ 253"/>
        <xdr:cNvCxnSpPr/>
      </xdr:nvCxnSpPr>
      <xdr:spPr>
        <a:xfrm>
          <a:off x="7080250" y="1045527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170180</xdr:rowOff>
    </xdr:from>
    <xdr:to>
      <xdr:col>36</xdr:col>
      <xdr:colOff>165100</xdr:colOff>
      <xdr:row>63</xdr:row>
      <xdr:rowOff>100330</xdr:rowOff>
    </xdr:to>
    <xdr:sp macro="" textlink="">
      <xdr:nvSpPr>
        <xdr:cNvPr id="255" name="楕円 254"/>
        <xdr:cNvSpPr/>
      </xdr:nvSpPr>
      <xdr:spPr>
        <a:xfrm>
          <a:off x="62357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47625</xdr:rowOff>
    </xdr:from>
    <xdr:to>
      <xdr:col>41</xdr:col>
      <xdr:colOff>50800</xdr:colOff>
      <xdr:row>63</xdr:row>
      <xdr:rowOff>49530</xdr:rowOff>
    </xdr:to>
    <xdr:cxnSp macro="">
      <xdr:nvCxnSpPr>
        <xdr:cNvPr id="256" name="直線コネクタ 255"/>
        <xdr:cNvCxnSpPr/>
      </xdr:nvCxnSpPr>
      <xdr:spPr>
        <a:xfrm flipV="1">
          <a:off x="6286500" y="10455275"/>
          <a:ext cx="7937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130192</xdr:rowOff>
    </xdr:from>
    <xdr:ext cx="469744" cy="259045"/>
    <xdr:sp macro="" textlink="">
      <xdr:nvSpPr>
        <xdr:cNvPr id="257" name="n_1aveValue【体育館・プール】&#10;一人当たり面積"/>
        <xdr:cNvSpPr txBox="1"/>
      </xdr:nvSpPr>
      <xdr:spPr>
        <a:xfrm>
          <a:off x="8458277" y="1004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48277</xdr:rowOff>
    </xdr:from>
    <xdr:ext cx="469744" cy="259045"/>
    <xdr:sp macro="" textlink="">
      <xdr:nvSpPr>
        <xdr:cNvPr id="258" name="n_2aveValue【体育館・プール】&#10;一人当たり面積"/>
        <xdr:cNvSpPr txBox="1"/>
      </xdr:nvSpPr>
      <xdr:spPr>
        <a:xfrm>
          <a:off x="7677227" y="996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50182</xdr:rowOff>
    </xdr:from>
    <xdr:ext cx="469744" cy="259045"/>
    <xdr:sp macro="" textlink="">
      <xdr:nvSpPr>
        <xdr:cNvPr id="259" name="n_3aveValue【体育館・プール】&#10;一人当たり面積"/>
        <xdr:cNvSpPr txBox="1"/>
      </xdr:nvSpPr>
      <xdr:spPr>
        <a:xfrm>
          <a:off x="6864427" y="996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160672</xdr:rowOff>
    </xdr:from>
    <xdr:ext cx="469744" cy="259045"/>
    <xdr:sp macro="" textlink="">
      <xdr:nvSpPr>
        <xdr:cNvPr id="260" name="n_4aveValue【体育館・プール】&#10;一人当たり面積"/>
        <xdr:cNvSpPr txBox="1"/>
      </xdr:nvSpPr>
      <xdr:spPr>
        <a:xfrm>
          <a:off x="6070677" y="10073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91457</xdr:rowOff>
    </xdr:from>
    <xdr:ext cx="469744" cy="259045"/>
    <xdr:sp macro="" textlink="">
      <xdr:nvSpPr>
        <xdr:cNvPr id="261" name="n_1mainValue【体育館・プール】&#10;一人当たり面積"/>
        <xdr:cNvSpPr txBox="1"/>
      </xdr:nvSpPr>
      <xdr:spPr>
        <a:xfrm>
          <a:off x="845827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89552</xdr:rowOff>
    </xdr:from>
    <xdr:ext cx="469744" cy="259045"/>
    <xdr:sp macro="" textlink="">
      <xdr:nvSpPr>
        <xdr:cNvPr id="262" name="n_2mainValue【体育館・プール】&#10;一人当たり面積"/>
        <xdr:cNvSpPr txBox="1"/>
      </xdr:nvSpPr>
      <xdr:spPr>
        <a:xfrm>
          <a:off x="7677227" y="1049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89552</xdr:rowOff>
    </xdr:from>
    <xdr:ext cx="469744" cy="259045"/>
    <xdr:sp macro="" textlink="">
      <xdr:nvSpPr>
        <xdr:cNvPr id="263" name="n_3mainValue【体育館・プール】&#10;一人当たり面積"/>
        <xdr:cNvSpPr txBox="1"/>
      </xdr:nvSpPr>
      <xdr:spPr>
        <a:xfrm>
          <a:off x="6864427" y="1049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91457</xdr:rowOff>
    </xdr:from>
    <xdr:ext cx="469744" cy="259045"/>
    <xdr:sp macro="" textlink="">
      <xdr:nvSpPr>
        <xdr:cNvPr id="264" name="n_4mainValue【体育館・プール】&#10;一人当たり面積"/>
        <xdr:cNvSpPr txBox="1"/>
      </xdr:nvSpPr>
      <xdr:spPr>
        <a:xfrm>
          <a:off x="607067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127636</xdr:rowOff>
    </xdr:from>
    <xdr:to>
      <xdr:col>24</xdr:col>
      <xdr:colOff>62865</xdr:colOff>
      <xdr:row>86</xdr:row>
      <xdr:rowOff>106680</xdr:rowOff>
    </xdr:to>
    <xdr:cxnSp macro="">
      <xdr:nvCxnSpPr>
        <xdr:cNvPr id="289" name="直線コネクタ 288"/>
        <xdr:cNvCxnSpPr/>
      </xdr:nvCxnSpPr>
      <xdr:spPr>
        <a:xfrm flipV="1">
          <a:off x="4177665" y="13011786"/>
          <a:ext cx="0" cy="1299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90" name="【福祉施設】&#10;有形固定資産減価償却率最小値テキスト"/>
        <xdr:cNvSpPr txBox="1"/>
      </xdr:nvSpPr>
      <xdr:spPr>
        <a:xfrm>
          <a:off x="4216400" y="1431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91" name="直線コネクタ 290"/>
        <xdr:cNvCxnSpPr/>
      </xdr:nvCxnSpPr>
      <xdr:spPr>
        <a:xfrm>
          <a:off x="4108450" y="143116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74313</xdr:rowOff>
    </xdr:from>
    <xdr:ext cx="405111" cy="259045"/>
    <xdr:sp macro="" textlink="">
      <xdr:nvSpPr>
        <xdr:cNvPr id="292" name="【福祉施設】&#10;有形固定資産減価償却率最大値テキスト"/>
        <xdr:cNvSpPr txBox="1"/>
      </xdr:nvSpPr>
      <xdr:spPr>
        <a:xfrm>
          <a:off x="4216400" y="12793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127636</xdr:rowOff>
    </xdr:from>
    <xdr:to>
      <xdr:col>24</xdr:col>
      <xdr:colOff>152400</xdr:colOff>
      <xdr:row>78</xdr:row>
      <xdr:rowOff>127636</xdr:rowOff>
    </xdr:to>
    <xdr:cxnSp macro="">
      <xdr:nvCxnSpPr>
        <xdr:cNvPr id="293" name="直線コネクタ 292"/>
        <xdr:cNvCxnSpPr/>
      </xdr:nvCxnSpPr>
      <xdr:spPr>
        <a:xfrm>
          <a:off x="4108450" y="130117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160038</xdr:rowOff>
    </xdr:from>
    <xdr:ext cx="405111" cy="259045"/>
    <xdr:sp macro="" textlink="">
      <xdr:nvSpPr>
        <xdr:cNvPr id="294" name="【福祉施設】&#10;有形固定資産減価償却率平均値テキスト"/>
        <xdr:cNvSpPr txBox="1"/>
      </xdr:nvSpPr>
      <xdr:spPr>
        <a:xfrm>
          <a:off x="4216400" y="13539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10161</xdr:rowOff>
    </xdr:from>
    <xdr:to>
      <xdr:col>24</xdr:col>
      <xdr:colOff>114300</xdr:colOff>
      <xdr:row>82</xdr:row>
      <xdr:rowOff>111761</xdr:rowOff>
    </xdr:to>
    <xdr:sp macro="" textlink="">
      <xdr:nvSpPr>
        <xdr:cNvPr id="295" name="フローチャート: 判断 294"/>
        <xdr:cNvSpPr/>
      </xdr:nvSpPr>
      <xdr:spPr>
        <a:xfrm>
          <a:off x="4127500" y="1355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122555</xdr:rowOff>
    </xdr:from>
    <xdr:to>
      <xdr:col>20</xdr:col>
      <xdr:colOff>38100</xdr:colOff>
      <xdr:row>82</xdr:row>
      <xdr:rowOff>52705</xdr:rowOff>
    </xdr:to>
    <xdr:sp macro="" textlink="">
      <xdr:nvSpPr>
        <xdr:cNvPr id="296" name="フローチャート: 判断 295"/>
        <xdr:cNvSpPr/>
      </xdr:nvSpPr>
      <xdr:spPr>
        <a:xfrm>
          <a:off x="3384550" y="135020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82550</xdr:rowOff>
    </xdr:from>
    <xdr:to>
      <xdr:col>15</xdr:col>
      <xdr:colOff>101600</xdr:colOff>
      <xdr:row>82</xdr:row>
      <xdr:rowOff>12700</xdr:rowOff>
    </xdr:to>
    <xdr:sp macro="" textlink="">
      <xdr:nvSpPr>
        <xdr:cNvPr id="297" name="フローチャート: 判断 296"/>
        <xdr:cNvSpPr/>
      </xdr:nvSpPr>
      <xdr:spPr>
        <a:xfrm>
          <a:off x="2571750" y="13462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44450</xdr:rowOff>
    </xdr:from>
    <xdr:to>
      <xdr:col>10</xdr:col>
      <xdr:colOff>165100</xdr:colOff>
      <xdr:row>81</xdr:row>
      <xdr:rowOff>146050</xdr:rowOff>
    </xdr:to>
    <xdr:sp macro="" textlink="">
      <xdr:nvSpPr>
        <xdr:cNvPr id="298" name="フローチャート: 判断 297"/>
        <xdr:cNvSpPr/>
      </xdr:nvSpPr>
      <xdr:spPr>
        <a:xfrm>
          <a:off x="1778000" y="134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63500</xdr:rowOff>
    </xdr:from>
    <xdr:to>
      <xdr:col>6</xdr:col>
      <xdr:colOff>38100</xdr:colOff>
      <xdr:row>81</xdr:row>
      <xdr:rowOff>165100</xdr:rowOff>
    </xdr:to>
    <xdr:sp macro="" textlink="">
      <xdr:nvSpPr>
        <xdr:cNvPr id="299" name="フローチャート: 判断 298"/>
        <xdr:cNvSpPr/>
      </xdr:nvSpPr>
      <xdr:spPr>
        <a:xfrm>
          <a:off x="984250" y="13442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99695</xdr:rowOff>
    </xdr:from>
    <xdr:to>
      <xdr:col>24</xdr:col>
      <xdr:colOff>114300</xdr:colOff>
      <xdr:row>80</xdr:row>
      <xdr:rowOff>29845</xdr:rowOff>
    </xdr:to>
    <xdr:sp macro="" textlink="">
      <xdr:nvSpPr>
        <xdr:cNvPr id="305" name="楕円 304"/>
        <xdr:cNvSpPr/>
      </xdr:nvSpPr>
      <xdr:spPr>
        <a:xfrm>
          <a:off x="4127500" y="131489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122572</xdr:rowOff>
    </xdr:from>
    <xdr:ext cx="405111" cy="259045"/>
    <xdr:sp macro="" textlink="">
      <xdr:nvSpPr>
        <xdr:cNvPr id="306" name="【福祉施設】&#10;有形固定資産減価償却率該当値テキスト"/>
        <xdr:cNvSpPr txBox="1"/>
      </xdr:nvSpPr>
      <xdr:spPr>
        <a:xfrm>
          <a:off x="4216400" y="1300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126364</xdr:rowOff>
    </xdr:from>
    <xdr:to>
      <xdr:col>20</xdr:col>
      <xdr:colOff>38100</xdr:colOff>
      <xdr:row>81</xdr:row>
      <xdr:rowOff>56514</xdr:rowOff>
    </xdr:to>
    <xdr:sp macro="" textlink="">
      <xdr:nvSpPr>
        <xdr:cNvPr id="307" name="楕円 306"/>
        <xdr:cNvSpPr/>
      </xdr:nvSpPr>
      <xdr:spPr>
        <a:xfrm>
          <a:off x="3384550" y="133407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150495</xdr:rowOff>
    </xdr:from>
    <xdr:to>
      <xdr:col>24</xdr:col>
      <xdr:colOff>63500</xdr:colOff>
      <xdr:row>81</xdr:row>
      <xdr:rowOff>5714</xdr:rowOff>
    </xdr:to>
    <xdr:cxnSp macro="">
      <xdr:nvCxnSpPr>
        <xdr:cNvPr id="308" name="直線コネクタ 307"/>
        <xdr:cNvCxnSpPr/>
      </xdr:nvCxnSpPr>
      <xdr:spPr>
        <a:xfrm flipV="1">
          <a:off x="3429000" y="13199745"/>
          <a:ext cx="749300" cy="185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69214</xdr:rowOff>
    </xdr:from>
    <xdr:to>
      <xdr:col>15</xdr:col>
      <xdr:colOff>101600</xdr:colOff>
      <xdr:row>80</xdr:row>
      <xdr:rowOff>170814</xdr:rowOff>
    </xdr:to>
    <xdr:sp macro="" textlink="">
      <xdr:nvSpPr>
        <xdr:cNvPr id="309" name="楕円 308"/>
        <xdr:cNvSpPr/>
      </xdr:nvSpPr>
      <xdr:spPr>
        <a:xfrm>
          <a:off x="2571750" y="132835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120014</xdr:rowOff>
    </xdr:from>
    <xdr:to>
      <xdr:col>19</xdr:col>
      <xdr:colOff>177800</xdr:colOff>
      <xdr:row>81</xdr:row>
      <xdr:rowOff>5714</xdr:rowOff>
    </xdr:to>
    <xdr:cxnSp macro="">
      <xdr:nvCxnSpPr>
        <xdr:cNvPr id="310" name="直線コネクタ 309"/>
        <xdr:cNvCxnSpPr/>
      </xdr:nvCxnSpPr>
      <xdr:spPr>
        <a:xfrm>
          <a:off x="2622550" y="13334364"/>
          <a:ext cx="80645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10161</xdr:rowOff>
    </xdr:from>
    <xdr:to>
      <xdr:col>10</xdr:col>
      <xdr:colOff>165100</xdr:colOff>
      <xdr:row>80</xdr:row>
      <xdr:rowOff>111761</xdr:rowOff>
    </xdr:to>
    <xdr:sp macro="" textlink="">
      <xdr:nvSpPr>
        <xdr:cNvPr id="311" name="楕円 310"/>
        <xdr:cNvSpPr/>
      </xdr:nvSpPr>
      <xdr:spPr>
        <a:xfrm>
          <a:off x="1778000" y="1322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60961</xdr:rowOff>
    </xdr:from>
    <xdr:to>
      <xdr:col>15</xdr:col>
      <xdr:colOff>50800</xdr:colOff>
      <xdr:row>80</xdr:row>
      <xdr:rowOff>120014</xdr:rowOff>
    </xdr:to>
    <xdr:cxnSp macro="">
      <xdr:nvCxnSpPr>
        <xdr:cNvPr id="312" name="直線コネクタ 311"/>
        <xdr:cNvCxnSpPr/>
      </xdr:nvCxnSpPr>
      <xdr:spPr>
        <a:xfrm>
          <a:off x="1828800" y="13275311"/>
          <a:ext cx="79375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120650</xdr:rowOff>
    </xdr:from>
    <xdr:to>
      <xdr:col>6</xdr:col>
      <xdr:colOff>38100</xdr:colOff>
      <xdr:row>80</xdr:row>
      <xdr:rowOff>50800</xdr:rowOff>
    </xdr:to>
    <xdr:sp macro="" textlink="">
      <xdr:nvSpPr>
        <xdr:cNvPr id="313" name="楕円 312"/>
        <xdr:cNvSpPr/>
      </xdr:nvSpPr>
      <xdr:spPr>
        <a:xfrm>
          <a:off x="984250" y="131699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0</xdr:rowOff>
    </xdr:from>
    <xdr:to>
      <xdr:col>10</xdr:col>
      <xdr:colOff>114300</xdr:colOff>
      <xdr:row>80</xdr:row>
      <xdr:rowOff>60961</xdr:rowOff>
    </xdr:to>
    <xdr:cxnSp macro="">
      <xdr:nvCxnSpPr>
        <xdr:cNvPr id="314" name="直線コネクタ 313"/>
        <xdr:cNvCxnSpPr/>
      </xdr:nvCxnSpPr>
      <xdr:spPr>
        <a:xfrm>
          <a:off x="1028700" y="13214350"/>
          <a:ext cx="8001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43832</xdr:rowOff>
    </xdr:from>
    <xdr:ext cx="405111" cy="259045"/>
    <xdr:sp macro="" textlink="">
      <xdr:nvSpPr>
        <xdr:cNvPr id="315" name="n_1aveValue【福祉施設】&#10;有形固定資産減価償却率"/>
        <xdr:cNvSpPr txBox="1"/>
      </xdr:nvSpPr>
      <xdr:spPr>
        <a:xfrm>
          <a:off x="3239144" y="13588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3827</xdr:rowOff>
    </xdr:from>
    <xdr:ext cx="405111" cy="259045"/>
    <xdr:sp macro="" textlink="">
      <xdr:nvSpPr>
        <xdr:cNvPr id="316" name="n_2aveValue【福祉施設】&#10;有形固定資産減価償却率"/>
        <xdr:cNvSpPr txBox="1"/>
      </xdr:nvSpPr>
      <xdr:spPr>
        <a:xfrm>
          <a:off x="2439044" y="1354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137177</xdr:rowOff>
    </xdr:from>
    <xdr:ext cx="405111" cy="259045"/>
    <xdr:sp macro="" textlink="">
      <xdr:nvSpPr>
        <xdr:cNvPr id="317" name="n_3aveValue【福祉施設】&#10;有形固定資産減価償却率"/>
        <xdr:cNvSpPr txBox="1"/>
      </xdr:nvSpPr>
      <xdr:spPr>
        <a:xfrm>
          <a:off x="1645294"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156227</xdr:rowOff>
    </xdr:from>
    <xdr:ext cx="405111" cy="259045"/>
    <xdr:sp macro="" textlink="">
      <xdr:nvSpPr>
        <xdr:cNvPr id="318" name="n_4aveValue【福祉施設】&#10;有形固定資産減価償却率"/>
        <xdr:cNvSpPr txBox="1"/>
      </xdr:nvSpPr>
      <xdr:spPr>
        <a:xfrm>
          <a:off x="851544" y="1353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73041</xdr:rowOff>
    </xdr:from>
    <xdr:ext cx="405111" cy="259045"/>
    <xdr:sp macro="" textlink="">
      <xdr:nvSpPr>
        <xdr:cNvPr id="319" name="n_1mainValue【福祉施設】&#10;有形固定資産減価償却率"/>
        <xdr:cNvSpPr txBox="1"/>
      </xdr:nvSpPr>
      <xdr:spPr>
        <a:xfrm>
          <a:off x="3239144" y="1312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15891</xdr:rowOff>
    </xdr:from>
    <xdr:ext cx="405111" cy="259045"/>
    <xdr:sp macro="" textlink="">
      <xdr:nvSpPr>
        <xdr:cNvPr id="320" name="n_2mainValue【福祉施設】&#10;有形固定資産減価償却率"/>
        <xdr:cNvSpPr txBox="1"/>
      </xdr:nvSpPr>
      <xdr:spPr>
        <a:xfrm>
          <a:off x="2439044" y="1306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128288</xdr:rowOff>
    </xdr:from>
    <xdr:ext cx="405111" cy="259045"/>
    <xdr:sp macro="" textlink="">
      <xdr:nvSpPr>
        <xdr:cNvPr id="321" name="n_3mainValue【福祉施設】&#10;有形固定資産減価償却率"/>
        <xdr:cNvSpPr txBox="1"/>
      </xdr:nvSpPr>
      <xdr:spPr>
        <a:xfrm>
          <a:off x="1645294" y="13012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67327</xdr:rowOff>
    </xdr:from>
    <xdr:ext cx="405111" cy="259045"/>
    <xdr:sp macro="" textlink="">
      <xdr:nvSpPr>
        <xdr:cNvPr id="322" name="n_4mainValue【福祉施設】&#10;有形固定資産減価償却率"/>
        <xdr:cNvSpPr txBox="1"/>
      </xdr:nvSpPr>
      <xdr:spPr>
        <a:xfrm>
          <a:off x="851544" y="12951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xdr:cNvCxnSpPr/>
      </xdr:nvCxnSpPr>
      <xdr:spPr>
        <a:xfrm>
          <a:off x="5956300" y="1424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xdr:cNvSpPr txBox="1"/>
      </xdr:nvSpPr>
      <xdr:spPr>
        <a:xfrm>
          <a:off x="552722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xdr:cNvCxnSpPr/>
      </xdr:nvCxnSpPr>
      <xdr:spPr>
        <a:xfrm>
          <a:off x="5956300" y="1380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xdr:cNvSpPr txBox="1"/>
      </xdr:nvSpPr>
      <xdr:spPr>
        <a:xfrm>
          <a:off x="55272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xdr:cNvCxnSpPr/>
      </xdr:nvCxnSpPr>
      <xdr:spPr>
        <a:xfrm>
          <a:off x="5956300" y="1336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xdr:cNvSpPr txBox="1"/>
      </xdr:nvSpPr>
      <xdr:spPr>
        <a:xfrm>
          <a:off x="552722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xdr:cNvCxnSpPr/>
      </xdr:nvCxnSpPr>
      <xdr:spPr>
        <a:xfrm>
          <a:off x="5956300" y="12922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xdr:cNvSpPr txBox="1"/>
      </xdr:nvSpPr>
      <xdr:spPr>
        <a:xfrm>
          <a:off x="552722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24385</xdr:rowOff>
    </xdr:to>
    <xdr:cxnSp macro="">
      <xdr:nvCxnSpPr>
        <xdr:cNvPr id="344" name="直線コネクタ 343"/>
        <xdr:cNvCxnSpPr/>
      </xdr:nvCxnSpPr>
      <xdr:spPr>
        <a:xfrm flipV="1">
          <a:off x="9429115" y="12791439"/>
          <a:ext cx="0" cy="143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xdr:cNvSpPr txBox="1"/>
      </xdr:nvSpPr>
      <xdr:spPr>
        <a:xfrm>
          <a:off x="9467850" y="14233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xdr:cNvCxnSpPr/>
      </xdr:nvCxnSpPr>
      <xdr:spPr>
        <a:xfrm>
          <a:off x="9359900" y="142293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7" name="【福祉施設】&#10;一人当たり面積最大値テキスト"/>
        <xdr:cNvSpPr txBox="1"/>
      </xdr:nvSpPr>
      <xdr:spPr>
        <a:xfrm>
          <a:off x="9467850" y="1257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8" name="直線コネクタ 347"/>
        <xdr:cNvCxnSpPr/>
      </xdr:nvCxnSpPr>
      <xdr:spPr>
        <a:xfrm>
          <a:off x="9359900" y="12791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163340</xdr:rowOff>
    </xdr:from>
    <xdr:ext cx="469744" cy="259045"/>
    <xdr:sp macro="" textlink="">
      <xdr:nvSpPr>
        <xdr:cNvPr id="349" name="【福祉施設】&#10;一人当たり面積平均値テキスト"/>
        <xdr:cNvSpPr txBox="1"/>
      </xdr:nvSpPr>
      <xdr:spPr>
        <a:xfrm>
          <a:off x="9467850" y="13707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140463</xdr:rowOff>
    </xdr:from>
    <xdr:to>
      <xdr:col>55</xdr:col>
      <xdr:colOff>50800</xdr:colOff>
      <xdr:row>84</xdr:row>
      <xdr:rowOff>70613</xdr:rowOff>
    </xdr:to>
    <xdr:sp macro="" textlink="">
      <xdr:nvSpPr>
        <xdr:cNvPr id="350" name="フローチャート: 判断 349"/>
        <xdr:cNvSpPr/>
      </xdr:nvSpPr>
      <xdr:spPr>
        <a:xfrm>
          <a:off x="9398000" y="138501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51" name="フローチャート: 判断 350"/>
        <xdr:cNvSpPr/>
      </xdr:nvSpPr>
      <xdr:spPr>
        <a:xfrm>
          <a:off x="8636000" y="138089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108458</xdr:rowOff>
    </xdr:from>
    <xdr:to>
      <xdr:col>46</xdr:col>
      <xdr:colOff>38100</xdr:colOff>
      <xdr:row>84</xdr:row>
      <xdr:rowOff>38608</xdr:rowOff>
    </xdr:to>
    <xdr:sp macro="" textlink="">
      <xdr:nvSpPr>
        <xdr:cNvPr id="352" name="フローチャート: 判断 351"/>
        <xdr:cNvSpPr/>
      </xdr:nvSpPr>
      <xdr:spPr>
        <a:xfrm>
          <a:off x="7842250" y="138181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117602</xdr:rowOff>
    </xdr:from>
    <xdr:to>
      <xdr:col>41</xdr:col>
      <xdr:colOff>101600</xdr:colOff>
      <xdr:row>84</xdr:row>
      <xdr:rowOff>47752</xdr:rowOff>
    </xdr:to>
    <xdr:sp macro="" textlink="">
      <xdr:nvSpPr>
        <xdr:cNvPr id="353" name="フローチャート: 判断 352"/>
        <xdr:cNvSpPr/>
      </xdr:nvSpPr>
      <xdr:spPr>
        <a:xfrm>
          <a:off x="7029450" y="138272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145035</xdr:rowOff>
    </xdr:from>
    <xdr:to>
      <xdr:col>36</xdr:col>
      <xdr:colOff>165100</xdr:colOff>
      <xdr:row>84</xdr:row>
      <xdr:rowOff>75185</xdr:rowOff>
    </xdr:to>
    <xdr:sp macro="" textlink="">
      <xdr:nvSpPr>
        <xdr:cNvPr id="354" name="フローチャート: 判断 353"/>
        <xdr:cNvSpPr/>
      </xdr:nvSpPr>
      <xdr:spPr>
        <a:xfrm>
          <a:off x="6235700" y="138546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69596</xdr:rowOff>
    </xdr:from>
    <xdr:to>
      <xdr:col>55</xdr:col>
      <xdr:colOff>50800</xdr:colOff>
      <xdr:row>84</xdr:row>
      <xdr:rowOff>171196</xdr:rowOff>
    </xdr:to>
    <xdr:sp macro="" textlink="">
      <xdr:nvSpPr>
        <xdr:cNvPr id="360" name="楕円 359"/>
        <xdr:cNvSpPr/>
      </xdr:nvSpPr>
      <xdr:spPr>
        <a:xfrm>
          <a:off x="9398000" y="139443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48023</xdr:rowOff>
    </xdr:from>
    <xdr:ext cx="469744" cy="259045"/>
    <xdr:sp macro="" textlink="">
      <xdr:nvSpPr>
        <xdr:cNvPr id="361" name="【福祉施設】&#10;一人当たり面積該当値テキスト"/>
        <xdr:cNvSpPr txBox="1"/>
      </xdr:nvSpPr>
      <xdr:spPr>
        <a:xfrm>
          <a:off x="9467850" y="13922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69596</xdr:rowOff>
    </xdr:from>
    <xdr:to>
      <xdr:col>50</xdr:col>
      <xdr:colOff>165100</xdr:colOff>
      <xdr:row>84</xdr:row>
      <xdr:rowOff>171196</xdr:rowOff>
    </xdr:to>
    <xdr:sp macro="" textlink="">
      <xdr:nvSpPr>
        <xdr:cNvPr id="362" name="楕円 361"/>
        <xdr:cNvSpPr/>
      </xdr:nvSpPr>
      <xdr:spPr>
        <a:xfrm>
          <a:off x="8636000" y="139443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120396</xdr:rowOff>
    </xdr:from>
    <xdr:to>
      <xdr:col>55</xdr:col>
      <xdr:colOff>0</xdr:colOff>
      <xdr:row>84</xdr:row>
      <xdr:rowOff>120396</xdr:rowOff>
    </xdr:to>
    <xdr:cxnSp macro="">
      <xdr:nvCxnSpPr>
        <xdr:cNvPr id="363" name="直線コネクタ 362"/>
        <xdr:cNvCxnSpPr/>
      </xdr:nvCxnSpPr>
      <xdr:spPr>
        <a:xfrm>
          <a:off x="8686800" y="1399514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69596</xdr:rowOff>
    </xdr:from>
    <xdr:to>
      <xdr:col>46</xdr:col>
      <xdr:colOff>38100</xdr:colOff>
      <xdr:row>84</xdr:row>
      <xdr:rowOff>171196</xdr:rowOff>
    </xdr:to>
    <xdr:sp macro="" textlink="">
      <xdr:nvSpPr>
        <xdr:cNvPr id="364" name="楕円 363"/>
        <xdr:cNvSpPr/>
      </xdr:nvSpPr>
      <xdr:spPr>
        <a:xfrm>
          <a:off x="7842250" y="139443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120396</xdr:rowOff>
    </xdr:from>
    <xdr:to>
      <xdr:col>50</xdr:col>
      <xdr:colOff>114300</xdr:colOff>
      <xdr:row>84</xdr:row>
      <xdr:rowOff>120396</xdr:rowOff>
    </xdr:to>
    <xdr:cxnSp macro="">
      <xdr:nvCxnSpPr>
        <xdr:cNvPr id="365" name="直線コネクタ 364"/>
        <xdr:cNvCxnSpPr/>
      </xdr:nvCxnSpPr>
      <xdr:spPr>
        <a:xfrm>
          <a:off x="7886700" y="1399514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60452</xdr:rowOff>
    </xdr:from>
    <xdr:to>
      <xdr:col>41</xdr:col>
      <xdr:colOff>101600</xdr:colOff>
      <xdr:row>84</xdr:row>
      <xdr:rowOff>162052</xdr:rowOff>
    </xdr:to>
    <xdr:sp macro="" textlink="">
      <xdr:nvSpPr>
        <xdr:cNvPr id="366" name="楕円 365"/>
        <xdr:cNvSpPr/>
      </xdr:nvSpPr>
      <xdr:spPr>
        <a:xfrm>
          <a:off x="7029450" y="1393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111252</xdr:rowOff>
    </xdr:from>
    <xdr:to>
      <xdr:col>45</xdr:col>
      <xdr:colOff>177800</xdr:colOff>
      <xdr:row>84</xdr:row>
      <xdr:rowOff>120396</xdr:rowOff>
    </xdr:to>
    <xdr:cxnSp macro="">
      <xdr:nvCxnSpPr>
        <xdr:cNvPr id="367" name="直線コネクタ 366"/>
        <xdr:cNvCxnSpPr/>
      </xdr:nvCxnSpPr>
      <xdr:spPr>
        <a:xfrm>
          <a:off x="7080250" y="13986002"/>
          <a:ext cx="8064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60452</xdr:rowOff>
    </xdr:from>
    <xdr:to>
      <xdr:col>36</xdr:col>
      <xdr:colOff>165100</xdr:colOff>
      <xdr:row>84</xdr:row>
      <xdr:rowOff>162052</xdr:rowOff>
    </xdr:to>
    <xdr:sp macro="" textlink="">
      <xdr:nvSpPr>
        <xdr:cNvPr id="368" name="楕円 367"/>
        <xdr:cNvSpPr/>
      </xdr:nvSpPr>
      <xdr:spPr>
        <a:xfrm>
          <a:off x="6235700" y="1393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111252</xdr:rowOff>
    </xdr:from>
    <xdr:to>
      <xdr:col>41</xdr:col>
      <xdr:colOff>50800</xdr:colOff>
      <xdr:row>84</xdr:row>
      <xdr:rowOff>111252</xdr:rowOff>
    </xdr:to>
    <xdr:cxnSp macro="">
      <xdr:nvCxnSpPr>
        <xdr:cNvPr id="369" name="直線コネクタ 368"/>
        <xdr:cNvCxnSpPr/>
      </xdr:nvCxnSpPr>
      <xdr:spPr>
        <a:xfrm>
          <a:off x="6286500" y="1398600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70" name="n_1aveValue【福祉施設】&#10;一人当たり面積"/>
        <xdr:cNvSpPr txBox="1"/>
      </xdr:nvSpPr>
      <xdr:spPr>
        <a:xfrm>
          <a:off x="8458277" y="1359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55135</xdr:rowOff>
    </xdr:from>
    <xdr:ext cx="469744" cy="259045"/>
    <xdr:sp macro="" textlink="">
      <xdr:nvSpPr>
        <xdr:cNvPr id="371" name="n_2aveValue【福祉施設】&#10;一人当たり面積"/>
        <xdr:cNvSpPr txBox="1"/>
      </xdr:nvSpPr>
      <xdr:spPr>
        <a:xfrm>
          <a:off x="7677227" y="13599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64279</xdr:rowOff>
    </xdr:from>
    <xdr:ext cx="469744" cy="259045"/>
    <xdr:sp macro="" textlink="">
      <xdr:nvSpPr>
        <xdr:cNvPr id="372" name="n_3aveValue【福祉施設】&#10;一人当たり面積"/>
        <xdr:cNvSpPr txBox="1"/>
      </xdr:nvSpPr>
      <xdr:spPr>
        <a:xfrm>
          <a:off x="6864427" y="1360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91712</xdr:rowOff>
    </xdr:from>
    <xdr:ext cx="469744" cy="259045"/>
    <xdr:sp macro="" textlink="">
      <xdr:nvSpPr>
        <xdr:cNvPr id="373" name="n_4aveValue【福祉施設】&#10;一人当たり面積"/>
        <xdr:cNvSpPr txBox="1"/>
      </xdr:nvSpPr>
      <xdr:spPr>
        <a:xfrm>
          <a:off x="6070677" y="13636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162323</xdr:rowOff>
    </xdr:from>
    <xdr:ext cx="469744" cy="259045"/>
    <xdr:sp macro="" textlink="">
      <xdr:nvSpPr>
        <xdr:cNvPr id="374" name="n_1mainValue【福祉施設】&#10;一人当たり面積"/>
        <xdr:cNvSpPr txBox="1"/>
      </xdr:nvSpPr>
      <xdr:spPr>
        <a:xfrm>
          <a:off x="8458277" y="1403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162323</xdr:rowOff>
    </xdr:from>
    <xdr:ext cx="469744" cy="259045"/>
    <xdr:sp macro="" textlink="">
      <xdr:nvSpPr>
        <xdr:cNvPr id="375" name="n_2mainValue【福祉施設】&#10;一人当たり面積"/>
        <xdr:cNvSpPr txBox="1"/>
      </xdr:nvSpPr>
      <xdr:spPr>
        <a:xfrm>
          <a:off x="7677227" y="1403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153179</xdr:rowOff>
    </xdr:from>
    <xdr:ext cx="469744" cy="259045"/>
    <xdr:sp macro="" textlink="">
      <xdr:nvSpPr>
        <xdr:cNvPr id="376" name="n_3mainValue【福祉施設】&#10;一人当たり面積"/>
        <xdr:cNvSpPr txBox="1"/>
      </xdr:nvSpPr>
      <xdr:spPr>
        <a:xfrm>
          <a:off x="6864427" y="140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153179</xdr:rowOff>
    </xdr:from>
    <xdr:ext cx="469744" cy="259045"/>
    <xdr:sp macro="" textlink="">
      <xdr:nvSpPr>
        <xdr:cNvPr id="377" name="n_4mainValue【福祉施設】&#10;一人当たり面積"/>
        <xdr:cNvSpPr txBox="1"/>
      </xdr:nvSpPr>
      <xdr:spPr>
        <a:xfrm>
          <a:off x="6070677" y="140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141514</xdr:rowOff>
    </xdr:from>
    <xdr:to>
      <xdr:col>24</xdr:col>
      <xdr:colOff>62865</xdr:colOff>
      <xdr:row>109</xdr:row>
      <xdr:rowOff>23949</xdr:rowOff>
    </xdr:to>
    <xdr:cxnSp macro="">
      <xdr:nvCxnSpPr>
        <xdr:cNvPr id="403" name="直線コネクタ 402"/>
        <xdr:cNvCxnSpPr/>
      </xdr:nvCxnSpPr>
      <xdr:spPr>
        <a:xfrm flipV="1">
          <a:off x="4177665" y="16715014"/>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27776</xdr:rowOff>
    </xdr:from>
    <xdr:ext cx="405111" cy="259045"/>
    <xdr:sp macro="" textlink="">
      <xdr:nvSpPr>
        <xdr:cNvPr id="404" name="【市民会館】&#10;有形固定資産減価償却率最小値テキスト"/>
        <xdr:cNvSpPr txBox="1"/>
      </xdr:nvSpPr>
      <xdr:spPr>
        <a:xfrm>
          <a:off x="4216400" y="18144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23949</xdr:rowOff>
    </xdr:from>
    <xdr:to>
      <xdr:col>24</xdr:col>
      <xdr:colOff>152400</xdr:colOff>
      <xdr:row>109</xdr:row>
      <xdr:rowOff>23949</xdr:rowOff>
    </xdr:to>
    <xdr:cxnSp macro="">
      <xdr:nvCxnSpPr>
        <xdr:cNvPr id="405" name="直線コネクタ 404"/>
        <xdr:cNvCxnSpPr/>
      </xdr:nvCxnSpPr>
      <xdr:spPr>
        <a:xfrm>
          <a:off x="4108450" y="181404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88191</xdr:rowOff>
    </xdr:from>
    <xdr:ext cx="405111" cy="259045"/>
    <xdr:sp macro="" textlink="">
      <xdr:nvSpPr>
        <xdr:cNvPr id="406" name="【市民会館】&#10;有形固定資産減価償却率最大値テキスト"/>
        <xdr:cNvSpPr txBox="1"/>
      </xdr:nvSpPr>
      <xdr:spPr>
        <a:xfrm>
          <a:off x="4216400" y="16490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141514</xdr:rowOff>
    </xdr:from>
    <xdr:to>
      <xdr:col>24</xdr:col>
      <xdr:colOff>152400</xdr:colOff>
      <xdr:row>100</xdr:row>
      <xdr:rowOff>141514</xdr:rowOff>
    </xdr:to>
    <xdr:cxnSp macro="">
      <xdr:nvCxnSpPr>
        <xdr:cNvPr id="407" name="直線コネクタ 406"/>
        <xdr:cNvCxnSpPr/>
      </xdr:nvCxnSpPr>
      <xdr:spPr>
        <a:xfrm>
          <a:off x="4108450" y="167150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85833</xdr:rowOff>
    </xdr:from>
    <xdr:ext cx="405111" cy="259045"/>
    <xdr:sp macro="" textlink="">
      <xdr:nvSpPr>
        <xdr:cNvPr id="408" name="【市民会館】&#10;有形固定資産減価償却率平均値テキスト"/>
        <xdr:cNvSpPr txBox="1"/>
      </xdr:nvSpPr>
      <xdr:spPr>
        <a:xfrm>
          <a:off x="4216400" y="171736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62956</xdr:rowOff>
    </xdr:from>
    <xdr:to>
      <xdr:col>24</xdr:col>
      <xdr:colOff>114300</xdr:colOff>
      <xdr:row>104</xdr:row>
      <xdr:rowOff>164556</xdr:rowOff>
    </xdr:to>
    <xdr:sp macro="" textlink="">
      <xdr:nvSpPr>
        <xdr:cNvPr id="409" name="フローチャート: 判断 408"/>
        <xdr:cNvSpPr/>
      </xdr:nvSpPr>
      <xdr:spPr>
        <a:xfrm>
          <a:off x="4127500" y="1732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10" name="フローチャート: 判断 409"/>
        <xdr:cNvSpPr/>
      </xdr:nvSpPr>
      <xdr:spPr>
        <a:xfrm>
          <a:off x="3384550" y="173075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411" name="フローチャート: 判断 410"/>
        <xdr:cNvSpPr/>
      </xdr:nvSpPr>
      <xdr:spPr>
        <a:xfrm>
          <a:off x="2571750" y="17296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412" name="フローチャート: 判断 411"/>
        <xdr:cNvSpPr/>
      </xdr:nvSpPr>
      <xdr:spPr>
        <a:xfrm>
          <a:off x="1778000" y="1727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30299</xdr:rowOff>
    </xdr:from>
    <xdr:to>
      <xdr:col>6</xdr:col>
      <xdr:colOff>38100</xdr:colOff>
      <xdr:row>104</xdr:row>
      <xdr:rowOff>131899</xdr:rowOff>
    </xdr:to>
    <xdr:sp macro="" textlink="">
      <xdr:nvSpPr>
        <xdr:cNvPr id="413" name="フローチャート: 判断 412"/>
        <xdr:cNvSpPr/>
      </xdr:nvSpPr>
      <xdr:spPr>
        <a:xfrm>
          <a:off x="984250" y="1728959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113574</xdr:rowOff>
    </xdr:from>
    <xdr:to>
      <xdr:col>24</xdr:col>
      <xdr:colOff>114300</xdr:colOff>
      <xdr:row>106</xdr:row>
      <xdr:rowOff>43724</xdr:rowOff>
    </xdr:to>
    <xdr:sp macro="" textlink="">
      <xdr:nvSpPr>
        <xdr:cNvPr id="419" name="楕円 418"/>
        <xdr:cNvSpPr/>
      </xdr:nvSpPr>
      <xdr:spPr>
        <a:xfrm>
          <a:off x="4127500" y="1754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92001</xdr:rowOff>
    </xdr:from>
    <xdr:ext cx="405111" cy="259045"/>
    <xdr:sp macro="" textlink="">
      <xdr:nvSpPr>
        <xdr:cNvPr id="420" name="【市民会館】&#10;有形固定資産減価償却率該当値テキスト"/>
        <xdr:cNvSpPr txBox="1"/>
      </xdr:nvSpPr>
      <xdr:spPr>
        <a:xfrm>
          <a:off x="4216400" y="17522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80918</xdr:rowOff>
    </xdr:from>
    <xdr:to>
      <xdr:col>20</xdr:col>
      <xdr:colOff>38100</xdr:colOff>
      <xdr:row>106</xdr:row>
      <xdr:rowOff>11068</xdr:rowOff>
    </xdr:to>
    <xdr:sp macro="" textlink="">
      <xdr:nvSpPr>
        <xdr:cNvPr id="421" name="楕円 420"/>
        <xdr:cNvSpPr/>
      </xdr:nvSpPr>
      <xdr:spPr>
        <a:xfrm>
          <a:off x="3384550" y="175116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131718</xdr:rowOff>
    </xdr:from>
    <xdr:to>
      <xdr:col>24</xdr:col>
      <xdr:colOff>63500</xdr:colOff>
      <xdr:row>105</xdr:row>
      <xdr:rowOff>164374</xdr:rowOff>
    </xdr:to>
    <xdr:cxnSp macro="">
      <xdr:nvCxnSpPr>
        <xdr:cNvPr id="422" name="直線コネクタ 421"/>
        <xdr:cNvCxnSpPr/>
      </xdr:nvCxnSpPr>
      <xdr:spPr>
        <a:xfrm>
          <a:off x="3429000" y="17562468"/>
          <a:ext cx="7493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44994</xdr:rowOff>
    </xdr:from>
    <xdr:to>
      <xdr:col>15</xdr:col>
      <xdr:colOff>101600</xdr:colOff>
      <xdr:row>105</xdr:row>
      <xdr:rowOff>146594</xdr:rowOff>
    </xdr:to>
    <xdr:sp macro="" textlink="">
      <xdr:nvSpPr>
        <xdr:cNvPr id="423" name="楕円 422"/>
        <xdr:cNvSpPr/>
      </xdr:nvSpPr>
      <xdr:spPr>
        <a:xfrm>
          <a:off x="2571750" y="1747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95794</xdr:rowOff>
    </xdr:from>
    <xdr:to>
      <xdr:col>19</xdr:col>
      <xdr:colOff>177800</xdr:colOff>
      <xdr:row>105</xdr:row>
      <xdr:rowOff>131718</xdr:rowOff>
    </xdr:to>
    <xdr:cxnSp macro="">
      <xdr:nvCxnSpPr>
        <xdr:cNvPr id="424" name="直線コネクタ 423"/>
        <xdr:cNvCxnSpPr/>
      </xdr:nvCxnSpPr>
      <xdr:spPr>
        <a:xfrm>
          <a:off x="2622550" y="17526544"/>
          <a:ext cx="80645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10705</xdr:rowOff>
    </xdr:from>
    <xdr:to>
      <xdr:col>10</xdr:col>
      <xdr:colOff>165100</xdr:colOff>
      <xdr:row>105</xdr:row>
      <xdr:rowOff>112305</xdr:rowOff>
    </xdr:to>
    <xdr:sp macro="" textlink="">
      <xdr:nvSpPr>
        <xdr:cNvPr id="425" name="楕円 424"/>
        <xdr:cNvSpPr/>
      </xdr:nvSpPr>
      <xdr:spPr>
        <a:xfrm>
          <a:off x="1778000" y="1744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61505</xdr:rowOff>
    </xdr:from>
    <xdr:to>
      <xdr:col>15</xdr:col>
      <xdr:colOff>50800</xdr:colOff>
      <xdr:row>105</xdr:row>
      <xdr:rowOff>95794</xdr:rowOff>
    </xdr:to>
    <xdr:cxnSp macro="">
      <xdr:nvCxnSpPr>
        <xdr:cNvPr id="426" name="直線コネクタ 425"/>
        <xdr:cNvCxnSpPr/>
      </xdr:nvCxnSpPr>
      <xdr:spPr>
        <a:xfrm>
          <a:off x="1828800" y="17492255"/>
          <a:ext cx="7937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147864</xdr:rowOff>
    </xdr:from>
    <xdr:to>
      <xdr:col>6</xdr:col>
      <xdr:colOff>38100</xdr:colOff>
      <xdr:row>105</xdr:row>
      <xdr:rowOff>78014</xdr:rowOff>
    </xdr:to>
    <xdr:sp macro="" textlink="">
      <xdr:nvSpPr>
        <xdr:cNvPr id="427" name="楕円 426"/>
        <xdr:cNvSpPr/>
      </xdr:nvSpPr>
      <xdr:spPr>
        <a:xfrm>
          <a:off x="984250" y="174071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27214</xdr:rowOff>
    </xdr:from>
    <xdr:to>
      <xdr:col>10</xdr:col>
      <xdr:colOff>114300</xdr:colOff>
      <xdr:row>105</xdr:row>
      <xdr:rowOff>61505</xdr:rowOff>
    </xdr:to>
    <xdr:cxnSp macro="">
      <xdr:nvCxnSpPr>
        <xdr:cNvPr id="428" name="直線コネクタ 427"/>
        <xdr:cNvCxnSpPr/>
      </xdr:nvCxnSpPr>
      <xdr:spPr>
        <a:xfrm>
          <a:off x="1028700" y="17457964"/>
          <a:ext cx="8001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29" name="n_1aveValue【市民会館】&#10;有形固定資産減価償却率"/>
        <xdr:cNvSpPr txBox="1"/>
      </xdr:nvSpPr>
      <xdr:spPr>
        <a:xfrm>
          <a:off x="323914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154957</xdr:rowOff>
    </xdr:from>
    <xdr:ext cx="405111" cy="259045"/>
    <xdr:sp macro="" textlink="">
      <xdr:nvSpPr>
        <xdr:cNvPr id="430" name="n_2aveValue【市民会館】&#10;有形固定資産減価償却率"/>
        <xdr:cNvSpPr txBox="1"/>
      </xdr:nvSpPr>
      <xdr:spPr>
        <a:xfrm>
          <a:off x="2439044" y="1707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133729</xdr:rowOff>
    </xdr:from>
    <xdr:ext cx="405111" cy="259045"/>
    <xdr:sp macro="" textlink="">
      <xdr:nvSpPr>
        <xdr:cNvPr id="431" name="n_3aveValue【市民会館】&#10;有形固定資産減価償却率"/>
        <xdr:cNvSpPr txBox="1"/>
      </xdr:nvSpPr>
      <xdr:spPr>
        <a:xfrm>
          <a:off x="1645294" y="17050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148426</xdr:rowOff>
    </xdr:from>
    <xdr:ext cx="405111" cy="259045"/>
    <xdr:sp macro="" textlink="">
      <xdr:nvSpPr>
        <xdr:cNvPr id="432" name="n_4aveValue【市民会館】&#10;有形固定資産減価償却率"/>
        <xdr:cNvSpPr txBox="1"/>
      </xdr:nvSpPr>
      <xdr:spPr>
        <a:xfrm>
          <a:off x="851544" y="17064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2195</xdr:rowOff>
    </xdr:from>
    <xdr:ext cx="405111" cy="259045"/>
    <xdr:sp macro="" textlink="">
      <xdr:nvSpPr>
        <xdr:cNvPr id="433" name="n_1mainValue【市民会館】&#10;有形固定資産減価償却率"/>
        <xdr:cNvSpPr txBox="1"/>
      </xdr:nvSpPr>
      <xdr:spPr>
        <a:xfrm>
          <a:off x="3239144" y="17604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137721</xdr:rowOff>
    </xdr:from>
    <xdr:ext cx="405111" cy="259045"/>
    <xdr:sp macro="" textlink="">
      <xdr:nvSpPr>
        <xdr:cNvPr id="434" name="n_2mainValue【市民会館】&#10;有形固定資産減価償却率"/>
        <xdr:cNvSpPr txBox="1"/>
      </xdr:nvSpPr>
      <xdr:spPr>
        <a:xfrm>
          <a:off x="2439044" y="17568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103432</xdr:rowOff>
    </xdr:from>
    <xdr:ext cx="405111" cy="259045"/>
    <xdr:sp macro="" textlink="">
      <xdr:nvSpPr>
        <xdr:cNvPr id="435" name="n_3mainValue【市民会館】&#10;有形固定資産減価償却率"/>
        <xdr:cNvSpPr txBox="1"/>
      </xdr:nvSpPr>
      <xdr:spPr>
        <a:xfrm>
          <a:off x="1645294" y="1753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69141</xdr:rowOff>
    </xdr:from>
    <xdr:ext cx="405111" cy="259045"/>
    <xdr:sp macro="" textlink="">
      <xdr:nvSpPr>
        <xdr:cNvPr id="436" name="n_4mainValue【市民会館】&#10;有形固定資産減価償却率"/>
        <xdr:cNvSpPr txBox="1"/>
      </xdr:nvSpPr>
      <xdr:spPr>
        <a:xfrm>
          <a:off x="851544" y="1749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7" name="直線コネクタ 446"/>
        <xdr:cNvCxnSpPr/>
      </xdr:nvCxnSpPr>
      <xdr:spPr>
        <a:xfrm>
          <a:off x="5956300" y="181519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8" name="テキスト ボックス 447"/>
        <xdr:cNvSpPr txBox="1"/>
      </xdr:nvSpPr>
      <xdr:spPr>
        <a:xfrm>
          <a:off x="55272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9" name="直線コネクタ 448"/>
        <xdr:cNvCxnSpPr/>
      </xdr:nvCxnSpPr>
      <xdr:spPr>
        <a:xfrm>
          <a:off x="5956300" y="178253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0" name="テキスト ボックス 449"/>
        <xdr:cNvSpPr txBox="1"/>
      </xdr:nvSpPr>
      <xdr:spPr>
        <a:xfrm>
          <a:off x="552722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1" name="直線コネクタ 450"/>
        <xdr:cNvCxnSpPr/>
      </xdr:nvCxnSpPr>
      <xdr:spPr>
        <a:xfrm>
          <a:off x="5956300" y="174987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2" name="テキスト ボックス 451"/>
        <xdr:cNvSpPr txBox="1"/>
      </xdr:nvSpPr>
      <xdr:spPr>
        <a:xfrm>
          <a:off x="552722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3" name="直線コネクタ 452"/>
        <xdr:cNvCxnSpPr/>
      </xdr:nvCxnSpPr>
      <xdr:spPr>
        <a:xfrm>
          <a:off x="5956300" y="171722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4" name="テキスト ボックス 453"/>
        <xdr:cNvSpPr txBox="1"/>
      </xdr:nvSpPr>
      <xdr:spPr>
        <a:xfrm>
          <a:off x="552722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5" name="直線コネクタ 454"/>
        <xdr:cNvCxnSpPr/>
      </xdr:nvCxnSpPr>
      <xdr:spPr>
        <a:xfrm>
          <a:off x="5956300" y="16845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6" name="テキスト ボックス 455"/>
        <xdr:cNvSpPr txBox="1"/>
      </xdr:nvSpPr>
      <xdr:spPr>
        <a:xfrm>
          <a:off x="552722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7" name="直線コネクタ 456"/>
        <xdr:cNvCxnSpPr/>
      </xdr:nvCxnSpPr>
      <xdr:spPr>
        <a:xfrm>
          <a:off x="5956300" y="165190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8" name="テキスト ボックス 457"/>
        <xdr:cNvSpPr txBox="1"/>
      </xdr:nvSpPr>
      <xdr:spPr>
        <a:xfrm>
          <a:off x="552722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71301</xdr:rowOff>
    </xdr:from>
    <xdr:to>
      <xdr:col>54</xdr:col>
      <xdr:colOff>189865</xdr:colOff>
      <xdr:row>108</xdr:row>
      <xdr:rowOff>148045</xdr:rowOff>
    </xdr:to>
    <xdr:cxnSp macro="">
      <xdr:nvCxnSpPr>
        <xdr:cNvPr id="462" name="直線コネクタ 461"/>
        <xdr:cNvCxnSpPr/>
      </xdr:nvCxnSpPr>
      <xdr:spPr>
        <a:xfrm flipV="1">
          <a:off x="9429115" y="16473351"/>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151872</xdr:rowOff>
    </xdr:from>
    <xdr:ext cx="469744" cy="259045"/>
    <xdr:sp macro="" textlink="">
      <xdr:nvSpPr>
        <xdr:cNvPr id="463" name="【市民会館】&#10;一人当たり面積最小値テキスト"/>
        <xdr:cNvSpPr txBox="1"/>
      </xdr:nvSpPr>
      <xdr:spPr>
        <a:xfrm>
          <a:off x="9467850" y="18096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148045</xdr:rowOff>
    </xdr:from>
    <xdr:to>
      <xdr:col>55</xdr:col>
      <xdr:colOff>88900</xdr:colOff>
      <xdr:row>108</xdr:row>
      <xdr:rowOff>148045</xdr:rowOff>
    </xdr:to>
    <xdr:cxnSp macro="">
      <xdr:nvCxnSpPr>
        <xdr:cNvPr id="464" name="直線コネクタ 463"/>
        <xdr:cNvCxnSpPr/>
      </xdr:nvCxnSpPr>
      <xdr:spPr>
        <a:xfrm>
          <a:off x="9359900" y="180931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17978</xdr:rowOff>
    </xdr:from>
    <xdr:ext cx="469744" cy="259045"/>
    <xdr:sp macro="" textlink="">
      <xdr:nvSpPr>
        <xdr:cNvPr id="465" name="【市民会館】&#10;一人当たり面積最大値テキスト"/>
        <xdr:cNvSpPr txBox="1"/>
      </xdr:nvSpPr>
      <xdr:spPr>
        <a:xfrm>
          <a:off x="9467850" y="16248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71301</xdr:rowOff>
    </xdr:from>
    <xdr:to>
      <xdr:col>55</xdr:col>
      <xdr:colOff>88900</xdr:colOff>
      <xdr:row>99</xdr:row>
      <xdr:rowOff>71301</xdr:rowOff>
    </xdr:to>
    <xdr:cxnSp macro="">
      <xdr:nvCxnSpPr>
        <xdr:cNvPr id="466" name="直線コネクタ 465"/>
        <xdr:cNvCxnSpPr/>
      </xdr:nvCxnSpPr>
      <xdr:spPr>
        <a:xfrm>
          <a:off x="9359900" y="164733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80934</xdr:rowOff>
    </xdr:from>
    <xdr:ext cx="469744" cy="259045"/>
    <xdr:sp macro="" textlink="">
      <xdr:nvSpPr>
        <xdr:cNvPr id="467" name="【市民会館】&#10;一人当たり面積平均値テキスト"/>
        <xdr:cNvSpPr txBox="1"/>
      </xdr:nvSpPr>
      <xdr:spPr>
        <a:xfrm>
          <a:off x="9467850" y="17511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58057</xdr:rowOff>
    </xdr:from>
    <xdr:to>
      <xdr:col>55</xdr:col>
      <xdr:colOff>50800</xdr:colOff>
      <xdr:row>106</xdr:row>
      <xdr:rowOff>159657</xdr:rowOff>
    </xdr:to>
    <xdr:sp macro="" textlink="">
      <xdr:nvSpPr>
        <xdr:cNvPr id="468" name="フローチャート: 判断 467"/>
        <xdr:cNvSpPr/>
      </xdr:nvSpPr>
      <xdr:spPr>
        <a:xfrm>
          <a:off x="9398000" y="176602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41729</xdr:rowOff>
    </xdr:from>
    <xdr:to>
      <xdr:col>50</xdr:col>
      <xdr:colOff>165100</xdr:colOff>
      <xdr:row>106</xdr:row>
      <xdr:rowOff>143329</xdr:rowOff>
    </xdr:to>
    <xdr:sp macro="" textlink="">
      <xdr:nvSpPr>
        <xdr:cNvPr id="469" name="フローチャート: 判断 468"/>
        <xdr:cNvSpPr/>
      </xdr:nvSpPr>
      <xdr:spPr>
        <a:xfrm>
          <a:off x="8636000" y="176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70" name="フローチャート: 判断 469"/>
        <xdr:cNvSpPr/>
      </xdr:nvSpPr>
      <xdr:spPr>
        <a:xfrm>
          <a:off x="7842250" y="176602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51526</xdr:rowOff>
    </xdr:from>
    <xdr:to>
      <xdr:col>41</xdr:col>
      <xdr:colOff>101600</xdr:colOff>
      <xdr:row>106</xdr:row>
      <xdr:rowOff>153126</xdr:rowOff>
    </xdr:to>
    <xdr:sp macro="" textlink="">
      <xdr:nvSpPr>
        <xdr:cNvPr id="471" name="フローチャート: 判断 470"/>
        <xdr:cNvSpPr/>
      </xdr:nvSpPr>
      <xdr:spPr>
        <a:xfrm>
          <a:off x="7029450" y="176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472" name="フローチャート: 判断 471"/>
        <xdr:cNvSpPr/>
      </xdr:nvSpPr>
      <xdr:spPr>
        <a:xfrm>
          <a:off x="6235700" y="1766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58057</xdr:rowOff>
    </xdr:from>
    <xdr:to>
      <xdr:col>55</xdr:col>
      <xdr:colOff>50800</xdr:colOff>
      <xdr:row>108</xdr:row>
      <xdr:rowOff>159657</xdr:rowOff>
    </xdr:to>
    <xdr:sp macro="" textlink="">
      <xdr:nvSpPr>
        <xdr:cNvPr id="478" name="楕円 477"/>
        <xdr:cNvSpPr/>
      </xdr:nvSpPr>
      <xdr:spPr>
        <a:xfrm>
          <a:off x="9398000" y="180031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144434</xdr:rowOff>
    </xdr:from>
    <xdr:ext cx="469744" cy="259045"/>
    <xdr:sp macro="" textlink="">
      <xdr:nvSpPr>
        <xdr:cNvPr id="479" name="【市民会館】&#10;一人当たり面積該当値テキスト"/>
        <xdr:cNvSpPr txBox="1"/>
      </xdr:nvSpPr>
      <xdr:spPr>
        <a:xfrm>
          <a:off x="9467850" y="1791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58057</xdr:rowOff>
    </xdr:from>
    <xdr:to>
      <xdr:col>50</xdr:col>
      <xdr:colOff>165100</xdr:colOff>
      <xdr:row>108</xdr:row>
      <xdr:rowOff>159657</xdr:rowOff>
    </xdr:to>
    <xdr:sp macro="" textlink="">
      <xdr:nvSpPr>
        <xdr:cNvPr id="480" name="楕円 479"/>
        <xdr:cNvSpPr/>
      </xdr:nvSpPr>
      <xdr:spPr>
        <a:xfrm>
          <a:off x="8636000" y="180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108857</xdr:rowOff>
    </xdr:from>
    <xdr:to>
      <xdr:col>55</xdr:col>
      <xdr:colOff>0</xdr:colOff>
      <xdr:row>108</xdr:row>
      <xdr:rowOff>108857</xdr:rowOff>
    </xdr:to>
    <xdr:cxnSp macro="">
      <xdr:nvCxnSpPr>
        <xdr:cNvPr id="481" name="直線コネクタ 480"/>
        <xdr:cNvCxnSpPr/>
      </xdr:nvCxnSpPr>
      <xdr:spPr>
        <a:xfrm>
          <a:off x="8686800" y="1805395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58057</xdr:rowOff>
    </xdr:from>
    <xdr:to>
      <xdr:col>46</xdr:col>
      <xdr:colOff>38100</xdr:colOff>
      <xdr:row>108</xdr:row>
      <xdr:rowOff>159657</xdr:rowOff>
    </xdr:to>
    <xdr:sp macro="" textlink="">
      <xdr:nvSpPr>
        <xdr:cNvPr id="482" name="楕円 481"/>
        <xdr:cNvSpPr/>
      </xdr:nvSpPr>
      <xdr:spPr>
        <a:xfrm>
          <a:off x="7842250" y="180031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108857</xdr:rowOff>
    </xdr:from>
    <xdr:to>
      <xdr:col>50</xdr:col>
      <xdr:colOff>114300</xdr:colOff>
      <xdr:row>108</xdr:row>
      <xdr:rowOff>108857</xdr:rowOff>
    </xdr:to>
    <xdr:cxnSp macro="">
      <xdr:nvCxnSpPr>
        <xdr:cNvPr id="483" name="直線コネクタ 482"/>
        <xdr:cNvCxnSpPr/>
      </xdr:nvCxnSpPr>
      <xdr:spPr>
        <a:xfrm>
          <a:off x="7886700" y="18053957"/>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58057</xdr:rowOff>
    </xdr:from>
    <xdr:to>
      <xdr:col>41</xdr:col>
      <xdr:colOff>101600</xdr:colOff>
      <xdr:row>108</xdr:row>
      <xdr:rowOff>159657</xdr:rowOff>
    </xdr:to>
    <xdr:sp macro="" textlink="">
      <xdr:nvSpPr>
        <xdr:cNvPr id="484" name="楕円 483"/>
        <xdr:cNvSpPr/>
      </xdr:nvSpPr>
      <xdr:spPr>
        <a:xfrm>
          <a:off x="7029450" y="180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108857</xdr:rowOff>
    </xdr:from>
    <xdr:to>
      <xdr:col>45</xdr:col>
      <xdr:colOff>177800</xdr:colOff>
      <xdr:row>108</xdr:row>
      <xdr:rowOff>108857</xdr:rowOff>
    </xdr:to>
    <xdr:cxnSp macro="">
      <xdr:nvCxnSpPr>
        <xdr:cNvPr id="485" name="直線コネクタ 484"/>
        <xdr:cNvCxnSpPr/>
      </xdr:nvCxnSpPr>
      <xdr:spPr>
        <a:xfrm>
          <a:off x="7080250" y="18053957"/>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58057</xdr:rowOff>
    </xdr:from>
    <xdr:to>
      <xdr:col>36</xdr:col>
      <xdr:colOff>165100</xdr:colOff>
      <xdr:row>108</xdr:row>
      <xdr:rowOff>159657</xdr:rowOff>
    </xdr:to>
    <xdr:sp macro="" textlink="">
      <xdr:nvSpPr>
        <xdr:cNvPr id="486" name="楕円 485"/>
        <xdr:cNvSpPr/>
      </xdr:nvSpPr>
      <xdr:spPr>
        <a:xfrm>
          <a:off x="6235700" y="180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108857</xdr:rowOff>
    </xdr:from>
    <xdr:to>
      <xdr:col>41</xdr:col>
      <xdr:colOff>50800</xdr:colOff>
      <xdr:row>108</xdr:row>
      <xdr:rowOff>108857</xdr:rowOff>
    </xdr:to>
    <xdr:cxnSp macro="">
      <xdr:nvCxnSpPr>
        <xdr:cNvPr id="487" name="直線コネクタ 486"/>
        <xdr:cNvCxnSpPr/>
      </xdr:nvCxnSpPr>
      <xdr:spPr>
        <a:xfrm>
          <a:off x="6286500" y="18053957"/>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159856</xdr:rowOff>
    </xdr:from>
    <xdr:ext cx="469744" cy="259045"/>
    <xdr:sp macro="" textlink="">
      <xdr:nvSpPr>
        <xdr:cNvPr id="488" name="n_1aveValue【市民会館】&#10;一人当たり面積"/>
        <xdr:cNvSpPr txBox="1"/>
      </xdr:nvSpPr>
      <xdr:spPr>
        <a:xfrm>
          <a:off x="8458277" y="1741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4734</xdr:rowOff>
    </xdr:from>
    <xdr:ext cx="469744" cy="259045"/>
    <xdr:sp macro="" textlink="">
      <xdr:nvSpPr>
        <xdr:cNvPr id="489" name="n_2aveValue【市民会館】&#10;一人当たり面積"/>
        <xdr:cNvSpPr txBox="1"/>
      </xdr:nvSpPr>
      <xdr:spPr>
        <a:xfrm>
          <a:off x="7677227" y="1743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169653</xdr:rowOff>
    </xdr:from>
    <xdr:ext cx="469744" cy="259045"/>
    <xdr:sp macro="" textlink="">
      <xdr:nvSpPr>
        <xdr:cNvPr id="490" name="n_3aveValue【市民会館】&#10;一人当たり面積"/>
        <xdr:cNvSpPr txBox="1"/>
      </xdr:nvSpPr>
      <xdr:spPr>
        <a:xfrm>
          <a:off x="6864427" y="17428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4734</xdr:rowOff>
    </xdr:from>
    <xdr:ext cx="469744" cy="259045"/>
    <xdr:sp macro="" textlink="">
      <xdr:nvSpPr>
        <xdr:cNvPr id="491" name="n_4aveValue【市民会館】&#10;一人当たり面積"/>
        <xdr:cNvSpPr txBox="1"/>
      </xdr:nvSpPr>
      <xdr:spPr>
        <a:xfrm>
          <a:off x="6070677" y="1743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150784</xdr:rowOff>
    </xdr:from>
    <xdr:ext cx="469744" cy="259045"/>
    <xdr:sp macro="" textlink="">
      <xdr:nvSpPr>
        <xdr:cNvPr id="492" name="n_1mainValue【市民会館】&#10;一人当たり面積"/>
        <xdr:cNvSpPr txBox="1"/>
      </xdr:nvSpPr>
      <xdr:spPr>
        <a:xfrm>
          <a:off x="8458277" y="180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150784</xdr:rowOff>
    </xdr:from>
    <xdr:ext cx="469744" cy="259045"/>
    <xdr:sp macro="" textlink="">
      <xdr:nvSpPr>
        <xdr:cNvPr id="493" name="n_2mainValue【市民会館】&#10;一人当たり面積"/>
        <xdr:cNvSpPr txBox="1"/>
      </xdr:nvSpPr>
      <xdr:spPr>
        <a:xfrm>
          <a:off x="7677227" y="180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150784</xdr:rowOff>
    </xdr:from>
    <xdr:ext cx="469744" cy="259045"/>
    <xdr:sp macro="" textlink="">
      <xdr:nvSpPr>
        <xdr:cNvPr id="494" name="n_3mainValue【市民会館】&#10;一人当たり面積"/>
        <xdr:cNvSpPr txBox="1"/>
      </xdr:nvSpPr>
      <xdr:spPr>
        <a:xfrm>
          <a:off x="6864427" y="180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150784</xdr:rowOff>
    </xdr:from>
    <xdr:ext cx="469744" cy="259045"/>
    <xdr:sp macro="" textlink="">
      <xdr:nvSpPr>
        <xdr:cNvPr id="495" name="n_4mainValue【市民会館】&#10;一人当たり面積"/>
        <xdr:cNvSpPr txBox="1"/>
      </xdr:nvSpPr>
      <xdr:spPr>
        <a:xfrm>
          <a:off x="6070677" y="180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41</xdr:row>
      <xdr:rowOff>167640</xdr:rowOff>
    </xdr:to>
    <xdr:cxnSp macro="">
      <xdr:nvCxnSpPr>
        <xdr:cNvPr id="521" name="直線コネクタ 520"/>
        <xdr:cNvCxnSpPr/>
      </xdr:nvCxnSpPr>
      <xdr:spPr>
        <a:xfrm flipV="1">
          <a:off x="14699614" y="5610860"/>
          <a:ext cx="0" cy="133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22" name="【一般廃棄物処理施設】&#10;有形固定資産減価償却率最小値テキスト"/>
        <xdr:cNvSpPr txBox="1"/>
      </xdr:nvSpPr>
      <xdr:spPr>
        <a:xfrm>
          <a:off x="14738350" y="694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3" name="直線コネクタ 522"/>
        <xdr:cNvCxnSpPr/>
      </xdr:nvCxnSpPr>
      <xdr:spPr>
        <a:xfrm>
          <a:off x="14611350" y="69430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524" name="【一般廃棄物処理施設】&#10;有形固定資産減価償却率最大値テキスト"/>
        <xdr:cNvSpPr txBox="1"/>
      </xdr:nvSpPr>
      <xdr:spPr>
        <a:xfrm>
          <a:off x="14738350" y="539243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25" name="直線コネクタ 524"/>
        <xdr:cNvCxnSpPr/>
      </xdr:nvCxnSpPr>
      <xdr:spPr>
        <a:xfrm>
          <a:off x="14611350" y="56108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157678</xdr:rowOff>
    </xdr:from>
    <xdr:ext cx="405111" cy="259045"/>
    <xdr:sp macro="" textlink="">
      <xdr:nvSpPr>
        <xdr:cNvPr id="526" name="【一般廃棄物処理施設】&#10;有形固定資産減価償却率平均値テキスト"/>
        <xdr:cNvSpPr txBox="1"/>
      </xdr:nvSpPr>
      <xdr:spPr>
        <a:xfrm>
          <a:off x="14738350" y="6272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134801</xdr:rowOff>
    </xdr:from>
    <xdr:to>
      <xdr:col>85</xdr:col>
      <xdr:colOff>177800</xdr:colOff>
      <xdr:row>39</xdr:row>
      <xdr:rowOff>64951</xdr:rowOff>
    </xdr:to>
    <xdr:sp macro="" textlink="">
      <xdr:nvSpPr>
        <xdr:cNvPr id="527" name="フローチャート: 判断 526"/>
        <xdr:cNvSpPr/>
      </xdr:nvSpPr>
      <xdr:spPr>
        <a:xfrm>
          <a:off x="14649450" y="641495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25400</xdr:rowOff>
    </xdr:from>
    <xdr:to>
      <xdr:col>81</xdr:col>
      <xdr:colOff>101600</xdr:colOff>
      <xdr:row>39</xdr:row>
      <xdr:rowOff>127000</xdr:rowOff>
    </xdr:to>
    <xdr:sp macro="" textlink="">
      <xdr:nvSpPr>
        <xdr:cNvPr id="528" name="フローチャート: 判断 527"/>
        <xdr:cNvSpPr/>
      </xdr:nvSpPr>
      <xdr:spPr>
        <a:xfrm>
          <a:off x="13887450" y="647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9" name="フローチャート: 判断 528"/>
        <xdr:cNvSpPr/>
      </xdr:nvSpPr>
      <xdr:spPr>
        <a:xfrm>
          <a:off x="13093700" y="64410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13970</xdr:rowOff>
    </xdr:from>
    <xdr:to>
      <xdr:col>72</xdr:col>
      <xdr:colOff>38100</xdr:colOff>
      <xdr:row>39</xdr:row>
      <xdr:rowOff>115570</xdr:rowOff>
    </xdr:to>
    <xdr:sp macro="" textlink="">
      <xdr:nvSpPr>
        <xdr:cNvPr id="530" name="フローチャート: 判断 529"/>
        <xdr:cNvSpPr/>
      </xdr:nvSpPr>
      <xdr:spPr>
        <a:xfrm>
          <a:off x="12299950" y="64592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147865</xdr:rowOff>
    </xdr:from>
    <xdr:to>
      <xdr:col>67</xdr:col>
      <xdr:colOff>101600</xdr:colOff>
      <xdr:row>39</xdr:row>
      <xdr:rowOff>78015</xdr:rowOff>
    </xdr:to>
    <xdr:sp macro="" textlink="">
      <xdr:nvSpPr>
        <xdr:cNvPr id="531" name="フローチャート: 判断 530"/>
        <xdr:cNvSpPr/>
      </xdr:nvSpPr>
      <xdr:spPr>
        <a:xfrm>
          <a:off x="11487150" y="64280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7438</xdr:rowOff>
    </xdr:from>
    <xdr:to>
      <xdr:col>85</xdr:col>
      <xdr:colOff>177800</xdr:colOff>
      <xdr:row>40</xdr:row>
      <xdr:rowOff>109038</xdr:rowOff>
    </xdr:to>
    <xdr:sp macro="" textlink="">
      <xdr:nvSpPr>
        <xdr:cNvPr id="537" name="楕円 536"/>
        <xdr:cNvSpPr/>
      </xdr:nvSpPr>
      <xdr:spPr>
        <a:xfrm>
          <a:off x="14649450" y="661778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157315</xdr:rowOff>
    </xdr:from>
    <xdr:ext cx="405111" cy="259045"/>
    <xdr:sp macro="" textlink="">
      <xdr:nvSpPr>
        <xdr:cNvPr id="538" name="【一般廃棄物処理施設】&#10;有形固定資産減価償却率該当値テキスト"/>
        <xdr:cNvSpPr txBox="1"/>
      </xdr:nvSpPr>
      <xdr:spPr>
        <a:xfrm>
          <a:off x="14738350" y="6602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25400</xdr:rowOff>
    </xdr:from>
    <xdr:to>
      <xdr:col>81</xdr:col>
      <xdr:colOff>101600</xdr:colOff>
      <xdr:row>39</xdr:row>
      <xdr:rowOff>127000</xdr:rowOff>
    </xdr:to>
    <xdr:sp macro="" textlink="">
      <xdr:nvSpPr>
        <xdr:cNvPr id="539" name="楕円 538"/>
        <xdr:cNvSpPr/>
      </xdr:nvSpPr>
      <xdr:spPr>
        <a:xfrm>
          <a:off x="13887450" y="647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76200</xdr:rowOff>
    </xdr:from>
    <xdr:to>
      <xdr:col>85</xdr:col>
      <xdr:colOff>127000</xdr:colOff>
      <xdr:row>40</xdr:row>
      <xdr:rowOff>58238</xdr:rowOff>
    </xdr:to>
    <xdr:cxnSp macro="">
      <xdr:nvCxnSpPr>
        <xdr:cNvPr id="540" name="直線コネクタ 539"/>
        <xdr:cNvCxnSpPr/>
      </xdr:nvCxnSpPr>
      <xdr:spPr>
        <a:xfrm>
          <a:off x="13938250" y="6521450"/>
          <a:ext cx="762000" cy="14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151130</xdr:rowOff>
    </xdr:from>
    <xdr:to>
      <xdr:col>76</xdr:col>
      <xdr:colOff>165100</xdr:colOff>
      <xdr:row>39</xdr:row>
      <xdr:rowOff>81280</xdr:rowOff>
    </xdr:to>
    <xdr:sp macro="" textlink="">
      <xdr:nvSpPr>
        <xdr:cNvPr id="541" name="楕円 540"/>
        <xdr:cNvSpPr/>
      </xdr:nvSpPr>
      <xdr:spPr>
        <a:xfrm>
          <a:off x="13093700" y="6431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30480</xdr:rowOff>
    </xdr:from>
    <xdr:to>
      <xdr:col>81</xdr:col>
      <xdr:colOff>50800</xdr:colOff>
      <xdr:row>39</xdr:row>
      <xdr:rowOff>76200</xdr:rowOff>
    </xdr:to>
    <xdr:cxnSp macro="">
      <xdr:nvCxnSpPr>
        <xdr:cNvPr id="542" name="直線コネクタ 541"/>
        <xdr:cNvCxnSpPr/>
      </xdr:nvCxnSpPr>
      <xdr:spPr>
        <a:xfrm>
          <a:off x="13144500" y="6475730"/>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102144</xdr:rowOff>
    </xdr:from>
    <xdr:to>
      <xdr:col>72</xdr:col>
      <xdr:colOff>38100</xdr:colOff>
      <xdr:row>39</xdr:row>
      <xdr:rowOff>32294</xdr:rowOff>
    </xdr:to>
    <xdr:sp macro="" textlink="">
      <xdr:nvSpPr>
        <xdr:cNvPr id="543" name="楕円 542"/>
        <xdr:cNvSpPr/>
      </xdr:nvSpPr>
      <xdr:spPr>
        <a:xfrm>
          <a:off x="12299950" y="638229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152944</xdr:rowOff>
    </xdr:from>
    <xdr:to>
      <xdr:col>76</xdr:col>
      <xdr:colOff>114300</xdr:colOff>
      <xdr:row>39</xdr:row>
      <xdr:rowOff>30480</xdr:rowOff>
    </xdr:to>
    <xdr:cxnSp macro="">
      <xdr:nvCxnSpPr>
        <xdr:cNvPr id="544" name="直線コネクタ 543"/>
        <xdr:cNvCxnSpPr/>
      </xdr:nvCxnSpPr>
      <xdr:spPr>
        <a:xfrm>
          <a:off x="12344400" y="6433094"/>
          <a:ext cx="800100" cy="4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54791</xdr:rowOff>
    </xdr:from>
    <xdr:to>
      <xdr:col>67</xdr:col>
      <xdr:colOff>101600</xdr:colOff>
      <xdr:row>38</xdr:row>
      <xdr:rowOff>156391</xdr:rowOff>
    </xdr:to>
    <xdr:sp macro="" textlink="">
      <xdr:nvSpPr>
        <xdr:cNvPr id="545" name="楕円 544"/>
        <xdr:cNvSpPr/>
      </xdr:nvSpPr>
      <xdr:spPr>
        <a:xfrm>
          <a:off x="11487150" y="633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105591</xdr:rowOff>
    </xdr:from>
    <xdr:to>
      <xdr:col>71</xdr:col>
      <xdr:colOff>177800</xdr:colOff>
      <xdr:row>38</xdr:row>
      <xdr:rowOff>152944</xdr:rowOff>
    </xdr:to>
    <xdr:cxnSp macro="">
      <xdr:nvCxnSpPr>
        <xdr:cNvPr id="546" name="直線コネクタ 545"/>
        <xdr:cNvCxnSpPr/>
      </xdr:nvCxnSpPr>
      <xdr:spPr>
        <a:xfrm>
          <a:off x="11537950" y="6385741"/>
          <a:ext cx="80645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118127</xdr:rowOff>
    </xdr:from>
    <xdr:ext cx="405111" cy="259045"/>
    <xdr:sp macro="" textlink="">
      <xdr:nvSpPr>
        <xdr:cNvPr id="547" name="n_1aveValue【一般廃棄物処理施設】&#10;有形固定資産減価償却率"/>
        <xdr:cNvSpPr txBox="1"/>
      </xdr:nvSpPr>
      <xdr:spPr>
        <a:xfrm>
          <a:off x="13742044" y="656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82204</xdr:rowOff>
    </xdr:from>
    <xdr:ext cx="405111" cy="259045"/>
    <xdr:sp macro="" textlink="">
      <xdr:nvSpPr>
        <xdr:cNvPr id="548" name="n_2aveValue【一般廃棄物処理施設】&#10;有形固定資産減価償却率"/>
        <xdr:cNvSpPr txBox="1"/>
      </xdr:nvSpPr>
      <xdr:spPr>
        <a:xfrm>
          <a:off x="12960994" y="6527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106697</xdr:rowOff>
    </xdr:from>
    <xdr:ext cx="405111" cy="259045"/>
    <xdr:sp macro="" textlink="">
      <xdr:nvSpPr>
        <xdr:cNvPr id="549" name="n_3aveValue【一般廃棄物処理施設】&#10;有形固定資産減価償却率"/>
        <xdr:cNvSpPr txBox="1"/>
      </xdr:nvSpPr>
      <xdr:spPr>
        <a:xfrm>
          <a:off x="12167244" y="655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69142</xdr:rowOff>
    </xdr:from>
    <xdr:ext cx="405111" cy="259045"/>
    <xdr:sp macro="" textlink="">
      <xdr:nvSpPr>
        <xdr:cNvPr id="550" name="n_4aveValue【一般廃棄物処理施設】&#10;有形固定資産減価償却率"/>
        <xdr:cNvSpPr txBox="1"/>
      </xdr:nvSpPr>
      <xdr:spPr>
        <a:xfrm>
          <a:off x="11354444" y="6514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143527</xdr:rowOff>
    </xdr:from>
    <xdr:ext cx="405111" cy="259045"/>
    <xdr:sp macro="" textlink="">
      <xdr:nvSpPr>
        <xdr:cNvPr id="551" name="n_1mainValue【一般廃棄物処理施設】&#10;有形固定資産減価償却率"/>
        <xdr:cNvSpPr txBox="1"/>
      </xdr:nvSpPr>
      <xdr:spPr>
        <a:xfrm>
          <a:off x="137420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97807</xdr:rowOff>
    </xdr:from>
    <xdr:ext cx="405111" cy="259045"/>
    <xdr:sp macro="" textlink="">
      <xdr:nvSpPr>
        <xdr:cNvPr id="552" name="n_2mainValue【一般廃棄物処理施設】&#10;有形固定資産減価償却率"/>
        <xdr:cNvSpPr txBox="1"/>
      </xdr:nvSpPr>
      <xdr:spPr>
        <a:xfrm>
          <a:off x="12960994"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48821</xdr:rowOff>
    </xdr:from>
    <xdr:ext cx="405111" cy="259045"/>
    <xdr:sp macro="" textlink="">
      <xdr:nvSpPr>
        <xdr:cNvPr id="553" name="n_3mainValue【一般廃棄物処理施設】&#10;有形固定資産減価償却率"/>
        <xdr:cNvSpPr txBox="1"/>
      </xdr:nvSpPr>
      <xdr:spPr>
        <a:xfrm>
          <a:off x="121672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1469</xdr:rowOff>
    </xdr:from>
    <xdr:ext cx="405111" cy="259045"/>
    <xdr:sp macro="" textlink="">
      <xdr:nvSpPr>
        <xdr:cNvPr id="554" name="n_4mainValue【一般廃棄物処理施設】&#10;有形固定資産減価償却率"/>
        <xdr:cNvSpPr txBox="1"/>
      </xdr:nvSpPr>
      <xdr:spPr>
        <a:xfrm>
          <a:off x="11354444" y="611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593998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593998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593998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7366</xdr:rowOff>
    </xdr:from>
    <xdr:to>
      <xdr:col>116</xdr:col>
      <xdr:colOff>62864</xdr:colOff>
      <xdr:row>41</xdr:row>
      <xdr:rowOff>132516</xdr:rowOff>
    </xdr:to>
    <xdr:cxnSp macro="">
      <xdr:nvCxnSpPr>
        <xdr:cNvPr id="576" name="直線コネクタ 575"/>
        <xdr:cNvCxnSpPr/>
      </xdr:nvCxnSpPr>
      <xdr:spPr>
        <a:xfrm flipV="1">
          <a:off x="19951064" y="5462016"/>
          <a:ext cx="0" cy="144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136343</xdr:rowOff>
    </xdr:from>
    <xdr:ext cx="378565" cy="259045"/>
    <xdr:sp macro="" textlink="">
      <xdr:nvSpPr>
        <xdr:cNvPr id="577" name="【一般廃棄物処理施設】&#10;一人当たり有形固定資産（償却資産）額最小値テキスト"/>
        <xdr:cNvSpPr txBox="1"/>
      </xdr:nvSpPr>
      <xdr:spPr>
        <a:xfrm>
          <a:off x="19989800" y="6911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132516</xdr:rowOff>
    </xdr:from>
    <xdr:to>
      <xdr:col>116</xdr:col>
      <xdr:colOff>152400</xdr:colOff>
      <xdr:row>41</xdr:row>
      <xdr:rowOff>132516</xdr:rowOff>
    </xdr:to>
    <xdr:cxnSp macro="">
      <xdr:nvCxnSpPr>
        <xdr:cNvPr id="578" name="直線コネクタ 577"/>
        <xdr:cNvCxnSpPr/>
      </xdr:nvCxnSpPr>
      <xdr:spPr>
        <a:xfrm>
          <a:off x="19881850" y="69079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125493</xdr:rowOff>
    </xdr:from>
    <xdr:ext cx="599010" cy="259045"/>
    <xdr:sp macro="" textlink="">
      <xdr:nvSpPr>
        <xdr:cNvPr id="579" name="【一般廃棄物処理施設】&#10;一人当たり有形固定資産（償却資産）額最大値テキスト"/>
        <xdr:cNvSpPr txBox="1"/>
      </xdr:nvSpPr>
      <xdr:spPr>
        <a:xfrm>
          <a:off x="19989800" y="5249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7366</xdr:rowOff>
    </xdr:from>
    <xdr:to>
      <xdr:col>116</xdr:col>
      <xdr:colOff>152400</xdr:colOff>
      <xdr:row>33</xdr:row>
      <xdr:rowOff>7366</xdr:rowOff>
    </xdr:to>
    <xdr:cxnSp macro="">
      <xdr:nvCxnSpPr>
        <xdr:cNvPr id="580" name="直線コネクタ 579"/>
        <xdr:cNvCxnSpPr/>
      </xdr:nvCxnSpPr>
      <xdr:spPr>
        <a:xfrm>
          <a:off x="19881850" y="54620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72774</xdr:rowOff>
    </xdr:from>
    <xdr:ext cx="534377" cy="259045"/>
    <xdr:sp macro="" textlink="">
      <xdr:nvSpPr>
        <xdr:cNvPr id="581" name="【一般廃棄物処理施設】&#10;一人当たり有形固定資産（償却資産）額平均値テキスト"/>
        <xdr:cNvSpPr txBox="1"/>
      </xdr:nvSpPr>
      <xdr:spPr>
        <a:xfrm>
          <a:off x="19989800" y="65180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49897</xdr:rowOff>
    </xdr:from>
    <xdr:to>
      <xdr:col>116</xdr:col>
      <xdr:colOff>114300</xdr:colOff>
      <xdr:row>40</xdr:row>
      <xdr:rowOff>151497</xdr:rowOff>
    </xdr:to>
    <xdr:sp macro="" textlink="">
      <xdr:nvSpPr>
        <xdr:cNvPr id="582" name="フローチャート: 判断 581"/>
        <xdr:cNvSpPr/>
      </xdr:nvSpPr>
      <xdr:spPr>
        <a:xfrm>
          <a:off x="19900900" y="666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43286</xdr:rowOff>
    </xdr:from>
    <xdr:to>
      <xdr:col>112</xdr:col>
      <xdr:colOff>38100</xdr:colOff>
      <xdr:row>40</xdr:row>
      <xdr:rowOff>144886</xdr:rowOff>
    </xdr:to>
    <xdr:sp macro="" textlink="">
      <xdr:nvSpPr>
        <xdr:cNvPr id="583" name="フローチャート: 判断 582"/>
        <xdr:cNvSpPr/>
      </xdr:nvSpPr>
      <xdr:spPr>
        <a:xfrm>
          <a:off x="19157950" y="66536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38030</xdr:rowOff>
    </xdr:from>
    <xdr:to>
      <xdr:col>107</xdr:col>
      <xdr:colOff>101600</xdr:colOff>
      <xdr:row>40</xdr:row>
      <xdr:rowOff>139630</xdr:rowOff>
    </xdr:to>
    <xdr:sp macro="" textlink="">
      <xdr:nvSpPr>
        <xdr:cNvPr id="584" name="フローチャート: 判断 583"/>
        <xdr:cNvSpPr/>
      </xdr:nvSpPr>
      <xdr:spPr>
        <a:xfrm>
          <a:off x="18345150" y="664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53602</xdr:rowOff>
    </xdr:from>
    <xdr:to>
      <xdr:col>102</xdr:col>
      <xdr:colOff>165100</xdr:colOff>
      <xdr:row>40</xdr:row>
      <xdr:rowOff>155202</xdr:rowOff>
    </xdr:to>
    <xdr:sp macro="" textlink="">
      <xdr:nvSpPr>
        <xdr:cNvPr id="585" name="フローチャート: 判断 584"/>
        <xdr:cNvSpPr/>
      </xdr:nvSpPr>
      <xdr:spPr>
        <a:xfrm>
          <a:off x="17551400" y="666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66697</xdr:rowOff>
    </xdr:from>
    <xdr:to>
      <xdr:col>98</xdr:col>
      <xdr:colOff>38100</xdr:colOff>
      <xdr:row>40</xdr:row>
      <xdr:rowOff>168297</xdr:rowOff>
    </xdr:to>
    <xdr:sp macro="" textlink="">
      <xdr:nvSpPr>
        <xdr:cNvPr id="586" name="フローチャート: 判断 585"/>
        <xdr:cNvSpPr/>
      </xdr:nvSpPr>
      <xdr:spPr>
        <a:xfrm>
          <a:off x="16757650" y="667704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6767</xdr:rowOff>
    </xdr:from>
    <xdr:to>
      <xdr:col>116</xdr:col>
      <xdr:colOff>114300</xdr:colOff>
      <xdr:row>41</xdr:row>
      <xdr:rowOff>108367</xdr:rowOff>
    </xdr:to>
    <xdr:sp macro="" textlink="">
      <xdr:nvSpPr>
        <xdr:cNvPr id="592" name="楕円 591"/>
        <xdr:cNvSpPr/>
      </xdr:nvSpPr>
      <xdr:spPr>
        <a:xfrm>
          <a:off x="19900900" y="67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93144</xdr:rowOff>
    </xdr:from>
    <xdr:ext cx="534377" cy="259045"/>
    <xdr:sp macro="" textlink="">
      <xdr:nvSpPr>
        <xdr:cNvPr id="593" name="【一般廃棄物処理施設】&#10;一人当たり有形固定資産（償却資産）額該当値テキスト"/>
        <xdr:cNvSpPr txBox="1"/>
      </xdr:nvSpPr>
      <xdr:spPr>
        <a:xfrm>
          <a:off x="19989800" y="670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137220</xdr:rowOff>
    </xdr:from>
    <xdr:to>
      <xdr:col>112</xdr:col>
      <xdr:colOff>38100</xdr:colOff>
      <xdr:row>41</xdr:row>
      <xdr:rowOff>67370</xdr:rowOff>
    </xdr:to>
    <xdr:sp macro="" textlink="">
      <xdr:nvSpPr>
        <xdr:cNvPr id="594" name="楕円 593"/>
        <xdr:cNvSpPr/>
      </xdr:nvSpPr>
      <xdr:spPr>
        <a:xfrm>
          <a:off x="19157950" y="67475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16570</xdr:rowOff>
    </xdr:from>
    <xdr:to>
      <xdr:col>116</xdr:col>
      <xdr:colOff>63500</xdr:colOff>
      <xdr:row>41</xdr:row>
      <xdr:rowOff>57567</xdr:rowOff>
    </xdr:to>
    <xdr:cxnSp macro="">
      <xdr:nvCxnSpPr>
        <xdr:cNvPr id="595" name="直線コネクタ 594"/>
        <xdr:cNvCxnSpPr/>
      </xdr:nvCxnSpPr>
      <xdr:spPr>
        <a:xfrm>
          <a:off x="19202400" y="6792020"/>
          <a:ext cx="749300" cy="40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137343</xdr:rowOff>
    </xdr:from>
    <xdr:to>
      <xdr:col>107</xdr:col>
      <xdr:colOff>101600</xdr:colOff>
      <xdr:row>41</xdr:row>
      <xdr:rowOff>67493</xdr:rowOff>
    </xdr:to>
    <xdr:sp macro="" textlink="">
      <xdr:nvSpPr>
        <xdr:cNvPr id="596" name="楕円 595"/>
        <xdr:cNvSpPr/>
      </xdr:nvSpPr>
      <xdr:spPr>
        <a:xfrm>
          <a:off x="18345150" y="67476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16570</xdr:rowOff>
    </xdr:from>
    <xdr:to>
      <xdr:col>111</xdr:col>
      <xdr:colOff>177800</xdr:colOff>
      <xdr:row>41</xdr:row>
      <xdr:rowOff>16693</xdr:rowOff>
    </xdr:to>
    <xdr:cxnSp macro="">
      <xdr:nvCxnSpPr>
        <xdr:cNvPr id="597" name="直線コネクタ 596"/>
        <xdr:cNvCxnSpPr/>
      </xdr:nvCxnSpPr>
      <xdr:spPr>
        <a:xfrm flipV="1">
          <a:off x="18395950" y="6792020"/>
          <a:ext cx="806450" cy="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136667</xdr:rowOff>
    </xdr:from>
    <xdr:to>
      <xdr:col>102</xdr:col>
      <xdr:colOff>165100</xdr:colOff>
      <xdr:row>41</xdr:row>
      <xdr:rowOff>66817</xdr:rowOff>
    </xdr:to>
    <xdr:sp macro="" textlink="">
      <xdr:nvSpPr>
        <xdr:cNvPr id="598" name="楕円 597"/>
        <xdr:cNvSpPr/>
      </xdr:nvSpPr>
      <xdr:spPr>
        <a:xfrm>
          <a:off x="17551400" y="674701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16017</xdr:rowOff>
    </xdr:from>
    <xdr:to>
      <xdr:col>107</xdr:col>
      <xdr:colOff>50800</xdr:colOff>
      <xdr:row>41</xdr:row>
      <xdr:rowOff>16693</xdr:rowOff>
    </xdr:to>
    <xdr:cxnSp macro="">
      <xdr:nvCxnSpPr>
        <xdr:cNvPr id="599" name="直線コネクタ 598"/>
        <xdr:cNvCxnSpPr/>
      </xdr:nvCxnSpPr>
      <xdr:spPr>
        <a:xfrm>
          <a:off x="17602200" y="6791467"/>
          <a:ext cx="793750" cy="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137588</xdr:rowOff>
    </xdr:from>
    <xdr:to>
      <xdr:col>98</xdr:col>
      <xdr:colOff>38100</xdr:colOff>
      <xdr:row>41</xdr:row>
      <xdr:rowOff>67738</xdr:rowOff>
    </xdr:to>
    <xdr:sp macro="" textlink="">
      <xdr:nvSpPr>
        <xdr:cNvPr id="600" name="楕円 599"/>
        <xdr:cNvSpPr/>
      </xdr:nvSpPr>
      <xdr:spPr>
        <a:xfrm>
          <a:off x="16757650" y="67479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16017</xdr:rowOff>
    </xdr:from>
    <xdr:to>
      <xdr:col>102</xdr:col>
      <xdr:colOff>114300</xdr:colOff>
      <xdr:row>41</xdr:row>
      <xdr:rowOff>16938</xdr:rowOff>
    </xdr:to>
    <xdr:cxnSp macro="">
      <xdr:nvCxnSpPr>
        <xdr:cNvPr id="601" name="直線コネクタ 600"/>
        <xdr:cNvCxnSpPr/>
      </xdr:nvCxnSpPr>
      <xdr:spPr>
        <a:xfrm flipV="1">
          <a:off x="16802100" y="6791467"/>
          <a:ext cx="800100" cy="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161413</xdr:rowOff>
    </xdr:from>
    <xdr:ext cx="534377" cy="259045"/>
    <xdr:sp macro="" textlink="">
      <xdr:nvSpPr>
        <xdr:cNvPr id="602" name="n_1aveValue【一般廃棄物処理施設】&#10;一人当たり有形固定資産（償却資産）額"/>
        <xdr:cNvSpPr txBox="1"/>
      </xdr:nvSpPr>
      <xdr:spPr>
        <a:xfrm>
          <a:off x="18947911" y="644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156157</xdr:rowOff>
    </xdr:from>
    <xdr:ext cx="534377" cy="259045"/>
    <xdr:sp macro="" textlink="">
      <xdr:nvSpPr>
        <xdr:cNvPr id="603" name="n_2aveValue【一般廃棄物処理施設】&#10;一人当たり有形固定資産（償却資産）額"/>
        <xdr:cNvSpPr txBox="1"/>
      </xdr:nvSpPr>
      <xdr:spPr>
        <a:xfrm>
          <a:off x="18166861" y="643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279</xdr:rowOff>
    </xdr:from>
    <xdr:ext cx="534377" cy="259045"/>
    <xdr:sp macro="" textlink="">
      <xdr:nvSpPr>
        <xdr:cNvPr id="604" name="n_3aveValue【一般廃棄物処理施設】&#10;一人当たり有形固定資産（償却資産）額"/>
        <xdr:cNvSpPr txBox="1"/>
      </xdr:nvSpPr>
      <xdr:spPr>
        <a:xfrm>
          <a:off x="17354061" y="644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13374</xdr:rowOff>
    </xdr:from>
    <xdr:ext cx="534377" cy="259045"/>
    <xdr:sp macro="" textlink="">
      <xdr:nvSpPr>
        <xdr:cNvPr id="605" name="n_4aveValue【一般廃棄物処理施設】&#10;一人当たり有形固定資産（償却資産）額"/>
        <xdr:cNvSpPr txBox="1"/>
      </xdr:nvSpPr>
      <xdr:spPr>
        <a:xfrm>
          <a:off x="16560311" y="645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58497</xdr:rowOff>
    </xdr:from>
    <xdr:ext cx="534377" cy="259045"/>
    <xdr:sp macro="" textlink="">
      <xdr:nvSpPr>
        <xdr:cNvPr id="606" name="n_1mainValue【一般廃棄物処理施設】&#10;一人当たり有形固定資産（償却資産）額"/>
        <xdr:cNvSpPr txBox="1"/>
      </xdr:nvSpPr>
      <xdr:spPr>
        <a:xfrm>
          <a:off x="18947911" y="683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58620</xdr:rowOff>
    </xdr:from>
    <xdr:ext cx="534377" cy="259045"/>
    <xdr:sp macro="" textlink="">
      <xdr:nvSpPr>
        <xdr:cNvPr id="607" name="n_2mainValue【一般廃棄物処理施設】&#10;一人当たり有形固定資産（償却資産）額"/>
        <xdr:cNvSpPr txBox="1"/>
      </xdr:nvSpPr>
      <xdr:spPr>
        <a:xfrm>
          <a:off x="18166861" y="683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57944</xdr:rowOff>
    </xdr:from>
    <xdr:ext cx="534377" cy="259045"/>
    <xdr:sp macro="" textlink="">
      <xdr:nvSpPr>
        <xdr:cNvPr id="608" name="n_3mainValue【一般廃棄物処理施設】&#10;一人当たり有形固定資産（償却資産）額"/>
        <xdr:cNvSpPr txBox="1"/>
      </xdr:nvSpPr>
      <xdr:spPr>
        <a:xfrm>
          <a:off x="17354061" y="683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58865</xdr:rowOff>
    </xdr:from>
    <xdr:ext cx="534377" cy="259045"/>
    <xdr:sp macro="" textlink="">
      <xdr:nvSpPr>
        <xdr:cNvPr id="609" name="n_4mainValue【一般廃棄物処理施設】&#10;一人当たり有形固定資産（償却資産）額"/>
        <xdr:cNvSpPr txBox="1"/>
      </xdr:nvSpPr>
      <xdr:spPr>
        <a:xfrm>
          <a:off x="16560311" y="683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89807</xdr:rowOff>
    </xdr:from>
    <xdr:to>
      <xdr:col>85</xdr:col>
      <xdr:colOff>126364</xdr:colOff>
      <xdr:row>64</xdr:row>
      <xdr:rowOff>130628</xdr:rowOff>
    </xdr:to>
    <xdr:cxnSp macro="">
      <xdr:nvCxnSpPr>
        <xdr:cNvPr id="635" name="直線コネクタ 634"/>
        <xdr:cNvCxnSpPr/>
      </xdr:nvCxnSpPr>
      <xdr:spPr>
        <a:xfrm flipV="1">
          <a:off x="14699614" y="9176657"/>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36484</xdr:rowOff>
    </xdr:from>
    <xdr:ext cx="340478" cy="259045"/>
    <xdr:sp macro="" textlink="">
      <xdr:nvSpPr>
        <xdr:cNvPr id="638" name="【保健センター・保健所】&#10;有形固定資産減価償却率最大値テキスト"/>
        <xdr:cNvSpPr txBox="1"/>
      </xdr:nvSpPr>
      <xdr:spPr>
        <a:xfrm>
          <a:off x="14738350" y="89582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89807</xdr:rowOff>
    </xdr:from>
    <xdr:to>
      <xdr:col>86</xdr:col>
      <xdr:colOff>25400</xdr:colOff>
      <xdr:row>55</xdr:row>
      <xdr:rowOff>89807</xdr:rowOff>
    </xdr:to>
    <xdr:cxnSp macro="">
      <xdr:nvCxnSpPr>
        <xdr:cNvPr id="639" name="直線コネクタ 638"/>
        <xdr:cNvCxnSpPr/>
      </xdr:nvCxnSpPr>
      <xdr:spPr>
        <a:xfrm>
          <a:off x="14611350" y="91766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25961</xdr:rowOff>
    </xdr:from>
    <xdr:ext cx="405111" cy="259045"/>
    <xdr:sp macro="" textlink="">
      <xdr:nvSpPr>
        <xdr:cNvPr id="640" name="【保健センター・保健所】&#10;有形固定資産減価償却率平均値テキスト"/>
        <xdr:cNvSpPr txBox="1"/>
      </xdr:nvSpPr>
      <xdr:spPr>
        <a:xfrm>
          <a:off x="14738350" y="97732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xdr:rowOff>
    </xdr:from>
    <xdr:to>
      <xdr:col>85</xdr:col>
      <xdr:colOff>177800</xdr:colOff>
      <xdr:row>60</xdr:row>
      <xdr:rowOff>104684</xdr:rowOff>
    </xdr:to>
    <xdr:sp macro="" textlink="">
      <xdr:nvSpPr>
        <xdr:cNvPr id="641" name="フローチャート: 判断 640"/>
        <xdr:cNvSpPr/>
      </xdr:nvSpPr>
      <xdr:spPr>
        <a:xfrm>
          <a:off x="14649450" y="991543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151674</xdr:rowOff>
    </xdr:from>
    <xdr:to>
      <xdr:col>81</xdr:col>
      <xdr:colOff>101600</xdr:colOff>
      <xdr:row>60</xdr:row>
      <xdr:rowOff>81824</xdr:rowOff>
    </xdr:to>
    <xdr:sp macro="" textlink="">
      <xdr:nvSpPr>
        <xdr:cNvPr id="642" name="フローチャート: 判断 641"/>
        <xdr:cNvSpPr/>
      </xdr:nvSpPr>
      <xdr:spPr>
        <a:xfrm>
          <a:off x="13887450" y="98989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3" name="フローチャート: 判断 642"/>
        <xdr:cNvSpPr/>
      </xdr:nvSpPr>
      <xdr:spPr>
        <a:xfrm>
          <a:off x="1309370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86360</xdr:rowOff>
    </xdr:from>
    <xdr:to>
      <xdr:col>72</xdr:col>
      <xdr:colOff>38100</xdr:colOff>
      <xdr:row>60</xdr:row>
      <xdr:rowOff>16510</xdr:rowOff>
    </xdr:to>
    <xdr:sp macro="" textlink="">
      <xdr:nvSpPr>
        <xdr:cNvPr id="644" name="フローチャート: 判断 643"/>
        <xdr:cNvSpPr/>
      </xdr:nvSpPr>
      <xdr:spPr>
        <a:xfrm>
          <a:off x="12299950" y="98336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5" name="フローチャート: 判断 644"/>
        <xdr:cNvSpPr/>
      </xdr:nvSpPr>
      <xdr:spPr>
        <a:xfrm>
          <a:off x="11487150" y="98156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97790</xdr:rowOff>
    </xdr:from>
    <xdr:to>
      <xdr:col>85</xdr:col>
      <xdr:colOff>177800</xdr:colOff>
      <xdr:row>62</xdr:row>
      <xdr:rowOff>27940</xdr:rowOff>
    </xdr:to>
    <xdr:sp macro="" textlink="">
      <xdr:nvSpPr>
        <xdr:cNvPr id="651" name="楕円 650"/>
        <xdr:cNvSpPr/>
      </xdr:nvSpPr>
      <xdr:spPr>
        <a:xfrm>
          <a:off x="14649450" y="1017524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76217</xdr:rowOff>
    </xdr:from>
    <xdr:ext cx="405111" cy="259045"/>
    <xdr:sp macro="" textlink="">
      <xdr:nvSpPr>
        <xdr:cNvPr id="652" name="【保健センター・保健所】&#10;有形固定資産減価償却率該当値テキスト"/>
        <xdr:cNvSpPr txBox="1"/>
      </xdr:nvSpPr>
      <xdr:spPr>
        <a:xfrm>
          <a:off x="14738350" y="1015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61867</xdr:rowOff>
    </xdr:from>
    <xdr:to>
      <xdr:col>81</xdr:col>
      <xdr:colOff>101600</xdr:colOff>
      <xdr:row>61</xdr:row>
      <xdr:rowOff>163467</xdr:rowOff>
    </xdr:to>
    <xdr:sp macro="" textlink="">
      <xdr:nvSpPr>
        <xdr:cNvPr id="653" name="楕円 652"/>
        <xdr:cNvSpPr/>
      </xdr:nvSpPr>
      <xdr:spPr>
        <a:xfrm>
          <a:off x="13887450" y="1013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112667</xdr:rowOff>
    </xdr:from>
    <xdr:to>
      <xdr:col>85</xdr:col>
      <xdr:colOff>127000</xdr:colOff>
      <xdr:row>61</xdr:row>
      <xdr:rowOff>148590</xdr:rowOff>
    </xdr:to>
    <xdr:cxnSp macro="">
      <xdr:nvCxnSpPr>
        <xdr:cNvPr id="654" name="直線コネクタ 653"/>
        <xdr:cNvCxnSpPr/>
      </xdr:nvCxnSpPr>
      <xdr:spPr>
        <a:xfrm>
          <a:off x="13938250" y="10190117"/>
          <a:ext cx="762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30843</xdr:rowOff>
    </xdr:from>
    <xdr:to>
      <xdr:col>76</xdr:col>
      <xdr:colOff>165100</xdr:colOff>
      <xdr:row>61</xdr:row>
      <xdr:rowOff>132443</xdr:rowOff>
    </xdr:to>
    <xdr:sp macro="" textlink="">
      <xdr:nvSpPr>
        <xdr:cNvPr id="655" name="楕円 654"/>
        <xdr:cNvSpPr/>
      </xdr:nvSpPr>
      <xdr:spPr>
        <a:xfrm>
          <a:off x="13093700" y="1010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81643</xdr:rowOff>
    </xdr:from>
    <xdr:to>
      <xdr:col>81</xdr:col>
      <xdr:colOff>50800</xdr:colOff>
      <xdr:row>61</xdr:row>
      <xdr:rowOff>112667</xdr:rowOff>
    </xdr:to>
    <xdr:cxnSp macro="">
      <xdr:nvCxnSpPr>
        <xdr:cNvPr id="656" name="直線コネクタ 655"/>
        <xdr:cNvCxnSpPr/>
      </xdr:nvCxnSpPr>
      <xdr:spPr>
        <a:xfrm>
          <a:off x="13144500" y="10159093"/>
          <a:ext cx="79375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168003</xdr:rowOff>
    </xdr:from>
    <xdr:to>
      <xdr:col>72</xdr:col>
      <xdr:colOff>38100</xdr:colOff>
      <xdr:row>61</xdr:row>
      <xdr:rowOff>98153</xdr:rowOff>
    </xdr:to>
    <xdr:sp macro="" textlink="">
      <xdr:nvSpPr>
        <xdr:cNvPr id="657" name="楕円 656"/>
        <xdr:cNvSpPr/>
      </xdr:nvSpPr>
      <xdr:spPr>
        <a:xfrm>
          <a:off x="12299950" y="1008035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47353</xdr:rowOff>
    </xdr:from>
    <xdr:to>
      <xdr:col>76</xdr:col>
      <xdr:colOff>114300</xdr:colOff>
      <xdr:row>61</xdr:row>
      <xdr:rowOff>81643</xdr:rowOff>
    </xdr:to>
    <xdr:cxnSp macro="">
      <xdr:nvCxnSpPr>
        <xdr:cNvPr id="658" name="直線コネクタ 657"/>
        <xdr:cNvCxnSpPr/>
      </xdr:nvCxnSpPr>
      <xdr:spPr>
        <a:xfrm>
          <a:off x="12344400" y="10124803"/>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133713</xdr:rowOff>
    </xdr:from>
    <xdr:to>
      <xdr:col>67</xdr:col>
      <xdr:colOff>101600</xdr:colOff>
      <xdr:row>61</xdr:row>
      <xdr:rowOff>63863</xdr:rowOff>
    </xdr:to>
    <xdr:sp macro="" textlink="">
      <xdr:nvSpPr>
        <xdr:cNvPr id="659" name="楕円 658"/>
        <xdr:cNvSpPr/>
      </xdr:nvSpPr>
      <xdr:spPr>
        <a:xfrm>
          <a:off x="11487150" y="100460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13063</xdr:rowOff>
    </xdr:from>
    <xdr:to>
      <xdr:col>71</xdr:col>
      <xdr:colOff>177800</xdr:colOff>
      <xdr:row>61</xdr:row>
      <xdr:rowOff>47353</xdr:rowOff>
    </xdr:to>
    <xdr:cxnSp macro="">
      <xdr:nvCxnSpPr>
        <xdr:cNvPr id="660" name="直線コネクタ 659"/>
        <xdr:cNvCxnSpPr/>
      </xdr:nvCxnSpPr>
      <xdr:spPr>
        <a:xfrm>
          <a:off x="11537950" y="10090513"/>
          <a:ext cx="8064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98351</xdr:rowOff>
    </xdr:from>
    <xdr:ext cx="405111" cy="259045"/>
    <xdr:sp macro="" textlink="">
      <xdr:nvSpPr>
        <xdr:cNvPr id="661" name="n_1aveValue【保健センター・保健所】&#10;有形固定資産減価償却率"/>
        <xdr:cNvSpPr txBox="1"/>
      </xdr:nvSpPr>
      <xdr:spPr>
        <a:xfrm>
          <a:off x="13742044" y="968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2" name="n_2aveValue【保健センター・保健所】&#10;有形固定資産減価償却率"/>
        <xdr:cNvSpPr txBox="1"/>
      </xdr:nvSpPr>
      <xdr:spPr>
        <a:xfrm>
          <a:off x="12960994" y="964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33037</xdr:rowOff>
    </xdr:from>
    <xdr:ext cx="405111" cy="259045"/>
    <xdr:sp macro="" textlink="">
      <xdr:nvSpPr>
        <xdr:cNvPr id="663" name="n_3aveValue【保健センター・保健所】&#10;有形固定資産減価償却率"/>
        <xdr:cNvSpPr txBox="1"/>
      </xdr:nvSpPr>
      <xdr:spPr>
        <a:xfrm>
          <a:off x="12167244"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15076</xdr:rowOff>
    </xdr:from>
    <xdr:ext cx="405111" cy="259045"/>
    <xdr:sp macro="" textlink="">
      <xdr:nvSpPr>
        <xdr:cNvPr id="664" name="n_4aveValue【保健センター・保健所】&#10;有形固定資産減価償却率"/>
        <xdr:cNvSpPr txBox="1"/>
      </xdr:nvSpPr>
      <xdr:spPr>
        <a:xfrm>
          <a:off x="11354444" y="959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154594</xdr:rowOff>
    </xdr:from>
    <xdr:ext cx="405111" cy="259045"/>
    <xdr:sp macro="" textlink="">
      <xdr:nvSpPr>
        <xdr:cNvPr id="665" name="n_1mainValue【保健センター・保健所】&#10;有形固定資産減価償却率"/>
        <xdr:cNvSpPr txBox="1"/>
      </xdr:nvSpPr>
      <xdr:spPr>
        <a:xfrm>
          <a:off x="13742044" y="10232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123570</xdr:rowOff>
    </xdr:from>
    <xdr:ext cx="405111" cy="259045"/>
    <xdr:sp macro="" textlink="">
      <xdr:nvSpPr>
        <xdr:cNvPr id="666" name="n_2mainValue【保健センター・保健所】&#10;有形固定資産減価償却率"/>
        <xdr:cNvSpPr txBox="1"/>
      </xdr:nvSpPr>
      <xdr:spPr>
        <a:xfrm>
          <a:off x="12960994" y="10201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89280</xdr:rowOff>
    </xdr:from>
    <xdr:ext cx="405111" cy="259045"/>
    <xdr:sp macro="" textlink="">
      <xdr:nvSpPr>
        <xdr:cNvPr id="667" name="n_3mainValue【保健センター・保健所】&#10;有形固定資産減価償却率"/>
        <xdr:cNvSpPr txBox="1"/>
      </xdr:nvSpPr>
      <xdr:spPr>
        <a:xfrm>
          <a:off x="12167244" y="10166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54990</xdr:rowOff>
    </xdr:from>
    <xdr:ext cx="405111" cy="259045"/>
    <xdr:sp macro="" textlink="">
      <xdr:nvSpPr>
        <xdr:cNvPr id="668" name="n_4mainValue【保健センター・保健所】&#10;有形固定資産減価償却率"/>
        <xdr:cNvSpPr txBox="1"/>
      </xdr:nvSpPr>
      <xdr:spPr>
        <a:xfrm>
          <a:off x="11354444" y="10132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9" name="直線コネクタ 678"/>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0" name="テキスト ボックス 679"/>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1" name="直線コネクタ 680"/>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2" name="テキスト ボックス 681"/>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5" name="直線コネクタ 684"/>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6" name="テキスト ボックス 685"/>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7" name="直線コネクタ 686"/>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8" name="テキスト ボックス 687"/>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50800</xdr:rowOff>
    </xdr:to>
    <xdr:cxnSp macro="">
      <xdr:nvCxnSpPr>
        <xdr:cNvPr id="692" name="直線コネクタ 691"/>
        <xdr:cNvCxnSpPr/>
      </xdr:nvCxnSpPr>
      <xdr:spPr>
        <a:xfrm flipV="1">
          <a:off x="19951064" y="92519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3" name="【保健センター・保健所】&#10;一人当たり面積最小値テキスト"/>
        <xdr:cNvSpPr txBox="1"/>
      </xdr:nvSpPr>
      <xdr:spPr>
        <a:xfrm>
          <a:off x="19989800" y="1062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694" name="直線コネクタ 693"/>
        <xdr:cNvCxnSpPr/>
      </xdr:nvCxnSpPr>
      <xdr:spPr>
        <a:xfrm>
          <a:off x="19881850" y="10623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xdr:cNvSpPr txBox="1"/>
      </xdr:nvSpPr>
      <xdr:spPr>
        <a:xfrm>
          <a:off x="1998980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xdr:cNvCxnSpPr/>
      </xdr:nvCxnSpPr>
      <xdr:spPr>
        <a:xfrm>
          <a:off x="1988185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697" name="【保健センター・保健所】&#10;一人当たり面積平均値テキスト"/>
        <xdr:cNvSpPr txBox="1"/>
      </xdr:nvSpPr>
      <xdr:spPr>
        <a:xfrm>
          <a:off x="19989800" y="10068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98" name="フローチャート: 判断 697"/>
        <xdr:cNvSpPr/>
      </xdr:nvSpPr>
      <xdr:spPr>
        <a:xfrm>
          <a:off x="199009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99" name="フローチャート: 判断 698"/>
        <xdr:cNvSpPr/>
      </xdr:nvSpPr>
      <xdr:spPr>
        <a:xfrm>
          <a:off x="19157950" y="10083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165100</xdr:rowOff>
    </xdr:from>
    <xdr:to>
      <xdr:col>107</xdr:col>
      <xdr:colOff>101600</xdr:colOff>
      <xdr:row>61</xdr:row>
      <xdr:rowOff>95250</xdr:rowOff>
    </xdr:to>
    <xdr:sp macro="" textlink="">
      <xdr:nvSpPr>
        <xdr:cNvPr id="700" name="フローチャート: 判断 699"/>
        <xdr:cNvSpPr/>
      </xdr:nvSpPr>
      <xdr:spPr>
        <a:xfrm>
          <a:off x="18345150" y="100774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19050</xdr:rowOff>
    </xdr:from>
    <xdr:to>
      <xdr:col>102</xdr:col>
      <xdr:colOff>165100</xdr:colOff>
      <xdr:row>61</xdr:row>
      <xdr:rowOff>120650</xdr:rowOff>
    </xdr:to>
    <xdr:sp macro="" textlink="">
      <xdr:nvSpPr>
        <xdr:cNvPr id="701" name="フローチャート: 判断 700"/>
        <xdr:cNvSpPr/>
      </xdr:nvSpPr>
      <xdr:spPr>
        <a:xfrm>
          <a:off x="175514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31750</xdr:rowOff>
    </xdr:from>
    <xdr:to>
      <xdr:col>98</xdr:col>
      <xdr:colOff>38100</xdr:colOff>
      <xdr:row>61</xdr:row>
      <xdr:rowOff>133350</xdr:rowOff>
    </xdr:to>
    <xdr:sp macro="" textlink="">
      <xdr:nvSpPr>
        <xdr:cNvPr id="702" name="フローチャート: 判断 701"/>
        <xdr:cNvSpPr/>
      </xdr:nvSpPr>
      <xdr:spPr>
        <a:xfrm>
          <a:off x="16757650" y="1010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76200</xdr:rowOff>
    </xdr:from>
    <xdr:to>
      <xdr:col>116</xdr:col>
      <xdr:colOff>114300</xdr:colOff>
      <xdr:row>61</xdr:row>
      <xdr:rowOff>6350</xdr:rowOff>
    </xdr:to>
    <xdr:sp macro="" textlink="">
      <xdr:nvSpPr>
        <xdr:cNvPr id="708" name="楕円 707"/>
        <xdr:cNvSpPr/>
      </xdr:nvSpPr>
      <xdr:spPr>
        <a:xfrm>
          <a:off x="19900900" y="99885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99077</xdr:rowOff>
    </xdr:from>
    <xdr:ext cx="469744" cy="259045"/>
    <xdr:sp macro="" textlink="">
      <xdr:nvSpPr>
        <xdr:cNvPr id="709" name="【保健センター・保健所】&#10;一人当たり面積該当値テキスト"/>
        <xdr:cNvSpPr txBox="1"/>
      </xdr:nvSpPr>
      <xdr:spPr>
        <a:xfrm>
          <a:off x="19989800" y="984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76200</xdr:rowOff>
    </xdr:from>
    <xdr:to>
      <xdr:col>112</xdr:col>
      <xdr:colOff>38100</xdr:colOff>
      <xdr:row>61</xdr:row>
      <xdr:rowOff>6350</xdr:rowOff>
    </xdr:to>
    <xdr:sp macro="" textlink="">
      <xdr:nvSpPr>
        <xdr:cNvPr id="710" name="楕円 709"/>
        <xdr:cNvSpPr/>
      </xdr:nvSpPr>
      <xdr:spPr>
        <a:xfrm>
          <a:off x="19157950" y="99885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127000</xdr:rowOff>
    </xdr:from>
    <xdr:to>
      <xdr:col>116</xdr:col>
      <xdr:colOff>63500</xdr:colOff>
      <xdr:row>60</xdr:row>
      <xdr:rowOff>127000</xdr:rowOff>
    </xdr:to>
    <xdr:cxnSp macro="">
      <xdr:nvCxnSpPr>
        <xdr:cNvPr id="711" name="直線コネクタ 710"/>
        <xdr:cNvCxnSpPr/>
      </xdr:nvCxnSpPr>
      <xdr:spPr>
        <a:xfrm>
          <a:off x="19202400" y="100393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76200</xdr:rowOff>
    </xdr:from>
    <xdr:to>
      <xdr:col>107</xdr:col>
      <xdr:colOff>101600</xdr:colOff>
      <xdr:row>61</xdr:row>
      <xdr:rowOff>6350</xdr:rowOff>
    </xdr:to>
    <xdr:sp macro="" textlink="">
      <xdr:nvSpPr>
        <xdr:cNvPr id="712" name="楕円 711"/>
        <xdr:cNvSpPr/>
      </xdr:nvSpPr>
      <xdr:spPr>
        <a:xfrm>
          <a:off x="18345150" y="99885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127000</xdr:rowOff>
    </xdr:from>
    <xdr:to>
      <xdr:col>111</xdr:col>
      <xdr:colOff>177800</xdr:colOff>
      <xdr:row>60</xdr:row>
      <xdr:rowOff>127000</xdr:rowOff>
    </xdr:to>
    <xdr:cxnSp macro="">
      <xdr:nvCxnSpPr>
        <xdr:cNvPr id="713" name="直線コネクタ 712"/>
        <xdr:cNvCxnSpPr/>
      </xdr:nvCxnSpPr>
      <xdr:spPr>
        <a:xfrm>
          <a:off x="18395950" y="100393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76200</xdr:rowOff>
    </xdr:from>
    <xdr:to>
      <xdr:col>102</xdr:col>
      <xdr:colOff>165100</xdr:colOff>
      <xdr:row>61</xdr:row>
      <xdr:rowOff>6350</xdr:rowOff>
    </xdr:to>
    <xdr:sp macro="" textlink="">
      <xdr:nvSpPr>
        <xdr:cNvPr id="714" name="楕円 713"/>
        <xdr:cNvSpPr/>
      </xdr:nvSpPr>
      <xdr:spPr>
        <a:xfrm>
          <a:off x="17551400" y="99885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127000</xdr:rowOff>
    </xdr:from>
    <xdr:to>
      <xdr:col>107</xdr:col>
      <xdr:colOff>50800</xdr:colOff>
      <xdr:row>60</xdr:row>
      <xdr:rowOff>127000</xdr:rowOff>
    </xdr:to>
    <xdr:cxnSp macro="">
      <xdr:nvCxnSpPr>
        <xdr:cNvPr id="715" name="直線コネクタ 714"/>
        <xdr:cNvCxnSpPr/>
      </xdr:nvCxnSpPr>
      <xdr:spPr>
        <a:xfrm>
          <a:off x="17602200" y="100393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76200</xdr:rowOff>
    </xdr:from>
    <xdr:to>
      <xdr:col>98</xdr:col>
      <xdr:colOff>38100</xdr:colOff>
      <xdr:row>61</xdr:row>
      <xdr:rowOff>6350</xdr:rowOff>
    </xdr:to>
    <xdr:sp macro="" textlink="">
      <xdr:nvSpPr>
        <xdr:cNvPr id="716" name="楕円 715"/>
        <xdr:cNvSpPr/>
      </xdr:nvSpPr>
      <xdr:spPr>
        <a:xfrm>
          <a:off x="16757650" y="99885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127000</xdr:rowOff>
    </xdr:from>
    <xdr:to>
      <xdr:col>102</xdr:col>
      <xdr:colOff>114300</xdr:colOff>
      <xdr:row>60</xdr:row>
      <xdr:rowOff>127000</xdr:rowOff>
    </xdr:to>
    <xdr:cxnSp macro="">
      <xdr:nvCxnSpPr>
        <xdr:cNvPr id="717" name="直線コネクタ 716"/>
        <xdr:cNvCxnSpPr/>
      </xdr:nvCxnSpPr>
      <xdr:spPr>
        <a:xfrm>
          <a:off x="16802100" y="100393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99077</xdr:rowOff>
    </xdr:from>
    <xdr:ext cx="469744" cy="259045"/>
    <xdr:sp macro="" textlink="">
      <xdr:nvSpPr>
        <xdr:cNvPr id="718" name="n_1aveValue【保健センター・保健所】&#10;一人当たり面積"/>
        <xdr:cNvSpPr txBox="1"/>
      </xdr:nvSpPr>
      <xdr:spPr>
        <a:xfrm>
          <a:off x="18980227" y="1017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86377</xdr:rowOff>
    </xdr:from>
    <xdr:ext cx="469744" cy="259045"/>
    <xdr:sp macro="" textlink="">
      <xdr:nvSpPr>
        <xdr:cNvPr id="719" name="n_2aveValue【保健センター・保健所】&#10;一人当たり面積"/>
        <xdr:cNvSpPr txBox="1"/>
      </xdr:nvSpPr>
      <xdr:spPr>
        <a:xfrm>
          <a:off x="18180127"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111777</xdr:rowOff>
    </xdr:from>
    <xdr:ext cx="469744" cy="259045"/>
    <xdr:sp macro="" textlink="">
      <xdr:nvSpPr>
        <xdr:cNvPr id="720" name="n_3aveValue【保健センター・保健所】&#10;一人当たり面積"/>
        <xdr:cNvSpPr txBox="1"/>
      </xdr:nvSpPr>
      <xdr:spPr>
        <a:xfrm>
          <a:off x="17386377" y="1018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21" name="n_4aveValue【保健センター・保健所】&#10;一人当たり面積"/>
        <xdr:cNvSpPr txBox="1"/>
      </xdr:nvSpPr>
      <xdr:spPr>
        <a:xfrm>
          <a:off x="165926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22877</xdr:rowOff>
    </xdr:from>
    <xdr:ext cx="469744" cy="259045"/>
    <xdr:sp macro="" textlink="">
      <xdr:nvSpPr>
        <xdr:cNvPr id="722" name="n_1mainValue【保健センター・保健所】&#10;一人当たり面積"/>
        <xdr:cNvSpPr txBox="1"/>
      </xdr:nvSpPr>
      <xdr:spPr>
        <a:xfrm>
          <a:off x="18980227" y="977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22877</xdr:rowOff>
    </xdr:from>
    <xdr:ext cx="469744" cy="259045"/>
    <xdr:sp macro="" textlink="">
      <xdr:nvSpPr>
        <xdr:cNvPr id="723" name="n_2mainValue【保健センター・保健所】&#10;一人当たり面積"/>
        <xdr:cNvSpPr txBox="1"/>
      </xdr:nvSpPr>
      <xdr:spPr>
        <a:xfrm>
          <a:off x="18180127" y="977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22877</xdr:rowOff>
    </xdr:from>
    <xdr:ext cx="469744" cy="259045"/>
    <xdr:sp macro="" textlink="">
      <xdr:nvSpPr>
        <xdr:cNvPr id="724" name="n_3mainValue【保健センター・保健所】&#10;一人当たり面積"/>
        <xdr:cNvSpPr txBox="1"/>
      </xdr:nvSpPr>
      <xdr:spPr>
        <a:xfrm>
          <a:off x="17386377" y="977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22877</xdr:rowOff>
    </xdr:from>
    <xdr:ext cx="469744" cy="259045"/>
    <xdr:sp macro="" textlink="">
      <xdr:nvSpPr>
        <xdr:cNvPr id="725" name="n_4mainValue【保健センター・保健所】&#10;一人当たり面積"/>
        <xdr:cNvSpPr txBox="1"/>
      </xdr:nvSpPr>
      <xdr:spPr>
        <a:xfrm>
          <a:off x="16592627" y="977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7" name="直線コネクタ 736"/>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8" name="テキスト ボックス 737"/>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9" name="直線コネクタ 738"/>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0" name="テキスト ボックス 739"/>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1" name="直線コネクタ 740"/>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2" name="テキスト ボックス 741"/>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3" name="直線コネクタ 742"/>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4" name="テキスト ボックス 743"/>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5" name="直線コネクタ 744"/>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6" name="テキスト ボックス 745"/>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7" name="直線コネクタ 746"/>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8" name="テキスト ボックス 747"/>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0" name="【消防施設】&#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129539</xdr:rowOff>
    </xdr:to>
    <xdr:cxnSp macro="">
      <xdr:nvCxnSpPr>
        <xdr:cNvPr id="751" name="直線コネクタ 750"/>
        <xdr:cNvCxnSpPr/>
      </xdr:nvCxnSpPr>
      <xdr:spPr>
        <a:xfrm flipV="1">
          <a:off x="14699614" y="12797971"/>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133366</xdr:rowOff>
    </xdr:from>
    <xdr:ext cx="405111" cy="259045"/>
    <xdr:sp macro="" textlink="">
      <xdr:nvSpPr>
        <xdr:cNvPr id="752" name="【消防施設】&#10;有形固定資産減価償却率最小値テキスト"/>
        <xdr:cNvSpPr txBox="1"/>
      </xdr:nvSpPr>
      <xdr:spPr>
        <a:xfrm>
          <a:off x="14738350" y="1433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129539</xdr:rowOff>
    </xdr:from>
    <xdr:to>
      <xdr:col>86</xdr:col>
      <xdr:colOff>25400</xdr:colOff>
      <xdr:row>86</xdr:row>
      <xdr:rowOff>129539</xdr:rowOff>
    </xdr:to>
    <xdr:cxnSp macro="">
      <xdr:nvCxnSpPr>
        <xdr:cNvPr id="753" name="直線コネクタ 752"/>
        <xdr:cNvCxnSpPr/>
      </xdr:nvCxnSpPr>
      <xdr:spPr>
        <a:xfrm>
          <a:off x="14611350" y="143344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340478" cy="259045"/>
    <xdr:sp macro="" textlink="">
      <xdr:nvSpPr>
        <xdr:cNvPr id="754" name="【消防施設】&#10;有形固定資産減価償却率最大値テキスト"/>
        <xdr:cNvSpPr txBox="1"/>
      </xdr:nvSpPr>
      <xdr:spPr>
        <a:xfrm>
          <a:off x="14738350" y="125795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755" name="直線コネクタ 754"/>
        <xdr:cNvCxnSpPr/>
      </xdr:nvCxnSpPr>
      <xdr:spPr>
        <a:xfrm>
          <a:off x="14611350" y="127979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144071</xdr:rowOff>
    </xdr:from>
    <xdr:ext cx="405111" cy="259045"/>
    <xdr:sp macro="" textlink="">
      <xdr:nvSpPr>
        <xdr:cNvPr id="756" name="【消防施設】&#10;有形固定資産減価償却率平均値テキスト"/>
        <xdr:cNvSpPr txBox="1"/>
      </xdr:nvSpPr>
      <xdr:spPr>
        <a:xfrm>
          <a:off x="14738350" y="13523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757" name="フローチャート: 判断 756"/>
        <xdr:cNvSpPr/>
      </xdr:nvSpPr>
      <xdr:spPr>
        <a:xfrm>
          <a:off x="14649450" y="1366574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152219</xdr:rowOff>
    </xdr:from>
    <xdr:to>
      <xdr:col>81</xdr:col>
      <xdr:colOff>101600</xdr:colOff>
      <xdr:row>83</xdr:row>
      <xdr:rowOff>82369</xdr:rowOff>
    </xdr:to>
    <xdr:sp macro="" textlink="">
      <xdr:nvSpPr>
        <xdr:cNvPr id="758" name="フローチャート: 判断 757"/>
        <xdr:cNvSpPr/>
      </xdr:nvSpPr>
      <xdr:spPr>
        <a:xfrm>
          <a:off x="13887450" y="136967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140788</xdr:rowOff>
    </xdr:from>
    <xdr:to>
      <xdr:col>76</xdr:col>
      <xdr:colOff>165100</xdr:colOff>
      <xdr:row>83</xdr:row>
      <xdr:rowOff>70938</xdr:rowOff>
    </xdr:to>
    <xdr:sp macro="" textlink="">
      <xdr:nvSpPr>
        <xdr:cNvPr id="759" name="フローチャート: 判断 758"/>
        <xdr:cNvSpPr/>
      </xdr:nvSpPr>
      <xdr:spPr>
        <a:xfrm>
          <a:off x="13093700" y="136853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124461</xdr:rowOff>
    </xdr:from>
    <xdr:to>
      <xdr:col>72</xdr:col>
      <xdr:colOff>38100</xdr:colOff>
      <xdr:row>83</xdr:row>
      <xdr:rowOff>54611</xdr:rowOff>
    </xdr:to>
    <xdr:sp macro="" textlink="">
      <xdr:nvSpPr>
        <xdr:cNvPr id="760" name="フローチャート: 判断 759"/>
        <xdr:cNvSpPr/>
      </xdr:nvSpPr>
      <xdr:spPr>
        <a:xfrm>
          <a:off x="12299950" y="136690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170180</xdr:rowOff>
    </xdr:from>
    <xdr:to>
      <xdr:col>67</xdr:col>
      <xdr:colOff>101600</xdr:colOff>
      <xdr:row>82</xdr:row>
      <xdr:rowOff>100330</xdr:rowOff>
    </xdr:to>
    <xdr:sp macro="" textlink="">
      <xdr:nvSpPr>
        <xdr:cNvPr id="761" name="フローチャート: 判断 760"/>
        <xdr:cNvSpPr/>
      </xdr:nvSpPr>
      <xdr:spPr>
        <a:xfrm>
          <a:off x="11487150" y="1354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126093</xdr:rowOff>
    </xdr:from>
    <xdr:to>
      <xdr:col>85</xdr:col>
      <xdr:colOff>177800</xdr:colOff>
      <xdr:row>86</xdr:row>
      <xdr:rowOff>56243</xdr:rowOff>
    </xdr:to>
    <xdr:sp macro="" textlink="">
      <xdr:nvSpPr>
        <xdr:cNvPr id="767" name="楕円 766"/>
        <xdr:cNvSpPr/>
      </xdr:nvSpPr>
      <xdr:spPr>
        <a:xfrm>
          <a:off x="14649450" y="1416594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41020</xdr:rowOff>
    </xdr:from>
    <xdr:ext cx="405111" cy="259045"/>
    <xdr:sp macro="" textlink="">
      <xdr:nvSpPr>
        <xdr:cNvPr id="768" name="【消防施設】&#10;有形固定資産減価償却率該当値テキスト"/>
        <xdr:cNvSpPr txBox="1"/>
      </xdr:nvSpPr>
      <xdr:spPr>
        <a:xfrm>
          <a:off x="14738350" y="14080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86905</xdr:rowOff>
    </xdr:from>
    <xdr:to>
      <xdr:col>81</xdr:col>
      <xdr:colOff>101600</xdr:colOff>
      <xdr:row>84</xdr:row>
      <xdr:rowOff>17055</xdr:rowOff>
    </xdr:to>
    <xdr:sp macro="" textlink="">
      <xdr:nvSpPr>
        <xdr:cNvPr id="769" name="楕円 768"/>
        <xdr:cNvSpPr/>
      </xdr:nvSpPr>
      <xdr:spPr>
        <a:xfrm>
          <a:off x="13887450" y="137965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137705</xdr:rowOff>
    </xdr:from>
    <xdr:to>
      <xdr:col>85</xdr:col>
      <xdr:colOff>127000</xdr:colOff>
      <xdr:row>86</xdr:row>
      <xdr:rowOff>5443</xdr:rowOff>
    </xdr:to>
    <xdr:cxnSp macro="">
      <xdr:nvCxnSpPr>
        <xdr:cNvPr id="770" name="直線コネクタ 769"/>
        <xdr:cNvCxnSpPr/>
      </xdr:nvCxnSpPr>
      <xdr:spPr>
        <a:xfrm>
          <a:off x="13938250" y="13847355"/>
          <a:ext cx="762000" cy="36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62412</xdr:rowOff>
    </xdr:from>
    <xdr:to>
      <xdr:col>76</xdr:col>
      <xdr:colOff>165100</xdr:colOff>
      <xdr:row>83</xdr:row>
      <xdr:rowOff>164012</xdr:rowOff>
    </xdr:to>
    <xdr:sp macro="" textlink="">
      <xdr:nvSpPr>
        <xdr:cNvPr id="771" name="楕円 770"/>
        <xdr:cNvSpPr/>
      </xdr:nvSpPr>
      <xdr:spPr>
        <a:xfrm>
          <a:off x="13093700" y="1377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113212</xdr:rowOff>
    </xdr:from>
    <xdr:to>
      <xdr:col>81</xdr:col>
      <xdr:colOff>50800</xdr:colOff>
      <xdr:row>83</xdr:row>
      <xdr:rowOff>137705</xdr:rowOff>
    </xdr:to>
    <xdr:cxnSp macro="">
      <xdr:nvCxnSpPr>
        <xdr:cNvPr id="772" name="直線コネクタ 771"/>
        <xdr:cNvCxnSpPr/>
      </xdr:nvCxnSpPr>
      <xdr:spPr>
        <a:xfrm>
          <a:off x="13144500" y="13822862"/>
          <a:ext cx="7937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33020</xdr:rowOff>
    </xdr:from>
    <xdr:to>
      <xdr:col>72</xdr:col>
      <xdr:colOff>38100</xdr:colOff>
      <xdr:row>83</xdr:row>
      <xdr:rowOff>134620</xdr:rowOff>
    </xdr:to>
    <xdr:sp macro="" textlink="">
      <xdr:nvSpPr>
        <xdr:cNvPr id="773" name="楕円 772"/>
        <xdr:cNvSpPr/>
      </xdr:nvSpPr>
      <xdr:spPr>
        <a:xfrm>
          <a:off x="12299950" y="137426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83820</xdr:rowOff>
    </xdr:from>
    <xdr:to>
      <xdr:col>76</xdr:col>
      <xdr:colOff>114300</xdr:colOff>
      <xdr:row>83</xdr:row>
      <xdr:rowOff>113212</xdr:rowOff>
    </xdr:to>
    <xdr:cxnSp macro="">
      <xdr:nvCxnSpPr>
        <xdr:cNvPr id="774" name="直線コネクタ 773"/>
        <xdr:cNvCxnSpPr/>
      </xdr:nvCxnSpPr>
      <xdr:spPr>
        <a:xfrm>
          <a:off x="12344400" y="13793470"/>
          <a:ext cx="8001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8527</xdr:rowOff>
    </xdr:from>
    <xdr:to>
      <xdr:col>67</xdr:col>
      <xdr:colOff>101600</xdr:colOff>
      <xdr:row>83</xdr:row>
      <xdr:rowOff>110127</xdr:rowOff>
    </xdr:to>
    <xdr:sp macro="" textlink="">
      <xdr:nvSpPr>
        <xdr:cNvPr id="775" name="楕円 774"/>
        <xdr:cNvSpPr/>
      </xdr:nvSpPr>
      <xdr:spPr>
        <a:xfrm>
          <a:off x="11487150" y="1371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59327</xdr:rowOff>
    </xdr:from>
    <xdr:to>
      <xdr:col>71</xdr:col>
      <xdr:colOff>177800</xdr:colOff>
      <xdr:row>83</xdr:row>
      <xdr:rowOff>83820</xdr:rowOff>
    </xdr:to>
    <xdr:cxnSp macro="">
      <xdr:nvCxnSpPr>
        <xdr:cNvPr id="776" name="直線コネクタ 775"/>
        <xdr:cNvCxnSpPr/>
      </xdr:nvCxnSpPr>
      <xdr:spPr>
        <a:xfrm>
          <a:off x="11537950" y="13768977"/>
          <a:ext cx="8064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98896</xdr:rowOff>
    </xdr:from>
    <xdr:ext cx="405111" cy="259045"/>
    <xdr:sp macro="" textlink="">
      <xdr:nvSpPr>
        <xdr:cNvPr id="777" name="n_1aveValue【消防施設】&#10;有形固定資産減価償却率"/>
        <xdr:cNvSpPr txBox="1"/>
      </xdr:nvSpPr>
      <xdr:spPr>
        <a:xfrm>
          <a:off x="13742044" y="13478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87465</xdr:rowOff>
    </xdr:from>
    <xdr:ext cx="405111" cy="259045"/>
    <xdr:sp macro="" textlink="">
      <xdr:nvSpPr>
        <xdr:cNvPr id="778" name="n_2aveValue【消防施設】&#10;有形固定資産減価償却率"/>
        <xdr:cNvSpPr txBox="1"/>
      </xdr:nvSpPr>
      <xdr:spPr>
        <a:xfrm>
          <a:off x="12960994" y="13466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71138</xdr:rowOff>
    </xdr:from>
    <xdr:ext cx="405111" cy="259045"/>
    <xdr:sp macro="" textlink="">
      <xdr:nvSpPr>
        <xdr:cNvPr id="779" name="n_3aveValue【消防施設】&#10;有形固定資産減価償却率"/>
        <xdr:cNvSpPr txBox="1"/>
      </xdr:nvSpPr>
      <xdr:spPr>
        <a:xfrm>
          <a:off x="12167244" y="13450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116857</xdr:rowOff>
    </xdr:from>
    <xdr:ext cx="405111" cy="259045"/>
    <xdr:sp macro="" textlink="">
      <xdr:nvSpPr>
        <xdr:cNvPr id="780" name="n_4aveValue【消防施設】&#10;有形固定資産減価償却率"/>
        <xdr:cNvSpPr txBox="1"/>
      </xdr:nvSpPr>
      <xdr:spPr>
        <a:xfrm>
          <a:off x="11354444" y="1333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8182</xdr:rowOff>
    </xdr:from>
    <xdr:ext cx="405111" cy="259045"/>
    <xdr:sp macro="" textlink="">
      <xdr:nvSpPr>
        <xdr:cNvPr id="781" name="n_1mainValue【消防施設】&#10;有形固定資産減価償却率"/>
        <xdr:cNvSpPr txBox="1"/>
      </xdr:nvSpPr>
      <xdr:spPr>
        <a:xfrm>
          <a:off x="13742044" y="13882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155139</xdr:rowOff>
    </xdr:from>
    <xdr:ext cx="405111" cy="259045"/>
    <xdr:sp macro="" textlink="">
      <xdr:nvSpPr>
        <xdr:cNvPr id="782" name="n_2mainValue【消防施設】&#10;有形固定資産減価償却率"/>
        <xdr:cNvSpPr txBox="1"/>
      </xdr:nvSpPr>
      <xdr:spPr>
        <a:xfrm>
          <a:off x="12960994" y="13864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125747</xdr:rowOff>
    </xdr:from>
    <xdr:ext cx="405111" cy="259045"/>
    <xdr:sp macro="" textlink="">
      <xdr:nvSpPr>
        <xdr:cNvPr id="783" name="n_3mainValue【消防施設】&#10;有形固定資産減価償却率"/>
        <xdr:cNvSpPr txBox="1"/>
      </xdr:nvSpPr>
      <xdr:spPr>
        <a:xfrm>
          <a:off x="12167244" y="1383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101254</xdr:rowOff>
    </xdr:from>
    <xdr:ext cx="405111" cy="259045"/>
    <xdr:sp macro="" textlink="">
      <xdr:nvSpPr>
        <xdr:cNvPr id="784" name="n_4mainValue【消防施設】&#10;有形固定資産減価償却率"/>
        <xdr:cNvSpPr txBox="1"/>
      </xdr:nvSpPr>
      <xdr:spPr>
        <a:xfrm>
          <a:off x="11354444" y="13810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5" name="直線コネクタ 794"/>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6" name="テキスト ボックス 795"/>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7" name="直線コネクタ 796"/>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8" name="テキスト ボックス 797"/>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9" name="直線コネクタ 798"/>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0" name="テキスト ボックス 799"/>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1" name="直線コネクタ 800"/>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2" name="テキスト ボックス 801"/>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6096</xdr:rowOff>
    </xdr:to>
    <xdr:cxnSp macro="">
      <xdr:nvCxnSpPr>
        <xdr:cNvPr id="806" name="直線コネクタ 805"/>
        <xdr:cNvCxnSpPr/>
      </xdr:nvCxnSpPr>
      <xdr:spPr>
        <a:xfrm flipV="1">
          <a:off x="19951064" y="12967970"/>
          <a:ext cx="0" cy="1243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7" name="【消防施設】&#10;一人当たり面積最小値テキスト"/>
        <xdr:cNvSpPr txBox="1"/>
      </xdr:nvSpPr>
      <xdr:spPr>
        <a:xfrm>
          <a:off x="19989800" y="1421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8" name="直線コネクタ 807"/>
        <xdr:cNvCxnSpPr/>
      </xdr:nvCxnSpPr>
      <xdr:spPr>
        <a:xfrm>
          <a:off x="19881850" y="14211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809" name="【消防施設】&#10;一人当たり面積最大値テキスト"/>
        <xdr:cNvSpPr txBox="1"/>
      </xdr:nvSpPr>
      <xdr:spPr>
        <a:xfrm>
          <a:off x="19989800" y="1274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810" name="直線コネクタ 809"/>
        <xdr:cNvCxnSpPr/>
      </xdr:nvCxnSpPr>
      <xdr:spPr>
        <a:xfrm>
          <a:off x="19881850" y="129679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145051</xdr:rowOff>
    </xdr:from>
    <xdr:ext cx="469744" cy="259045"/>
    <xdr:sp macro="" textlink="">
      <xdr:nvSpPr>
        <xdr:cNvPr id="811" name="【消防施設】&#10;一人当たり面積平均値テキスト"/>
        <xdr:cNvSpPr txBox="1"/>
      </xdr:nvSpPr>
      <xdr:spPr>
        <a:xfrm>
          <a:off x="19989800" y="13689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122174</xdr:rowOff>
    </xdr:from>
    <xdr:to>
      <xdr:col>116</xdr:col>
      <xdr:colOff>114300</xdr:colOff>
      <xdr:row>84</xdr:row>
      <xdr:rowOff>52324</xdr:rowOff>
    </xdr:to>
    <xdr:sp macro="" textlink="">
      <xdr:nvSpPr>
        <xdr:cNvPr id="812" name="フローチャート: 判断 811"/>
        <xdr:cNvSpPr/>
      </xdr:nvSpPr>
      <xdr:spPr>
        <a:xfrm>
          <a:off x="19900900" y="138318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85598</xdr:rowOff>
    </xdr:from>
    <xdr:to>
      <xdr:col>112</xdr:col>
      <xdr:colOff>38100</xdr:colOff>
      <xdr:row>84</xdr:row>
      <xdr:rowOff>15748</xdr:rowOff>
    </xdr:to>
    <xdr:sp macro="" textlink="">
      <xdr:nvSpPr>
        <xdr:cNvPr id="813" name="フローチャート: 判断 812"/>
        <xdr:cNvSpPr/>
      </xdr:nvSpPr>
      <xdr:spPr>
        <a:xfrm>
          <a:off x="19157950" y="1379524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814" name="フローチャート: 判断 813"/>
        <xdr:cNvSpPr/>
      </xdr:nvSpPr>
      <xdr:spPr>
        <a:xfrm>
          <a:off x="18345150" y="137769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815" name="フローチャート: 判断 814"/>
        <xdr:cNvSpPr/>
      </xdr:nvSpPr>
      <xdr:spPr>
        <a:xfrm>
          <a:off x="17551400" y="13799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113030</xdr:rowOff>
    </xdr:from>
    <xdr:to>
      <xdr:col>98</xdr:col>
      <xdr:colOff>38100</xdr:colOff>
      <xdr:row>84</xdr:row>
      <xdr:rowOff>43180</xdr:rowOff>
    </xdr:to>
    <xdr:sp macro="" textlink="">
      <xdr:nvSpPr>
        <xdr:cNvPr id="816" name="フローチャート: 判断 815"/>
        <xdr:cNvSpPr/>
      </xdr:nvSpPr>
      <xdr:spPr>
        <a:xfrm>
          <a:off x="16757650" y="138226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106172</xdr:rowOff>
    </xdr:from>
    <xdr:to>
      <xdr:col>116</xdr:col>
      <xdr:colOff>114300</xdr:colOff>
      <xdr:row>85</xdr:row>
      <xdr:rowOff>36322</xdr:rowOff>
    </xdr:to>
    <xdr:sp macro="" textlink="">
      <xdr:nvSpPr>
        <xdr:cNvPr id="822" name="楕円 821"/>
        <xdr:cNvSpPr/>
      </xdr:nvSpPr>
      <xdr:spPr>
        <a:xfrm>
          <a:off x="19900900" y="13980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84599</xdr:rowOff>
    </xdr:from>
    <xdr:ext cx="469744" cy="259045"/>
    <xdr:sp macro="" textlink="">
      <xdr:nvSpPr>
        <xdr:cNvPr id="823" name="【消防施設】&#10;一人当たり面積該当値テキスト"/>
        <xdr:cNvSpPr txBox="1"/>
      </xdr:nvSpPr>
      <xdr:spPr>
        <a:xfrm>
          <a:off x="19989800" y="1395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106172</xdr:rowOff>
    </xdr:from>
    <xdr:to>
      <xdr:col>112</xdr:col>
      <xdr:colOff>38100</xdr:colOff>
      <xdr:row>85</xdr:row>
      <xdr:rowOff>36322</xdr:rowOff>
    </xdr:to>
    <xdr:sp macro="" textlink="">
      <xdr:nvSpPr>
        <xdr:cNvPr id="824" name="楕円 823"/>
        <xdr:cNvSpPr/>
      </xdr:nvSpPr>
      <xdr:spPr>
        <a:xfrm>
          <a:off x="19157950" y="139809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156972</xdr:rowOff>
    </xdr:from>
    <xdr:to>
      <xdr:col>116</xdr:col>
      <xdr:colOff>63500</xdr:colOff>
      <xdr:row>84</xdr:row>
      <xdr:rowOff>156972</xdr:rowOff>
    </xdr:to>
    <xdr:cxnSp macro="">
      <xdr:nvCxnSpPr>
        <xdr:cNvPr id="825" name="直線コネクタ 824"/>
        <xdr:cNvCxnSpPr/>
      </xdr:nvCxnSpPr>
      <xdr:spPr>
        <a:xfrm>
          <a:off x="19202400" y="14031722"/>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106172</xdr:rowOff>
    </xdr:from>
    <xdr:to>
      <xdr:col>107</xdr:col>
      <xdr:colOff>101600</xdr:colOff>
      <xdr:row>85</xdr:row>
      <xdr:rowOff>36322</xdr:rowOff>
    </xdr:to>
    <xdr:sp macro="" textlink="">
      <xdr:nvSpPr>
        <xdr:cNvPr id="826" name="楕円 825"/>
        <xdr:cNvSpPr/>
      </xdr:nvSpPr>
      <xdr:spPr>
        <a:xfrm>
          <a:off x="18345150" y="13980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156972</xdr:rowOff>
    </xdr:from>
    <xdr:to>
      <xdr:col>111</xdr:col>
      <xdr:colOff>177800</xdr:colOff>
      <xdr:row>84</xdr:row>
      <xdr:rowOff>156972</xdr:rowOff>
    </xdr:to>
    <xdr:cxnSp macro="">
      <xdr:nvCxnSpPr>
        <xdr:cNvPr id="827" name="直線コネクタ 826"/>
        <xdr:cNvCxnSpPr/>
      </xdr:nvCxnSpPr>
      <xdr:spPr>
        <a:xfrm>
          <a:off x="18395950" y="1403172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106172</xdr:rowOff>
    </xdr:from>
    <xdr:to>
      <xdr:col>102</xdr:col>
      <xdr:colOff>165100</xdr:colOff>
      <xdr:row>85</xdr:row>
      <xdr:rowOff>36322</xdr:rowOff>
    </xdr:to>
    <xdr:sp macro="" textlink="">
      <xdr:nvSpPr>
        <xdr:cNvPr id="828" name="楕円 827"/>
        <xdr:cNvSpPr/>
      </xdr:nvSpPr>
      <xdr:spPr>
        <a:xfrm>
          <a:off x="17551400" y="13980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156972</xdr:rowOff>
    </xdr:from>
    <xdr:to>
      <xdr:col>107</xdr:col>
      <xdr:colOff>50800</xdr:colOff>
      <xdr:row>84</xdr:row>
      <xdr:rowOff>156972</xdr:rowOff>
    </xdr:to>
    <xdr:cxnSp macro="">
      <xdr:nvCxnSpPr>
        <xdr:cNvPr id="829" name="直線コネクタ 828"/>
        <xdr:cNvCxnSpPr/>
      </xdr:nvCxnSpPr>
      <xdr:spPr>
        <a:xfrm>
          <a:off x="17602200" y="1403172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106172</xdr:rowOff>
    </xdr:from>
    <xdr:to>
      <xdr:col>98</xdr:col>
      <xdr:colOff>38100</xdr:colOff>
      <xdr:row>85</xdr:row>
      <xdr:rowOff>36322</xdr:rowOff>
    </xdr:to>
    <xdr:sp macro="" textlink="">
      <xdr:nvSpPr>
        <xdr:cNvPr id="830" name="楕円 829"/>
        <xdr:cNvSpPr/>
      </xdr:nvSpPr>
      <xdr:spPr>
        <a:xfrm>
          <a:off x="16757650" y="139809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156972</xdr:rowOff>
    </xdr:from>
    <xdr:to>
      <xdr:col>102</xdr:col>
      <xdr:colOff>114300</xdr:colOff>
      <xdr:row>84</xdr:row>
      <xdr:rowOff>156972</xdr:rowOff>
    </xdr:to>
    <xdr:cxnSp macro="">
      <xdr:nvCxnSpPr>
        <xdr:cNvPr id="831" name="直線コネクタ 830"/>
        <xdr:cNvCxnSpPr/>
      </xdr:nvCxnSpPr>
      <xdr:spPr>
        <a:xfrm>
          <a:off x="16802100" y="1403172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32275</xdr:rowOff>
    </xdr:from>
    <xdr:ext cx="469744" cy="259045"/>
    <xdr:sp macro="" textlink="">
      <xdr:nvSpPr>
        <xdr:cNvPr id="832" name="n_1aveValue【消防施設】&#10;一人当たり面積"/>
        <xdr:cNvSpPr txBox="1"/>
      </xdr:nvSpPr>
      <xdr:spPr>
        <a:xfrm>
          <a:off x="18980227" y="1357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833" name="n_2aveValue【消防施設】&#10;一人当たり面積"/>
        <xdr:cNvSpPr txBox="1"/>
      </xdr:nvSpPr>
      <xdr:spPr>
        <a:xfrm>
          <a:off x="18180127" y="1355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36847</xdr:rowOff>
    </xdr:from>
    <xdr:ext cx="469744" cy="259045"/>
    <xdr:sp macro="" textlink="">
      <xdr:nvSpPr>
        <xdr:cNvPr id="834" name="n_3aveValue【消防施設】&#10;一人当たり面積"/>
        <xdr:cNvSpPr txBox="1"/>
      </xdr:nvSpPr>
      <xdr:spPr>
        <a:xfrm>
          <a:off x="17386377" y="1358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59707</xdr:rowOff>
    </xdr:from>
    <xdr:ext cx="469744" cy="259045"/>
    <xdr:sp macro="" textlink="">
      <xdr:nvSpPr>
        <xdr:cNvPr id="835" name="n_4aveValue【消防施設】&#10;一人当たり面積"/>
        <xdr:cNvSpPr txBox="1"/>
      </xdr:nvSpPr>
      <xdr:spPr>
        <a:xfrm>
          <a:off x="16592627" y="13604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27449</xdr:rowOff>
    </xdr:from>
    <xdr:ext cx="469744" cy="259045"/>
    <xdr:sp macro="" textlink="">
      <xdr:nvSpPr>
        <xdr:cNvPr id="836" name="n_1mainValue【消防施設】&#10;一人当たり面積"/>
        <xdr:cNvSpPr txBox="1"/>
      </xdr:nvSpPr>
      <xdr:spPr>
        <a:xfrm>
          <a:off x="18980227" y="1406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27449</xdr:rowOff>
    </xdr:from>
    <xdr:ext cx="469744" cy="259045"/>
    <xdr:sp macro="" textlink="">
      <xdr:nvSpPr>
        <xdr:cNvPr id="837" name="n_2mainValue【消防施設】&#10;一人当たり面積"/>
        <xdr:cNvSpPr txBox="1"/>
      </xdr:nvSpPr>
      <xdr:spPr>
        <a:xfrm>
          <a:off x="18180127" y="1406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27449</xdr:rowOff>
    </xdr:from>
    <xdr:ext cx="469744" cy="259045"/>
    <xdr:sp macro="" textlink="">
      <xdr:nvSpPr>
        <xdr:cNvPr id="838" name="n_3mainValue【消防施設】&#10;一人当たり面積"/>
        <xdr:cNvSpPr txBox="1"/>
      </xdr:nvSpPr>
      <xdr:spPr>
        <a:xfrm>
          <a:off x="17386377" y="1406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27449</xdr:rowOff>
    </xdr:from>
    <xdr:ext cx="469744" cy="259045"/>
    <xdr:sp macro="" textlink="">
      <xdr:nvSpPr>
        <xdr:cNvPr id="839" name="n_4mainValue【消防施設】&#10;一人当たり面積"/>
        <xdr:cNvSpPr txBox="1"/>
      </xdr:nvSpPr>
      <xdr:spPr>
        <a:xfrm>
          <a:off x="16592627" y="1406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865" name="直線コネクタ 864"/>
        <xdr:cNvCxnSpPr/>
      </xdr:nvCxnSpPr>
      <xdr:spPr>
        <a:xfrm flipV="1">
          <a:off x="14699614" y="165843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6" name="【庁舎】&#10;有形固定資産減価償却率最小値テキスト"/>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7" name="直線コネクタ 866"/>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868" name="【庁舎】&#10;有形固定資産減価償却率最大値テキスト"/>
        <xdr:cNvSpPr txBox="1"/>
      </xdr:nvSpPr>
      <xdr:spPr>
        <a:xfrm>
          <a:off x="14738350" y="163596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869" name="直線コネクタ 868"/>
        <xdr:cNvCxnSpPr/>
      </xdr:nvCxnSpPr>
      <xdr:spPr>
        <a:xfrm>
          <a:off x="14611350" y="165843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61340</xdr:rowOff>
    </xdr:from>
    <xdr:ext cx="405111" cy="259045"/>
    <xdr:sp macro="" textlink="">
      <xdr:nvSpPr>
        <xdr:cNvPr id="870" name="【庁舎】&#10;有形固定資産減価償却率平均値テキスト"/>
        <xdr:cNvSpPr txBox="1"/>
      </xdr:nvSpPr>
      <xdr:spPr>
        <a:xfrm>
          <a:off x="14738350" y="17149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871" name="フローチャート: 判断 870"/>
        <xdr:cNvSpPr/>
      </xdr:nvSpPr>
      <xdr:spPr>
        <a:xfrm>
          <a:off x="14649450" y="1729776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72" name="フローチャート: 判断 871"/>
        <xdr:cNvSpPr/>
      </xdr:nvSpPr>
      <xdr:spPr>
        <a:xfrm>
          <a:off x="13887450" y="1735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152763</xdr:rowOff>
    </xdr:from>
    <xdr:to>
      <xdr:col>76</xdr:col>
      <xdr:colOff>165100</xdr:colOff>
      <xdr:row>105</xdr:row>
      <xdr:rowOff>82913</xdr:rowOff>
    </xdr:to>
    <xdr:sp macro="" textlink="">
      <xdr:nvSpPr>
        <xdr:cNvPr id="873" name="フローチャート: 判断 872"/>
        <xdr:cNvSpPr/>
      </xdr:nvSpPr>
      <xdr:spPr>
        <a:xfrm>
          <a:off x="13093700" y="1741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156029</xdr:rowOff>
    </xdr:from>
    <xdr:to>
      <xdr:col>72</xdr:col>
      <xdr:colOff>38100</xdr:colOff>
      <xdr:row>105</xdr:row>
      <xdr:rowOff>86179</xdr:rowOff>
    </xdr:to>
    <xdr:sp macro="" textlink="">
      <xdr:nvSpPr>
        <xdr:cNvPr id="874" name="フローチャート: 判断 873"/>
        <xdr:cNvSpPr/>
      </xdr:nvSpPr>
      <xdr:spPr>
        <a:xfrm>
          <a:off x="12299950" y="174153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13970</xdr:rowOff>
    </xdr:from>
    <xdr:to>
      <xdr:col>67</xdr:col>
      <xdr:colOff>101600</xdr:colOff>
      <xdr:row>105</xdr:row>
      <xdr:rowOff>115570</xdr:rowOff>
    </xdr:to>
    <xdr:sp macro="" textlink="">
      <xdr:nvSpPr>
        <xdr:cNvPr id="875" name="フローチャート: 判断 874"/>
        <xdr:cNvSpPr/>
      </xdr:nvSpPr>
      <xdr:spPr>
        <a:xfrm>
          <a:off x="1148715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77651</xdr:rowOff>
    </xdr:from>
    <xdr:to>
      <xdr:col>85</xdr:col>
      <xdr:colOff>177800</xdr:colOff>
      <xdr:row>107</xdr:row>
      <xdr:rowOff>7801</xdr:rowOff>
    </xdr:to>
    <xdr:sp macro="" textlink="">
      <xdr:nvSpPr>
        <xdr:cNvPr id="881" name="楕円 880"/>
        <xdr:cNvSpPr/>
      </xdr:nvSpPr>
      <xdr:spPr>
        <a:xfrm>
          <a:off x="14649450" y="1767985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56078</xdr:rowOff>
    </xdr:from>
    <xdr:ext cx="405111" cy="259045"/>
    <xdr:sp macro="" textlink="">
      <xdr:nvSpPr>
        <xdr:cNvPr id="882" name="【庁舎】&#10;有形固定資産減価償却率該当値テキスト"/>
        <xdr:cNvSpPr txBox="1"/>
      </xdr:nvSpPr>
      <xdr:spPr>
        <a:xfrm>
          <a:off x="14738350" y="17658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51526</xdr:rowOff>
    </xdr:from>
    <xdr:to>
      <xdr:col>81</xdr:col>
      <xdr:colOff>101600</xdr:colOff>
      <xdr:row>106</xdr:row>
      <xdr:rowOff>153126</xdr:rowOff>
    </xdr:to>
    <xdr:sp macro="" textlink="">
      <xdr:nvSpPr>
        <xdr:cNvPr id="883" name="楕円 882"/>
        <xdr:cNvSpPr/>
      </xdr:nvSpPr>
      <xdr:spPr>
        <a:xfrm>
          <a:off x="13887450" y="1765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102326</xdr:rowOff>
    </xdr:from>
    <xdr:to>
      <xdr:col>85</xdr:col>
      <xdr:colOff>127000</xdr:colOff>
      <xdr:row>106</xdr:row>
      <xdr:rowOff>128451</xdr:rowOff>
    </xdr:to>
    <xdr:cxnSp macro="">
      <xdr:nvCxnSpPr>
        <xdr:cNvPr id="884" name="直線コネクタ 883"/>
        <xdr:cNvCxnSpPr/>
      </xdr:nvCxnSpPr>
      <xdr:spPr>
        <a:xfrm>
          <a:off x="13938250" y="17704526"/>
          <a:ext cx="762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43362</xdr:rowOff>
    </xdr:from>
    <xdr:to>
      <xdr:col>76</xdr:col>
      <xdr:colOff>165100</xdr:colOff>
      <xdr:row>106</xdr:row>
      <xdr:rowOff>144962</xdr:rowOff>
    </xdr:to>
    <xdr:sp macro="" textlink="">
      <xdr:nvSpPr>
        <xdr:cNvPr id="885" name="楕円 884"/>
        <xdr:cNvSpPr/>
      </xdr:nvSpPr>
      <xdr:spPr>
        <a:xfrm>
          <a:off x="13093700" y="1764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94162</xdr:rowOff>
    </xdr:from>
    <xdr:to>
      <xdr:col>81</xdr:col>
      <xdr:colOff>50800</xdr:colOff>
      <xdr:row>106</xdr:row>
      <xdr:rowOff>102326</xdr:rowOff>
    </xdr:to>
    <xdr:cxnSp macro="">
      <xdr:nvCxnSpPr>
        <xdr:cNvPr id="886" name="直線コネクタ 885"/>
        <xdr:cNvCxnSpPr/>
      </xdr:nvCxnSpPr>
      <xdr:spPr>
        <a:xfrm>
          <a:off x="13144500" y="17696362"/>
          <a:ext cx="79375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9071</xdr:rowOff>
    </xdr:from>
    <xdr:to>
      <xdr:col>72</xdr:col>
      <xdr:colOff>38100</xdr:colOff>
      <xdr:row>106</xdr:row>
      <xdr:rowOff>110671</xdr:rowOff>
    </xdr:to>
    <xdr:sp macro="" textlink="">
      <xdr:nvSpPr>
        <xdr:cNvPr id="887" name="楕円 886"/>
        <xdr:cNvSpPr/>
      </xdr:nvSpPr>
      <xdr:spPr>
        <a:xfrm>
          <a:off x="12299950" y="1761127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59871</xdr:rowOff>
    </xdr:from>
    <xdr:to>
      <xdr:col>76</xdr:col>
      <xdr:colOff>114300</xdr:colOff>
      <xdr:row>106</xdr:row>
      <xdr:rowOff>94162</xdr:rowOff>
    </xdr:to>
    <xdr:cxnSp macro="">
      <xdr:nvCxnSpPr>
        <xdr:cNvPr id="888" name="直線コネクタ 887"/>
        <xdr:cNvCxnSpPr/>
      </xdr:nvCxnSpPr>
      <xdr:spPr>
        <a:xfrm>
          <a:off x="12344400" y="17662071"/>
          <a:ext cx="8001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144599</xdr:rowOff>
    </xdr:from>
    <xdr:to>
      <xdr:col>67</xdr:col>
      <xdr:colOff>101600</xdr:colOff>
      <xdr:row>106</xdr:row>
      <xdr:rowOff>74749</xdr:rowOff>
    </xdr:to>
    <xdr:sp macro="" textlink="">
      <xdr:nvSpPr>
        <xdr:cNvPr id="889" name="楕円 888"/>
        <xdr:cNvSpPr/>
      </xdr:nvSpPr>
      <xdr:spPr>
        <a:xfrm>
          <a:off x="11487150" y="1757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23949</xdr:rowOff>
    </xdr:from>
    <xdr:to>
      <xdr:col>71</xdr:col>
      <xdr:colOff>177800</xdr:colOff>
      <xdr:row>106</xdr:row>
      <xdr:rowOff>59871</xdr:rowOff>
    </xdr:to>
    <xdr:cxnSp macro="">
      <xdr:nvCxnSpPr>
        <xdr:cNvPr id="890" name="直線コネクタ 889"/>
        <xdr:cNvCxnSpPr/>
      </xdr:nvCxnSpPr>
      <xdr:spPr>
        <a:xfrm>
          <a:off x="11537950" y="17626149"/>
          <a:ext cx="80645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891" name="n_1aveValue【庁舎】&#10;有形固定資産減価償却率"/>
        <xdr:cNvSpPr txBox="1"/>
      </xdr:nvSpPr>
      <xdr:spPr>
        <a:xfrm>
          <a:off x="13742044" y="1712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99440</xdr:rowOff>
    </xdr:from>
    <xdr:ext cx="405111" cy="259045"/>
    <xdr:sp macro="" textlink="">
      <xdr:nvSpPr>
        <xdr:cNvPr id="892" name="n_2aveValue【庁舎】&#10;有形固定資産減価償却率"/>
        <xdr:cNvSpPr txBox="1"/>
      </xdr:nvSpPr>
      <xdr:spPr>
        <a:xfrm>
          <a:off x="12960994" y="17187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102706</xdr:rowOff>
    </xdr:from>
    <xdr:ext cx="405111" cy="259045"/>
    <xdr:sp macro="" textlink="">
      <xdr:nvSpPr>
        <xdr:cNvPr id="893" name="n_3aveValue【庁舎】&#10;有形固定資産減価償却率"/>
        <xdr:cNvSpPr txBox="1"/>
      </xdr:nvSpPr>
      <xdr:spPr>
        <a:xfrm>
          <a:off x="12167244" y="1719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132097</xdr:rowOff>
    </xdr:from>
    <xdr:ext cx="405111" cy="259045"/>
    <xdr:sp macro="" textlink="">
      <xdr:nvSpPr>
        <xdr:cNvPr id="894" name="n_4aveValue【庁舎】&#10;有形固定資産減価償却率"/>
        <xdr:cNvSpPr txBox="1"/>
      </xdr:nvSpPr>
      <xdr:spPr>
        <a:xfrm>
          <a:off x="11354444" y="1721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144253</xdr:rowOff>
    </xdr:from>
    <xdr:ext cx="405111" cy="259045"/>
    <xdr:sp macro="" textlink="">
      <xdr:nvSpPr>
        <xdr:cNvPr id="895" name="n_1mainValue【庁舎】&#10;有形固定資産減価償却率"/>
        <xdr:cNvSpPr txBox="1"/>
      </xdr:nvSpPr>
      <xdr:spPr>
        <a:xfrm>
          <a:off x="13742044" y="17746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136089</xdr:rowOff>
    </xdr:from>
    <xdr:ext cx="405111" cy="259045"/>
    <xdr:sp macro="" textlink="">
      <xdr:nvSpPr>
        <xdr:cNvPr id="896" name="n_2mainValue【庁舎】&#10;有形固定資産減価償却率"/>
        <xdr:cNvSpPr txBox="1"/>
      </xdr:nvSpPr>
      <xdr:spPr>
        <a:xfrm>
          <a:off x="12960994" y="17738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101798</xdr:rowOff>
    </xdr:from>
    <xdr:ext cx="405111" cy="259045"/>
    <xdr:sp macro="" textlink="">
      <xdr:nvSpPr>
        <xdr:cNvPr id="897" name="n_3mainValue【庁舎】&#10;有形固定資産減価償却率"/>
        <xdr:cNvSpPr txBox="1"/>
      </xdr:nvSpPr>
      <xdr:spPr>
        <a:xfrm>
          <a:off x="12167244" y="17703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65876</xdr:rowOff>
    </xdr:from>
    <xdr:ext cx="405111" cy="259045"/>
    <xdr:sp macro="" textlink="">
      <xdr:nvSpPr>
        <xdr:cNvPr id="898" name="n_4mainValue【庁舎】&#10;有形固定資産減価償却率"/>
        <xdr:cNvSpPr txBox="1"/>
      </xdr:nvSpPr>
      <xdr:spPr>
        <a:xfrm>
          <a:off x="11354444" y="17668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9" name="テキスト ボックス 908"/>
        <xdr:cNvSpPr txBox="1"/>
      </xdr:nvSpPr>
      <xdr:spPr>
        <a:xfrm>
          <a:off x="160491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10" name="直線コネクタ 909"/>
        <xdr:cNvCxnSpPr/>
      </xdr:nvCxnSpPr>
      <xdr:spPr>
        <a:xfrm>
          <a:off x="164592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1" name="テキスト ボックス 910"/>
        <xdr:cNvSpPr txBox="1"/>
      </xdr:nvSpPr>
      <xdr:spPr>
        <a:xfrm>
          <a:off x="160491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2" name="直線コネクタ 911"/>
        <xdr:cNvCxnSpPr/>
      </xdr:nvCxnSpPr>
      <xdr:spPr>
        <a:xfrm>
          <a:off x="164592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3" name="テキスト ボックス 912"/>
        <xdr:cNvSpPr txBox="1"/>
      </xdr:nvSpPr>
      <xdr:spPr>
        <a:xfrm>
          <a:off x="1604917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4" name="直線コネクタ 913"/>
        <xdr:cNvCxnSpPr/>
      </xdr:nvCxnSpPr>
      <xdr:spPr>
        <a:xfrm>
          <a:off x="164592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5" name="テキスト ボックス 914"/>
        <xdr:cNvSpPr txBox="1"/>
      </xdr:nvSpPr>
      <xdr:spPr>
        <a:xfrm>
          <a:off x="1604917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6" name="直線コネクタ 915"/>
        <xdr:cNvCxnSpPr/>
      </xdr:nvCxnSpPr>
      <xdr:spPr>
        <a:xfrm>
          <a:off x="164592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7" name="テキスト ボックス 916"/>
        <xdr:cNvSpPr txBox="1"/>
      </xdr:nvSpPr>
      <xdr:spPr>
        <a:xfrm>
          <a:off x="1604917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8" name="直線コネクタ 917"/>
        <xdr:cNvCxnSpPr/>
      </xdr:nvCxnSpPr>
      <xdr:spPr>
        <a:xfrm>
          <a:off x="164592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9" name="テキスト ボックス 918"/>
        <xdr:cNvSpPr txBox="1"/>
      </xdr:nvSpPr>
      <xdr:spPr>
        <a:xfrm>
          <a:off x="1604917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0" name="直線コネクタ 919"/>
        <xdr:cNvCxnSpPr/>
      </xdr:nvCxnSpPr>
      <xdr:spPr>
        <a:xfrm>
          <a:off x="164592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1" name="テキスト ボックス 920"/>
        <xdr:cNvSpPr txBox="1"/>
      </xdr:nvSpPr>
      <xdr:spPr>
        <a:xfrm>
          <a:off x="160491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102326</xdr:rowOff>
    </xdr:from>
    <xdr:to>
      <xdr:col>116</xdr:col>
      <xdr:colOff>62864</xdr:colOff>
      <xdr:row>109</xdr:row>
      <xdr:rowOff>90895</xdr:rowOff>
    </xdr:to>
    <xdr:cxnSp macro="">
      <xdr:nvCxnSpPr>
        <xdr:cNvPr id="925" name="直線コネクタ 924"/>
        <xdr:cNvCxnSpPr/>
      </xdr:nvCxnSpPr>
      <xdr:spPr>
        <a:xfrm flipV="1">
          <a:off x="19951064" y="16675826"/>
          <a:ext cx="0" cy="153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94722</xdr:rowOff>
    </xdr:from>
    <xdr:ext cx="469744" cy="259045"/>
    <xdr:sp macro="" textlink="">
      <xdr:nvSpPr>
        <xdr:cNvPr id="926" name="【庁舎】&#10;一人当たり面積最小値テキスト"/>
        <xdr:cNvSpPr txBox="1"/>
      </xdr:nvSpPr>
      <xdr:spPr>
        <a:xfrm>
          <a:off x="19989800" y="18211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90895</xdr:rowOff>
    </xdr:from>
    <xdr:to>
      <xdr:col>116</xdr:col>
      <xdr:colOff>152400</xdr:colOff>
      <xdr:row>109</xdr:row>
      <xdr:rowOff>90895</xdr:rowOff>
    </xdr:to>
    <xdr:cxnSp macro="">
      <xdr:nvCxnSpPr>
        <xdr:cNvPr id="927" name="直線コネクタ 926"/>
        <xdr:cNvCxnSpPr/>
      </xdr:nvCxnSpPr>
      <xdr:spPr>
        <a:xfrm>
          <a:off x="19881850" y="182074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49003</xdr:rowOff>
    </xdr:from>
    <xdr:ext cx="469744" cy="259045"/>
    <xdr:sp macro="" textlink="">
      <xdr:nvSpPr>
        <xdr:cNvPr id="928" name="【庁舎】&#10;一人当たり面積最大値テキスト"/>
        <xdr:cNvSpPr txBox="1"/>
      </xdr:nvSpPr>
      <xdr:spPr>
        <a:xfrm>
          <a:off x="19989800" y="16451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102326</xdr:rowOff>
    </xdr:from>
    <xdr:to>
      <xdr:col>116</xdr:col>
      <xdr:colOff>152400</xdr:colOff>
      <xdr:row>100</xdr:row>
      <xdr:rowOff>102326</xdr:rowOff>
    </xdr:to>
    <xdr:cxnSp macro="">
      <xdr:nvCxnSpPr>
        <xdr:cNvPr id="929" name="直線コネクタ 928"/>
        <xdr:cNvCxnSpPr/>
      </xdr:nvCxnSpPr>
      <xdr:spPr>
        <a:xfrm>
          <a:off x="19881850" y="166758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98533</xdr:rowOff>
    </xdr:from>
    <xdr:ext cx="469744" cy="259045"/>
    <xdr:sp macro="" textlink="">
      <xdr:nvSpPr>
        <xdr:cNvPr id="930" name="【庁舎】&#10;一人当たり面積平均値テキスト"/>
        <xdr:cNvSpPr txBox="1"/>
      </xdr:nvSpPr>
      <xdr:spPr>
        <a:xfrm>
          <a:off x="19989800" y="177007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120106</xdr:rowOff>
    </xdr:from>
    <xdr:to>
      <xdr:col>116</xdr:col>
      <xdr:colOff>114300</xdr:colOff>
      <xdr:row>107</xdr:row>
      <xdr:rowOff>50256</xdr:rowOff>
    </xdr:to>
    <xdr:sp macro="" textlink="">
      <xdr:nvSpPr>
        <xdr:cNvPr id="931" name="フローチャート: 判断 930"/>
        <xdr:cNvSpPr/>
      </xdr:nvSpPr>
      <xdr:spPr>
        <a:xfrm>
          <a:off x="19900900" y="1772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87449</xdr:rowOff>
    </xdr:from>
    <xdr:to>
      <xdr:col>112</xdr:col>
      <xdr:colOff>38100</xdr:colOff>
      <xdr:row>107</xdr:row>
      <xdr:rowOff>17599</xdr:rowOff>
    </xdr:to>
    <xdr:sp macro="" textlink="">
      <xdr:nvSpPr>
        <xdr:cNvPr id="932" name="フローチャート: 判断 931"/>
        <xdr:cNvSpPr/>
      </xdr:nvSpPr>
      <xdr:spPr>
        <a:xfrm>
          <a:off x="19157950" y="176896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126637</xdr:rowOff>
    </xdr:from>
    <xdr:to>
      <xdr:col>107</xdr:col>
      <xdr:colOff>101600</xdr:colOff>
      <xdr:row>107</xdr:row>
      <xdr:rowOff>56787</xdr:rowOff>
    </xdr:to>
    <xdr:sp macro="" textlink="">
      <xdr:nvSpPr>
        <xdr:cNvPr id="933" name="フローチャート: 判断 932"/>
        <xdr:cNvSpPr/>
      </xdr:nvSpPr>
      <xdr:spPr>
        <a:xfrm>
          <a:off x="18345150" y="1772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34" name="フローチャート: 判断 933"/>
        <xdr:cNvSpPr/>
      </xdr:nvSpPr>
      <xdr:spPr>
        <a:xfrm>
          <a:off x="17551400" y="1774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152763</xdr:rowOff>
    </xdr:from>
    <xdr:to>
      <xdr:col>98</xdr:col>
      <xdr:colOff>38100</xdr:colOff>
      <xdr:row>107</xdr:row>
      <xdr:rowOff>82913</xdr:rowOff>
    </xdr:to>
    <xdr:sp macro="" textlink="">
      <xdr:nvSpPr>
        <xdr:cNvPr id="935" name="フローチャート: 判断 934"/>
        <xdr:cNvSpPr/>
      </xdr:nvSpPr>
      <xdr:spPr>
        <a:xfrm>
          <a:off x="16757650" y="177549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10705</xdr:rowOff>
    </xdr:from>
    <xdr:to>
      <xdr:col>116</xdr:col>
      <xdr:colOff>114300</xdr:colOff>
      <xdr:row>105</xdr:row>
      <xdr:rowOff>112305</xdr:rowOff>
    </xdr:to>
    <xdr:sp macro="" textlink="">
      <xdr:nvSpPr>
        <xdr:cNvPr id="941" name="楕円 940"/>
        <xdr:cNvSpPr/>
      </xdr:nvSpPr>
      <xdr:spPr>
        <a:xfrm>
          <a:off x="19900900" y="1744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33582</xdr:rowOff>
    </xdr:from>
    <xdr:ext cx="469744" cy="259045"/>
    <xdr:sp macro="" textlink="">
      <xdr:nvSpPr>
        <xdr:cNvPr id="942" name="【庁舎】&#10;一人当たり面積該当値テキスト"/>
        <xdr:cNvSpPr txBox="1"/>
      </xdr:nvSpPr>
      <xdr:spPr>
        <a:xfrm>
          <a:off x="19989800" y="1729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13970</xdr:rowOff>
    </xdr:from>
    <xdr:to>
      <xdr:col>112</xdr:col>
      <xdr:colOff>38100</xdr:colOff>
      <xdr:row>105</xdr:row>
      <xdr:rowOff>115570</xdr:rowOff>
    </xdr:to>
    <xdr:sp macro="" textlink="">
      <xdr:nvSpPr>
        <xdr:cNvPr id="943" name="楕円 942"/>
        <xdr:cNvSpPr/>
      </xdr:nvSpPr>
      <xdr:spPr>
        <a:xfrm>
          <a:off x="19157950" y="174447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61505</xdr:rowOff>
    </xdr:from>
    <xdr:to>
      <xdr:col>116</xdr:col>
      <xdr:colOff>63500</xdr:colOff>
      <xdr:row>105</xdr:row>
      <xdr:rowOff>64770</xdr:rowOff>
    </xdr:to>
    <xdr:cxnSp macro="">
      <xdr:nvCxnSpPr>
        <xdr:cNvPr id="944" name="直線コネクタ 943"/>
        <xdr:cNvCxnSpPr/>
      </xdr:nvCxnSpPr>
      <xdr:spPr>
        <a:xfrm flipV="1">
          <a:off x="19202400" y="17492255"/>
          <a:ext cx="7493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120106</xdr:rowOff>
    </xdr:from>
    <xdr:to>
      <xdr:col>107</xdr:col>
      <xdr:colOff>101600</xdr:colOff>
      <xdr:row>105</xdr:row>
      <xdr:rowOff>50256</xdr:rowOff>
    </xdr:to>
    <xdr:sp macro="" textlink="">
      <xdr:nvSpPr>
        <xdr:cNvPr id="945" name="楕円 944"/>
        <xdr:cNvSpPr/>
      </xdr:nvSpPr>
      <xdr:spPr>
        <a:xfrm>
          <a:off x="18345150" y="1737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170906</xdr:rowOff>
    </xdr:from>
    <xdr:to>
      <xdr:col>111</xdr:col>
      <xdr:colOff>177800</xdr:colOff>
      <xdr:row>105</xdr:row>
      <xdr:rowOff>64770</xdr:rowOff>
    </xdr:to>
    <xdr:cxnSp macro="">
      <xdr:nvCxnSpPr>
        <xdr:cNvPr id="946" name="直線コネクタ 945"/>
        <xdr:cNvCxnSpPr/>
      </xdr:nvCxnSpPr>
      <xdr:spPr>
        <a:xfrm>
          <a:off x="18395950" y="17430206"/>
          <a:ext cx="80645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947" name="楕円 946"/>
        <xdr:cNvSpPr/>
      </xdr:nvSpPr>
      <xdr:spPr>
        <a:xfrm>
          <a:off x="17551400" y="17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167639</xdr:rowOff>
    </xdr:from>
    <xdr:to>
      <xdr:col>107</xdr:col>
      <xdr:colOff>50800</xdr:colOff>
      <xdr:row>104</xdr:row>
      <xdr:rowOff>170906</xdr:rowOff>
    </xdr:to>
    <xdr:cxnSp macro="">
      <xdr:nvCxnSpPr>
        <xdr:cNvPr id="948" name="直線コネクタ 947"/>
        <xdr:cNvCxnSpPr/>
      </xdr:nvCxnSpPr>
      <xdr:spPr>
        <a:xfrm>
          <a:off x="17602200" y="17426939"/>
          <a:ext cx="7937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120106</xdr:rowOff>
    </xdr:from>
    <xdr:to>
      <xdr:col>98</xdr:col>
      <xdr:colOff>38100</xdr:colOff>
      <xdr:row>105</xdr:row>
      <xdr:rowOff>50256</xdr:rowOff>
    </xdr:to>
    <xdr:sp macro="" textlink="">
      <xdr:nvSpPr>
        <xdr:cNvPr id="949" name="楕円 948"/>
        <xdr:cNvSpPr/>
      </xdr:nvSpPr>
      <xdr:spPr>
        <a:xfrm>
          <a:off x="16757650" y="1737940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167639</xdr:rowOff>
    </xdr:from>
    <xdr:to>
      <xdr:col>102</xdr:col>
      <xdr:colOff>114300</xdr:colOff>
      <xdr:row>104</xdr:row>
      <xdr:rowOff>170906</xdr:rowOff>
    </xdr:to>
    <xdr:cxnSp macro="">
      <xdr:nvCxnSpPr>
        <xdr:cNvPr id="950" name="直線コネクタ 949"/>
        <xdr:cNvCxnSpPr/>
      </xdr:nvCxnSpPr>
      <xdr:spPr>
        <a:xfrm flipV="1">
          <a:off x="16802100" y="17426939"/>
          <a:ext cx="8001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8726</xdr:rowOff>
    </xdr:from>
    <xdr:ext cx="469744" cy="259045"/>
    <xdr:sp macro="" textlink="">
      <xdr:nvSpPr>
        <xdr:cNvPr id="951" name="n_1aveValue【庁舎】&#10;一人当たり面積"/>
        <xdr:cNvSpPr txBox="1"/>
      </xdr:nvSpPr>
      <xdr:spPr>
        <a:xfrm>
          <a:off x="18980227" y="1778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47914</xdr:rowOff>
    </xdr:from>
    <xdr:ext cx="469744" cy="259045"/>
    <xdr:sp macro="" textlink="">
      <xdr:nvSpPr>
        <xdr:cNvPr id="952" name="n_2aveValue【庁舎】&#10;一人当たり面積"/>
        <xdr:cNvSpPr txBox="1"/>
      </xdr:nvSpPr>
      <xdr:spPr>
        <a:xfrm>
          <a:off x="18180127" y="1782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64243</xdr:rowOff>
    </xdr:from>
    <xdr:ext cx="469744" cy="259045"/>
    <xdr:sp macro="" textlink="">
      <xdr:nvSpPr>
        <xdr:cNvPr id="953" name="n_3aveValue【庁舎】&#10;一人当たり面積"/>
        <xdr:cNvSpPr txBox="1"/>
      </xdr:nvSpPr>
      <xdr:spPr>
        <a:xfrm>
          <a:off x="17386377" y="17837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74040</xdr:rowOff>
    </xdr:from>
    <xdr:ext cx="469744" cy="259045"/>
    <xdr:sp macro="" textlink="">
      <xdr:nvSpPr>
        <xdr:cNvPr id="954" name="n_4aveValue【庁舎】&#10;一人当たり面積"/>
        <xdr:cNvSpPr txBox="1"/>
      </xdr:nvSpPr>
      <xdr:spPr>
        <a:xfrm>
          <a:off x="16592627" y="1784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132097</xdr:rowOff>
    </xdr:from>
    <xdr:ext cx="469744" cy="259045"/>
    <xdr:sp macro="" textlink="">
      <xdr:nvSpPr>
        <xdr:cNvPr id="955" name="n_1mainValue【庁舎】&#10;一人当たり面積"/>
        <xdr:cNvSpPr txBox="1"/>
      </xdr:nvSpPr>
      <xdr:spPr>
        <a:xfrm>
          <a:off x="189802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66783</xdr:rowOff>
    </xdr:from>
    <xdr:ext cx="469744" cy="259045"/>
    <xdr:sp macro="" textlink="">
      <xdr:nvSpPr>
        <xdr:cNvPr id="956" name="n_2mainValue【庁舎】&#10;一人当たり面積"/>
        <xdr:cNvSpPr txBox="1"/>
      </xdr:nvSpPr>
      <xdr:spPr>
        <a:xfrm>
          <a:off x="18180127" y="1715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957" name="n_3mainValue【庁舎】&#10;一人当たり面積"/>
        <xdr:cNvSpPr txBox="1"/>
      </xdr:nvSpPr>
      <xdr:spPr>
        <a:xfrm>
          <a:off x="17386377" y="1715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66783</xdr:rowOff>
    </xdr:from>
    <xdr:ext cx="469744" cy="259045"/>
    <xdr:sp macro="" textlink="">
      <xdr:nvSpPr>
        <xdr:cNvPr id="958" name="n_4mainValue【庁舎】&#10;一人当たり面積"/>
        <xdr:cNvSpPr txBox="1"/>
      </xdr:nvSpPr>
      <xdr:spPr>
        <a:xfrm>
          <a:off x="16592627" y="1715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体育館・プール、保健センター・保健所、消防施設、市民会館、庁舎の有形固定資産減価償却率は、類似団体の平均水準を上回っている。これは、どの類型においても昭和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建設または整備された施設等が多くあり、そのような施設等の老朽化が進んでいるためである。庁舎に関しては、災害時の防災拠点となる重要な施設でもあることから、公共施設等総合管理計画に基づき、他施設との複合化も見据えた個別計画を策定し、庁舎整備事業を進めているところである。また、一人あたりの面積においては、図書館、保健センター・保健所、庁舎は、類似団体の平均水準を上回っており、上記と同様、他施設との複合化も見据えた個別施設計画を策定し、施設の総量削減に努める必要が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一般廃棄物処理施設と消防施設については「減価償却累計額」と「有形固定資産額」の令和２年度数値が誤っていた。修正前後の数値は、一般廃棄物処理施設は減価償却累計額が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1,402,062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1,985,098</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千円へ、有形固定資産額が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1,824,395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2,818,468</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千円へ、有形固定資産減価償却率が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76.9%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へ、また、消防施設は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減価償却累計額が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645,487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960,733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千円へ、有形固定資産額が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717,357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1,410,539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千円へ、有形固定資産減価償却率が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90.0%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68.1%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へ、それぞれ修正することとし、前年度に比べ微増となっている。福祉施設については、建物の建替えに伴い有形固定資産減価償却率が減少した。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55,033
51,710
70.40
27,044,245
26,392,847
598,852
13,258,327
26,075,468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歳入の根幹である市民税や固定資産税など安定した財源が確保されており、とりわけ県下有数の湖南工業団地などの優良企業が、法人市民税や固定資産税の歳入を支えていることが、類似団体に比して財政力指数が高い水準で推移している要因である。しかし、近年は社会保障関連経費の増加により低下傾向であるため、今後も課税客体の的確な把握や徴収強化等により、税収の確保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142522</xdr:rowOff>
    </xdr:from>
    <xdr:to>
      <xdr:col>23</xdr:col>
      <xdr:colOff>133350</xdr:colOff>
      <xdr:row>44</xdr:row>
      <xdr:rowOff>124883</xdr:rowOff>
    </xdr:to>
    <xdr:cxnSp macro="">
      <xdr:nvCxnSpPr>
        <xdr:cNvPr id="64" name="直線コネクタ 63"/>
        <xdr:cNvCxnSpPr/>
      </xdr:nvCxnSpPr>
      <xdr:spPr>
        <a:xfrm flipV="1">
          <a:off x="4953000" y="6314722"/>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57449</xdr:rowOff>
    </xdr:from>
    <xdr:ext cx="762000" cy="259045"/>
    <xdr:sp macro="" textlink="">
      <xdr:nvSpPr>
        <xdr:cNvPr id="67" name="財政力最大値テキスト"/>
        <xdr:cNvSpPr txBox="1"/>
      </xdr:nvSpPr>
      <xdr:spPr>
        <a:xfrm>
          <a:off x="5041900" y="60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142522</xdr:rowOff>
    </xdr:from>
    <xdr:to>
      <xdr:col>24</xdr:col>
      <xdr:colOff>12700</xdr:colOff>
      <xdr:row>36</xdr:row>
      <xdr:rowOff>142522</xdr:rowOff>
    </xdr:to>
    <xdr:cxnSp macro="">
      <xdr:nvCxnSpPr>
        <xdr:cNvPr id="68" name="直線コネクタ 67"/>
        <xdr:cNvCxnSpPr/>
      </xdr:nvCxnSpPr>
      <xdr:spPr>
        <a:xfrm>
          <a:off x="4864100" y="631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89605</xdr:rowOff>
    </xdr:from>
    <xdr:to>
      <xdr:col>23</xdr:col>
      <xdr:colOff>133350</xdr:colOff>
      <xdr:row>41</xdr:row>
      <xdr:rowOff>103011</xdr:rowOff>
    </xdr:to>
    <xdr:cxnSp macro="">
      <xdr:nvCxnSpPr>
        <xdr:cNvPr id="69" name="直線コネクタ 68"/>
        <xdr:cNvCxnSpPr/>
      </xdr:nvCxnSpPr>
      <xdr:spPr>
        <a:xfrm>
          <a:off x="4114800" y="71190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62795</xdr:rowOff>
    </xdr:from>
    <xdr:to>
      <xdr:col>19</xdr:col>
      <xdr:colOff>133350</xdr:colOff>
      <xdr:row>41</xdr:row>
      <xdr:rowOff>89605</xdr:rowOff>
    </xdr:to>
    <xdr:cxnSp macro="">
      <xdr:nvCxnSpPr>
        <xdr:cNvPr id="72" name="直線コネクタ 71"/>
        <xdr:cNvCxnSpPr/>
      </xdr:nvCxnSpPr>
      <xdr:spPr>
        <a:xfrm>
          <a:off x="3225800" y="70922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47572</xdr:rowOff>
    </xdr:from>
    <xdr:ext cx="736600" cy="259045"/>
    <xdr:sp macro="" textlink="">
      <xdr:nvSpPr>
        <xdr:cNvPr id="74" name="テキスト ボックス 73"/>
        <xdr:cNvSpPr txBox="1"/>
      </xdr:nvSpPr>
      <xdr:spPr>
        <a:xfrm>
          <a:off x="3733800" y="7248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35983</xdr:rowOff>
    </xdr:from>
    <xdr:to>
      <xdr:col>15</xdr:col>
      <xdr:colOff>82550</xdr:colOff>
      <xdr:row>41</xdr:row>
      <xdr:rowOff>62795</xdr:rowOff>
    </xdr:to>
    <xdr:cxnSp macro="">
      <xdr:nvCxnSpPr>
        <xdr:cNvPr id="75" name="直線コネクタ 74"/>
        <xdr:cNvCxnSpPr/>
      </xdr:nvCxnSpPr>
      <xdr:spPr>
        <a:xfrm>
          <a:off x="2336800" y="70654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34166</xdr:rowOff>
    </xdr:from>
    <xdr:ext cx="762000" cy="259045"/>
    <xdr:sp macro="" textlink="">
      <xdr:nvSpPr>
        <xdr:cNvPr id="77" name="テキスト ボックス 76"/>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22578</xdr:rowOff>
    </xdr:from>
    <xdr:to>
      <xdr:col>11</xdr:col>
      <xdr:colOff>31750</xdr:colOff>
      <xdr:row>41</xdr:row>
      <xdr:rowOff>35983</xdr:rowOff>
    </xdr:to>
    <xdr:cxnSp macro="">
      <xdr:nvCxnSpPr>
        <xdr:cNvPr id="78" name="直線コネクタ 77"/>
        <xdr:cNvCxnSpPr/>
      </xdr:nvCxnSpPr>
      <xdr:spPr>
        <a:xfrm>
          <a:off x="1447800" y="70520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80" name="テキスト ボックス 79"/>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52211</xdr:rowOff>
    </xdr:from>
    <xdr:to>
      <xdr:col>23</xdr:col>
      <xdr:colOff>184150</xdr:colOff>
      <xdr:row>41</xdr:row>
      <xdr:rowOff>153811</xdr:rowOff>
    </xdr:to>
    <xdr:sp macro="" textlink="">
      <xdr:nvSpPr>
        <xdr:cNvPr id="88" name="楕円 87"/>
        <xdr:cNvSpPr/>
      </xdr:nvSpPr>
      <xdr:spPr>
        <a:xfrm>
          <a:off x="49022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68738</xdr:rowOff>
    </xdr:from>
    <xdr:ext cx="762000" cy="259045"/>
    <xdr:sp macro="" textlink="">
      <xdr:nvSpPr>
        <xdr:cNvPr id="89" name="財政力該当値テキスト"/>
        <xdr:cNvSpPr txBox="1"/>
      </xdr:nvSpPr>
      <xdr:spPr>
        <a:xfrm>
          <a:off x="50419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38805</xdr:rowOff>
    </xdr:from>
    <xdr:to>
      <xdr:col>19</xdr:col>
      <xdr:colOff>184150</xdr:colOff>
      <xdr:row>41</xdr:row>
      <xdr:rowOff>140405</xdr:rowOff>
    </xdr:to>
    <xdr:sp macro="" textlink="">
      <xdr:nvSpPr>
        <xdr:cNvPr id="90" name="楕円 89"/>
        <xdr:cNvSpPr/>
      </xdr:nvSpPr>
      <xdr:spPr>
        <a:xfrm>
          <a:off x="4064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150582</xdr:rowOff>
    </xdr:from>
    <xdr:ext cx="736600" cy="259045"/>
    <xdr:sp macro="" textlink="">
      <xdr:nvSpPr>
        <xdr:cNvPr id="91" name="テキスト ボックス 90"/>
        <xdr:cNvSpPr txBox="1"/>
      </xdr:nvSpPr>
      <xdr:spPr>
        <a:xfrm>
          <a:off x="3733800" y="683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11995</xdr:rowOff>
    </xdr:from>
    <xdr:to>
      <xdr:col>15</xdr:col>
      <xdr:colOff>133350</xdr:colOff>
      <xdr:row>41</xdr:row>
      <xdr:rowOff>113595</xdr:rowOff>
    </xdr:to>
    <xdr:sp macro="" textlink="">
      <xdr:nvSpPr>
        <xdr:cNvPr id="92" name="楕円 91"/>
        <xdr:cNvSpPr/>
      </xdr:nvSpPr>
      <xdr:spPr>
        <a:xfrm>
          <a:off x="3175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123772</xdr:rowOff>
    </xdr:from>
    <xdr:ext cx="762000" cy="259045"/>
    <xdr:sp macro="" textlink="">
      <xdr:nvSpPr>
        <xdr:cNvPr id="93" name="テキスト ボックス 92"/>
        <xdr:cNvSpPr txBox="1"/>
      </xdr:nvSpPr>
      <xdr:spPr>
        <a:xfrm>
          <a:off x="2844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156633</xdr:rowOff>
    </xdr:from>
    <xdr:to>
      <xdr:col>11</xdr:col>
      <xdr:colOff>82550</xdr:colOff>
      <xdr:row>41</xdr:row>
      <xdr:rowOff>86783</xdr:rowOff>
    </xdr:to>
    <xdr:sp macro="" textlink="">
      <xdr:nvSpPr>
        <xdr:cNvPr id="94" name="楕円 93"/>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95" name="テキスト ボックス 94"/>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143228</xdr:rowOff>
    </xdr:from>
    <xdr:to>
      <xdr:col>7</xdr:col>
      <xdr:colOff>31750</xdr:colOff>
      <xdr:row>41</xdr:row>
      <xdr:rowOff>73378</xdr:rowOff>
    </xdr:to>
    <xdr:sp macro="" textlink="">
      <xdr:nvSpPr>
        <xdr:cNvPr id="96" name="楕円 95"/>
        <xdr:cNvSpPr/>
      </xdr:nvSpPr>
      <xdr:spPr>
        <a:xfrm>
          <a:off x="1397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83555</xdr:rowOff>
    </xdr:from>
    <xdr:ext cx="762000" cy="259045"/>
    <xdr:sp macro="" textlink="">
      <xdr:nvSpPr>
        <xdr:cNvPr id="97" name="テキスト ボックス 96"/>
        <xdr:cNvSpPr txBox="1"/>
      </xdr:nvSpPr>
      <xdr:spPr>
        <a:xfrm>
          <a:off x="1066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合併以降、両町の均衡ある発展に資する事業および義務教育施設の耐震化事業等を積極的に実施してきたことによる公債費の増、障害福祉サービスや高齢福祉サービス利用の増加による扶助費の増など、社会保障関連経費をはじめとする経常的支出額が増加し比率が高い水準にあったが、令和２年度は普通交付税および臨時財政対策債の減による経常一般財源の減などにより、前年度と比較して少し低い数値となった。長期財政計画では、最終年度である令和９年度決算ま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90.7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％以下を期間中の目標に定めているため、今後も現在の水準の維持に努める。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166688</xdr:rowOff>
    </xdr:from>
    <xdr:to>
      <xdr:col>23</xdr:col>
      <xdr:colOff>133350</xdr:colOff>
      <xdr:row>67</xdr:row>
      <xdr:rowOff>7620</xdr:rowOff>
    </xdr:to>
    <xdr:cxnSp macro="">
      <xdr:nvCxnSpPr>
        <xdr:cNvPr id="123" name="直線コネクタ 122"/>
        <xdr:cNvCxnSpPr/>
      </xdr:nvCxnSpPr>
      <xdr:spPr>
        <a:xfrm flipV="1">
          <a:off x="4953000" y="10282238"/>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4"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5" name="直線コネクタ 124"/>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81615</xdr:rowOff>
    </xdr:from>
    <xdr:ext cx="762000" cy="259045"/>
    <xdr:sp macro="" textlink="">
      <xdr:nvSpPr>
        <xdr:cNvPr id="126" name="財政構造の弾力性最大値テキスト"/>
        <xdr:cNvSpPr txBox="1"/>
      </xdr:nvSpPr>
      <xdr:spPr>
        <a:xfrm>
          <a:off x="5041900" y="10025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166688</xdr:rowOff>
    </xdr:from>
    <xdr:to>
      <xdr:col>24</xdr:col>
      <xdr:colOff>12700</xdr:colOff>
      <xdr:row>59</xdr:row>
      <xdr:rowOff>166688</xdr:rowOff>
    </xdr:to>
    <xdr:cxnSp macro="">
      <xdr:nvCxnSpPr>
        <xdr:cNvPr id="127" name="直線コネクタ 126"/>
        <xdr:cNvCxnSpPr/>
      </xdr:nvCxnSpPr>
      <xdr:spPr>
        <a:xfrm>
          <a:off x="4864100" y="10282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56515</xdr:rowOff>
    </xdr:from>
    <xdr:to>
      <xdr:col>23</xdr:col>
      <xdr:colOff>133350</xdr:colOff>
      <xdr:row>62</xdr:row>
      <xdr:rowOff>122872</xdr:rowOff>
    </xdr:to>
    <xdr:cxnSp macro="">
      <xdr:nvCxnSpPr>
        <xdr:cNvPr id="128" name="直線コネクタ 127"/>
        <xdr:cNvCxnSpPr/>
      </xdr:nvCxnSpPr>
      <xdr:spPr>
        <a:xfrm flipV="1">
          <a:off x="4114800" y="10686415"/>
          <a:ext cx="8382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23512</xdr:rowOff>
    </xdr:from>
    <xdr:ext cx="762000" cy="259045"/>
    <xdr:sp macro="" textlink="">
      <xdr:nvSpPr>
        <xdr:cNvPr id="129" name="財政構造の弾力性平均値テキスト"/>
        <xdr:cNvSpPr txBox="1"/>
      </xdr:nvSpPr>
      <xdr:spPr>
        <a:xfrm>
          <a:off x="5041900" y="10824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30" name="フローチャート: 判断 129"/>
        <xdr:cNvSpPr/>
      </xdr:nvSpPr>
      <xdr:spPr>
        <a:xfrm>
          <a:off x="49022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62547</xdr:rowOff>
    </xdr:from>
    <xdr:to>
      <xdr:col>19</xdr:col>
      <xdr:colOff>133350</xdr:colOff>
      <xdr:row>62</xdr:row>
      <xdr:rowOff>122872</xdr:rowOff>
    </xdr:to>
    <xdr:cxnSp macro="">
      <xdr:nvCxnSpPr>
        <xdr:cNvPr id="131" name="直線コネクタ 130"/>
        <xdr:cNvCxnSpPr/>
      </xdr:nvCxnSpPr>
      <xdr:spPr>
        <a:xfrm>
          <a:off x="3225800" y="10692447"/>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2" name="フローチャート: 判断 131"/>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3" name="テキスト ボックス 132"/>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62547</xdr:rowOff>
    </xdr:from>
    <xdr:to>
      <xdr:col>15</xdr:col>
      <xdr:colOff>82550</xdr:colOff>
      <xdr:row>64</xdr:row>
      <xdr:rowOff>9207</xdr:rowOff>
    </xdr:to>
    <xdr:cxnSp macro="">
      <xdr:nvCxnSpPr>
        <xdr:cNvPr id="134" name="直線コネクタ 133"/>
        <xdr:cNvCxnSpPr/>
      </xdr:nvCxnSpPr>
      <xdr:spPr>
        <a:xfrm flipV="1">
          <a:off x="2336800" y="10692447"/>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27305</xdr:rowOff>
    </xdr:from>
    <xdr:to>
      <xdr:col>15</xdr:col>
      <xdr:colOff>133350</xdr:colOff>
      <xdr:row>63</xdr:row>
      <xdr:rowOff>128905</xdr:rowOff>
    </xdr:to>
    <xdr:sp macro="" textlink="">
      <xdr:nvSpPr>
        <xdr:cNvPr id="135" name="フローチャート: 判断 134"/>
        <xdr:cNvSpPr/>
      </xdr:nvSpPr>
      <xdr:spPr>
        <a:xfrm>
          <a:off x="3175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113682</xdr:rowOff>
    </xdr:from>
    <xdr:ext cx="762000" cy="259045"/>
    <xdr:sp macro="" textlink="">
      <xdr:nvSpPr>
        <xdr:cNvPr id="136" name="テキスト ボックス 135"/>
        <xdr:cNvSpPr txBox="1"/>
      </xdr:nvSpPr>
      <xdr:spPr>
        <a:xfrm>
          <a:off x="2844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138430</xdr:rowOff>
    </xdr:from>
    <xdr:to>
      <xdr:col>11</xdr:col>
      <xdr:colOff>31750</xdr:colOff>
      <xdr:row>64</xdr:row>
      <xdr:rowOff>9207</xdr:rowOff>
    </xdr:to>
    <xdr:cxnSp macro="">
      <xdr:nvCxnSpPr>
        <xdr:cNvPr id="137" name="直線コネクタ 136"/>
        <xdr:cNvCxnSpPr/>
      </xdr:nvCxnSpPr>
      <xdr:spPr>
        <a:xfrm>
          <a:off x="1447800" y="10939780"/>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39370</xdr:rowOff>
    </xdr:from>
    <xdr:to>
      <xdr:col>11</xdr:col>
      <xdr:colOff>82550</xdr:colOff>
      <xdr:row>63</xdr:row>
      <xdr:rowOff>140970</xdr:rowOff>
    </xdr:to>
    <xdr:sp macro="" textlink="">
      <xdr:nvSpPr>
        <xdr:cNvPr id="138" name="フローチャート: 判断 137"/>
        <xdr:cNvSpPr/>
      </xdr:nvSpPr>
      <xdr:spPr>
        <a:xfrm>
          <a:off x="2286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151147</xdr:rowOff>
    </xdr:from>
    <xdr:ext cx="762000" cy="259045"/>
    <xdr:sp macro="" textlink="">
      <xdr:nvSpPr>
        <xdr:cNvPr id="139" name="テキスト ボックス 138"/>
        <xdr:cNvSpPr txBox="1"/>
      </xdr:nvSpPr>
      <xdr:spPr>
        <a:xfrm>
          <a:off x="1955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0" name="フローチャート: 判断 139"/>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127017</xdr:rowOff>
    </xdr:from>
    <xdr:ext cx="762000" cy="259045"/>
    <xdr:sp macro="" textlink="">
      <xdr:nvSpPr>
        <xdr:cNvPr id="141" name="テキスト ボックス 140"/>
        <xdr:cNvSpPr txBox="1"/>
      </xdr:nvSpPr>
      <xdr:spPr>
        <a:xfrm>
          <a:off x="1066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5715</xdr:rowOff>
    </xdr:from>
    <xdr:to>
      <xdr:col>23</xdr:col>
      <xdr:colOff>184150</xdr:colOff>
      <xdr:row>62</xdr:row>
      <xdr:rowOff>107315</xdr:rowOff>
    </xdr:to>
    <xdr:sp macro="" textlink="">
      <xdr:nvSpPr>
        <xdr:cNvPr id="147" name="楕円 146"/>
        <xdr:cNvSpPr/>
      </xdr:nvSpPr>
      <xdr:spPr>
        <a:xfrm>
          <a:off x="49022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22242</xdr:rowOff>
    </xdr:from>
    <xdr:ext cx="762000" cy="259045"/>
    <xdr:sp macro="" textlink="">
      <xdr:nvSpPr>
        <xdr:cNvPr id="148" name="財政構造の弾力性該当値テキスト"/>
        <xdr:cNvSpPr txBox="1"/>
      </xdr:nvSpPr>
      <xdr:spPr>
        <a:xfrm>
          <a:off x="5041900" y="10480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72072</xdr:rowOff>
    </xdr:from>
    <xdr:to>
      <xdr:col>19</xdr:col>
      <xdr:colOff>184150</xdr:colOff>
      <xdr:row>63</xdr:row>
      <xdr:rowOff>2222</xdr:rowOff>
    </xdr:to>
    <xdr:sp macro="" textlink="">
      <xdr:nvSpPr>
        <xdr:cNvPr id="149" name="楕円 148"/>
        <xdr:cNvSpPr/>
      </xdr:nvSpPr>
      <xdr:spPr>
        <a:xfrm>
          <a:off x="4064000" y="10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12399</xdr:rowOff>
    </xdr:from>
    <xdr:ext cx="736600" cy="259045"/>
    <xdr:sp macro="" textlink="">
      <xdr:nvSpPr>
        <xdr:cNvPr id="150" name="テキスト ボックス 149"/>
        <xdr:cNvSpPr txBox="1"/>
      </xdr:nvSpPr>
      <xdr:spPr>
        <a:xfrm>
          <a:off x="3733800" y="1047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11747</xdr:rowOff>
    </xdr:from>
    <xdr:to>
      <xdr:col>15</xdr:col>
      <xdr:colOff>133350</xdr:colOff>
      <xdr:row>62</xdr:row>
      <xdr:rowOff>113347</xdr:rowOff>
    </xdr:to>
    <xdr:sp macro="" textlink="">
      <xdr:nvSpPr>
        <xdr:cNvPr id="151" name="楕円 150"/>
        <xdr:cNvSpPr/>
      </xdr:nvSpPr>
      <xdr:spPr>
        <a:xfrm>
          <a:off x="3175000" y="1064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123524</xdr:rowOff>
    </xdr:from>
    <xdr:ext cx="762000" cy="259045"/>
    <xdr:sp macro="" textlink="">
      <xdr:nvSpPr>
        <xdr:cNvPr id="152" name="テキスト ボックス 151"/>
        <xdr:cNvSpPr txBox="1"/>
      </xdr:nvSpPr>
      <xdr:spPr>
        <a:xfrm>
          <a:off x="2844800" y="1041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129857</xdr:rowOff>
    </xdr:from>
    <xdr:to>
      <xdr:col>11</xdr:col>
      <xdr:colOff>82550</xdr:colOff>
      <xdr:row>64</xdr:row>
      <xdr:rowOff>60007</xdr:rowOff>
    </xdr:to>
    <xdr:sp macro="" textlink="">
      <xdr:nvSpPr>
        <xdr:cNvPr id="153" name="楕円 152"/>
        <xdr:cNvSpPr/>
      </xdr:nvSpPr>
      <xdr:spPr>
        <a:xfrm>
          <a:off x="2286000" y="1093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44784</xdr:rowOff>
    </xdr:from>
    <xdr:ext cx="762000" cy="259045"/>
    <xdr:sp macro="" textlink="">
      <xdr:nvSpPr>
        <xdr:cNvPr id="154" name="テキスト ボックス 153"/>
        <xdr:cNvSpPr txBox="1"/>
      </xdr:nvSpPr>
      <xdr:spPr>
        <a:xfrm>
          <a:off x="1955800" y="1101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87630</xdr:rowOff>
    </xdr:from>
    <xdr:to>
      <xdr:col>7</xdr:col>
      <xdr:colOff>31750</xdr:colOff>
      <xdr:row>64</xdr:row>
      <xdr:rowOff>17780</xdr:rowOff>
    </xdr:to>
    <xdr:sp macro="" textlink="">
      <xdr:nvSpPr>
        <xdr:cNvPr id="155" name="楕円 154"/>
        <xdr:cNvSpPr/>
      </xdr:nvSpPr>
      <xdr:spPr>
        <a:xfrm>
          <a:off x="1397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2557</xdr:rowOff>
    </xdr:from>
    <xdr:ext cx="762000" cy="259045"/>
    <xdr:sp macro="" textlink="">
      <xdr:nvSpPr>
        <xdr:cNvPr id="156" name="テキスト ボックス 155"/>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[124,738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人口１人あたりの金額が類似団体平均と比較し低くなっている要因として、ごみ処理業務や、消防業務などを一部事務組合で行っていることが挙げられる。長期財政計画の最終年度である令和９年度決算まで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128,000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円以下を期間中の目標に定めているため、事務事業の見直しや、公共施設等総合管理計画に基づく施設ごとの個別管理計画を策定し総量縮減を行い、現在の水準の維持に努める。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71661</xdr:rowOff>
    </xdr:from>
    <xdr:to>
      <xdr:col>23</xdr:col>
      <xdr:colOff>133350</xdr:colOff>
      <xdr:row>89</xdr:row>
      <xdr:rowOff>96965</xdr:rowOff>
    </xdr:to>
    <xdr:cxnSp macro="">
      <xdr:nvCxnSpPr>
        <xdr:cNvPr id="186" name="直線コネクタ 185"/>
        <xdr:cNvCxnSpPr/>
      </xdr:nvCxnSpPr>
      <xdr:spPr>
        <a:xfrm flipV="1">
          <a:off x="4953000" y="13787661"/>
          <a:ext cx="0" cy="15683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69042</xdr:rowOff>
    </xdr:from>
    <xdr:ext cx="762000" cy="259045"/>
    <xdr:sp macro="" textlink="">
      <xdr:nvSpPr>
        <xdr:cNvPr id="187" name="人件費・物件費等の状況最小値テキスト"/>
        <xdr:cNvSpPr txBox="1"/>
      </xdr:nvSpPr>
      <xdr:spPr>
        <a:xfrm>
          <a:off x="5041900" y="1532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96965</xdr:rowOff>
    </xdr:from>
    <xdr:to>
      <xdr:col>24</xdr:col>
      <xdr:colOff>12700</xdr:colOff>
      <xdr:row>89</xdr:row>
      <xdr:rowOff>96965</xdr:rowOff>
    </xdr:to>
    <xdr:cxnSp macro="">
      <xdr:nvCxnSpPr>
        <xdr:cNvPr id="188" name="直線コネクタ 187"/>
        <xdr:cNvCxnSpPr/>
      </xdr:nvCxnSpPr>
      <xdr:spPr>
        <a:xfrm>
          <a:off x="4864100" y="1535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158038</xdr:rowOff>
    </xdr:from>
    <xdr:ext cx="762000" cy="259045"/>
    <xdr:sp macro="" textlink="">
      <xdr:nvSpPr>
        <xdr:cNvPr id="189" name="人件費・物件費等の状況最大値テキスト"/>
        <xdr:cNvSpPr txBox="1"/>
      </xdr:nvSpPr>
      <xdr:spPr>
        <a:xfrm>
          <a:off x="5041900" y="13531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71661</xdr:rowOff>
    </xdr:from>
    <xdr:to>
      <xdr:col>24</xdr:col>
      <xdr:colOff>12700</xdr:colOff>
      <xdr:row>80</xdr:row>
      <xdr:rowOff>71661</xdr:rowOff>
    </xdr:to>
    <xdr:cxnSp macro="">
      <xdr:nvCxnSpPr>
        <xdr:cNvPr id="190" name="直線コネクタ 189"/>
        <xdr:cNvCxnSpPr/>
      </xdr:nvCxnSpPr>
      <xdr:spPr>
        <a:xfrm>
          <a:off x="4864100" y="13787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68774</xdr:rowOff>
    </xdr:from>
    <xdr:to>
      <xdr:col>23</xdr:col>
      <xdr:colOff>133350</xdr:colOff>
      <xdr:row>81</xdr:row>
      <xdr:rowOff>112193</xdr:rowOff>
    </xdr:to>
    <xdr:cxnSp macro="">
      <xdr:nvCxnSpPr>
        <xdr:cNvPr id="191" name="直線コネクタ 190"/>
        <xdr:cNvCxnSpPr/>
      </xdr:nvCxnSpPr>
      <xdr:spPr>
        <a:xfrm>
          <a:off x="4114800" y="13956224"/>
          <a:ext cx="838200" cy="43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142319</xdr:rowOff>
    </xdr:from>
    <xdr:ext cx="762000" cy="259045"/>
    <xdr:sp macro="" textlink="">
      <xdr:nvSpPr>
        <xdr:cNvPr id="192" name="人件費・物件費等の状況平均値テキスト"/>
        <xdr:cNvSpPr txBox="1"/>
      </xdr:nvSpPr>
      <xdr:spPr>
        <a:xfrm>
          <a:off x="5041900" y="14029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170242</xdr:rowOff>
    </xdr:from>
    <xdr:to>
      <xdr:col>23</xdr:col>
      <xdr:colOff>184150</xdr:colOff>
      <xdr:row>82</xdr:row>
      <xdr:rowOff>100392</xdr:rowOff>
    </xdr:to>
    <xdr:sp macro="" textlink="">
      <xdr:nvSpPr>
        <xdr:cNvPr id="193" name="フローチャート: 判断 192"/>
        <xdr:cNvSpPr/>
      </xdr:nvSpPr>
      <xdr:spPr>
        <a:xfrm>
          <a:off x="49022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45771</xdr:rowOff>
    </xdr:from>
    <xdr:to>
      <xdr:col>19</xdr:col>
      <xdr:colOff>133350</xdr:colOff>
      <xdr:row>81</xdr:row>
      <xdr:rowOff>68774</xdr:rowOff>
    </xdr:to>
    <xdr:cxnSp macro="">
      <xdr:nvCxnSpPr>
        <xdr:cNvPr id="194" name="直線コネクタ 193"/>
        <xdr:cNvCxnSpPr/>
      </xdr:nvCxnSpPr>
      <xdr:spPr>
        <a:xfrm>
          <a:off x="3225800" y="13933221"/>
          <a:ext cx="889000" cy="23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91281</xdr:rowOff>
    </xdr:from>
    <xdr:to>
      <xdr:col>19</xdr:col>
      <xdr:colOff>184150</xdr:colOff>
      <xdr:row>82</xdr:row>
      <xdr:rowOff>21431</xdr:rowOff>
    </xdr:to>
    <xdr:sp macro="" textlink="">
      <xdr:nvSpPr>
        <xdr:cNvPr id="195" name="フローチャート: 判断 194"/>
        <xdr:cNvSpPr/>
      </xdr:nvSpPr>
      <xdr:spPr>
        <a:xfrm>
          <a:off x="4064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6208</xdr:rowOff>
    </xdr:from>
    <xdr:ext cx="736600" cy="259045"/>
    <xdr:sp macro="" textlink="">
      <xdr:nvSpPr>
        <xdr:cNvPr id="196" name="テキスト ボックス 195"/>
        <xdr:cNvSpPr txBox="1"/>
      </xdr:nvSpPr>
      <xdr:spPr>
        <a:xfrm>
          <a:off x="3733800" y="14065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44275</xdr:rowOff>
    </xdr:from>
    <xdr:to>
      <xdr:col>15</xdr:col>
      <xdr:colOff>82550</xdr:colOff>
      <xdr:row>81</xdr:row>
      <xdr:rowOff>45771</xdr:rowOff>
    </xdr:to>
    <xdr:cxnSp macro="">
      <xdr:nvCxnSpPr>
        <xdr:cNvPr id="197" name="直線コネクタ 196"/>
        <xdr:cNvCxnSpPr/>
      </xdr:nvCxnSpPr>
      <xdr:spPr>
        <a:xfrm>
          <a:off x="2336800" y="13931725"/>
          <a:ext cx="889000" cy="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63139</xdr:rowOff>
    </xdr:from>
    <xdr:to>
      <xdr:col>15</xdr:col>
      <xdr:colOff>133350</xdr:colOff>
      <xdr:row>81</xdr:row>
      <xdr:rowOff>164739</xdr:rowOff>
    </xdr:to>
    <xdr:sp macro="" textlink="">
      <xdr:nvSpPr>
        <xdr:cNvPr id="198" name="フローチャート: 判断 197"/>
        <xdr:cNvSpPr/>
      </xdr:nvSpPr>
      <xdr:spPr>
        <a:xfrm>
          <a:off x="3175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149516</xdr:rowOff>
    </xdr:from>
    <xdr:ext cx="762000" cy="259045"/>
    <xdr:sp macro="" textlink="">
      <xdr:nvSpPr>
        <xdr:cNvPr id="199" name="テキスト ボックス 198"/>
        <xdr:cNvSpPr txBox="1"/>
      </xdr:nvSpPr>
      <xdr:spPr>
        <a:xfrm>
          <a:off x="2844800" y="1403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40784</xdr:rowOff>
    </xdr:from>
    <xdr:to>
      <xdr:col>11</xdr:col>
      <xdr:colOff>31750</xdr:colOff>
      <xdr:row>81</xdr:row>
      <xdr:rowOff>44275</xdr:rowOff>
    </xdr:to>
    <xdr:cxnSp macro="">
      <xdr:nvCxnSpPr>
        <xdr:cNvPr id="200" name="直線コネクタ 199"/>
        <xdr:cNvCxnSpPr/>
      </xdr:nvCxnSpPr>
      <xdr:spPr>
        <a:xfrm>
          <a:off x="1447800" y="13928234"/>
          <a:ext cx="889000" cy="3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60950</xdr:rowOff>
    </xdr:from>
    <xdr:to>
      <xdr:col>11</xdr:col>
      <xdr:colOff>82550</xdr:colOff>
      <xdr:row>81</xdr:row>
      <xdr:rowOff>162550</xdr:rowOff>
    </xdr:to>
    <xdr:sp macro="" textlink="">
      <xdr:nvSpPr>
        <xdr:cNvPr id="201" name="フローチャート: 判断 200"/>
        <xdr:cNvSpPr/>
      </xdr:nvSpPr>
      <xdr:spPr>
        <a:xfrm>
          <a:off x="2286000" y="139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147327</xdr:rowOff>
    </xdr:from>
    <xdr:ext cx="762000" cy="259045"/>
    <xdr:sp macro="" textlink="">
      <xdr:nvSpPr>
        <xdr:cNvPr id="202" name="テキスト ボックス 201"/>
        <xdr:cNvSpPr txBox="1"/>
      </xdr:nvSpPr>
      <xdr:spPr>
        <a:xfrm>
          <a:off x="1955800" y="140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94965</xdr:rowOff>
    </xdr:from>
    <xdr:to>
      <xdr:col>7</xdr:col>
      <xdr:colOff>31750</xdr:colOff>
      <xdr:row>82</xdr:row>
      <xdr:rowOff>25115</xdr:rowOff>
    </xdr:to>
    <xdr:sp macro="" textlink="">
      <xdr:nvSpPr>
        <xdr:cNvPr id="203" name="フローチャート: 判断 202"/>
        <xdr:cNvSpPr/>
      </xdr:nvSpPr>
      <xdr:spPr>
        <a:xfrm>
          <a:off x="1397000" y="1398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9892</xdr:rowOff>
    </xdr:from>
    <xdr:ext cx="762000" cy="259045"/>
    <xdr:sp macro="" textlink="">
      <xdr:nvSpPr>
        <xdr:cNvPr id="204" name="テキスト ボックス 203"/>
        <xdr:cNvSpPr txBox="1"/>
      </xdr:nvSpPr>
      <xdr:spPr>
        <a:xfrm>
          <a:off x="1066800" y="1406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61393</xdr:rowOff>
    </xdr:from>
    <xdr:to>
      <xdr:col>23</xdr:col>
      <xdr:colOff>184150</xdr:colOff>
      <xdr:row>81</xdr:row>
      <xdr:rowOff>162993</xdr:rowOff>
    </xdr:to>
    <xdr:sp macro="" textlink="">
      <xdr:nvSpPr>
        <xdr:cNvPr id="210" name="楕円 209"/>
        <xdr:cNvSpPr/>
      </xdr:nvSpPr>
      <xdr:spPr>
        <a:xfrm>
          <a:off x="4902200" y="1394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77920</xdr:rowOff>
    </xdr:from>
    <xdr:ext cx="762000" cy="259045"/>
    <xdr:sp macro="" textlink="">
      <xdr:nvSpPr>
        <xdr:cNvPr id="211" name="人件費・物件費等の状況該当値テキスト"/>
        <xdr:cNvSpPr txBox="1"/>
      </xdr:nvSpPr>
      <xdr:spPr>
        <a:xfrm>
          <a:off x="5041900" y="1379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17974</xdr:rowOff>
    </xdr:from>
    <xdr:to>
      <xdr:col>19</xdr:col>
      <xdr:colOff>184150</xdr:colOff>
      <xdr:row>81</xdr:row>
      <xdr:rowOff>119574</xdr:rowOff>
    </xdr:to>
    <xdr:sp macro="" textlink="">
      <xdr:nvSpPr>
        <xdr:cNvPr id="212" name="楕円 211"/>
        <xdr:cNvSpPr/>
      </xdr:nvSpPr>
      <xdr:spPr>
        <a:xfrm>
          <a:off x="4064000" y="139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129751</xdr:rowOff>
    </xdr:from>
    <xdr:ext cx="736600" cy="259045"/>
    <xdr:sp macro="" textlink="">
      <xdr:nvSpPr>
        <xdr:cNvPr id="213" name="テキスト ボックス 212"/>
        <xdr:cNvSpPr txBox="1"/>
      </xdr:nvSpPr>
      <xdr:spPr>
        <a:xfrm>
          <a:off x="3733800" y="13674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166421</xdr:rowOff>
    </xdr:from>
    <xdr:to>
      <xdr:col>15</xdr:col>
      <xdr:colOff>133350</xdr:colOff>
      <xdr:row>81</xdr:row>
      <xdr:rowOff>96571</xdr:rowOff>
    </xdr:to>
    <xdr:sp macro="" textlink="">
      <xdr:nvSpPr>
        <xdr:cNvPr id="214" name="楕円 213"/>
        <xdr:cNvSpPr/>
      </xdr:nvSpPr>
      <xdr:spPr>
        <a:xfrm>
          <a:off x="3175000" y="1388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106748</xdr:rowOff>
    </xdr:from>
    <xdr:ext cx="762000" cy="259045"/>
    <xdr:sp macro="" textlink="">
      <xdr:nvSpPr>
        <xdr:cNvPr id="215" name="テキスト ボックス 214"/>
        <xdr:cNvSpPr txBox="1"/>
      </xdr:nvSpPr>
      <xdr:spPr>
        <a:xfrm>
          <a:off x="2844800" y="13651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164925</xdr:rowOff>
    </xdr:from>
    <xdr:to>
      <xdr:col>11</xdr:col>
      <xdr:colOff>82550</xdr:colOff>
      <xdr:row>81</xdr:row>
      <xdr:rowOff>95075</xdr:rowOff>
    </xdr:to>
    <xdr:sp macro="" textlink="">
      <xdr:nvSpPr>
        <xdr:cNvPr id="216" name="楕円 215"/>
        <xdr:cNvSpPr/>
      </xdr:nvSpPr>
      <xdr:spPr>
        <a:xfrm>
          <a:off x="2286000" y="1388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105252</xdr:rowOff>
    </xdr:from>
    <xdr:ext cx="762000" cy="259045"/>
    <xdr:sp macro="" textlink="">
      <xdr:nvSpPr>
        <xdr:cNvPr id="217" name="テキスト ボックス 216"/>
        <xdr:cNvSpPr txBox="1"/>
      </xdr:nvSpPr>
      <xdr:spPr>
        <a:xfrm>
          <a:off x="1955800" y="13649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161434</xdr:rowOff>
    </xdr:from>
    <xdr:to>
      <xdr:col>7</xdr:col>
      <xdr:colOff>31750</xdr:colOff>
      <xdr:row>81</xdr:row>
      <xdr:rowOff>91584</xdr:rowOff>
    </xdr:to>
    <xdr:sp macro="" textlink="">
      <xdr:nvSpPr>
        <xdr:cNvPr id="218" name="楕円 217"/>
        <xdr:cNvSpPr/>
      </xdr:nvSpPr>
      <xdr:spPr>
        <a:xfrm>
          <a:off x="1397000" y="1387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101761</xdr:rowOff>
    </xdr:from>
    <xdr:ext cx="762000" cy="259045"/>
    <xdr:sp macro="" textlink="">
      <xdr:nvSpPr>
        <xdr:cNvPr id="219" name="テキスト ボックス 218"/>
        <xdr:cNvSpPr txBox="1"/>
      </xdr:nvSpPr>
      <xdr:spPr>
        <a:xfrm>
          <a:off x="1066800" y="1364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退職や国の年齢階層人員が多い階層での異動が多かったことにより、職員分布が変動した。国の水準を下回っているが、類似団体平均より上回る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99.4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引き続き、年齢階層など職員構成の適正化を図り、また、職員育成人事考課反映などにより、国の水準以下となるよう努めていく。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85</xdr:row>
      <xdr:rowOff>125589</xdr:rowOff>
    </xdr:to>
    <xdr:cxnSp macro="">
      <xdr:nvCxnSpPr>
        <xdr:cNvPr id="253" name="直線コネクタ 252"/>
        <xdr:cNvCxnSpPr/>
      </xdr:nvCxnSpPr>
      <xdr:spPr>
        <a:xfrm flipV="1">
          <a:off x="16179800" y="14658622"/>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4" name="給与水準   （国との比較）平均値テキスト"/>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98778</xdr:rowOff>
    </xdr:from>
    <xdr:to>
      <xdr:col>77</xdr:col>
      <xdr:colOff>44450</xdr:colOff>
      <xdr:row>85</xdr:row>
      <xdr:rowOff>125589</xdr:rowOff>
    </xdr:to>
    <xdr:cxnSp macro="">
      <xdr:nvCxnSpPr>
        <xdr:cNvPr id="256" name="直線コネクタ 255"/>
        <xdr:cNvCxnSpPr/>
      </xdr:nvCxnSpPr>
      <xdr:spPr>
        <a:xfrm>
          <a:off x="15290800" y="14672028"/>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57" name="フローチャート: 判断 256"/>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58" name="テキスト ボックス 257"/>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98778</xdr:rowOff>
    </xdr:from>
    <xdr:to>
      <xdr:col>72</xdr:col>
      <xdr:colOff>203200</xdr:colOff>
      <xdr:row>86</xdr:row>
      <xdr:rowOff>168628</xdr:rowOff>
    </xdr:to>
    <xdr:cxnSp macro="">
      <xdr:nvCxnSpPr>
        <xdr:cNvPr id="259" name="直線コネクタ 258"/>
        <xdr:cNvCxnSpPr/>
      </xdr:nvCxnSpPr>
      <xdr:spPr>
        <a:xfrm flipV="1">
          <a:off x="14401800" y="14672028"/>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98778</xdr:rowOff>
    </xdr:from>
    <xdr:to>
      <xdr:col>73</xdr:col>
      <xdr:colOff>44450</xdr:colOff>
      <xdr:row>85</xdr:row>
      <xdr:rowOff>28928</xdr:rowOff>
    </xdr:to>
    <xdr:sp macro="" textlink="">
      <xdr:nvSpPr>
        <xdr:cNvPr id="260" name="フローチャート: 判断 259"/>
        <xdr:cNvSpPr/>
      </xdr:nvSpPr>
      <xdr:spPr>
        <a:xfrm>
          <a:off x="15240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39105</xdr:rowOff>
    </xdr:from>
    <xdr:ext cx="762000" cy="259045"/>
    <xdr:sp macro="" textlink="">
      <xdr:nvSpPr>
        <xdr:cNvPr id="261" name="テキスト ボックス 260"/>
        <xdr:cNvSpPr txBox="1"/>
      </xdr:nvSpPr>
      <xdr:spPr>
        <a:xfrm>
          <a:off x="14909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168628</xdr:rowOff>
    </xdr:to>
    <xdr:cxnSp macro="">
      <xdr:nvCxnSpPr>
        <xdr:cNvPr id="262" name="直線コネクタ 261"/>
        <xdr:cNvCxnSpPr/>
      </xdr:nvCxnSpPr>
      <xdr:spPr>
        <a:xfrm>
          <a:off x="13512800" y="14725650"/>
          <a:ext cx="889000" cy="18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4" name="テキスト ボックス 263"/>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5" name="フローチャート: 判断 264"/>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66" name="テキスト ボックス 265"/>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72" name="楕円 271"/>
        <xdr:cNvSpPr/>
      </xdr:nvSpPr>
      <xdr:spPr>
        <a:xfrm>
          <a:off x="169672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6649</xdr:rowOff>
    </xdr:from>
    <xdr:ext cx="762000" cy="259045"/>
    <xdr:sp macro="" textlink="">
      <xdr:nvSpPr>
        <xdr:cNvPr id="273" name="給与水準   （国との比較）該当値テキスト"/>
        <xdr:cNvSpPr txBox="1"/>
      </xdr:nvSpPr>
      <xdr:spPr>
        <a:xfrm>
          <a:off x="17106900" y="1457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74789</xdr:rowOff>
    </xdr:from>
    <xdr:to>
      <xdr:col>77</xdr:col>
      <xdr:colOff>95250</xdr:colOff>
      <xdr:row>86</xdr:row>
      <xdr:rowOff>4939</xdr:rowOff>
    </xdr:to>
    <xdr:sp macro="" textlink="">
      <xdr:nvSpPr>
        <xdr:cNvPr id="274" name="楕円 273"/>
        <xdr:cNvSpPr/>
      </xdr:nvSpPr>
      <xdr:spPr>
        <a:xfrm>
          <a:off x="161290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161166</xdr:rowOff>
    </xdr:from>
    <xdr:ext cx="736600" cy="259045"/>
    <xdr:sp macro="" textlink="">
      <xdr:nvSpPr>
        <xdr:cNvPr id="275" name="テキスト ボックス 274"/>
        <xdr:cNvSpPr txBox="1"/>
      </xdr:nvSpPr>
      <xdr:spPr>
        <a:xfrm>
          <a:off x="15798800" y="14734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47978</xdr:rowOff>
    </xdr:from>
    <xdr:to>
      <xdr:col>73</xdr:col>
      <xdr:colOff>44450</xdr:colOff>
      <xdr:row>85</xdr:row>
      <xdr:rowOff>149578</xdr:rowOff>
    </xdr:to>
    <xdr:sp macro="" textlink="">
      <xdr:nvSpPr>
        <xdr:cNvPr id="276" name="楕円 275"/>
        <xdr:cNvSpPr/>
      </xdr:nvSpPr>
      <xdr:spPr>
        <a:xfrm>
          <a:off x="15240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134355</xdr:rowOff>
    </xdr:from>
    <xdr:ext cx="762000" cy="259045"/>
    <xdr:sp macro="" textlink="">
      <xdr:nvSpPr>
        <xdr:cNvPr id="277" name="テキスト ボックス 276"/>
        <xdr:cNvSpPr txBox="1"/>
      </xdr:nvSpPr>
      <xdr:spPr>
        <a:xfrm>
          <a:off x="14909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117828</xdr:rowOff>
    </xdr:from>
    <xdr:to>
      <xdr:col>68</xdr:col>
      <xdr:colOff>203200</xdr:colOff>
      <xdr:row>87</xdr:row>
      <xdr:rowOff>47978</xdr:rowOff>
    </xdr:to>
    <xdr:sp macro="" textlink="">
      <xdr:nvSpPr>
        <xdr:cNvPr id="278" name="楕円 277"/>
        <xdr:cNvSpPr/>
      </xdr:nvSpPr>
      <xdr:spPr>
        <a:xfrm>
          <a:off x="14351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32755</xdr:rowOff>
    </xdr:from>
    <xdr:ext cx="762000" cy="259045"/>
    <xdr:sp macro="" textlink="">
      <xdr:nvSpPr>
        <xdr:cNvPr id="279" name="テキスト ボックス 278"/>
        <xdr:cNvSpPr txBox="1"/>
      </xdr:nvSpPr>
      <xdr:spPr>
        <a:xfrm>
          <a:off x="14020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0" name="楕円 279"/>
        <xdr:cNvSpPr/>
      </xdr:nvSpPr>
      <xdr:spPr>
        <a:xfrm>
          <a:off x="13462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81" name="テキスト ボックス 280"/>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年４月に策定した定員適正化計画では６年間で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名の職員削減を目標とし職員数の調整を行ってきた。また、令和２年度より公立保育園の一部を民営化したことにより保育職を退職不補充としたことから目標値を達成し、類似団体の平均値以下まで削減すること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今後は、令和２年４月に策定した定員適正化計画に基づき、平成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年４月から６年間で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名の職員増加とする方針である。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66</xdr:row>
      <xdr:rowOff>54398</xdr:rowOff>
    </xdr:to>
    <xdr:cxnSp macro="">
      <xdr:nvCxnSpPr>
        <xdr:cNvPr id="311" name="直線コネクタ 310"/>
        <xdr:cNvCxnSpPr/>
      </xdr:nvCxnSpPr>
      <xdr:spPr>
        <a:xfrm flipV="1">
          <a:off x="17018000" y="10133436"/>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4" name="定員管理の状況最大値テキスト"/>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5" name="直線コネクタ 314"/>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109326</xdr:rowOff>
    </xdr:from>
    <xdr:to>
      <xdr:col>81</xdr:col>
      <xdr:colOff>44450</xdr:colOff>
      <xdr:row>61</xdr:row>
      <xdr:rowOff>131445</xdr:rowOff>
    </xdr:to>
    <xdr:cxnSp macro="">
      <xdr:nvCxnSpPr>
        <xdr:cNvPr id="316" name="直線コネクタ 315"/>
        <xdr:cNvCxnSpPr/>
      </xdr:nvCxnSpPr>
      <xdr:spPr>
        <a:xfrm>
          <a:off x="16179800" y="10567776"/>
          <a:ext cx="8382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119080</xdr:rowOff>
    </xdr:from>
    <xdr:ext cx="762000" cy="259045"/>
    <xdr:sp macro="" textlink="">
      <xdr:nvSpPr>
        <xdr:cNvPr id="317" name="定員管理の状況平均値テキスト"/>
        <xdr:cNvSpPr txBox="1"/>
      </xdr:nvSpPr>
      <xdr:spPr>
        <a:xfrm>
          <a:off x="17106900" y="10577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18" name="フローチャート: 判断 317"/>
        <xdr:cNvSpPr/>
      </xdr:nvSpPr>
      <xdr:spPr>
        <a:xfrm>
          <a:off x="169672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109326</xdr:rowOff>
    </xdr:from>
    <xdr:to>
      <xdr:col>77</xdr:col>
      <xdr:colOff>44450</xdr:colOff>
      <xdr:row>61</xdr:row>
      <xdr:rowOff>151554</xdr:rowOff>
    </xdr:to>
    <xdr:cxnSp macro="">
      <xdr:nvCxnSpPr>
        <xdr:cNvPr id="319" name="直線コネクタ 318"/>
        <xdr:cNvCxnSpPr/>
      </xdr:nvCxnSpPr>
      <xdr:spPr>
        <a:xfrm flipV="1">
          <a:off x="15290800" y="10567776"/>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167111</xdr:rowOff>
    </xdr:from>
    <xdr:to>
      <xdr:col>77</xdr:col>
      <xdr:colOff>95250</xdr:colOff>
      <xdr:row>62</xdr:row>
      <xdr:rowOff>97261</xdr:rowOff>
    </xdr:to>
    <xdr:sp macro="" textlink="">
      <xdr:nvSpPr>
        <xdr:cNvPr id="320" name="フローチャート: 判断 319"/>
        <xdr:cNvSpPr/>
      </xdr:nvSpPr>
      <xdr:spPr>
        <a:xfrm>
          <a:off x="16129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82038</xdr:rowOff>
    </xdr:from>
    <xdr:ext cx="736600" cy="259045"/>
    <xdr:sp macro="" textlink="">
      <xdr:nvSpPr>
        <xdr:cNvPr id="321" name="テキスト ボックス 320"/>
        <xdr:cNvSpPr txBox="1"/>
      </xdr:nvSpPr>
      <xdr:spPr>
        <a:xfrm>
          <a:off x="15798800" y="10711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151554</xdr:rowOff>
    </xdr:from>
    <xdr:to>
      <xdr:col>72</xdr:col>
      <xdr:colOff>203200</xdr:colOff>
      <xdr:row>61</xdr:row>
      <xdr:rowOff>163619</xdr:rowOff>
    </xdr:to>
    <xdr:cxnSp macro="">
      <xdr:nvCxnSpPr>
        <xdr:cNvPr id="322" name="直線コネクタ 321"/>
        <xdr:cNvCxnSpPr/>
      </xdr:nvCxnSpPr>
      <xdr:spPr>
        <a:xfrm flipV="1">
          <a:off x="14401800" y="1061000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149013</xdr:rowOff>
    </xdr:from>
    <xdr:to>
      <xdr:col>73</xdr:col>
      <xdr:colOff>44450</xdr:colOff>
      <xdr:row>62</xdr:row>
      <xdr:rowOff>79163</xdr:rowOff>
    </xdr:to>
    <xdr:sp macro="" textlink="">
      <xdr:nvSpPr>
        <xdr:cNvPr id="323" name="フローチャート: 判断 322"/>
        <xdr:cNvSpPr/>
      </xdr:nvSpPr>
      <xdr:spPr>
        <a:xfrm>
          <a:off x="15240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63940</xdr:rowOff>
    </xdr:from>
    <xdr:ext cx="762000" cy="259045"/>
    <xdr:sp macro="" textlink="">
      <xdr:nvSpPr>
        <xdr:cNvPr id="324" name="テキスト ボックス 323"/>
        <xdr:cNvSpPr txBox="1"/>
      </xdr:nvSpPr>
      <xdr:spPr>
        <a:xfrm>
          <a:off x="14909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163619</xdr:rowOff>
    </xdr:from>
    <xdr:to>
      <xdr:col>68</xdr:col>
      <xdr:colOff>152400</xdr:colOff>
      <xdr:row>62</xdr:row>
      <xdr:rowOff>20320</xdr:rowOff>
    </xdr:to>
    <xdr:cxnSp macro="">
      <xdr:nvCxnSpPr>
        <xdr:cNvPr id="325" name="直線コネクタ 324"/>
        <xdr:cNvCxnSpPr/>
      </xdr:nvCxnSpPr>
      <xdr:spPr>
        <a:xfrm flipV="1">
          <a:off x="13512800" y="10622069"/>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134938</xdr:rowOff>
    </xdr:from>
    <xdr:to>
      <xdr:col>68</xdr:col>
      <xdr:colOff>203200</xdr:colOff>
      <xdr:row>62</xdr:row>
      <xdr:rowOff>65088</xdr:rowOff>
    </xdr:to>
    <xdr:sp macro="" textlink="">
      <xdr:nvSpPr>
        <xdr:cNvPr id="326" name="フローチャート: 判断 325"/>
        <xdr:cNvSpPr/>
      </xdr:nvSpPr>
      <xdr:spPr>
        <a:xfrm>
          <a:off x="14351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49865</xdr:rowOff>
    </xdr:from>
    <xdr:ext cx="762000" cy="259045"/>
    <xdr:sp macro="" textlink="">
      <xdr:nvSpPr>
        <xdr:cNvPr id="327" name="テキスト ボックス 326"/>
        <xdr:cNvSpPr txBox="1"/>
      </xdr:nvSpPr>
      <xdr:spPr>
        <a:xfrm>
          <a:off x="14020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128905</xdr:rowOff>
    </xdr:from>
    <xdr:to>
      <xdr:col>64</xdr:col>
      <xdr:colOff>152400</xdr:colOff>
      <xdr:row>62</xdr:row>
      <xdr:rowOff>59055</xdr:rowOff>
    </xdr:to>
    <xdr:sp macro="" textlink="">
      <xdr:nvSpPr>
        <xdr:cNvPr id="328" name="フローチャート: 判断 327"/>
        <xdr:cNvSpPr/>
      </xdr:nvSpPr>
      <xdr:spPr>
        <a:xfrm>
          <a:off x="13462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69232</xdr:rowOff>
    </xdr:from>
    <xdr:ext cx="762000" cy="259045"/>
    <xdr:sp macro="" textlink="">
      <xdr:nvSpPr>
        <xdr:cNvPr id="329" name="テキスト ボックス 328"/>
        <xdr:cNvSpPr txBox="1"/>
      </xdr:nvSpPr>
      <xdr:spPr>
        <a:xfrm>
          <a:off x="13131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80645</xdr:rowOff>
    </xdr:from>
    <xdr:to>
      <xdr:col>81</xdr:col>
      <xdr:colOff>95250</xdr:colOff>
      <xdr:row>62</xdr:row>
      <xdr:rowOff>10795</xdr:rowOff>
    </xdr:to>
    <xdr:sp macro="" textlink="">
      <xdr:nvSpPr>
        <xdr:cNvPr id="335" name="楕円 334"/>
        <xdr:cNvSpPr/>
      </xdr:nvSpPr>
      <xdr:spPr>
        <a:xfrm>
          <a:off x="169672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97172</xdr:rowOff>
    </xdr:from>
    <xdr:ext cx="762000" cy="259045"/>
    <xdr:sp macro="" textlink="">
      <xdr:nvSpPr>
        <xdr:cNvPr id="336" name="定員管理の状況該当値テキスト"/>
        <xdr:cNvSpPr txBox="1"/>
      </xdr:nvSpPr>
      <xdr:spPr>
        <a:xfrm>
          <a:off x="17106900" y="1038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58526</xdr:rowOff>
    </xdr:from>
    <xdr:to>
      <xdr:col>77</xdr:col>
      <xdr:colOff>95250</xdr:colOff>
      <xdr:row>61</xdr:row>
      <xdr:rowOff>160126</xdr:rowOff>
    </xdr:to>
    <xdr:sp macro="" textlink="">
      <xdr:nvSpPr>
        <xdr:cNvPr id="337" name="楕円 336"/>
        <xdr:cNvSpPr/>
      </xdr:nvSpPr>
      <xdr:spPr>
        <a:xfrm>
          <a:off x="16129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170303</xdr:rowOff>
    </xdr:from>
    <xdr:ext cx="736600" cy="259045"/>
    <xdr:sp macro="" textlink="">
      <xdr:nvSpPr>
        <xdr:cNvPr id="338" name="テキスト ボックス 337"/>
        <xdr:cNvSpPr txBox="1"/>
      </xdr:nvSpPr>
      <xdr:spPr>
        <a:xfrm>
          <a:off x="15798800" y="10285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100754</xdr:rowOff>
    </xdr:from>
    <xdr:to>
      <xdr:col>73</xdr:col>
      <xdr:colOff>44450</xdr:colOff>
      <xdr:row>62</xdr:row>
      <xdr:rowOff>30904</xdr:rowOff>
    </xdr:to>
    <xdr:sp macro="" textlink="">
      <xdr:nvSpPr>
        <xdr:cNvPr id="339" name="楕円 338"/>
        <xdr:cNvSpPr/>
      </xdr:nvSpPr>
      <xdr:spPr>
        <a:xfrm>
          <a:off x="15240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41081</xdr:rowOff>
    </xdr:from>
    <xdr:ext cx="762000" cy="259045"/>
    <xdr:sp macro="" textlink="">
      <xdr:nvSpPr>
        <xdr:cNvPr id="340" name="テキスト ボックス 339"/>
        <xdr:cNvSpPr txBox="1"/>
      </xdr:nvSpPr>
      <xdr:spPr>
        <a:xfrm>
          <a:off x="14909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112819</xdr:rowOff>
    </xdr:from>
    <xdr:to>
      <xdr:col>68</xdr:col>
      <xdr:colOff>203200</xdr:colOff>
      <xdr:row>62</xdr:row>
      <xdr:rowOff>42969</xdr:rowOff>
    </xdr:to>
    <xdr:sp macro="" textlink="">
      <xdr:nvSpPr>
        <xdr:cNvPr id="341" name="楕円 340"/>
        <xdr:cNvSpPr/>
      </xdr:nvSpPr>
      <xdr:spPr>
        <a:xfrm>
          <a:off x="14351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53146</xdr:rowOff>
    </xdr:from>
    <xdr:ext cx="762000" cy="259045"/>
    <xdr:sp macro="" textlink="">
      <xdr:nvSpPr>
        <xdr:cNvPr id="342" name="テキスト ボックス 341"/>
        <xdr:cNvSpPr txBox="1"/>
      </xdr:nvSpPr>
      <xdr:spPr>
        <a:xfrm>
          <a:off x="14020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140970</xdr:rowOff>
    </xdr:from>
    <xdr:to>
      <xdr:col>64</xdr:col>
      <xdr:colOff>152400</xdr:colOff>
      <xdr:row>62</xdr:row>
      <xdr:rowOff>71120</xdr:rowOff>
    </xdr:to>
    <xdr:sp macro="" textlink="">
      <xdr:nvSpPr>
        <xdr:cNvPr id="343" name="楕円 342"/>
        <xdr:cNvSpPr/>
      </xdr:nvSpPr>
      <xdr:spPr>
        <a:xfrm>
          <a:off x="13462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55897</xdr:rowOff>
    </xdr:from>
    <xdr:ext cx="762000" cy="259045"/>
    <xdr:sp macro="" textlink="">
      <xdr:nvSpPr>
        <xdr:cNvPr id="344" name="テキスト ボックス 343"/>
        <xdr:cNvSpPr txBox="1"/>
      </xdr:nvSpPr>
      <xdr:spPr>
        <a:xfrm>
          <a:off x="13131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合併以降、両町の均衡ある発展に資する事業および懸案事項であった義務教育施設の耐震化事業等を積極的に実施してきたことによる起債の償還により、比率は類似団体を上回っている。今年度は、水道、下水道事業への一般会計支出金の内、一部を出資金として支出したことにより公営企業債の元利償還金に対する繰入額が減少したこと、また算入公債費等の額については、主に公債費における補正予算債償還費、合併特例債償還費等の償還終了に伴う残高減により算入公債費等の額が減少し、比率が改善した。今後実施する投資的事業においては、後年に過度の負担とならないよう費用対効果、事業手法等を再検討し、基金などの財源を確保しつつ、起債に依存しない手法により事業を実施することで比率の改善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45</xdr:row>
      <xdr:rowOff>90170</xdr:rowOff>
    </xdr:to>
    <xdr:cxnSp macro="">
      <xdr:nvCxnSpPr>
        <xdr:cNvPr id="371" name="直線コネクタ 370"/>
        <xdr:cNvCxnSpPr/>
      </xdr:nvCxnSpPr>
      <xdr:spPr>
        <a:xfrm flipV="1">
          <a:off x="17018000" y="611632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2" name="公債費負担の状況最小値テキスト"/>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3" name="直線コネクタ 372"/>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4"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5" name="直線コネクタ 374"/>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52070</xdr:rowOff>
    </xdr:from>
    <xdr:to>
      <xdr:col>81</xdr:col>
      <xdr:colOff>44450</xdr:colOff>
      <xdr:row>41</xdr:row>
      <xdr:rowOff>109982</xdr:rowOff>
    </xdr:to>
    <xdr:cxnSp macro="">
      <xdr:nvCxnSpPr>
        <xdr:cNvPr id="376" name="直線コネクタ 375"/>
        <xdr:cNvCxnSpPr/>
      </xdr:nvCxnSpPr>
      <xdr:spPr>
        <a:xfrm flipV="1">
          <a:off x="16179800" y="7081520"/>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158005</xdr:rowOff>
    </xdr:from>
    <xdr:ext cx="762000" cy="259045"/>
    <xdr:sp macro="" textlink="">
      <xdr:nvSpPr>
        <xdr:cNvPr id="377" name="公債費負担の状況平均値テキスト"/>
        <xdr:cNvSpPr txBox="1"/>
      </xdr:nvSpPr>
      <xdr:spPr>
        <a:xfrm>
          <a:off x="17106900" y="667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141478</xdr:rowOff>
    </xdr:from>
    <xdr:to>
      <xdr:col>81</xdr:col>
      <xdr:colOff>95250</xdr:colOff>
      <xdr:row>40</xdr:row>
      <xdr:rowOff>71628</xdr:rowOff>
    </xdr:to>
    <xdr:sp macro="" textlink="">
      <xdr:nvSpPr>
        <xdr:cNvPr id="378" name="フローチャート: 判断 377"/>
        <xdr:cNvSpPr/>
      </xdr:nvSpPr>
      <xdr:spPr>
        <a:xfrm>
          <a:off x="169672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90678</xdr:rowOff>
    </xdr:from>
    <xdr:to>
      <xdr:col>77</xdr:col>
      <xdr:colOff>44450</xdr:colOff>
      <xdr:row>41</xdr:row>
      <xdr:rowOff>109982</xdr:rowOff>
    </xdr:to>
    <xdr:cxnSp macro="">
      <xdr:nvCxnSpPr>
        <xdr:cNvPr id="379" name="直線コネクタ 378"/>
        <xdr:cNvCxnSpPr/>
      </xdr:nvCxnSpPr>
      <xdr:spPr>
        <a:xfrm>
          <a:off x="15290800" y="712012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0" name="フローチャート: 判断 379"/>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381" name="テキスト ボックス 380"/>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90678</xdr:rowOff>
    </xdr:from>
    <xdr:to>
      <xdr:col>72</xdr:col>
      <xdr:colOff>203200</xdr:colOff>
      <xdr:row>41</xdr:row>
      <xdr:rowOff>167894</xdr:rowOff>
    </xdr:to>
    <xdr:cxnSp macro="">
      <xdr:nvCxnSpPr>
        <xdr:cNvPr id="382" name="直線コネクタ 381"/>
        <xdr:cNvCxnSpPr/>
      </xdr:nvCxnSpPr>
      <xdr:spPr>
        <a:xfrm flipV="1">
          <a:off x="14401800" y="7120128"/>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18288</xdr:rowOff>
    </xdr:from>
    <xdr:to>
      <xdr:col>73</xdr:col>
      <xdr:colOff>44450</xdr:colOff>
      <xdr:row>40</xdr:row>
      <xdr:rowOff>119888</xdr:rowOff>
    </xdr:to>
    <xdr:sp macro="" textlink="">
      <xdr:nvSpPr>
        <xdr:cNvPr id="383" name="フローチャート: 判断 382"/>
        <xdr:cNvSpPr/>
      </xdr:nvSpPr>
      <xdr:spPr>
        <a:xfrm>
          <a:off x="15240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130065</xdr:rowOff>
    </xdr:from>
    <xdr:ext cx="762000" cy="259045"/>
    <xdr:sp macro="" textlink="">
      <xdr:nvSpPr>
        <xdr:cNvPr id="384" name="テキスト ボックス 383"/>
        <xdr:cNvSpPr txBox="1"/>
      </xdr:nvSpPr>
      <xdr:spPr>
        <a:xfrm>
          <a:off x="14909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167894</xdr:rowOff>
    </xdr:from>
    <xdr:to>
      <xdr:col>68</xdr:col>
      <xdr:colOff>152400</xdr:colOff>
      <xdr:row>42</xdr:row>
      <xdr:rowOff>83312</xdr:rowOff>
    </xdr:to>
    <xdr:cxnSp macro="">
      <xdr:nvCxnSpPr>
        <xdr:cNvPr id="385" name="直線コネクタ 384"/>
        <xdr:cNvCxnSpPr/>
      </xdr:nvCxnSpPr>
      <xdr:spPr>
        <a:xfrm flipV="1">
          <a:off x="13512800" y="719734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47244</xdr:rowOff>
    </xdr:from>
    <xdr:to>
      <xdr:col>68</xdr:col>
      <xdr:colOff>203200</xdr:colOff>
      <xdr:row>40</xdr:row>
      <xdr:rowOff>148844</xdr:rowOff>
    </xdr:to>
    <xdr:sp macro="" textlink="">
      <xdr:nvSpPr>
        <xdr:cNvPr id="386" name="フローチャート: 判断 385"/>
        <xdr:cNvSpPr/>
      </xdr:nvSpPr>
      <xdr:spPr>
        <a:xfrm>
          <a:off x="14351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159021</xdr:rowOff>
    </xdr:from>
    <xdr:ext cx="762000" cy="259045"/>
    <xdr:sp macro="" textlink="">
      <xdr:nvSpPr>
        <xdr:cNvPr id="387" name="テキスト ボックス 386"/>
        <xdr:cNvSpPr txBox="1"/>
      </xdr:nvSpPr>
      <xdr:spPr>
        <a:xfrm>
          <a:off x="14020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88" name="フローチャート: 判断 387"/>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389" name="テキスト ボックス 388"/>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395" name="楕円 394"/>
        <xdr:cNvSpPr/>
      </xdr:nvSpPr>
      <xdr:spPr>
        <a:xfrm>
          <a:off x="16967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144797</xdr:rowOff>
    </xdr:from>
    <xdr:ext cx="762000" cy="259045"/>
    <xdr:sp macro="" textlink="">
      <xdr:nvSpPr>
        <xdr:cNvPr id="396" name="公債費負担の状況該当値テキスト"/>
        <xdr:cNvSpPr txBox="1"/>
      </xdr:nvSpPr>
      <xdr:spPr>
        <a:xfrm>
          <a:off x="17106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59182</xdr:rowOff>
    </xdr:from>
    <xdr:to>
      <xdr:col>77</xdr:col>
      <xdr:colOff>95250</xdr:colOff>
      <xdr:row>41</xdr:row>
      <xdr:rowOff>160782</xdr:rowOff>
    </xdr:to>
    <xdr:sp macro="" textlink="">
      <xdr:nvSpPr>
        <xdr:cNvPr id="397" name="楕円 396"/>
        <xdr:cNvSpPr/>
      </xdr:nvSpPr>
      <xdr:spPr>
        <a:xfrm>
          <a:off x="16129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145559</xdr:rowOff>
    </xdr:from>
    <xdr:ext cx="736600" cy="259045"/>
    <xdr:sp macro="" textlink="">
      <xdr:nvSpPr>
        <xdr:cNvPr id="398" name="テキスト ボックス 397"/>
        <xdr:cNvSpPr txBox="1"/>
      </xdr:nvSpPr>
      <xdr:spPr>
        <a:xfrm>
          <a:off x="15798800" y="7175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39878</xdr:rowOff>
    </xdr:from>
    <xdr:to>
      <xdr:col>73</xdr:col>
      <xdr:colOff>44450</xdr:colOff>
      <xdr:row>41</xdr:row>
      <xdr:rowOff>141478</xdr:rowOff>
    </xdr:to>
    <xdr:sp macro="" textlink="">
      <xdr:nvSpPr>
        <xdr:cNvPr id="399" name="楕円 398"/>
        <xdr:cNvSpPr/>
      </xdr:nvSpPr>
      <xdr:spPr>
        <a:xfrm>
          <a:off x="15240000" y="706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126255</xdr:rowOff>
    </xdr:from>
    <xdr:ext cx="762000" cy="259045"/>
    <xdr:sp macro="" textlink="">
      <xdr:nvSpPr>
        <xdr:cNvPr id="400" name="テキスト ボックス 399"/>
        <xdr:cNvSpPr txBox="1"/>
      </xdr:nvSpPr>
      <xdr:spPr>
        <a:xfrm>
          <a:off x="14909800" y="715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117094</xdr:rowOff>
    </xdr:from>
    <xdr:to>
      <xdr:col>68</xdr:col>
      <xdr:colOff>203200</xdr:colOff>
      <xdr:row>42</xdr:row>
      <xdr:rowOff>47244</xdr:rowOff>
    </xdr:to>
    <xdr:sp macro="" textlink="">
      <xdr:nvSpPr>
        <xdr:cNvPr id="401" name="楕円 400"/>
        <xdr:cNvSpPr/>
      </xdr:nvSpPr>
      <xdr:spPr>
        <a:xfrm>
          <a:off x="14351000" y="714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32021</xdr:rowOff>
    </xdr:from>
    <xdr:ext cx="762000" cy="259045"/>
    <xdr:sp macro="" textlink="">
      <xdr:nvSpPr>
        <xdr:cNvPr id="402" name="テキスト ボックス 401"/>
        <xdr:cNvSpPr txBox="1"/>
      </xdr:nvSpPr>
      <xdr:spPr>
        <a:xfrm>
          <a:off x="14020800" y="723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32512</xdr:rowOff>
    </xdr:from>
    <xdr:to>
      <xdr:col>64</xdr:col>
      <xdr:colOff>152400</xdr:colOff>
      <xdr:row>42</xdr:row>
      <xdr:rowOff>134112</xdr:rowOff>
    </xdr:to>
    <xdr:sp macro="" textlink="">
      <xdr:nvSpPr>
        <xdr:cNvPr id="403" name="楕円 402"/>
        <xdr:cNvSpPr/>
      </xdr:nvSpPr>
      <xdr:spPr>
        <a:xfrm>
          <a:off x="13462000" y="723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118889</xdr:rowOff>
    </xdr:from>
    <xdr:ext cx="762000" cy="259045"/>
    <xdr:sp macro="" textlink="">
      <xdr:nvSpPr>
        <xdr:cNvPr id="404" name="テキスト ボックス 403"/>
        <xdr:cNvSpPr txBox="1"/>
      </xdr:nvSpPr>
      <xdr:spPr>
        <a:xfrm>
          <a:off x="13131800" y="731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合併以降、義務教育施設の耐震化をはじめとする大型投資事業の財源を地方債に依存してきたことから、一般会計地方債残高が増加し、類似団体平均を大幅に上回っていたが、地域総合整備事業や防災対策事業の償還終了に伴い現在高が減少したこと、充当可能基金については財政調整基金、減債基金に必要となる一般財源の一部を積み立てたことにより、充当可能基金が増え、全体として比率が減少した。今後においては石部駅周辺整備事業等の、比率に大きく影響を及ぼす大きな事業も控えていることから、実施事業の平準化を図り財政の健全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44154</xdr:rowOff>
    </xdr:to>
    <xdr:cxnSp macro="">
      <xdr:nvCxnSpPr>
        <xdr:cNvPr id="433" name="直線コネクタ 432"/>
        <xdr:cNvCxnSpPr/>
      </xdr:nvCxnSpPr>
      <xdr:spPr>
        <a:xfrm flipV="1">
          <a:off x="17018000" y="2370667"/>
          <a:ext cx="0" cy="14453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16231</xdr:rowOff>
    </xdr:from>
    <xdr:ext cx="762000" cy="259045"/>
    <xdr:sp macro="" textlink="">
      <xdr:nvSpPr>
        <xdr:cNvPr id="434" name="将来負担の状況最小値テキスト"/>
        <xdr:cNvSpPr txBox="1"/>
      </xdr:nvSpPr>
      <xdr:spPr>
        <a:xfrm>
          <a:off x="17106900" y="378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44154</xdr:rowOff>
    </xdr:from>
    <xdr:to>
      <xdr:col>81</xdr:col>
      <xdr:colOff>133350</xdr:colOff>
      <xdr:row>22</xdr:row>
      <xdr:rowOff>44154</xdr:rowOff>
    </xdr:to>
    <xdr:cxnSp macro="">
      <xdr:nvCxnSpPr>
        <xdr:cNvPr id="435" name="直線コネクタ 434"/>
        <xdr:cNvCxnSpPr/>
      </xdr:nvCxnSpPr>
      <xdr:spPr>
        <a:xfrm>
          <a:off x="16929100" y="381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149733</xdr:rowOff>
    </xdr:from>
    <xdr:to>
      <xdr:col>81</xdr:col>
      <xdr:colOff>44450</xdr:colOff>
      <xdr:row>15</xdr:row>
      <xdr:rowOff>53086</xdr:rowOff>
    </xdr:to>
    <xdr:cxnSp macro="">
      <xdr:nvCxnSpPr>
        <xdr:cNvPr id="438" name="直線コネクタ 437"/>
        <xdr:cNvCxnSpPr/>
      </xdr:nvCxnSpPr>
      <xdr:spPr>
        <a:xfrm flipV="1">
          <a:off x="16179800" y="2550033"/>
          <a:ext cx="838200" cy="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93531</xdr:rowOff>
    </xdr:from>
    <xdr:ext cx="762000" cy="259045"/>
    <xdr:sp macro="" textlink="">
      <xdr:nvSpPr>
        <xdr:cNvPr id="439" name="将来負担の状況平均値テキスト"/>
        <xdr:cNvSpPr txBox="1"/>
      </xdr:nvSpPr>
      <xdr:spPr>
        <a:xfrm>
          <a:off x="17106900" y="2493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121454</xdr:rowOff>
    </xdr:from>
    <xdr:to>
      <xdr:col>81</xdr:col>
      <xdr:colOff>95250</xdr:colOff>
      <xdr:row>15</xdr:row>
      <xdr:rowOff>51604</xdr:rowOff>
    </xdr:to>
    <xdr:sp macro="" textlink="">
      <xdr:nvSpPr>
        <xdr:cNvPr id="440" name="フローチャート: 判断 439"/>
        <xdr:cNvSpPr/>
      </xdr:nvSpPr>
      <xdr:spPr>
        <a:xfrm>
          <a:off x="16967200" y="252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53086</xdr:rowOff>
    </xdr:from>
    <xdr:to>
      <xdr:col>77</xdr:col>
      <xdr:colOff>44450</xdr:colOff>
      <xdr:row>15</xdr:row>
      <xdr:rowOff>90890</xdr:rowOff>
    </xdr:to>
    <xdr:cxnSp macro="">
      <xdr:nvCxnSpPr>
        <xdr:cNvPr id="441" name="直線コネクタ 440"/>
        <xdr:cNvCxnSpPr/>
      </xdr:nvCxnSpPr>
      <xdr:spPr>
        <a:xfrm flipV="1">
          <a:off x="15290800" y="2624836"/>
          <a:ext cx="889000" cy="3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124672</xdr:rowOff>
    </xdr:from>
    <xdr:to>
      <xdr:col>77</xdr:col>
      <xdr:colOff>95250</xdr:colOff>
      <xdr:row>15</xdr:row>
      <xdr:rowOff>54822</xdr:rowOff>
    </xdr:to>
    <xdr:sp macro="" textlink="">
      <xdr:nvSpPr>
        <xdr:cNvPr id="442" name="フローチャート: 判断 441"/>
        <xdr:cNvSpPr/>
      </xdr:nvSpPr>
      <xdr:spPr>
        <a:xfrm>
          <a:off x="161290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64999</xdr:rowOff>
    </xdr:from>
    <xdr:ext cx="736600" cy="259045"/>
    <xdr:sp macro="" textlink="">
      <xdr:nvSpPr>
        <xdr:cNvPr id="443" name="テキスト ボックス 442"/>
        <xdr:cNvSpPr txBox="1"/>
      </xdr:nvSpPr>
      <xdr:spPr>
        <a:xfrm>
          <a:off x="15798800" y="2293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90890</xdr:rowOff>
    </xdr:from>
    <xdr:to>
      <xdr:col>72</xdr:col>
      <xdr:colOff>203200</xdr:colOff>
      <xdr:row>16</xdr:row>
      <xdr:rowOff>133392</xdr:rowOff>
    </xdr:to>
    <xdr:cxnSp macro="">
      <xdr:nvCxnSpPr>
        <xdr:cNvPr id="444" name="直線コネクタ 443"/>
        <xdr:cNvCxnSpPr/>
      </xdr:nvCxnSpPr>
      <xdr:spPr>
        <a:xfrm flipV="1">
          <a:off x="14401800" y="2662640"/>
          <a:ext cx="889000" cy="21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123063</xdr:rowOff>
    </xdr:from>
    <xdr:to>
      <xdr:col>73</xdr:col>
      <xdr:colOff>44450</xdr:colOff>
      <xdr:row>15</xdr:row>
      <xdr:rowOff>53213</xdr:rowOff>
    </xdr:to>
    <xdr:sp macro="" textlink="">
      <xdr:nvSpPr>
        <xdr:cNvPr id="445" name="フローチャート: 判断 444"/>
        <xdr:cNvSpPr/>
      </xdr:nvSpPr>
      <xdr:spPr>
        <a:xfrm>
          <a:off x="15240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63390</xdr:rowOff>
    </xdr:from>
    <xdr:ext cx="762000" cy="259045"/>
    <xdr:sp macro="" textlink="">
      <xdr:nvSpPr>
        <xdr:cNvPr id="446" name="テキスト ボックス 445"/>
        <xdr:cNvSpPr txBox="1"/>
      </xdr:nvSpPr>
      <xdr:spPr>
        <a:xfrm>
          <a:off x="14909800" y="229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133392</xdr:rowOff>
    </xdr:from>
    <xdr:to>
      <xdr:col>68</xdr:col>
      <xdr:colOff>152400</xdr:colOff>
      <xdr:row>16</xdr:row>
      <xdr:rowOff>147066</xdr:rowOff>
    </xdr:to>
    <xdr:cxnSp macro="">
      <xdr:nvCxnSpPr>
        <xdr:cNvPr id="447" name="直線コネクタ 446"/>
        <xdr:cNvCxnSpPr/>
      </xdr:nvCxnSpPr>
      <xdr:spPr>
        <a:xfrm flipV="1">
          <a:off x="13512800" y="2876592"/>
          <a:ext cx="889000" cy="1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171323</xdr:rowOff>
    </xdr:from>
    <xdr:to>
      <xdr:col>68</xdr:col>
      <xdr:colOff>203200</xdr:colOff>
      <xdr:row>15</xdr:row>
      <xdr:rowOff>101473</xdr:rowOff>
    </xdr:to>
    <xdr:sp macro="" textlink="">
      <xdr:nvSpPr>
        <xdr:cNvPr id="448" name="フローチャート: 判断 447"/>
        <xdr:cNvSpPr/>
      </xdr:nvSpPr>
      <xdr:spPr>
        <a:xfrm>
          <a:off x="14351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111650</xdr:rowOff>
    </xdr:from>
    <xdr:ext cx="762000" cy="259045"/>
    <xdr:sp macro="" textlink="">
      <xdr:nvSpPr>
        <xdr:cNvPr id="449" name="テキスト ボックス 448"/>
        <xdr:cNvSpPr txBox="1"/>
      </xdr:nvSpPr>
      <xdr:spPr>
        <a:xfrm>
          <a:off x="14020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14351</xdr:rowOff>
    </xdr:from>
    <xdr:to>
      <xdr:col>64</xdr:col>
      <xdr:colOff>152400</xdr:colOff>
      <xdr:row>15</xdr:row>
      <xdr:rowOff>115951</xdr:rowOff>
    </xdr:to>
    <xdr:sp macro="" textlink="">
      <xdr:nvSpPr>
        <xdr:cNvPr id="450" name="フローチャート: 判断 449"/>
        <xdr:cNvSpPr/>
      </xdr:nvSpPr>
      <xdr:spPr>
        <a:xfrm>
          <a:off x="13462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126128</xdr:rowOff>
    </xdr:from>
    <xdr:ext cx="762000" cy="259045"/>
    <xdr:sp macro="" textlink="">
      <xdr:nvSpPr>
        <xdr:cNvPr id="451" name="テキスト ボックス 450"/>
        <xdr:cNvSpPr txBox="1"/>
      </xdr:nvSpPr>
      <xdr:spPr>
        <a:xfrm>
          <a:off x="13131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98933</xdr:rowOff>
    </xdr:from>
    <xdr:to>
      <xdr:col>81</xdr:col>
      <xdr:colOff>95250</xdr:colOff>
      <xdr:row>15</xdr:row>
      <xdr:rowOff>29083</xdr:rowOff>
    </xdr:to>
    <xdr:sp macro="" textlink="">
      <xdr:nvSpPr>
        <xdr:cNvPr id="457" name="楕円 456"/>
        <xdr:cNvSpPr/>
      </xdr:nvSpPr>
      <xdr:spPr>
        <a:xfrm>
          <a:off x="16967200" y="249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115460</xdr:rowOff>
    </xdr:from>
    <xdr:ext cx="762000" cy="259045"/>
    <xdr:sp macro="" textlink="">
      <xdr:nvSpPr>
        <xdr:cNvPr id="458" name="将来負担の状況該当値テキスト"/>
        <xdr:cNvSpPr txBox="1"/>
      </xdr:nvSpPr>
      <xdr:spPr>
        <a:xfrm>
          <a:off x="17106900" y="2344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2286</xdr:rowOff>
    </xdr:from>
    <xdr:to>
      <xdr:col>77</xdr:col>
      <xdr:colOff>95250</xdr:colOff>
      <xdr:row>15</xdr:row>
      <xdr:rowOff>103886</xdr:rowOff>
    </xdr:to>
    <xdr:sp macro="" textlink="">
      <xdr:nvSpPr>
        <xdr:cNvPr id="459" name="楕円 458"/>
        <xdr:cNvSpPr/>
      </xdr:nvSpPr>
      <xdr:spPr>
        <a:xfrm>
          <a:off x="16129000" y="257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88663</xdr:rowOff>
    </xdr:from>
    <xdr:ext cx="736600" cy="259045"/>
    <xdr:sp macro="" textlink="">
      <xdr:nvSpPr>
        <xdr:cNvPr id="460" name="テキスト ボックス 459"/>
        <xdr:cNvSpPr txBox="1"/>
      </xdr:nvSpPr>
      <xdr:spPr>
        <a:xfrm>
          <a:off x="15798800" y="266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40090</xdr:rowOff>
    </xdr:from>
    <xdr:to>
      <xdr:col>73</xdr:col>
      <xdr:colOff>44450</xdr:colOff>
      <xdr:row>15</xdr:row>
      <xdr:rowOff>141690</xdr:rowOff>
    </xdr:to>
    <xdr:sp macro="" textlink="">
      <xdr:nvSpPr>
        <xdr:cNvPr id="461" name="楕円 460"/>
        <xdr:cNvSpPr/>
      </xdr:nvSpPr>
      <xdr:spPr>
        <a:xfrm>
          <a:off x="15240000" y="261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126467</xdr:rowOff>
    </xdr:from>
    <xdr:ext cx="762000" cy="259045"/>
    <xdr:sp macro="" textlink="">
      <xdr:nvSpPr>
        <xdr:cNvPr id="462" name="テキスト ボックス 461"/>
        <xdr:cNvSpPr txBox="1"/>
      </xdr:nvSpPr>
      <xdr:spPr>
        <a:xfrm>
          <a:off x="14909800" y="269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82592</xdr:rowOff>
    </xdr:from>
    <xdr:to>
      <xdr:col>68</xdr:col>
      <xdr:colOff>203200</xdr:colOff>
      <xdr:row>17</xdr:row>
      <xdr:rowOff>12742</xdr:rowOff>
    </xdr:to>
    <xdr:sp macro="" textlink="">
      <xdr:nvSpPr>
        <xdr:cNvPr id="463" name="楕円 462"/>
        <xdr:cNvSpPr/>
      </xdr:nvSpPr>
      <xdr:spPr>
        <a:xfrm>
          <a:off x="14351000" y="282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168969</xdr:rowOff>
    </xdr:from>
    <xdr:ext cx="762000" cy="259045"/>
    <xdr:sp macro="" textlink="">
      <xdr:nvSpPr>
        <xdr:cNvPr id="464" name="テキスト ボックス 463"/>
        <xdr:cNvSpPr txBox="1"/>
      </xdr:nvSpPr>
      <xdr:spPr>
        <a:xfrm>
          <a:off x="14020800" y="2912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96266</xdr:rowOff>
    </xdr:from>
    <xdr:to>
      <xdr:col>64</xdr:col>
      <xdr:colOff>152400</xdr:colOff>
      <xdr:row>17</xdr:row>
      <xdr:rowOff>26416</xdr:rowOff>
    </xdr:to>
    <xdr:sp macro="" textlink="">
      <xdr:nvSpPr>
        <xdr:cNvPr id="465" name="楕円 464"/>
        <xdr:cNvSpPr/>
      </xdr:nvSpPr>
      <xdr:spPr>
        <a:xfrm>
          <a:off x="13462000" y="28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11193</xdr:rowOff>
    </xdr:from>
    <xdr:ext cx="762000" cy="259045"/>
    <xdr:sp macro="" textlink="">
      <xdr:nvSpPr>
        <xdr:cNvPr id="466" name="テキスト ボックス 465"/>
        <xdr:cNvSpPr txBox="1"/>
      </xdr:nvSpPr>
      <xdr:spPr>
        <a:xfrm>
          <a:off x="13131800" y="292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55,033
51,710
70.40
27,044,245
26,392,847
598,852
13,258,327
26,075,468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職員の削減や、ワークライフバランスの実現のため時間外勤務の削減等に取り組んだが、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会計年度任用職員制度に伴い、前年度と比較して比率が増となった。</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今後は、時間外勤務の削減や職員構成の平準化に加えて、ＲＰＡやＡＩの導入を図るなど、人件費の抑制に努める。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124714</xdr:rowOff>
    </xdr:to>
    <xdr:cxnSp macro="">
      <xdr:nvCxnSpPr>
        <xdr:cNvPr id="59" name="直線コネクタ 58"/>
        <xdr:cNvCxnSpPr/>
      </xdr:nvCxnSpPr>
      <xdr:spPr>
        <a:xfrm flipV="1">
          <a:off x="4826000" y="5599684"/>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35560</xdr:rowOff>
    </xdr:from>
    <xdr:to>
      <xdr:col>24</xdr:col>
      <xdr:colOff>25400</xdr:colOff>
      <xdr:row>35</xdr:row>
      <xdr:rowOff>28702</xdr:rowOff>
    </xdr:to>
    <xdr:cxnSp macro="">
      <xdr:nvCxnSpPr>
        <xdr:cNvPr id="64" name="直線コネクタ 63"/>
        <xdr:cNvCxnSpPr/>
      </xdr:nvCxnSpPr>
      <xdr:spPr>
        <a:xfrm>
          <a:off x="3987800" y="5864860"/>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123715</xdr:rowOff>
    </xdr:from>
    <xdr:ext cx="762000" cy="259045"/>
    <xdr:sp macro="" textlink="">
      <xdr:nvSpPr>
        <xdr:cNvPr id="65" name="人件費平均値テキスト"/>
        <xdr:cNvSpPr txBox="1"/>
      </xdr:nvSpPr>
      <xdr:spPr>
        <a:xfrm>
          <a:off x="4914900" y="6124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151638</xdr:rowOff>
    </xdr:from>
    <xdr:to>
      <xdr:col>24</xdr:col>
      <xdr:colOff>76200</xdr:colOff>
      <xdr:row>36</xdr:row>
      <xdr:rowOff>81788</xdr:rowOff>
    </xdr:to>
    <xdr:sp macro="" textlink="">
      <xdr:nvSpPr>
        <xdr:cNvPr id="66" name="フローチャート: 判断 65"/>
        <xdr:cNvSpPr/>
      </xdr:nvSpPr>
      <xdr:spPr>
        <a:xfrm>
          <a:off x="4775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106426</xdr:rowOff>
    </xdr:from>
    <xdr:to>
      <xdr:col>19</xdr:col>
      <xdr:colOff>187325</xdr:colOff>
      <xdr:row>34</xdr:row>
      <xdr:rowOff>35560</xdr:rowOff>
    </xdr:to>
    <xdr:cxnSp macro="">
      <xdr:nvCxnSpPr>
        <xdr:cNvPr id="67" name="直線コネクタ 66"/>
        <xdr:cNvCxnSpPr/>
      </xdr:nvCxnSpPr>
      <xdr:spPr>
        <a:xfrm>
          <a:off x="3098800" y="576427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94488</xdr:rowOff>
    </xdr:from>
    <xdr:to>
      <xdr:col>20</xdr:col>
      <xdr:colOff>38100</xdr:colOff>
      <xdr:row>35</xdr:row>
      <xdr:rowOff>24638</xdr:rowOff>
    </xdr:to>
    <xdr:sp macro="" textlink="">
      <xdr:nvSpPr>
        <xdr:cNvPr id="68" name="フローチャート: 判断 67"/>
        <xdr:cNvSpPr/>
      </xdr:nvSpPr>
      <xdr:spPr>
        <a:xfrm>
          <a:off x="3937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9415</xdr:rowOff>
    </xdr:from>
    <xdr:ext cx="736600" cy="259045"/>
    <xdr:sp macro="" textlink="">
      <xdr:nvSpPr>
        <xdr:cNvPr id="69" name="テキスト ボックス 68"/>
        <xdr:cNvSpPr txBox="1"/>
      </xdr:nvSpPr>
      <xdr:spPr>
        <a:xfrm>
          <a:off x="3606800" y="6010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106426</xdr:rowOff>
    </xdr:from>
    <xdr:to>
      <xdr:col>15</xdr:col>
      <xdr:colOff>98425</xdr:colOff>
      <xdr:row>33</xdr:row>
      <xdr:rowOff>143002</xdr:rowOff>
    </xdr:to>
    <xdr:cxnSp macro="">
      <xdr:nvCxnSpPr>
        <xdr:cNvPr id="70" name="直線コネクタ 69"/>
        <xdr:cNvCxnSpPr/>
      </xdr:nvCxnSpPr>
      <xdr:spPr>
        <a:xfrm flipV="1">
          <a:off x="2209800" y="57642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94488</xdr:rowOff>
    </xdr:from>
    <xdr:to>
      <xdr:col>15</xdr:col>
      <xdr:colOff>149225</xdr:colOff>
      <xdr:row>35</xdr:row>
      <xdr:rowOff>24638</xdr:rowOff>
    </xdr:to>
    <xdr:sp macro="" textlink="">
      <xdr:nvSpPr>
        <xdr:cNvPr id="71" name="フローチャート: 判断 70"/>
        <xdr:cNvSpPr/>
      </xdr:nvSpPr>
      <xdr:spPr>
        <a:xfrm>
          <a:off x="3048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9415</xdr:rowOff>
    </xdr:from>
    <xdr:ext cx="762000" cy="259045"/>
    <xdr:sp macro="" textlink="">
      <xdr:nvSpPr>
        <xdr:cNvPr id="72" name="テキスト ボックス 71"/>
        <xdr:cNvSpPr txBox="1"/>
      </xdr:nvSpPr>
      <xdr:spPr>
        <a:xfrm>
          <a:off x="2717800" y="601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143002</xdr:rowOff>
    </xdr:from>
    <xdr:to>
      <xdr:col>11</xdr:col>
      <xdr:colOff>9525</xdr:colOff>
      <xdr:row>33</xdr:row>
      <xdr:rowOff>152146</xdr:rowOff>
    </xdr:to>
    <xdr:cxnSp macro="">
      <xdr:nvCxnSpPr>
        <xdr:cNvPr id="73" name="直線コネクタ 72"/>
        <xdr:cNvCxnSpPr/>
      </xdr:nvCxnSpPr>
      <xdr:spPr>
        <a:xfrm flipV="1">
          <a:off x="1320800" y="58008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94488</xdr:rowOff>
    </xdr:from>
    <xdr:to>
      <xdr:col>11</xdr:col>
      <xdr:colOff>60325</xdr:colOff>
      <xdr:row>35</xdr:row>
      <xdr:rowOff>24638</xdr:rowOff>
    </xdr:to>
    <xdr:sp macro="" textlink="">
      <xdr:nvSpPr>
        <xdr:cNvPr id="74" name="フローチャート: 判断 73"/>
        <xdr:cNvSpPr/>
      </xdr:nvSpPr>
      <xdr:spPr>
        <a:xfrm>
          <a:off x="2159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9415</xdr:rowOff>
    </xdr:from>
    <xdr:ext cx="762000" cy="259045"/>
    <xdr:sp macro="" textlink="">
      <xdr:nvSpPr>
        <xdr:cNvPr id="75" name="テキスト ボックス 74"/>
        <xdr:cNvSpPr txBox="1"/>
      </xdr:nvSpPr>
      <xdr:spPr>
        <a:xfrm>
          <a:off x="1828800" y="601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121920</xdr:rowOff>
    </xdr:from>
    <xdr:to>
      <xdr:col>6</xdr:col>
      <xdr:colOff>171450</xdr:colOff>
      <xdr:row>35</xdr:row>
      <xdr:rowOff>52070</xdr:rowOff>
    </xdr:to>
    <xdr:sp macro="" textlink="">
      <xdr:nvSpPr>
        <xdr:cNvPr id="76" name="フローチャート: 判断 75"/>
        <xdr:cNvSpPr/>
      </xdr:nvSpPr>
      <xdr:spPr>
        <a:xfrm>
          <a:off x="1270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36847</xdr:rowOff>
    </xdr:from>
    <xdr:ext cx="762000" cy="259045"/>
    <xdr:sp macro="" textlink="">
      <xdr:nvSpPr>
        <xdr:cNvPr id="77" name="テキスト ボックス 76"/>
        <xdr:cNvSpPr txBox="1"/>
      </xdr:nvSpPr>
      <xdr:spPr>
        <a:xfrm>
          <a:off x="939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149352</xdr:rowOff>
    </xdr:from>
    <xdr:to>
      <xdr:col>24</xdr:col>
      <xdr:colOff>76200</xdr:colOff>
      <xdr:row>35</xdr:row>
      <xdr:rowOff>79502</xdr:rowOff>
    </xdr:to>
    <xdr:sp macro="" textlink="">
      <xdr:nvSpPr>
        <xdr:cNvPr id="83" name="楕円 82"/>
        <xdr:cNvSpPr/>
      </xdr:nvSpPr>
      <xdr:spPr>
        <a:xfrm>
          <a:off x="47752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165879</xdr:rowOff>
    </xdr:from>
    <xdr:ext cx="762000" cy="259045"/>
    <xdr:sp macro="" textlink="">
      <xdr:nvSpPr>
        <xdr:cNvPr id="84" name="人件費該当値テキスト"/>
        <xdr:cNvSpPr txBox="1"/>
      </xdr:nvSpPr>
      <xdr:spPr>
        <a:xfrm>
          <a:off x="4914900" y="582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156210</xdr:rowOff>
    </xdr:from>
    <xdr:to>
      <xdr:col>20</xdr:col>
      <xdr:colOff>38100</xdr:colOff>
      <xdr:row>34</xdr:row>
      <xdr:rowOff>86360</xdr:rowOff>
    </xdr:to>
    <xdr:sp macro="" textlink="">
      <xdr:nvSpPr>
        <xdr:cNvPr id="85" name="楕円 84"/>
        <xdr:cNvSpPr/>
      </xdr:nvSpPr>
      <xdr:spPr>
        <a:xfrm>
          <a:off x="3937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96537</xdr:rowOff>
    </xdr:from>
    <xdr:ext cx="736600" cy="259045"/>
    <xdr:sp macro="" textlink="">
      <xdr:nvSpPr>
        <xdr:cNvPr id="86" name="テキスト ボックス 85"/>
        <xdr:cNvSpPr txBox="1"/>
      </xdr:nvSpPr>
      <xdr:spPr>
        <a:xfrm>
          <a:off x="3606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55626</xdr:rowOff>
    </xdr:from>
    <xdr:to>
      <xdr:col>15</xdr:col>
      <xdr:colOff>149225</xdr:colOff>
      <xdr:row>33</xdr:row>
      <xdr:rowOff>157226</xdr:rowOff>
    </xdr:to>
    <xdr:sp macro="" textlink="">
      <xdr:nvSpPr>
        <xdr:cNvPr id="87" name="楕円 86"/>
        <xdr:cNvSpPr/>
      </xdr:nvSpPr>
      <xdr:spPr>
        <a:xfrm>
          <a:off x="3048000" y="571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167403</xdr:rowOff>
    </xdr:from>
    <xdr:ext cx="762000" cy="259045"/>
    <xdr:sp macro="" textlink="">
      <xdr:nvSpPr>
        <xdr:cNvPr id="88" name="テキスト ボックス 87"/>
        <xdr:cNvSpPr txBox="1"/>
      </xdr:nvSpPr>
      <xdr:spPr>
        <a:xfrm>
          <a:off x="2717800" y="5482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92202</xdr:rowOff>
    </xdr:from>
    <xdr:to>
      <xdr:col>11</xdr:col>
      <xdr:colOff>60325</xdr:colOff>
      <xdr:row>34</xdr:row>
      <xdr:rowOff>22352</xdr:rowOff>
    </xdr:to>
    <xdr:sp macro="" textlink="">
      <xdr:nvSpPr>
        <xdr:cNvPr id="89" name="楕円 88"/>
        <xdr:cNvSpPr/>
      </xdr:nvSpPr>
      <xdr:spPr>
        <a:xfrm>
          <a:off x="2159000" y="5750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32529</xdr:rowOff>
    </xdr:from>
    <xdr:ext cx="762000" cy="259045"/>
    <xdr:sp macro="" textlink="">
      <xdr:nvSpPr>
        <xdr:cNvPr id="90" name="テキスト ボックス 89"/>
        <xdr:cNvSpPr txBox="1"/>
      </xdr:nvSpPr>
      <xdr:spPr>
        <a:xfrm>
          <a:off x="1828800" y="551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101346</xdr:rowOff>
    </xdr:from>
    <xdr:to>
      <xdr:col>6</xdr:col>
      <xdr:colOff>171450</xdr:colOff>
      <xdr:row>34</xdr:row>
      <xdr:rowOff>31496</xdr:rowOff>
    </xdr:to>
    <xdr:sp macro="" textlink="">
      <xdr:nvSpPr>
        <xdr:cNvPr id="91" name="楕円 90"/>
        <xdr:cNvSpPr/>
      </xdr:nvSpPr>
      <xdr:spPr>
        <a:xfrm>
          <a:off x="1270000" y="575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41673</xdr:rowOff>
    </xdr:from>
    <xdr:ext cx="762000" cy="259045"/>
    <xdr:sp macro="" textlink="">
      <xdr:nvSpPr>
        <xdr:cNvPr id="92" name="テキスト ボックス 91"/>
        <xdr:cNvSpPr txBox="1"/>
      </xdr:nvSpPr>
      <xdr:spPr>
        <a:xfrm>
          <a:off x="939800" y="552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会計年度任用職員制度の導入に伴い、賃金が大きく減少したことや、石部駅周辺整備事業の委託料が減となったことなどから前年度と比較して大きく数値が減となった。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20</xdr:row>
      <xdr:rowOff>165100</xdr:rowOff>
    </xdr:to>
    <xdr:cxnSp macro="">
      <xdr:nvCxnSpPr>
        <xdr:cNvPr id="120" name="直線コネクタ 119"/>
        <xdr:cNvCxnSpPr/>
      </xdr:nvCxnSpPr>
      <xdr:spPr>
        <a:xfrm flipV="1">
          <a:off x="16510000" y="24511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1"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2" name="直線コネクタ 121"/>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149860</xdr:rowOff>
    </xdr:from>
    <xdr:to>
      <xdr:col>82</xdr:col>
      <xdr:colOff>107950</xdr:colOff>
      <xdr:row>17</xdr:row>
      <xdr:rowOff>153670</xdr:rowOff>
    </xdr:to>
    <xdr:cxnSp macro="">
      <xdr:nvCxnSpPr>
        <xdr:cNvPr id="125" name="直線コネクタ 124"/>
        <xdr:cNvCxnSpPr/>
      </xdr:nvCxnSpPr>
      <xdr:spPr>
        <a:xfrm flipV="1">
          <a:off x="15671800" y="289306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36847</xdr:rowOff>
    </xdr:from>
    <xdr:ext cx="762000" cy="259045"/>
    <xdr:sp macro="" textlink="">
      <xdr:nvSpPr>
        <xdr:cNvPr id="126" name="物件費平均値テキスト"/>
        <xdr:cNvSpPr txBox="1"/>
      </xdr:nvSpPr>
      <xdr:spPr>
        <a:xfrm>
          <a:off x="16598900" y="295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27" name="フローチャート: 判断 126"/>
        <xdr:cNvSpPr/>
      </xdr:nvSpPr>
      <xdr:spPr>
        <a:xfrm>
          <a:off x="164592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153670</xdr:rowOff>
    </xdr:from>
    <xdr:to>
      <xdr:col>78</xdr:col>
      <xdr:colOff>69850</xdr:colOff>
      <xdr:row>18</xdr:row>
      <xdr:rowOff>20320</xdr:rowOff>
    </xdr:to>
    <xdr:cxnSp macro="">
      <xdr:nvCxnSpPr>
        <xdr:cNvPr id="128" name="直線コネクタ 127"/>
        <xdr:cNvCxnSpPr/>
      </xdr:nvCxnSpPr>
      <xdr:spPr>
        <a:xfrm flipV="1">
          <a:off x="14782800" y="30683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148590</xdr:rowOff>
    </xdr:from>
    <xdr:to>
      <xdr:col>78</xdr:col>
      <xdr:colOff>120650</xdr:colOff>
      <xdr:row>18</xdr:row>
      <xdr:rowOff>78740</xdr:rowOff>
    </xdr:to>
    <xdr:sp macro="" textlink="">
      <xdr:nvSpPr>
        <xdr:cNvPr id="129" name="フローチャート: 判断 128"/>
        <xdr:cNvSpPr/>
      </xdr:nvSpPr>
      <xdr:spPr>
        <a:xfrm>
          <a:off x="15621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63517</xdr:rowOff>
    </xdr:from>
    <xdr:ext cx="736600" cy="259045"/>
    <xdr:sp macro="" textlink="">
      <xdr:nvSpPr>
        <xdr:cNvPr id="130" name="テキスト ボックス 129"/>
        <xdr:cNvSpPr txBox="1"/>
      </xdr:nvSpPr>
      <xdr:spPr>
        <a:xfrm>
          <a:off x="15290800" y="314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20320</xdr:rowOff>
    </xdr:from>
    <xdr:to>
      <xdr:col>73</xdr:col>
      <xdr:colOff>180975</xdr:colOff>
      <xdr:row>19</xdr:row>
      <xdr:rowOff>39370</xdr:rowOff>
    </xdr:to>
    <xdr:cxnSp macro="">
      <xdr:nvCxnSpPr>
        <xdr:cNvPr id="131" name="直線コネクタ 130"/>
        <xdr:cNvCxnSpPr/>
      </xdr:nvCxnSpPr>
      <xdr:spPr>
        <a:xfrm flipV="1">
          <a:off x="13893800" y="310642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118110</xdr:rowOff>
    </xdr:from>
    <xdr:to>
      <xdr:col>74</xdr:col>
      <xdr:colOff>31750</xdr:colOff>
      <xdr:row>18</xdr:row>
      <xdr:rowOff>48260</xdr:rowOff>
    </xdr:to>
    <xdr:sp macro="" textlink="">
      <xdr:nvSpPr>
        <xdr:cNvPr id="132" name="フローチャート: 判断 131"/>
        <xdr:cNvSpPr/>
      </xdr:nvSpPr>
      <xdr:spPr>
        <a:xfrm>
          <a:off x="14732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58437</xdr:rowOff>
    </xdr:from>
    <xdr:ext cx="762000" cy="259045"/>
    <xdr:sp macro="" textlink="">
      <xdr:nvSpPr>
        <xdr:cNvPr id="133" name="テキスト ボックス 132"/>
        <xdr:cNvSpPr txBox="1"/>
      </xdr:nvSpPr>
      <xdr:spPr>
        <a:xfrm>
          <a:off x="14401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16510</xdr:rowOff>
    </xdr:from>
    <xdr:to>
      <xdr:col>69</xdr:col>
      <xdr:colOff>92075</xdr:colOff>
      <xdr:row>19</xdr:row>
      <xdr:rowOff>39370</xdr:rowOff>
    </xdr:to>
    <xdr:cxnSp macro="">
      <xdr:nvCxnSpPr>
        <xdr:cNvPr id="134" name="直線コネクタ 133"/>
        <xdr:cNvCxnSpPr/>
      </xdr:nvCxnSpPr>
      <xdr:spPr>
        <a:xfrm>
          <a:off x="13004800" y="32740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102870</xdr:rowOff>
    </xdr:from>
    <xdr:to>
      <xdr:col>69</xdr:col>
      <xdr:colOff>142875</xdr:colOff>
      <xdr:row>18</xdr:row>
      <xdr:rowOff>33020</xdr:rowOff>
    </xdr:to>
    <xdr:sp macro="" textlink="">
      <xdr:nvSpPr>
        <xdr:cNvPr id="135" name="フローチャート: 判断 134"/>
        <xdr:cNvSpPr/>
      </xdr:nvSpPr>
      <xdr:spPr>
        <a:xfrm>
          <a:off x="13843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43197</xdr:rowOff>
    </xdr:from>
    <xdr:ext cx="762000" cy="259045"/>
    <xdr:sp macro="" textlink="">
      <xdr:nvSpPr>
        <xdr:cNvPr id="136" name="テキスト ボックス 135"/>
        <xdr:cNvSpPr txBox="1"/>
      </xdr:nvSpPr>
      <xdr:spPr>
        <a:xfrm>
          <a:off x="13512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87630</xdr:rowOff>
    </xdr:from>
    <xdr:to>
      <xdr:col>65</xdr:col>
      <xdr:colOff>53975</xdr:colOff>
      <xdr:row>18</xdr:row>
      <xdr:rowOff>17780</xdr:rowOff>
    </xdr:to>
    <xdr:sp macro="" textlink="">
      <xdr:nvSpPr>
        <xdr:cNvPr id="137" name="フローチャート: 判断 136"/>
        <xdr:cNvSpPr/>
      </xdr:nvSpPr>
      <xdr:spPr>
        <a:xfrm>
          <a:off x="12954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27957</xdr:rowOff>
    </xdr:from>
    <xdr:ext cx="762000" cy="259045"/>
    <xdr:sp macro="" textlink="">
      <xdr:nvSpPr>
        <xdr:cNvPr id="138" name="テキスト ボックス 137"/>
        <xdr:cNvSpPr txBox="1"/>
      </xdr:nvSpPr>
      <xdr:spPr>
        <a:xfrm>
          <a:off x="12623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44" name="楕円 143"/>
        <xdr:cNvSpPr/>
      </xdr:nvSpPr>
      <xdr:spPr>
        <a:xfrm>
          <a:off x="164592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115587</xdr:rowOff>
    </xdr:from>
    <xdr:ext cx="762000" cy="259045"/>
    <xdr:sp macro="" textlink="">
      <xdr:nvSpPr>
        <xdr:cNvPr id="145" name="物件費該当値テキスト"/>
        <xdr:cNvSpPr txBox="1"/>
      </xdr:nvSpPr>
      <xdr:spPr>
        <a:xfrm>
          <a:off x="165989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102870</xdr:rowOff>
    </xdr:from>
    <xdr:to>
      <xdr:col>78</xdr:col>
      <xdr:colOff>120650</xdr:colOff>
      <xdr:row>18</xdr:row>
      <xdr:rowOff>33020</xdr:rowOff>
    </xdr:to>
    <xdr:sp macro="" textlink="">
      <xdr:nvSpPr>
        <xdr:cNvPr id="146" name="楕円 145"/>
        <xdr:cNvSpPr/>
      </xdr:nvSpPr>
      <xdr:spPr>
        <a:xfrm>
          <a:off x="15621000" y="301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43197</xdr:rowOff>
    </xdr:from>
    <xdr:ext cx="736600" cy="259045"/>
    <xdr:sp macro="" textlink="">
      <xdr:nvSpPr>
        <xdr:cNvPr id="147" name="テキスト ボックス 146"/>
        <xdr:cNvSpPr txBox="1"/>
      </xdr:nvSpPr>
      <xdr:spPr>
        <a:xfrm>
          <a:off x="15290800" y="2786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140970</xdr:rowOff>
    </xdr:from>
    <xdr:to>
      <xdr:col>74</xdr:col>
      <xdr:colOff>31750</xdr:colOff>
      <xdr:row>18</xdr:row>
      <xdr:rowOff>71120</xdr:rowOff>
    </xdr:to>
    <xdr:sp macro="" textlink="">
      <xdr:nvSpPr>
        <xdr:cNvPr id="148" name="楕円 147"/>
        <xdr:cNvSpPr/>
      </xdr:nvSpPr>
      <xdr:spPr>
        <a:xfrm>
          <a:off x="14732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55897</xdr:rowOff>
    </xdr:from>
    <xdr:ext cx="762000" cy="259045"/>
    <xdr:sp macro="" textlink="">
      <xdr:nvSpPr>
        <xdr:cNvPr id="149" name="テキスト ボックス 148"/>
        <xdr:cNvSpPr txBox="1"/>
      </xdr:nvSpPr>
      <xdr:spPr>
        <a:xfrm>
          <a:off x="14401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160020</xdr:rowOff>
    </xdr:from>
    <xdr:to>
      <xdr:col>69</xdr:col>
      <xdr:colOff>142875</xdr:colOff>
      <xdr:row>19</xdr:row>
      <xdr:rowOff>90170</xdr:rowOff>
    </xdr:to>
    <xdr:sp macro="" textlink="">
      <xdr:nvSpPr>
        <xdr:cNvPr id="150" name="楕円 149"/>
        <xdr:cNvSpPr/>
      </xdr:nvSpPr>
      <xdr:spPr>
        <a:xfrm>
          <a:off x="13843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74947</xdr:rowOff>
    </xdr:from>
    <xdr:ext cx="762000" cy="259045"/>
    <xdr:sp macro="" textlink="">
      <xdr:nvSpPr>
        <xdr:cNvPr id="151" name="テキスト ボックス 150"/>
        <xdr:cNvSpPr txBox="1"/>
      </xdr:nvSpPr>
      <xdr:spPr>
        <a:xfrm>
          <a:off x="13512800" y="33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137160</xdr:rowOff>
    </xdr:from>
    <xdr:to>
      <xdr:col>65</xdr:col>
      <xdr:colOff>53975</xdr:colOff>
      <xdr:row>19</xdr:row>
      <xdr:rowOff>67310</xdr:rowOff>
    </xdr:to>
    <xdr:sp macro="" textlink="">
      <xdr:nvSpPr>
        <xdr:cNvPr id="152" name="楕円 151"/>
        <xdr:cNvSpPr/>
      </xdr:nvSpPr>
      <xdr:spPr>
        <a:xfrm>
          <a:off x="12954000" y="322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52087</xdr:rowOff>
    </xdr:from>
    <xdr:ext cx="762000" cy="259045"/>
    <xdr:sp macro="" textlink="">
      <xdr:nvSpPr>
        <xdr:cNvPr id="153" name="テキスト ボックス 152"/>
        <xdr:cNvSpPr txBox="1"/>
      </xdr:nvSpPr>
      <xdr:spPr>
        <a:xfrm>
          <a:off x="12623800" y="330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の平均値を下回っているものの、毎年増加傾向であり、私立保育園等の施設型給付費や障がい福祉事業においては顕著な伸びを示している。また、湖南市特有の人口構成により急激に高齢化率が上昇することから、扶助費については今後も増加することが見込まれるため市単独事業の見直しを行い、事業の重点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80735</xdr:rowOff>
    </xdr:to>
    <xdr:cxnSp macro="">
      <xdr:nvCxnSpPr>
        <xdr:cNvPr id="183" name="直線コネクタ 182"/>
        <xdr:cNvCxnSpPr/>
      </xdr:nvCxnSpPr>
      <xdr:spPr>
        <a:xfrm flipV="1">
          <a:off x="4826000" y="8982528"/>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52812</xdr:rowOff>
    </xdr:from>
    <xdr:ext cx="762000" cy="259045"/>
    <xdr:sp macro="" textlink="">
      <xdr:nvSpPr>
        <xdr:cNvPr id="184" name="扶助費最小値テキスト"/>
        <xdr:cNvSpPr txBox="1"/>
      </xdr:nvSpPr>
      <xdr:spPr>
        <a:xfrm>
          <a:off x="4914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80735</xdr:rowOff>
    </xdr:from>
    <xdr:to>
      <xdr:col>24</xdr:col>
      <xdr:colOff>114300</xdr:colOff>
      <xdr:row>61</xdr:row>
      <xdr:rowOff>80735</xdr:rowOff>
    </xdr:to>
    <xdr:cxnSp macro="">
      <xdr:nvCxnSpPr>
        <xdr:cNvPr id="185" name="直線コネクタ 184"/>
        <xdr:cNvCxnSpPr/>
      </xdr:nvCxnSpPr>
      <xdr:spPr>
        <a:xfrm>
          <a:off x="4737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86"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87" name="直線コネクタ 186"/>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116115</xdr:rowOff>
    </xdr:from>
    <xdr:to>
      <xdr:col>24</xdr:col>
      <xdr:colOff>25400</xdr:colOff>
      <xdr:row>55</xdr:row>
      <xdr:rowOff>20865</xdr:rowOff>
    </xdr:to>
    <xdr:cxnSp macro="">
      <xdr:nvCxnSpPr>
        <xdr:cNvPr id="188" name="直線コネクタ 187"/>
        <xdr:cNvCxnSpPr/>
      </xdr:nvCxnSpPr>
      <xdr:spPr>
        <a:xfrm>
          <a:off x="3987800" y="937441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168020</xdr:rowOff>
    </xdr:from>
    <xdr:ext cx="762000" cy="259045"/>
    <xdr:sp macro="" textlink="">
      <xdr:nvSpPr>
        <xdr:cNvPr id="189" name="扶助費平均値テキスト"/>
        <xdr:cNvSpPr txBox="1"/>
      </xdr:nvSpPr>
      <xdr:spPr>
        <a:xfrm>
          <a:off x="4914900" y="9426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190" name="フローチャート: 判断 189"/>
        <xdr:cNvSpPr/>
      </xdr:nvSpPr>
      <xdr:spPr>
        <a:xfrm>
          <a:off x="47752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94343</xdr:rowOff>
    </xdr:from>
    <xdr:to>
      <xdr:col>19</xdr:col>
      <xdr:colOff>187325</xdr:colOff>
      <xdr:row>54</xdr:row>
      <xdr:rowOff>116115</xdr:rowOff>
    </xdr:to>
    <xdr:cxnSp macro="">
      <xdr:nvCxnSpPr>
        <xdr:cNvPr id="191" name="直線コネクタ 190"/>
        <xdr:cNvCxnSpPr/>
      </xdr:nvCxnSpPr>
      <xdr:spPr>
        <a:xfrm>
          <a:off x="3098800" y="93526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100693</xdr:rowOff>
    </xdr:from>
    <xdr:to>
      <xdr:col>20</xdr:col>
      <xdr:colOff>38100</xdr:colOff>
      <xdr:row>56</xdr:row>
      <xdr:rowOff>30843</xdr:rowOff>
    </xdr:to>
    <xdr:sp macro="" textlink="">
      <xdr:nvSpPr>
        <xdr:cNvPr id="192" name="フローチャート: 判断 191"/>
        <xdr:cNvSpPr/>
      </xdr:nvSpPr>
      <xdr:spPr>
        <a:xfrm>
          <a:off x="3937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15620</xdr:rowOff>
    </xdr:from>
    <xdr:ext cx="736600" cy="259045"/>
    <xdr:sp macro="" textlink="">
      <xdr:nvSpPr>
        <xdr:cNvPr id="193" name="テキスト ボックス 192"/>
        <xdr:cNvSpPr txBox="1"/>
      </xdr:nvSpPr>
      <xdr:spPr>
        <a:xfrm>
          <a:off x="3606800" y="961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54</xdr:row>
      <xdr:rowOff>105228</xdr:rowOff>
    </xdr:to>
    <xdr:cxnSp macro="">
      <xdr:nvCxnSpPr>
        <xdr:cNvPr id="194" name="直線コネクタ 193"/>
        <xdr:cNvCxnSpPr/>
      </xdr:nvCxnSpPr>
      <xdr:spPr>
        <a:xfrm flipV="1">
          <a:off x="2209800" y="93526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68035</xdr:rowOff>
    </xdr:from>
    <xdr:to>
      <xdr:col>15</xdr:col>
      <xdr:colOff>149225</xdr:colOff>
      <xdr:row>55</xdr:row>
      <xdr:rowOff>169635</xdr:rowOff>
    </xdr:to>
    <xdr:sp macro="" textlink="">
      <xdr:nvSpPr>
        <xdr:cNvPr id="195" name="フローチャート: 判断 194"/>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154412</xdr:rowOff>
    </xdr:from>
    <xdr:ext cx="762000" cy="259045"/>
    <xdr:sp macro="" textlink="">
      <xdr:nvSpPr>
        <xdr:cNvPr id="196" name="テキスト ボックス 195"/>
        <xdr:cNvSpPr txBox="1"/>
      </xdr:nvSpPr>
      <xdr:spPr>
        <a:xfrm>
          <a:off x="2717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61685</xdr:rowOff>
    </xdr:from>
    <xdr:to>
      <xdr:col>11</xdr:col>
      <xdr:colOff>9525</xdr:colOff>
      <xdr:row>54</xdr:row>
      <xdr:rowOff>105228</xdr:rowOff>
    </xdr:to>
    <xdr:cxnSp macro="">
      <xdr:nvCxnSpPr>
        <xdr:cNvPr id="197" name="直線コネクタ 196"/>
        <xdr:cNvCxnSpPr/>
      </xdr:nvCxnSpPr>
      <xdr:spPr>
        <a:xfrm>
          <a:off x="1320800" y="93199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46265</xdr:rowOff>
    </xdr:from>
    <xdr:to>
      <xdr:col>11</xdr:col>
      <xdr:colOff>60325</xdr:colOff>
      <xdr:row>55</xdr:row>
      <xdr:rowOff>147865</xdr:rowOff>
    </xdr:to>
    <xdr:sp macro="" textlink="">
      <xdr:nvSpPr>
        <xdr:cNvPr id="198" name="フローチャート: 判断 197"/>
        <xdr:cNvSpPr/>
      </xdr:nvSpPr>
      <xdr:spPr>
        <a:xfrm>
          <a:off x="2159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132642</xdr:rowOff>
    </xdr:from>
    <xdr:ext cx="762000" cy="259045"/>
    <xdr:sp macro="" textlink="">
      <xdr:nvSpPr>
        <xdr:cNvPr id="199" name="テキスト ボックス 198"/>
        <xdr:cNvSpPr txBox="1"/>
      </xdr:nvSpPr>
      <xdr:spPr>
        <a:xfrm>
          <a:off x="1828800" y="956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00" name="フローチャート: 判断 199"/>
        <xdr:cNvSpPr/>
      </xdr:nvSpPr>
      <xdr:spPr>
        <a:xfrm>
          <a:off x="1270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110870</xdr:rowOff>
    </xdr:from>
    <xdr:ext cx="762000" cy="259045"/>
    <xdr:sp macro="" textlink="">
      <xdr:nvSpPr>
        <xdr:cNvPr id="201" name="テキスト ボックス 200"/>
        <xdr:cNvSpPr txBox="1"/>
      </xdr:nvSpPr>
      <xdr:spPr>
        <a:xfrm>
          <a:off x="939800" y="954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207" name="楕円 206"/>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158042</xdr:rowOff>
    </xdr:from>
    <xdr:ext cx="762000" cy="259045"/>
    <xdr:sp macro="" textlink="">
      <xdr:nvSpPr>
        <xdr:cNvPr id="208" name="扶助費該当値テキスト"/>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65315</xdr:rowOff>
    </xdr:from>
    <xdr:to>
      <xdr:col>20</xdr:col>
      <xdr:colOff>38100</xdr:colOff>
      <xdr:row>54</xdr:row>
      <xdr:rowOff>166915</xdr:rowOff>
    </xdr:to>
    <xdr:sp macro="" textlink="">
      <xdr:nvSpPr>
        <xdr:cNvPr id="209" name="楕円 208"/>
        <xdr:cNvSpPr/>
      </xdr:nvSpPr>
      <xdr:spPr>
        <a:xfrm>
          <a:off x="3937000" y="932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5642</xdr:rowOff>
    </xdr:from>
    <xdr:ext cx="736600" cy="259045"/>
    <xdr:sp macro="" textlink="">
      <xdr:nvSpPr>
        <xdr:cNvPr id="210" name="テキスト ボックス 209"/>
        <xdr:cNvSpPr txBox="1"/>
      </xdr:nvSpPr>
      <xdr:spPr>
        <a:xfrm>
          <a:off x="3606800" y="9092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43543</xdr:rowOff>
    </xdr:from>
    <xdr:to>
      <xdr:col>15</xdr:col>
      <xdr:colOff>149225</xdr:colOff>
      <xdr:row>54</xdr:row>
      <xdr:rowOff>145143</xdr:rowOff>
    </xdr:to>
    <xdr:sp macro="" textlink="">
      <xdr:nvSpPr>
        <xdr:cNvPr id="211" name="楕円 210"/>
        <xdr:cNvSpPr/>
      </xdr:nvSpPr>
      <xdr:spPr>
        <a:xfrm>
          <a:off x="3048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155320</xdr:rowOff>
    </xdr:from>
    <xdr:ext cx="762000" cy="259045"/>
    <xdr:sp macro="" textlink="">
      <xdr:nvSpPr>
        <xdr:cNvPr id="212" name="テキスト ボックス 211"/>
        <xdr:cNvSpPr txBox="1"/>
      </xdr:nvSpPr>
      <xdr:spPr>
        <a:xfrm>
          <a:off x="2717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54428</xdr:rowOff>
    </xdr:from>
    <xdr:to>
      <xdr:col>11</xdr:col>
      <xdr:colOff>60325</xdr:colOff>
      <xdr:row>54</xdr:row>
      <xdr:rowOff>156028</xdr:rowOff>
    </xdr:to>
    <xdr:sp macro="" textlink="">
      <xdr:nvSpPr>
        <xdr:cNvPr id="213" name="楕円 212"/>
        <xdr:cNvSpPr/>
      </xdr:nvSpPr>
      <xdr:spPr>
        <a:xfrm>
          <a:off x="2159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166205</xdr:rowOff>
    </xdr:from>
    <xdr:ext cx="762000" cy="259045"/>
    <xdr:sp macro="" textlink="">
      <xdr:nvSpPr>
        <xdr:cNvPr id="214" name="テキスト ボックス 213"/>
        <xdr:cNvSpPr txBox="1"/>
      </xdr:nvSpPr>
      <xdr:spPr>
        <a:xfrm>
          <a:off x="1828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xdr:rowOff>
    </xdr:from>
    <xdr:to>
      <xdr:col>6</xdr:col>
      <xdr:colOff>171450</xdr:colOff>
      <xdr:row>54</xdr:row>
      <xdr:rowOff>112485</xdr:rowOff>
    </xdr:to>
    <xdr:sp macro="" textlink="">
      <xdr:nvSpPr>
        <xdr:cNvPr id="215" name="楕円 214"/>
        <xdr:cNvSpPr/>
      </xdr:nvSpPr>
      <xdr:spPr>
        <a:xfrm>
          <a:off x="1270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122662</xdr:rowOff>
    </xdr:from>
    <xdr:ext cx="762000" cy="259045"/>
    <xdr:sp macro="" textlink="">
      <xdr:nvSpPr>
        <xdr:cNvPr id="216" name="テキスト ボックス 215"/>
        <xdr:cNvSpPr txBox="1"/>
      </xdr:nvSpPr>
      <xdr:spPr>
        <a:xfrm>
          <a:off x="939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類似団体と比較して低い比率となっている要因としては、他会計への繰出金において、介護保険特別会計および後期高齢者医療特別会計への繰出金は増加しているが、平成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企業会計へ移行したことにより、繰出金で支出していた一部が補助金および負担金での支出になったためと考える。今後も、受益者負担の原則による料金改定などにより適正な一般会計からの繰出を原則とし比率の改善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1" name="直線コネクタ 230"/>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2" name="テキスト ボックス 231"/>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3" name="直線コネクタ 232"/>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4" name="テキスト ボックス 233"/>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5" name="直線コネクタ 234"/>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6" name="テキスト ボックス 235"/>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9" name="直線コネクタ 238"/>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0" name="テキスト ボックス 239"/>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1" name="直線コネクタ 24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2" name="テキスト ボックス 24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3" name="直線コネクタ 242"/>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4" name="テキスト ボックス 243"/>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60325</xdr:rowOff>
    </xdr:from>
    <xdr:to>
      <xdr:col>82</xdr:col>
      <xdr:colOff>107950</xdr:colOff>
      <xdr:row>61</xdr:row>
      <xdr:rowOff>60325</xdr:rowOff>
    </xdr:to>
    <xdr:cxnSp macro="">
      <xdr:nvCxnSpPr>
        <xdr:cNvPr id="248" name="直線コネクタ 247"/>
        <xdr:cNvCxnSpPr/>
      </xdr:nvCxnSpPr>
      <xdr:spPr>
        <a:xfrm flipV="1">
          <a:off x="16510000" y="91471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32402</xdr:rowOff>
    </xdr:from>
    <xdr:ext cx="762000" cy="259045"/>
    <xdr:sp macro="" textlink="">
      <xdr:nvSpPr>
        <xdr:cNvPr id="249" name="その他最小値テキスト"/>
        <xdr:cNvSpPr txBox="1"/>
      </xdr:nvSpPr>
      <xdr:spPr>
        <a:xfrm>
          <a:off x="16598900" y="1049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60325</xdr:rowOff>
    </xdr:from>
    <xdr:to>
      <xdr:col>82</xdr:col>
      <xdr:colOff>196850</xdr:colOff>
      <xdr:row>61</xdr:row>
      <xdr:rowOff>60325</xdr:rowOff>
    </xdr:to>
    <xdr:cxnSp macro="">
      <xdr:nvCxnSpPr>
        <xdr:cNvPr id="250" name="直線コネクタ 249"/>
        <xdr:cNvCxnSpPr/>
      </xdr:nvCxnSpPr>
      <xdr:spPr>
        <a:xfrm>
          <a:off x="16421100" y="1051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146702</xdr:rowOff>
    </xdr:from>
    <xdr:ext cx="762000" cy="259045"/>
    <xdr:sp macro="" textlink="">
      <xdr:nvSpPr>
        <xdr:cNvPr id="251" name="その他最大値テキスト"/>
        <xdr:cNvSpPr txBox="1"/>
      </xdr:nvSpPr>
      <xdr:spPr>
        <a:xfrm>
          <a:off x="16598900" y="889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60325</xdr:rowOff>
    </xdr:from>
    <xdr:to>
      <xdr:col>82</xdr:col>
      <xdr:colOff>196850</xdr:colOff>
      <xdr:row>53</xdr:row>
      <xdr:rowOff>60325</xdr:rowOff>
    </xdr:to>
    <xdr:cxnSp macro="">
      <xdr:nvCxnSpPr>
        <xdr:cNvPr id="252" name="直線コネクタ 251"/>
        <xdr:cNvCxnSpPr/>
      </xdr:nvCxnSpPr>
      <xdr:spPr>
        <a:xfrm>
          <a:off x="16421100" y="914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31750</xdr:rowOff>
    </xdr:from>
    <xdr:to>
      <xdr:col>82</xdr:col>
      <xdr:colOff>107950</xdr:colOff>
      <xdr:row>55</xdr:row>
      <xdr:rowOff>41275</xdr:rowOff>
    </xdr:to>
    <xdr:cxnSp macro="">
      <xdr:nvCxnSpPr>
        <xdr:cNvPr id="253" name="直線コネクタ 252"/>
        <xdr:cNvCxnSpPr/>
      </xdr:nvCxnSpPr>
      <xdr:spPr>
        <a:xfrm>
          <a:off x="15671800" y="946150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4"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5" name="フローチャート: 判断 254"/>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12700</xdr:rowOff>
    </xdr:from>
    <xdr:to>
      <xdr:col>78</xdr:col>
      <xdr:colOff>69850</xdr:colOff>
      <xdr:row>55</xdr:row>
      <xdr:rowOff>31750</xdr:rowOff>
    </xdr:to>
    <xdr:cxnSp macro="">
      <xdr:nvCxnSpPr>
        <xdr:cNvPr id="256" name="直線コネクタ 255"/>
        <xdr:cNvCxnSpPr/>
      </xdr:nvCxnSpPr>
      <xdr:spPr>
        <a:xfrm>
          <a:off x="14782800" y="9442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9525</xdr:rowOff>
    </xdr:from>
    <xdr:to>
      <xdr:col>78</xdr:col>
      <xdr:colOff>120650</xdr:colOff>
      <xdr:row>58</xdr:row>
      <xdr:rowOff>111125</xdr:rowOff>
    </xdr:to>
    <xdr:sp macro="" textlink="">
      <xdr:nvSpPr>
        <xdr:cNvPr id="257" name="フローチャート: 判断 256"/>
        <xdr:cNvSpPr/>
      </xdr:nvSpPr>
      <xdr:spPr>
        <a:xfrm>
          <a:off x="15621000" y="995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95902</xdr:rowOff>
    </xdr:from>
    <xdr:ext cx="736600" cy="259045"/>
    <xdr:sp macro="" textlink="">
      <xdr:nvSpPr>
        <xdr:cNvPr id="258" name="テキスト ボックス 257"/>
        <xdr:cNvSpPr txBox="1"/>
      </xdr:nvSpPr>
      <xdr:spPr>
        <a:xfrm>
          <a:off x="15290800" y="10040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165100</xdr:rowOff>
    </xdr:from>
    <xdr:to>
      <xdr:col>73</xdr:col>
      <xdr:colOff>180975</xdr:colOff>
      <xdr:row>55</xdr:row>
      <xdr:rowOff>12700</xdr:rowOff>
    </xdr:to>
    <xdr:cxnSp macro="">
      <xdr:nvCxnSpPr>
        <xdr:cNvPr id="259" name="直線コネクタ 258"/>
        <xdr:cNvCxnSpPr/>
      </xdr:nvCxnSpPr>
      <xdr:spPr>
        <a:xfrm>
          <a:off x="13893800" y="94234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47625</xdr:rowOff>
    </xdr:from>
    <xdr:to>
      <xdr:col>74</xdr:col>
      <xdr:colOff>31750</xdr:colOff>
      <xdr:row>58</xdr:row>
      <xdr:rowOff>149225</xdr:rowOff>
    </xdr:to>
    <xdr:sp macro="" textlink="">
      <xdr:nvSpPr>
        <xdr:cNvPr id="260" name="フローチャート: 判断 259"/>
        <xdr:cNvSpPr/>
      </xdr:nvSpPr>
      <xdr:spPr>
        <a:xfrm>
          <a:off x="14732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134002</xdr:rowOff>
    </xdr:from>
    <xdr:ext cx="762000" cy="259045"/>
    <xdr:sp macro="" textlink="">
      <xdr:nvSpPr>
        <xdr:cNvPr id="261" name="テキスト ボックス 260"/>
        <xdr:cNvSpPr txBox="1"/>
      </xdr:nvSpPr>
      <xdr:spPr>
        <a:xfrm>
          <a:off x="14401800" y="1007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165100</xdr:rowOff>
    </xdr:from>
    <xdr:to>
      <xdr:col>69</xdr:col>
      <xdr:colOff>92075</xdr:colOff>
      <xdr:row>55</xdr:row>
      <xdr:rowOff>22225</xdr:rowOff>
    </xdr:to>
    <xdr:cxnSp macro="">
      <xdr:nvCxnSpPr>
        <xdr:cNvPr id="262" name="直線コネクタ 261"/>
        <xdr:cNvCxnSpPr/>
      </xdr:nvCxnSpPr>
      <xdr:spPr>
        <a:xfrm flipV="1">
          <a:off x="13004800" y="94234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63" name="フローチャート: 判断 262"/>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64" name="テキスト ボックス 263"/>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85725</xdr:rowOff>
    </xdr:from>
    <xdr:to>
      <xdr:col>65</xdr:col>
      <xdr:colOff>53975</xdr:colOff>
      <xdr:row>59</xdr:row>
      <xdr:rowOff>15875</xdr:rowOff>
    </xdr:to>
    <xdr:sp macro="" textlink="">
      <xdr:nvSpPr>
        <xdr:cNvPr id="265" name="フローチャート: 判断 264"/>
        <xdr:cNvSpPr/>
      </xdr:nvSpPr>
      <xdr:spPr>
        <a:xfrm>
          <a:off x="12954000" y="1002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652</xdr:rowOff>
    </xdr:from>
    <xdr:ext cx="762000" cy="259045"/>
    <xdr:sp macro="" textlink="">
      <xdr:nvSpPr>
        <xdr:cNvPr id="266" name="テキスト ボックス 265"/>
        <xdr:cNvSpPr txBox="1"/>
      </xdr:nvSpPr>
      <xdr:spPr>
        <a:xfrm>
          <a:off x="12623800" y="1011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161925</xdr:rowOff>
    </xdr:from>
    <xdr:to>
      <xdr:col>82</xdr:col>
      <xdr:colOff>158750</xdr:colOff>
      <xdr:row>55</xdr:row>
      <xdr:rowOff>92075</xdr:rowOff>
    </xdr:to>
    <xdr:sp macro="" textlink="">
      <xdr:nvSpPr>
        <xdr:cNvPr id="272" name="楕円 271"/>
        <xdr:cNvSpPr/>
      </xdr:nvSpPr>
      <xdr:spPr>
        <a:xfrm>
          <a:off x="16459200" y="942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7002</xdr:rowOff>
    </xdr:from>
    <xdr:ext cx="762000" cy="259045"/>
    <xdr:sp macro="" textlink="">
      <xdr:nvSpPr>
        <xdr:cNvPr id="273" name="その他該当値テキスト"/>
        <xdr:cNvSpPr txBox="1"/>
      </xdr:nvSpPr>
      <xdr:spPr>
        <a:xfrm>
          <a:off x="165989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152400</xdr:rowOff>
    </xdr:from>
    <xdr:to>
      <xdr:col>78</xdr:col>
      <xdr:colOff>120650</xdr:colOff>
      <xdr:row>55</xdr:row>
      <xdr:rowOff>82550</xdr:rowOff>
    </xdr:to>
    <xdr:sp macro="" textlink="">
      <xdr:nvSpPr>
        <xdr:cNvPr id="274" name="楕円 273"/>
        <xdr:cNvSpPr/>
      </xdr:nvSpPr>
      <xdr:spPr>
        <a:xfrm>
          <a:off x="15621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92727</xdr:rowOff>
    </xdr:from>
    <xdr:ext cx="736600" cy="259045"/>
    <xdr:sp macro="" textlink="">
      <xdr:nvSpPr>
        <xdr:cNvPr id="275" name="テキスト ボックス 274"/>
        <xdr:cNvSpPr txBox="1"/>
      </xdr:nvSpPr>
      <xdr:spPr>
        <a:xfrm>
          <a:off x="15290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133350</xdr:rowOff>
    </xdr:from>
    <xdr:to>
      <xdr:col>74</xdr:col>
      <xdr:colOff>31750</xdr:colOff>
      <xdr:row>55</xdr:row>
      <xdr:rowOff>63500</xdr:rowOff>
    </xdr:to>
    <xdr:sp macro="" textlink="">
      <xdr:nvSpPr>
        <xdr:cNvPr id="276" name="楕円 275"/>
        <xdr:cNvSpPr/>
      </xdr:nvSpPr>
      <xdr:spPr>
        <a:xfrm>
          <a:off x="14732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73677</xdr:rowOff>
    </xdr:from>
    <xdr:ext cx="762000" cy="259045"/>
    <xdr:sp macro="" textlink="">
      <xdr:nvSpPr>
        <xdr:cNvPr id="277" name="テキスト ボックス 276"/>
        <xdr:cNvSpPr txBox="1"/>
      </xdr:nvSpPr>
      <xdr:spPr>
        <a:xfrm>
          <a:off x="14401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114300</xdr:rowOff>
    </xdr:from>
    <xdr:to>
      <xdr:col>69</xdr:col>
      <xdr:colOff>142875</xdr:colOff>
      <xdr:row>55</xdr:row>
      <xdr:rowOff>44450</xdr:rowOff>
    </xdr:to>
    <xdr:sp macro="" textlink="">
      <xdr:nvSpPr>
        <xdr:cNvPr id="278" name="楕円 277"/>
        <xdr:cNvSpPr/>
      </xdr:nvSpPr>
      <xdr:spPr>
        <a:xfrm>
          <a:off x="13843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54627</xdr:rowOff>
    </xdr:from>
    <xdr:ext cx="762000" cy="259045"/>
    <xdr:sp macro="" textlink="">
      <xdr:nvSpPr>
        <xdr:cNvPr id="279" name="テキスト ボックス 278"/>
        <xdr:cNvSpPr txBox="1"/>
      </xdr:nvSpPr>
      <xdr:spPr>
        <a:xfrm>
          <a:off x="13512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142875</xdr:rowOff>
    </xdr:from>
    <xdr:to>
      <xdr:col>65</xdr:col>
      <xdr:colOff>53975</xdr:colOff>
      <xdr:row>55</xdr:row>
      <xdr:rowOff>73025</xdr:rowOff>
    </xdr:to>
    <xdr:sp macro="" textlink="">
      <xdr:nvSpPr>
        <xdr:cNvPr id="280" name="楕円 279"/>
        <xdr:cNvSpPr/>
      </xdr:nvSpPr>
      <xdr:spPr>
        <a:xfrm>
          <a:off x="12954000" y="9401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83202</xdr:rowOff>
    </xdr:from>
    <xdr:ext cx="762000" cy="259045"/>
    <xdr:sp macro="" textlink="">
      <xdr:nvSpPr>
        <xdr:cNvPr id="281" name="テキスト ボックス 280"/>
        <xdr:cNvSpPr txBox="1"/>
      </xdr:nvSpPr>
      <xdr:spPr>
        <a:xfrm>
          <a:off x="12623800" y="917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特別定額給付金給付事業や、インフルエンザ予防接種事業などの感染症対策に伴う増などにより比率は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し、また類似団体と比較しても高い比率となっている。一部事務組合の事業内容の精査などによる負担金の適正化を図ることや、市単独補助金の必要性を精査し縮減に努める。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122428</xdr:rowOff>
    </xdr:to>
    <xdr:cxnSp macro="">
      <xdr:nvCxnSpPr>
        <xdr:cNvPr id="306" name="直線コネクタ 305"/>
        <xdr:cNvCxnSpPr/>
      </xdr:nvCxnSpPr>
      <xdr:spPr>
        <a:xfrm flipV="1">
          <a:off x="16510000" y="5956300"/>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307" name="補助費等最小値テキスト"/>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308" name="直線コネクタ 307"/>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56134</xdr:rowOff>
    </xdr:from>
    <xdr:to>
      <xdr:col>82</xdr:col>
      <xdr:colOff>107950</xdr:colOff>
      <xdr:row>37</xdr:row>
      <xdr:rowOff>97282</xdr:rowOff>
    </xdr:to>
    <xdr:cxnSp macro="">
      <xdr:nvCxnSpPr>
        <xdr:cNvPr id="311" name="直線コネクタ 310"/>
        <xdr:cNvCxnSpPr/>
      </xdr:nvCxnSpPr>
      <xdr:spPr>
        <a:xfrm flipV="1">
          <a:off x="15671800" y="639978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12" name="補助費等平均値テキスト"/>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3" name="フローチャート: 判断 312"/>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37</xdr:row>
      <xdr:rowOff>97282</xdr:rowOff>
    </xdr:to>
    <xdr:cxnSp macro="">
      <xdr:nvCxnSpPr>
        <xdr:cNvPr id="314" name="直線コネクタ 313"/>
        <xdr:cNvCxnSpPr/>
      </xdr:nvCxnSpPr>
      <xdr:spPr>
        <a:xfrm>
          <a:off x="14782800" y="6431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15" name="フローチャート: 判断 314"/>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16" name="テキスト ボックス 315"/>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38</xdr:row>
      <xdr:rowOff>26416</xdr:rowOff>
    </xdr:to>
    <xdr:cxnSp macro="">
      <xdr:nvCxnSpPr>
        <xdr:cNvPr id="317" name="直線コネクタ 316"/>
        <xdr:cNvCxnSpPr/>
      </xdr:nvCxnSpPr>
      <xdr:spPr>
        <a:xfrm flipV="1">
          <a:off x="13893800" y="64317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8" name="フローチャート: 判断 317"/>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9" name="テキスト ボックス 318"/>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26416</xdr:rowOff>
    </xdr:from>
    <xdr:to>
      <xdr:col>69</xdr:col>
      <xdr:colOff>92075</xdr:colOff>
      <xdr:row>38</xdr:row>
      <xdr:rowOff>40132</xdr:rowOff>
    </xdr:to>
    <xdr:cxnSp macro="">
      <xdr:nvCxnSpPr>
        <xdr:cNvPr id="320" name="直線コネクタ 319"/>
        <xdr:cNvCxnSpPr/>
      </xdr:nvCxnSpPr>
      <xdr:spPr>
        <a:xfrm flipV="1">
          <a:off x="13004800" y="65415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2" name="テキスト ボックス 321"/>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23" name="フローチャート: 判断 322"/>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macro="" textlink="">
      <xdr:nvSpPr>
        <xdr:cNvPr id="324" name="テキスト ボックス 323"/>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5334</xdr:rowOff>
    </xdr:from>
    <xdr:to>
      <xdr:col>82</xdr:col>
      <xdr:colOff>158750</xdr:colOff>
      <xdr:row>37</xdr:row>
      <xdr:rowOff>106934</xdr:rowOff>
    </xdr:to>
    <xdr:sp macro="" textlink="">
      <xdr:nvSpPr>
        <xdr:cNvPr id="330" name="楕円 329"/>
        <xdr:cNvSpPr/>
      </xdr:nvSpPr>
      <xdr:spPr>
        <a:xfrm>
          <a:off x="164592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148861</xdr:rowOff>
    </xdr:from>
    <xdr:ext cx="762000" cy="259045"/>
    <xdr:sp macro="" textlink="">
      <xdr:nvSpPr>
        <xdr:cNvPr id="331" name="補助費等該当値テキスト"/>
        <xdr:cNvSpPr txBox="1"/>
      </xdr:nvSpPr>
      <xdr:spPr>
        <a:xfrm>
          <a:off x="165989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46482</xdr:rowOff>
    </xdr:from>
    <xdr:to>
      <xdr:col>78</xdr:col>
      <xdr:colOff>120650</xdr:colOff>
      <xdr:row>37</xdr:row>
      <xdr:rowOff>148082</xdr:rowOff>
    </xdr:to>
    <xdr:sp macro="" textlink="">
      <xdr:nvSpPr>
        <xdr:cNvPr id="332" name="楕円 331"/>
        <xdr:cNvSpPr/>
      </xdr:nvSpPr>
      <xdr:spPr>
        <a:xfrm>
          <a:off x="15621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132859</xdr:rowOff>
    </xdr:from>
    <xdr:ext cx="736600" cy="259045"/>
    <xdr:sp macro="" textlink="">
      <xdr:nvSpPr>
        <xdr:cNvPr id="333" name="テキスト ボックス 332"/>
        <xdr:cNvSpPr txBox="1"/>
      </xdr:nvSpPr>
      <xdr:spPr>
        <a:xfrm>
          <a:off x="15290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4" name="楕円 333"/>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5" name="テキスト ボックス 334"/>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147066</xdr:rowOff>
    </xdr:from>
    <xdr:to>
      <xdr:col>69</xdr:col>
      <xdr:colOff>142875</xdr:colOff>
      <xdr:row>38</xdr:row>
      <xdr:rowOff>77215</xdr:rowOff>
    </xdr:to>
    <xdr:sp macro="" textlink="">
      <xdr:nvSpPr>
        <xdr:cNvPr id="336" name="楕円 335"/>
        <xdr:cNvSpPr/>
      </xdr:nvSpPr>
      <xdr:spPr>
        <a:xfrm>
          <a:off x="13843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61993</xdr:rowOff>
    </xdr:from>
    <xdr:ext cx="762000" cy="259045"/>
    <xdr:sp macro="" textlink="">
      <xdr:nvSpPr>
        <xdr:cNvPr id="337" name="テキスト ボックス 336"/>
        <xdr:cNvSpPr txBox="1"/>
      </xdr:nvSpPr>
      <xdr:spPr>
        <a:xfrm>
          <a:off x="13512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160782</xdr:rowOff>
    </xdr:from>
    <xdr:to>
      <xdr:col>65</xdr:col>
      <xdr:colOff>53975</xdr:colOff>
      <xdr:row>38</xdr:row>
      <xdr:rowOff>90932</xdr:rowOff>
    </xdr:to>
    <xdr:sp macro="" textlink="">
      <xdr:nvSpPr>
        <xdr:cNvPr id="338" name="楕円 337"/>
        <xdr:cNvSpPr/>
      </xdr:nvSpPr>
      <xdr:spPr>
        <a:xfrm>
          <a:off x="12954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75709</xdr:rowOff>
    </xdr:from>
    <xdr:ext cx="762000" cy="259045"/>
    <xdr:sp macro="" textlink="">
      <xdr:nvSpPr>
        <xdr:cNvPr id="339" name="テキスト ボックス 338"/>
        <xdr:cNvSpPr txBox="1"/>
      </xdr:nvSpPr>
      <xdr:spPr>
        <a:xfrm>
          <a:off x="12623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の合併以降、義務教育施設の耐震化事業をはじめとする大型投資事業を実施してきたことに加え、臨時財政対策債の償還が増加していることにより、類似団体平均を上回っている。今後は石部駅周辺整備事業や市内橋りょう改修整備など地方債に依存する事業を進めていくことから、他の事業との年度間調整、事業規模の見直し、また基金などの活用等により、後年に過度の負担とならないよう調整を行い平準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145287</xdr:rowOff>
    </xdr:to>
    <xdr:cxnSp macro="">
      <xdr:nvCxnSpPr>
        <xdr:cNvPr id="364" name="直線コネクタ 363"/>
        <xdr:cNvCxnSpPr/>
      </xdr:nvCxnSpPr>
      <xdr:spPr>
        <a:xfrm flipV="1">
          <a:off x="4826000" y="12773152"/>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65"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6" name="直線コネクタ 365"/>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7" name="公債費最大値テキスト"/>
        <xdr:cNvSpPr txBox="1"/>
      </xdr:nvSpPr>
      <xdr:spPr>
        <a:xfrm>
          <a:off x="4914900" y="1251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8" name="直線コネクタ 367"/>
        <xdr:cNvCxnSpPr/>
      </xdr:nvCxnSpPr>
      <xdr:spPr>
        <a:xfrm>
          <a:off x="4737100" y="12773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53848</xdr:rowOff>
    </xdr:from>
    <xdr:to>
      <xdr:col>24</xdr:col>
      <xdr:colOff>25400</xdr:colOff>
      <xdr:row>78</xdr:row>
      <xdr:rowOff>76708</xdr:rowOff>
    </xdr:to>
    <xdr:cxnSp macro="">
      <xdr:nvCxnSpPr>
        <xdr:cNvPr id="369" name="直線コネクタ 368"/>
        <xdr:cNvCxnSpPr/>
      </xdr:nvCxnSpPr>
      <xdr:spPr>
        <a:xfrm flipV="1">
          <a:off x="3987800" y="1342694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53864</xdr:rowOff>
    </xdr:from>
    <xdr:ext cx="762000" cy="259045"/>
    <xdr:sp macro="" textlink="">
      <xdr:nvSpPr>
        <xdr:cNvPr id="370" name="公債費平均値テキスト"/>
        <xdr:cNvSpPr txBox="1"/>
      </xdr:nvSpPr>
      <xdr:spPr>
        <a:xfrm>
          <a:off x="4914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37337</xdr:rowOff>
    </xdr:from>
    <xdr:to>
      <xdr:col>24</xdr:col>
      <xdr:colOff>76200</xdr:colOff>
      <xdr:row>77</xdr:row>
      <xdr:rowOff>138937</xdr:rowOff>
    </xdr:to>
    <xdr:sp macro="" textlink="">
      <xdr:nvSpPr>
        <xdr:cNvPr id="371" name="フローチャート: 判断 370"/>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76708</xdr:rowOff>
    </xdr:from>
    <xdr:to>
      <xdr:col>19</xdr:col>
      <xdr:colOff>187325</xdr:colOff>
      <xdr:row>78</xdr:row>
      <xdr:rowOff>85852</xdr:rowOff>
    </xdr:to>
    <xdr:cxnSp macro="">
      <xdr:nvCxnSpPr>
        <xdr:cNvPr id="372" name="直線コネクタ 371"/>
        <xdr:cNvCxnSpPr/>
      </xdr:nvCxnSpPr>
      <xdr:spPr>
        <a:xfrm flipV="1">
          <a:off x="3098800" y="134498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4" name="テキスト ボックス 373"/>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67563</xdr:rowOff>
    </xdr:from>
    <xdr:to>
      <xdr:col>15</xdr:col>
      <xdr:colOff>98425</xdr:colOff>
      <xdr:row>78</xdr:row>
      <xdr:rowOff>85852</xdr:rowOff>
    </xdr:to>
    <xdr:cxnSp macro="">
      <xdr:nvCxnSpPr>
        <xdr:cNvPr id="375" name="直線コネクタ 374"/>
        <xdr:cNvCxnSpPr/>
      </xdr:nvCxnSpPr>
      <xdr:spPr>
        <a:xfrm>
          <a:off x="2209800" y="13440663"/>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55626</xdr:rowOff>
    </xdr:from>
    <xdr:to>
      <xdr:col>15</xdr:col>
      <xdr:colOff>149225</xdr:colOff>
      <xdr:row>77</xdr:row>
      <xdr:rowOff>157226</xdr:rowOff>
    </xdr:to>
    <xdr:sp macro="" textlink="">
      <xdr:nvSpPr>
        <xdr:cNvPr id="376" name="フローチャート: 判断 375"/>
        <xdr:cNvSpPr/>
      </xdr:nvSpPr>
      <xdr:spPr>
        <a:xfrm>
          <a:off x="3048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167403</xdr:rowOff>
    </xdr:from>
    <xdr:ext cx="762000" cy="259045"/>
    <xdr:sp macro="" textlink="">
      <xdr:nvSpPr>
        <xdr:cNvPr id="377" name="テキスト ボックス 376"/>
        <xdr:cNvSpPr txBox="1"/>
      </xdr:nvSpPr>
      <xdr:spPr>
        <a:xfrm>
          <a:off x="2717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35561</xdr:rowOff>
    </xdr:from>
    <xdr:to>
      <xdr:col>11</xdr:col>
      <xdr:colOff>9525</xdr:colOff>
      <xdr:row>78</xdr:row>
      <xdr:rowOff>67563</xdr:rowOff>
    </xdr:to>
    <xdr:cxnSp macro="">
      <xdr:nvCxnSpPr>
        <xdr:cNvPr id="378" name="直線コネクタ 377"/>
        <xdr:cNvCxnSpPr/>
      </xdr:nvCxnSpPr>
      <xdr:spPr>
        <a:xfrm>
          <a:off x="1320800" y="13408661"/>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69342</xdr:rowOff>
    </xdr:from>
    <xdr:to>
      <xdr:col>11</xdr:col>
      <xdr:colOff>60325</xdr:colOff>
      <xdr:row>77</xdr:row>
      <xdr:rowOff>170942</xdr:rowOff>
    </xdr:to>
    <xdr:sp macro="" textlink="">
      <xdr:nvSpPr>
        <xdr:cNvPr id="379" name="フローチャート: 判断 378"/>
        <xdr:cNvSpPr/>
      </xdr:nvSpPr>
      <xdr:spPr>
        <a:xfrm>
          <a:off x="2159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9669</xdr:rowOff>
    </xdr:from>
    <xdr:ext cx="762000" cy="259045"/>
    <xdr:sp macro="" textlink="">
      <xdr:nvSpPr>
        <xdr:cNvPr id="380" name="テキスト ボックス 379"/>
        <xdr:cNvSpPr txBox="1"/>
      </xdr:nvSpPr>
      <xdr:spPr>
        <a:xfrm>
          <a:off x="1828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81" name="フローチャート: 判断 380"/>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14240</xdr:rowOff>
    </xdr:from>
    <xdr:ext cx="762000" cy="259045"/>
    <xdr:sp macro="" textlink="">
      <xdr:nvSpPr>
        <xdr:cNvPr id="382" name="テキスト ボックス 381"/>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3048</xdr:rowOff>
    </xdr:from>
    <xdr:to>
      <xdr:col>24</xdr:col>
      <xdr:colOff>76200</xdr:colOff>
      <xdr:row>78</xdr:row>
      <xdr:rowOff>104648</xdr:rowOff>
    </xdr:to>
    <xdr:sp macro="" textlink="">
      <xdr:nvSpPr>
        <xdr:cNvPr id="388" name="楕円 387"/>
        <xdr:cNvSpPr/>
      </xdr:nvSpPr>
      <xdr:spPr>
        <a:xfrm>
          <a:off x="47752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146575</xdr:rowOff>
    </xdr:from>
    <xdr:ext cx="762000" cy="259045"/>
    <xdr:sp macro="" textlink="">
      <xdr:nvSpPr>
        <xdr:cNvPr id="389" name="公債費該当値テキスト"/>
        <xdr:cNvSpPr txBox="1"/>
      </xdr:nvSpPr>
      <xdr:spPr>
        <a:xfrm>
          <a:off x="49149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25908</xdr:rowOff>
    </xdr:from>
    <xdr:to>
      <xdr:col>20</xdr:col>
      <xdr:colOff>38100</xdr:colOff>
      <xdr:row>78</xdr:row>
      <xdr:rowOff>127508</xdr:rowOff>
    </xdr:to>
    <xdr:sp macro="" textlink="">
      <xdr:nvSpPr>
        <xdr:cNvPr id="390" name="楕円 389"/>
        <xdr:cNvSpPr/>
      </xdr:nvSpPr>
      <xdr:spPr>
        <a:xfrm>
          <a:off x="3937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112285</xdr:rowOff>
    </xdr:from>
    <xdr:ext cx="736600" cy="259045"/>
    <xdr:sp macro="" textlink="">
      <xdr:nvSpPr>
        <xdr:cNvPr id="391" name="テキスト ボックス 390"/>
        <xdr:cNvSpPr txBox="1"/>
      </xdr:nvSpPr>
      <xdr:spPr>
        <a:xfrm>
          <a:off x="3606800" y="13485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35052</xdr:rowOff>
    </xdr:from>
    <xdr:to>
      <xdr:col>15</xdr:col>
      <xdr:colOff>149225</xdr:colOff>
      <xdr:row>78</xdr:row>
      <xdr:rowOff>136652</xdr:rowOff>
    </xdr:to>
    <xdr:sp macro="" textlink="">
      <xdr:nvSpPr>
        <xdr:cNvPr id="392" name="楕円 391"/>
        <xdr:cNvSpPr/>
      </xdr:nvSpPr>
      <xdr:spPr>
        <a:xfrm>
          <a:off x="3048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121429</xdr:rowOff>
    </xdr:from>
    <xdr:ext cx="762000" cy="259045"/>
    <xdr:sp macro="" textlink="">
      <xdr:nvSpPr>
        <xdr:cNvPr id="393" name="テキスト ボックス 392"/>
        <xdr:cNvSpPr txBox="1"/>
      </xdr:nvSpPr>
      <xdr:spPr>
        <a:xfrm>
          <a:off x="2717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16763</xdr:rowOff>
    </xdr:from>
    <xdr:to>
      <xdr:col>11</xdr:col>
      <xdr:colOff>60325</xdr:colOff>
      <xdr:row>78</xdr:row>
      <xdr:rowOff>118363</xdr:rowOff>
    </xdr:to>
    <xdr:sp macro="" textlink="">
      <xdr:nvSpPr>
        <xdr:cNvPr id="394" name="楕円 393"/>
        <xdr:cNvSpPr/>
      </xdr:nvSpPr>
      <xdr:spPr>
        <a:xfrm>
          <a:off x="2159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103140</xdr:rowOff>
    </xdr:from>
    <xdr:ext cx="762000" cy="259045"/>
    <xdr:sp macro="" textlink="">
      <xdr:nvSpPr>
        <xdr:cNvPr id="395" name="テキスト ボックス 394"/>
        <xdr:cNvSpPr txBox="1"/>
      </xdr:nvSpPr>
      <xdr:spPr>
        <a:xfrm>
          <a:off x="1828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96" name="楕円 395"/>
        <xdr:cNvSpPr/>
      </xdr:nvSpPr>
      <xdr:spPr>
        <a:xfrm>
          <a:off x="1270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71138</xdr:rowOff>
    </xdr:from>
    <xdr:ext cx="762000" cy="259045"/>
    <xdr:sp macro="" textlink="">
      <xdr:nvSpPr>
        <xdr:cNvPr id="397" name="テキスト ボックス 396"/>
        <xdr:cNvSpPr txBox="1"/>
      </xdr:nvSpPr>
      <xdr:spPr>
        <a:xfrm>
          <a:off x="939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合併特例債を活用して積み立てた振興基金を繰り入れて充当したことにより、類似団体の平均値を大きく下回ることとなった。しかし、一部事務組合への負担金や補助交付金が多額であることに加え、社会保障関連経費の増加が見込まれるため、今後も、事業内容の精査などによる負担金の適正化を図ることや、市単独事業の必要性を精査し縮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154432</xdr:rowOff>
    </xdr:from>
    <xdr:to>
      <xdr:col>82</xdr:col>
      <xdr:colOff>107950</xdr:colOff>
      <xdr:row>81</xdr:row>
      <xdr:rowOff>147574</xdr:rowOff>
    </xdr:to>
    <xdr:cxnSp macro="">
      <xdr:nvCxnSpPr>
        <xdr:cNvPr id="423" name="直線コネクタ 422"/>
        <xdr:cNvCxnSpPr/>
      </xdr:nvCxnSpPr>
      <xdr:spPr>
        <a:xfrm flipV="1">
          <a:off x="16510000" y="12841732"/>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119651</xdr:rowOff>
    </xdr:from>
    <xdr:ext cx="762000" cy="259045"/>
    <xdr:sp macro="" textlink="">
      <xdr:nvSpPr>
        <xdr:cNvPr id="424" name="公債費以外最小値テキスト"/>
        <xdr:cNvSpPr txBox="1"/>
      </xdr:nvSpPr>
      <xdr:spPr>
        <a:xfrm>
          <a:off x="16598900" y="14007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147574</xdr:rowOff>
    </xdr:from>
    <xdr:to>
      <xdr:col>82</xdr:col>
      <xdr:colOff>196850</xdr:colOff>
      <xdr:row>81</xdr:row>
      <xdr:rowOff>147574</xdr:rowOff>
    </xdr:to>
    <xdr:cxnSp macro="">
      <xdr:nvCxnSpPr>
        <xdr:cNvPr id="425" name="直線コネクタ 424"/>
        <xdr:cNvCxnSpPr/>
      </xdr:nvCxnSpPr>
      <xdr:spPr>
        <a:xfrm>
          <a:off x="16421100" y="14035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69359</xdr:rowOff>
    </xdr:from>
    <xdr:ext cx="762000" cy="259045"/>
    <xdr:sp macro="" textlink="">
      <xdr:nvSpPr>
        <xdr:cNvPr id="426" name="公債費以外最大値テキスト"/>
        <xdr:cNvSpPr txBox="1"/>
      </xdr:nvSpPr>
      <xdr:spPr>
        <a:xfrm>
          <a:off x="16598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154432</xdr:rowOff>
    </xdr:from>
    <xdr:to>
      <xdr:col>82</xdr:col>
      <xdr:colOff>196850</xdr:colOff>
      <xdr:row>74</xdr:row>
      <xdr:rowOff>154432</xdr:rowOff>
    </xdr:to>
    <xdr:cxnSp macro="">
      <xdr:nvCxnSpPr>
        <xdr:cNvPr id="427" name="直線コネクタ 426"/>
        <xdr:cNvCxnSpPr/>
      </xdr:nvCxnSpPr>
      <xdr:spPr>
        <a:xfrm>
          <a:off x="16421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3556</xdr:rowOff>
    </xdr:from>
    <xdr:to>
      <xdr:col>82</xdr:col>
      <xdr:colOff>107950</xdr:colOff>
      <xdr:row>76</xdr:row>
      <xdr:rowOff>30987</xdr:rowOff>
    </xdr:to>
    <xdr:cxnSp macro="">
      <xdr:nvCxnSpPr>
        <xdr:cNvPr id="428" name="直線コネクタ 427"/>
        <xdr:cNvCxnSpPr/>
      </xdr:nvCxnSpPr>
      <xdr:spPr>
        <a:xfrm flipV="1">
          <a:off x="15671800" y="13033756"/>
          <a:ext cx="8382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55135</xdr:rowOff>
    </xdr:from>
    <xdr:ext cx="762000" cy="259045"/>
    <xdr:sp macro="" textlink="">
      <xdr:nvSpPr>
        <xdr:cNvPr id="429" name="公債費以外平均値テキスト"/>
        <xdr:cNvSpPr txBox="1"/>
      </xdr:nvSpPr>
      <xdr:spPr>
        <a:xfrm>
          <a:off x="16598900" y="1325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30" name="フローチャート: 判断 429"/>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147574</xdr:rowOff>
    </xdr:from>
    <xdr:to>
      <xdr:col>78</xdr:col>
      <xdr:colOff>69850</xdr:colOff>
      <xdr:row>76</xdr:row>
      <xdr:rowOff>30987</xdr:rowOff>
    </xdr:to>
    <xdr:cxnSp macro="">
      <xdr:nvCxnSpPr>
        <xdr:cNvPr id="431" name="直線コネクタ 430"/>
        <xdr:cNvCxnSpPr/>
      </xdr:nvCxnSpPr>
      <xdr:spPr>
        <a:xfrm>
          <a:off x="14782800" y="13006324"/>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33" name="テキスト ボックス 432"/>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147574</xdr:rowOff>
    </xdr:from>
    <xdr:to>
      <xdr:col>73</xdr:col>
      <xdr:colOff>180975</xdr:colOff>
      <xdr:row>77</xdr:row>
      <xdr:rowOff>42418</xdr:rowOff>
    </xdr:to>
    <xdr:cxnSp macro="">
      <xdr:nvCxnSpPr>
        <xdr:cNvPr id="434" name="直線コネクタ 433"/>
        <xdr:cNvCxnSpPr/>
      </xdr:nvCxnSpPr>
      <xdr:spPr>
        <a:xfrm flipV="1">
          <a:off x="13893800" y="13006324"/>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5" name="フローチャート: 判断 434"/>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132859</xdr:rowOff>
    </xdr:from>
    <xdr:ext cx="762000" cy="259045"/>
    <xdr:sp macro="" textlink="">
      <xdr:nvSpPr>
        <xdr:cNvPr id="436" name="テキスト ボックス 435"/>
        <xdr:cNvSpPr txBox="1"/>
      </xdr:nvSpPr>
      <xdr:spPr>
        <a:xfrm>
          <a:off x="14401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42418</xdr:rowOff>
    </xdr:from>
    <xdr:to>
      <xdr:col>69</xdr:col>
      <xdr:colOff>92075</xdr:colOff>
      <xdr:row>77</xdr:row>
      <xdr:rowOff>42418</xdr:rowOff>
    </xdr:to>
    <xdr:cxnSp macro="">
      <xdr:nvCxnSpPr>
        <xdr:cNvPr id="437" name="直線コネクタ 436"/>
        <xdr:cNvCxnSpPr/>
      </xdr:nvCxnSpPr>
      <xdr:spPr>
        <a:xfrm>
          <a:off x="13004800" y="13244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8" name="フローチャート: 判断 437"/>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128288</xdr:rowOff>
    </xdr:from>
    <xdr:ext cx="762000" cy="259045"/>
    <xdr:sp macro="" textlink="">
      <xdr:nvSpPr>
        <xdr:cNvPr id="439" name="テキスト ボックス 438"/>
        <xdr:cNvSpPr txBox="1"/>
      </xdr:nvSpPr>
      <xdr:spPr>
        <a:xfrm>
          <a:off x="13512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0" name="フローチャート: 判断 439"/>
        <xdr:cNvSpPr/>
      </xdr:nvSpPr>
      <xdr:spPr>
        <a:xfrm>
          <a:off x="12954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105427</xdr:rowOff>
    </xdr:from>
    <xdr:ext cx="762000" cy="259045"/>
    <xdr:sp macro="" textlink="">
      <xdr:nvSpPr>
        <xdr:cNvPr id="441" name="テキスト ボックス 440"/>
        <xdr:cNvSpPr txBox="1"/>
      </xdr:nvSpPr>
      <xdr:spPr>
        <a:xfrm>
          <a:off x="12623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124206</xdr:rowOff>
    </xdr:from>
    <xdr:to>
      <xdr:col>82</xdr:col>
      <xdr:colOff>158750</xdr:colOff>
      <xdr:row>76</xdr:row>
      <xdr:rowOff>54356</xdr:rowOff>
    </xdr:to>
    <xdr:sp macro="" textlink="">
      <xdr:nvSpPr>
        <xdr:cNvPr id="447" name="楕円 446"/>
        <xdr:cNvSpPr/>
      </xdr:nvSpPr>
      <xdr:spPr>
        <a:xfrm>
          <a:off x="164592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140733</xdr:rowOff>
    </xdr:from>
    <xdr:ext cx="762000" cy="259045"/>
    <xdr:sp macro="" textlink="">
      <xdr:nvSpPr>
        <xdr:cNvPr id="448" name="公債費以外該当値テキスト"/>
        <xdr:cNvSpPr txBox="1"/>
      </xdr:nvSpPr>
      <xdr:spPr>
        <a:xfrm>
          <a:off x="16598900" y="12828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151637</xdr:rowOff>
    </xdr:from>
    <xdr:to>
      <xdr:col>78</xdr:col>
      <xdr:colOff>120650</xdr:colOff>
      <xdr:row>76</xdr:row>
      <xdr:rowOff>81787</xdr:rowOff>
    </xdr:to>
    <xdr:sp macro="" textlink="">
      <xdr:nvSpPr>
        <xdr:cNvPr id="449" name="楕円 448"/>
        <xdr:cNvSpPr/>
      </xdr:nvSpPr>
      <xdr:spPr>
        <a:xfrm>
          <a:off x="15621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91965</xdr:rowOff>
    </xdr:from>
    <xdr:ext cx="736600" cy="259045"/>
    <xdr:sp macro="" textlink="">
      <xdr:nvSpPr>
        <xdr:cNvPr id="450" name="テキスト ボックス 449"/>
        <xdr:cNvSpPr txBox="1"/>
      </xdr:nvSpPr>
      <xdr:spPr>
        <a:xfrm>
          <a:off x="15290800" y="12779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96774</xdr:rowOff>
    </xdr:from>
    <xdr:to>
      <xdr:col>74</xdr:col>
      <xdr:colOff>31750</xdr:colOff>
      <xdr:row>76</xdr:row>
      <xdr:rowOff>26924</xdr:rowOff>
    </xdr:to>
    <xdr:sp macro="" textlink="">
      <xdr:nvSpPr>
        <xdr:cNvPr id="451" name="楕円 450"/>
        <xdr:cNvSpPr/>
      </xdr:nvSpPr>
      <xdr:spPr>
        <a:xfrm>
          <a:off x="14732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37101</xdr:rowOff>
    </xdr:from>
    <xdr:ext cx="762000" cy="259045"/>
    <xdr:sp macro="" textlink="">
      <xdr:nvSpPr>
        <xdr:cNvPr id="452" name="テキスト ボックス 451"/>
        <xdr:cNvSpPr txBox="1"/>
      </xdr:nvSpPr>
      <xdr:spPr>
        <a:xfrm>
          <a:off x="14401800" y="12724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163068</xdr:rowOff>
    </xdr:from>
    <xdr:to>
      <xdr:col>69</xdr:col>
      <xdr:colOff>142875</xdr:colOff>
      <xdr:row>77</xdr:row>
      <xdr:rowOff>93218</xdr:rowOff>
    </xdr:to>
    <xdr:sp macro="" textlink="">
      <xdr:nvSpPr>
        <xdr:cNvPr id="453" name="楕円 452"/>
        <xdr:cNvSpPr/>
      </xdr:nvSpPr>
      <xdr:spPr>
        <a:xfrm>
          <a:off x="13843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103395</xdr:rowOff>
    </xdr:from>
    <xdr:ext cx="762000" cy="259045"/>
    <xdr:sp macro="" textlink="">
      <xdr:nvSpPr>
        <xdr:cNvPr id="454" name="テキスト ボックス 453"/>
        <xdr:cNvSpPr txBox="1"/>
      </xdr:nvSpPr>
      <xdr:spPr>
        <a:xfrm>
          <a:off x="13512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163068</xdr:rowOff>
    </xdr:from>
    <xdr:to>
      <xdr:col>65</xdr:col>
      <xdr:colOff>53975</xdr:colOff>
      <xdr:row>77</xdr:row>
      <xdr:rowOff>93218</xdr:rowOff>
    </xdr:to>
    <xdr:sp macro="" textlink="">
      <xdr:nvSpPr>
        <xdr:cNvPr id="455" name="楕円 454"/>
        <xdr:cNvSpPr/>
      </xdr:nvSpPr>
      <xdr:spPr>
        <a:xfrm>
          <a:off x="12954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103395</xdr:rowOff>
    </xdr:from>
    <xdr:ext cx="762000" cy="259045"/>
    <xdr:sp macro="" textlink="">
      <xdr:nvSpPr>
        <xdr:cNvPr id="456" name="テキスト ボックス 455"/>
        <xdr:cNvSpPr txBox="1"/>
      </xdr:nvSpPr>
      <xdr:spPr>
        <a:xfrm>
          <a:off x="12623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13952</xdr:rowOff>
    </xdr:from>
    <xdr:to>
      <xdr:col>29</xdr:col>
      <xdr:colOff>127000</xdr:colOff>
      <xdr:row>20</xdr:row>
      <xdr:rowOff>20222</xdr:rowOff>
    </xdr:to>
    <xdr:cxnSp macro="">
      <xdr:nvCxnSpPr>
        <xdr:cNvPr id="47" name="直線コネクタ 46"/>
        <xdr:cNvCxnSpPr/>
      </xdr:nvCxnSpPr>
      <xdr:spPr bwMode="auto">
        <a:xfrm flipV="1">
          <a:off x="5651500" y="1947527"/>
          <a:ext cx="0" cy="15493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163749</xdr:rowOff>
    </xdr:from>
    <xdr:ext cx="762000" cy="259045"/>
    <xdr:sp macro="" textlink="">
      <xdr:nvSpPr>
        <xdr:cNvPr id="48" name="人口1人当たり決算額の推移最小値テキスト130"/>
        <xdr:cNvSpPr txBox="1"/>
      </xdr:nvSpPr>
      <xdr:spPr>
        <a:xfrm>
          <a:off x="5740400" y="34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20222</xdr:rowOff>
    </xdr:from>
    <xdr:to>
      <xdr:col>30</xdr:col>
      <xdr:colOff>25400</xdr:colOff>
      <xdr:row>20</xdr:row>
      <xdr:rowOff>20222</xdr:rowOff>
    </xdr:to>
    <xdr:cxnSp macro="">
      <xdr:nvCxnSpPr>
        <xdr:cNvPr id="49" name="直線コネクタ 48"/>
        <xdr:cNvCxnSpPr/>
      </xdr:nvCxnSpPr>
      <xdr:spPr bwMode="auto">
        <a:xfrm>
          <a:off x="5562600" y="34968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100329</xdr:rowOff>
    </xdr:from>
    <xdr:ext cx="762000" cy="259045"/>
    <xdr:sp macro="" textlink="">
      <xdr:nvSpPr>
        <xdr:cNvPr id="50" name="人口1人当たり決算額の推移最大値テキスト130"/>
        <xdr:cNvSpPr txBox="1"/>
      </xdr:nvSpPr>
      <xdr:spPr>
        <a:xfrm>
          <a:off x="5740400" y="16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13952</xdr:rowOff>
    </xdr:from>
    <xdr:to>
      <xdr:col>30</xdr:col>
      <xdr:colOff>25400</xdr:colOff>
      <xdr:row>11</xdr:row>
      <xdr:rowOff>13952</xdr:rowOff>
    </xdr:to>
    <xdr:cxnSp macro="">
      <xdr:nvCxnSpPr>
        <xdr:cNvPr id="51" name="直線コネクタ 50"/>
        <xdr:cNvCxnSpPr/>
      </xdr:nvCxnSpPr>
      <xdr:spPr bwMode="auto">
        <a:xfrm>
          <a:off x="5562600" y="19475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28533</xdr:rowOff>
    </xdr:from>
    <xdr:to>
      <xdr:col>29</xdr:col>
      <xdr:colOff>127000</xdr:colOff>
      <xdr:row>17</xdr:row>
      <xdr:rowOff>98991</xdr:rowOff>
    </xdr:to>
    <xdr:cxnSp macro="">
      <xdr:nvCxnSpPr>
        <xdr:cNvPr id="52" name="直線コネクタ 51"/>
        <xdr:cNvCxnSpPr/>
      </xdr:nvCxnSpPr>
      <xdr:spPr bwMode="auto">
        <a:xfrm>
          <a:off x="5003800" y="2990808"/>
          <a:ext cx="647700" cy="704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1135</xdr:rowOff>
    </xdr:from>
    <xdr:ext cx="762000" cy="259045"/>
    <xdr:sp macro="" textlink="">
      <xdr:nvSpPr>
        <xdr:cNvPr id="53" name="人口1人当たり決算額の推移平均値テキスト130"/>
        <xdr:cNvSpPr txBox="1"/>
      </xdr:nvSpPr>
      <xdr:spPr>
        <a:xfrm>
          <a:off x="5740400" y="2791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156058</xdr:rowOff>
    </xdr:from>
    <xdr:to>
      <xdr:col>29</xdr:col>
      <xdr:colOff>177800</xdr:colOff>
      <xdr:row>17</xdr:row>
      <xdr:rowOff>86208</xdr:rowOff>
    </xdr:to>
    <xdr:sp macro="" textlink="">
      <xdr:nvSpPr>
        <xdr:cNvPr id="54" name="フローチャート: 判断 53"/>
        <xdr:cNvSpPr/>
      </xdr:nvSpPr>
      <xdr:spPr bwMode="auto">
        <a:xfrm>
          <a:off x="5600700" y="29468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28533</xdr:rowOff>
    </xdr:from>
    <xdr:to>
      <xdr:col>26</xdr:col>
      <xdr:colOff>50800</xdr:colOff>
      <xdr:row>17</xdr:row>
      <xdr:rowOff>40665</xdr:rowOff>
    </xdr:to>
    <xdr:cxnSp macro="">
      <xdr:nvCxnSpPr>
        <xdr:cNvPr id="55" name="直線コネクタ 54"/>
        <xdr:cNvCxnSpPr/>
      </xdr:nvCxnSpPr>
      <xdr:spPr bwMode="auto">
        <a:xfrm flipV="1">
          <a:off x="4305300" y="2990808"/>
          <a:ext cx="698500" cy="12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11533</xdr:rowOff>
    </xdr:from>
    <xdr:to>
      <xdr:col>26</xdr:col>
      <xdr:colOff>101600</xdr:colOff>
      <xdr:row>17</xdr:row>
      <xdr:rowOff>113133</xdr:rowOff>
    </xdr:to>
    <xdr:sp macro="" textlink="">
      <xdr:nvSpPr>
        <xdr:cNvPr id="56" name="フローチャート: 判断 55"/>
        <xdr:cNvSpPr/>
      </xdr:nvSpPr>
      <xdr:spPr bwMode="auto">
        <a:xfrm>
          <a:off x="49530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97910</xdr:rowOff>
    </xdr:from>
    <xdr:ext cx="736600" cy="259045"/>
    <xdr:sp macro="" textlink="">
      <xdr:nvSpPr>
        <xdr:cNvPr id="57" name="テキスト ボックス 56"/>
        <xdr:cNvSpPr txBox="1"/>
      </xdr:nvSpPr>
      <xdr:spPr>
        <a:xfrm>
          <a:off x="4622800" y="3060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30770</xdr:rowOff>
    </xdr:from>
    <xdr:to>
      <xdr:col>22</xdr:col>
      <xdr:colOff>114300</xdr:colOff>
      <xdr:row>17</xdr:row>
      <xdr:rowOff>40665</xdr:rowOff>
    </xdr:to>
    <xdr:cxnSp macro="">
      <xdr:nvCxnSpPr>
        <xdr:cNvPr id="58" name="直線コネクタ 57"/>
        <xdr:cNvCxnSpPr/>
      </xdr:nvCxnSpPr>
      <xdr:spPr bwMode="auto">
        <a:xfrm>
          <a:off x="3606800" y="2993045"/>
          <a:ext cx="698500" cy="98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31944</xdr:rowOff>
    </xdr:from>
    <xdr:to>
      <xdr:col>22</xdr:col>
      <xdr:colOff>165100</xdr:colOff>
      <xdr:row>17</xdr:row>
      <xdr:rowOff>133544</xdr:rowOff>
    </xdr:to>
    <xdr:sp macro="" textlink="">
      <xdr:nvSpPr>
        <xdr:cNvPr id="59" name="フローチャート: 判断 58"/>
        <xdr:cNvSpPr/>
      </xdr:nvSpPr>
      <xdr:spPr bwMode="auto">
        <a:xfrm>
          <a:off x="42545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118321</xdr:rowOff>
    </xdr:from>
    <xdr:ext cx="762000" cy="259045"/>
    <xdr:sp macro="" textlink="">
      <xdr:nvSpPr>
        <xdr:cNvPr id="60" name="テキスト ボックス 59"/>
        <xdr:cNvSpPr txBox="1"/>
      </xdr:nvSpPr>
      <xdr:spPr>
        <a:xfrm>
          <a:off x="3924300" y="3080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30770</xdr:rowOff>
    </xdr:from>
    <xdr:to>
      <xdr:col>18</xdr:col>
      <xdr:colOff>177800</xdr:colOff>
      <xdr:row>17</xdr:row>
      <xdr:rowOff>68865</xdr:rowOff>
    </xdr:to>
    <xdr:cxnSp macro="">
      <xdr:nvCxnSpPr>
        <xdr:cNvPr id="61" name="直線コネクタ 60"/>
        <xdr:cNvCxnSpPr/>
      </xdr:nvCxnSpPr>
      <xdr:spPr bwMode="auto">
        <a:xfrm flipV="1">
          <a:off x="2908300" y="2993045"/>
          <a:ext cx="698500" cy="38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49563</xdr:rowOff>
    </xdr:from>
    <xdr:to>
      <xdr:col>19</xdr:col>
      <xdr:colOff>38100</xdr:colOff>
      <xdr:row>17</xdr:row>
      <xdr:rowOff>151163</xdr:rowOff>
    </xdr:to>
    <xdr:sp macro="" textlink="">
      <xdr:nvSpPr>
        <xdr:cNvPr id="62" name="フローチャート: 判断 61"/>
        <xdr:cNvSpPr/>
      </xdr:nvSpPr>
      <xdr:spPr bwMode="auto">
        <a:xfrm>
          <a:off x="3556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135940</xdr:rowOff>
    </xdr:from>
    <xdr:ext cx="762000" cy="259045"/>
    <xdr:sp macro="" textlink="">
      <xdr:nvSpPr>
        <xdr:cNvPr id="63" name="テキスト ボックス 62"/>
        <xdr:cNvSpPr txBox="1"/>
      </xdr:nvSpPr>
      <xdr:spPr>
        <a:xfrm>
          <a:off x="3225800" y="3098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63981</xdr:rowOff>
    </xdr:from>
    <xdr:to>
      <xdr:col>15</xdr:col>
      <xdr:colOff>101600</xdr:colOff>
      <xdr:row>17</xdr:row>
      <xdr:rowOff>165581</xdr:rowOff>
    </xdr:to>
    <xdr:sp macro="" textlink="">
      <xdr:nvSpPr>
        <xdr:cNvPr id="64" name="フローチャート: 判断 63"/>
        <xdr:cNvSpPr/>
      </xdr:nvSpPr>
      <xdr:spPr bwMode="auto">
        <a:xfrm>
          <a:off x="2857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150358</xdr:rowOff>
    </xdr:from>
    <xdr:ext cx="762000" cy="259045"/>
    <xdr:sp macro="" textlink="">
      <xdr:nvSpPr>
        <xdr:cNvPr id="65" name="テキスト ボックス 64"/>
        <xdr:cNvSpPr txBox="1"/>
      </xdr:nvSpPr>
      <xdr:spPr>
        <a:xfrm>
          <a:off x="2527300" y="311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48191</xdr:rowOff>
    </xdr:from>
    <xdr:to>
      <xdr:col>29</xdr:col>
      <xdr:colOff>177800</xdr:colOff>
      <xdr:row>17</xdr:row>
      <xdr:rowOff>149791</xdr:rowOff>
    </xdr:to>
    <xdr:sp macro="" textlink="">
      <xdr:nvSpPr>
        <xdr:cNvPr id="71" name="楕円 70"/>
        <xdr:cNvSpPr/>
      </xdr:nvSpPr>
      <xdr:spPr bwMode="auto">
        <a:xfrm>
          <a:off x="5600700" y="30104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20268</xdr:rowOff>
    </xdr:from>
    <xdr:ext cx="762000" cy="259045"/>
    <xdr:sp macro="" textlink="">
      <xdr:nvSpPr>
        <xdr:cNvPr id="72" name="人口1人当たり決算額の推移該当値テキスト130"/>
        <xdr:cNvSpPr txBox="1"/>
      </xdr:nvSpPr>
      <xdr:spPr>
        <a:xfrm>
          <a:off x="5740400" y="2982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149183</xdr:rowOff>
    </xdr:from>
    <xdr:to>
      <xdr:col>26</xdr:col>
      <xdr:colOff>101600</xdr:colOff>
      <xdr:row>17</xdr:row>
      <xdr:rowOff>79333</xdr:rowOff>
    </xdr:to>
    <xdr:sp macro="" textlink="">
      <xdr:nvSpPr>
        <xdr:cNvPr id="73" name="楕円 72"/>
        <xdr:cNvSpPr/>
      </xdr:nvSpPr>
      <xdr:spPr bwMode="auto">
        <a:xfrm>
          <a:off x="4953000" y="29400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89510</xdr:rowOff>
    </xdr:from>
    <xdr:ext cx="736600" cy="259045"/>
    <xdr:sp macro="" textlink="">
      <xdr:nvSpPr>
        <xdr:cNvPr id="74" name="テキスト ボックス 73"/>
        <xdr:cNvSpPr txBox="1"/>
      </xdr:nvSpPr>
      <xdr:spPr>
        <a:xfrm>
          <a:off x="4622800" y="2708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161315</xdr:rowOff>
    </xdr:from>
    <xdr:to>
      <xdr:col>22</xdr:col>
      <xdr:colOff>165100</xdr:colOff>
      <xdr:row>17</xdr:row>
      <xdr:rowOff>91465</xdr:rowOff>
    </xdr:to>
    <xdr:sp macro="" textlink="">
      <xdr:nvSpPr>
        <xdr:cNvPr id="75" name="楕円 74"/>
        <xdr:cNvSpPr/>
      </xdr:nvSpPr>
      <xdr:spPr bwMode="auto">
        <a:xfrm>
          <a:off x="4254500" y="2952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101642</xdr:rowOff>
    </xdr:from>
    <xdr:ext cx="762000" cy="259045"/>
    <xdr:sp macro="" textlink="">
      <xdr:nvSpPr>
        <xdr:cNvPr id="76" name="テキスト ボックス 75"/>
        <xdr:cNvSpPr txBox="1"/>
      </xdr:nvSpPr>
      <xdr:spPr>
        <a:xfrm>
          <a:off x="3924300" y="27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151420</xdr:rowOff>
    </xdr:from>
    <xdr:to>
      <xdr:col>19</xdr:col>
      <xdr:colOff>38100</xdr:colOff>
      <xdr:row>17</xdr:row>
      <xdr:rowOff>81570</xdr:rowOff>
    </xdr:to>
    <xdr:sp macro="" textlink="">
      <xdr:nvSpPr>
        <xdr:cNvPr id="77" name="楕円 76"/>
        <xdr:cNvSpPr/>
      </xdr:nvSpPr>
      <xdr:spPr bwMode="auto">
        <a:xfrm>
          <a:off x="3556000" y="2942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91747</xdr:rowOff>
    </xdr:from>
    <xdr:ext cx="762000" cy="259045"/>
    <xdr:sp macro="" textlink="">
      <xdr:nvSpPr>
        <xdr:cNvPr id="78" name="テキスト ボックス 77"/>
        <xdr:cNvSpPr txBox="1"/>
      </xdr:nvSpPr>
      <xdr:spPr>
        <a:xfrm>
          <a:off x="3225800" y="271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18065</xdr:rowOff>
    </xdr:from>
    <xdr:to>
      <xdr:col>15</xdr:col>
      <xdr:colOff>101600</xdr:colOff>
      <xdr:row>17</xdr:row>
      <xdr:rowOff>119665</xdr:rowOff>
    </xdr:to>
    <xdr:sp macro="" textlink="">
      <xdr:nvSpPr>
        <xdr:cNvPr id="79" name="楕円 78"/>
        <xdr:cNvSpPr/>
      </xdr:nvSpPr>
      <xdr:spPr bwMode="auto">
        <a:xfrm>
          <a:off x="2857500" y="2980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129842</xdr:rowOff>
    </xdr:from>
    <xdr:ext cx="762000" cy="259045"/>
    <xdr:sp macro="" textlink="">
      <xdr:nvSpPr>
        <xdr:cNvPr id="80" name="テキスト ボックス 79"/>
        <xdr:cNvSpPr txBox="1"/>
      </xdr:nvSpPr>
      <xdr:spPr>
        <a:xfrm>
          <a:off x="2527300" y="274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317043</xdr:rowOff>
    </xdr:from>
    <xdr:to>
      <xdr:col>29</xdr:col>
      <xdr:colOff>127000</xdr:colOff>
      <xdr:row>38</xdr:row>
      <xdr:rowOff>170738</xdr:rowOff>
    </xdr:to>
    <xdr:cxnSp macro="">
      <xdr:nvCxnSpPr>
        <xdr:cNvPr id="109" name="直線コネクタ 108"/>
        <xdr:cNvCxnSpPr/>
      </xdr:nvCxnSpPr>
      <xdr:spPr bwMode="auto">
        <a:xfrm flipV="1">
          <a:off x="5651500" y="6241593"/>
          <a:ext cx="0" cy="1396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142815</xdr:rowOff>
    </xdr:from>
    <xdr:ext cx="762000" cy="259045"/>
    <xdr:sp macro="" textlink="">
      <xdr:nvSpPr>
        <xdr:cNvPr id="110" name="人口1人当たり決算額の推移最小値テキスト445"/>
        <xdr:cNvSpPr txBox="1"/>
      </xdr:nvSpPr>
      <xdr:spPr>
        <a:xfrm>
          <a:off x="5740400" y="761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170738</xdr:rowOff>
    </xdr:from>
    <xdr:to>
      <xdr:col>30</xdr:col>
      <xdr:colOff>25400</xdr:colOff>
      <xdr:row>38</xdr:row>
      <xdr:rowOff>170738</xdr:rowOff>
    </xdr:to>
    <xdr:cxnSp macro="">
      <xdr:nvCxnSpPr>
        <xdr:cNvPr id="111" name="直線コネクタ 110"/>
        <xdr:cNvCxnSpPr/>
      </xdr:nvCxnSpPr>
      <xdr:spPr bwMode="auto">
        <a:xfrm>
          <a:off x="5562600" y="76383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60520</xdr:rowOff>
    </xdr:from>
    <xdr:ext cx="762000" cy="259045"/>
    <xdr:sp macro="" textlink="">
      <xdr:nvSpPr>
        <xdr:cNvPr id="112" name="人口1人当たり決算額の推移最大値テキスト445"/>
        <xdr:cNvSpPr txBox="1"/>
      </xdr:nvSpPr>
      <xdr:spPr>
        <a:xfrm>
          <a:off x="5740400" y="598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317043</xdr:rowOff>
    </xdr:from>
    <xdr:to>
      <xdr:col>30</xdr:col>
      <xdr:colOff>25400</xdr:colOff>
      <xdr:row>33</xdr:row>
      <xdr:rowOff>317043</xdr:rowOff>
    </xdr:to>
    <xdr:cxnSp macro="">
      <xdr:nvCxnSpPr>
        <xdr:cNvPr id="113" name="直線コネクタ 112"/>
        <xdr:cNvCxnSpPr/>
      </xdr:nvCxnSpPr>
      <xdr:spPr bwMode="auto">
        <a:xfrm>
          <a:off x="5562600" y="62415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256692</xdr:rowOff>
    </xdr:from>
    <xdr:to>
      <xdr:col>29</xdr:col>
      <xdr:colOff>127000</xdr:colOff>
      <xdr:row>35</xdr:row>
      <xdr:rowOff>342646</xdr:rowOff>
    </xdr:to>
    <xdr:cxnSp macro="">
      <xdr:nvCxnSpPr>
        <xdr:cNvPr id="114" name="直線コネクタ 113"/>
        <xdr:cNvCxnSpPr/>
      </xdr:nvCxnSpPr>
      <xdr:spPr bwMode="auto">
        <a:xfrm>
          <a:off x="5003800" y="6867042"/>
          <a:ext cx="647700" cy="859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26484</xdr:rowOff>
    </xdr:from>
    <xdr:ext cx="762000" cy="259045"/>
    <xdr:sp macro="" textlink="">
      <xdr:nvSpPr>
        <xdr:cNvPr id="115" name="人口1人当たり決算額の推移平均値テキスト445"/>
        <xdr:cNvSpPr txBox="1"/>
      </xdr:nvSpPr>
      <xdr:spPr>
        <a:xfrm>
          <a:off x="5740400" y="6979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54407</xdr:rowOff>
    </xdr:from>
    <xdr:to>
      <xdr:col>29</xdr:col>
      <xdr:colOff>177800</xdr:colOff>
      <xdr:row>36</xdr:row>
      <xdr:rowOff>156007</xdr:rowOff>
    </xdr:to>
    <xdr:sp macro="" textlink="">
      <xdr:nvSpPr>
        <xdr:cNvPr id="116" name="フローチャート: 判断 115"/>
        <xdr:cNvSpPr/>
      </xdr:nvSpPr>
      <xdr:spPr bwMode="auto">
        <a:xfrm>
          <a:off x="56007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256692</xdr:rowOff>
    </xdr:from>
    <xdr:to>
      <xdr:col>26</xdr:col>
      <xdr:colOff>50800</xdr:colOff>
      <xdr:row>35</xdr:row>
      <xdr:rowOff>321425</xdr:rowOff>
    </xdr:to>
    <xdr:cxnSp macro="">
      <xdr:nvCxnSpPr>
        <xdr:cNvPr id="117" name="直線コネクタ 116"/>
        <xdr:cNvCxnSpPr/>
      </xdr:nvCxnSpPr>
      <xdr:spPr bwMode="auto">
        <a:xfrm flipV="1">
          <a:off x="4305300" y="6867042"/>
          <a:ext cx="698500" cy="64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55131</xdr:rowOff>
    </xdr:from>
    <xdr:to>
      <xdr:col>26</xdr:col>
      <xdr:colOff>101600</xdr:colOff>
      <xdr:row>36</xdr:row>
      <xdr:rowOff>156731</xdr:rowOff>
    </xdr:to>
    <xdr:sp macro="" textlink="">
      <xdr:nvSpPr>
        <xdr:cNvPr id="118" name="フローチャート: 判断 117"/>
        <xdr:cNvSpPr/>
      </xdr:nvSpPr>
      <xdr:spPr bwMode="auto">
        <a:xfrm>
          <a:off x="49530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141508</xdr:rowOff>
    </xdr:from>
    <xdr:ext cx="736600" cy="259045"/>
    <xdr:sp macro="" textlink="">
      <xdr:nvSpPr>
        <xdr:cNvPr id="119" name="テキスト ボックス 118"/>
        <xdr:cNvSpPr txBox="1"/>
      </xdr:nvSpPr>
      <xdr:spPr>
        <a:xfrm>
          <a:off x="4622800" y="7094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272618</xdr:rowOff>
    </xdr:from>
    <xdr:to>
      <xdr:col>22</xdr:col>
      <xdr:colOff>114300</xdr:colOff>
      <xdr:row>35</xdr:row>
      <xdr:rowOff>321425</xdr:rowOff>
    </xdr:to>
    <xdr:cxnSp macro="">
      <xdr:nvCxnSpPr>
        <xdr:cNvPr id="120" name="直線コネクタ 119"/>
        <xdr:cNvCxnSpPr/>
      </xdr:nvCxnSpPr>
      <xdr:spPr bwMode="auto">
        <a:xfrm>
          <a:off x="3606800" y="6882968"/>
          <a:ext cx="698500" cy="48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37947</xdr:rowOff>
    </xdr:from>
    <xdr:to>
      <xdr:col>22</xdr:col>
      <xdr:colOff>165100</xdr:colOff>
      <xdr:row>36</xdr:row>
      <xdr:rowOff>139547</xdr:rowOff>
    </xdr:to>
    <xdr:sp macro="" textlink="">
      <xdr:nvSpPr>
        <xdr:cNvPr id="121" name="フローチャート: 判断 120"/>
        <xdr:cNvSpPr/>
      </xdr:nvSpPr>
      <xdr:spPr bwMode="auto">
        <a:xfrm>
          <a:off x="42545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124324</xdr:rowOff>
    </xdr:from>
    <xdr:ext cx="762000" cy="259045"/>
    <xdr:sp macro="" textlink="">
      <xdr:nvSpPr>
        <xdr:cNvPr id="122" name="テキスト ボックス 121"/>
        <xdr:cNvSpPr txBox="1"/>
      </xdr:nvSpPr>
      <xdr:spPr>
        <a:xfrm>
          <a:off x="3924300" y="7077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272618</xdr:rowOff>
    </xdr:from>
    <xdr:to>
      <xdr:col>18</xdr:col>
      <xdr:colOff>177800</xdr:colOff>
      <xdr:row>35</xdr:row>
      <xdr:rowOff>318338</xdr:rowOff>
    </xdr:to>
    <xdr:cxnSp macro="">
      <xdr:nvCxnSpPr>
        <xdr:cNvPr id="123" name="直線コネクタ 122"/>
        <xdr:cNvCxnSpPr/>
      </xdr:nvCxnSpPr>
      <xdr:spPr bwMode="auto">
        <a:xfrm flipV="1">
          <a:off x="2908300" y="6882968"/>
          <a:ext cx="698500" cy="457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7506</xdr:rowOff>
    </xdr:from>
    <xdr:to>
      <xdr:col>19</xdr:col>
      <xdr:colOff>38100</xdr:colOff>
      <xdr:row>36</xdr:row>
      <xdr:rowOff>109106</xdr:rowOff>
    </xdr:to>
    <xdr:sp macro="" textlink="">
      <xdr:nvSpPr>
        <xdr:cNvPr id="124" name="フローチャート: 判断 123"/>
        <xdr:cNvSpPr/>
      </xdr:nvSpPr>
      <xdr:spPr bwMode="auto">
        <a:xfrm>
          <a:off x="35560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93883</xdr:rowOff>
    </xdr:from>
    <xdr:ext cx="762000" cy="259045"/>
    <xdr:sp macro="" textlink="">
      <xdr:nvSpPr>
        <xdr:cNvPr id="125" name="テキスト ボックス 124"/>
        <xdr:cNvSpPr txBox="1"/>
      </xdr:nvSpPr>
      <xdr:spPr>
        <a:xfrm>
          <a:off x="3225800" y="704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336880</xdr:rowOff>
    </xdr:from>
    <xdr:to>
      <xdr:col>15</xdr:col>
      <xdr:colOff>101600</xdr:colOff>
      <xdr:row>36</xdr:row>
      <xdr:rowOff>95580</xdr:rowOff>
    </xdr:to>
    <xdr:sp macro="" textlink="">
      <xdr:nvSpPr>
        <xdr:cNvPr id="126" name="フローチャート: 判断 125"/>
        <xdr:cNvSpPr/>
      </xdr:nvSpPr>
      <xdr:spPr bwMode="auto">
        <a:xfrm>
          <a:off x="2857500" y="6947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80357</xdr:rowOff>
    </xdr:from>
    <xdr:ext cx="762000" cy="259045"/>
    <xdr:sp macro="" textlink="">
      <xdr:nvSpPr>
        <xdr:cNvPr id="127" name="テキスト ボックス 126"/>
        <xdr:cNvSpPr txBox="1"/>
      </xdr:nvSpPr>
      <xdr:spPr>
        <a:xfrm>
          <a:off x="2527300" y="7033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291846</xdr:rowOff>
    </xdr:from>
    <xdr:to>
      <xdr:col>29</xdr:col>
      <xdr:colOff>177800</xdr:colOff>
      <xdr:row>36</xdr:row>
      <xdr:rowOff>50546</xdr:rowOff>
    </xdr:to>
    <xdr:sp macro="" textlink="">
      <xdr:nvSpPr>
        <xdr:cNvPr id="133" name="楕円 132"/>
        <xdr:cNvSpPr/>
      </xdr:nvSpPr>
      <xdr:spPr bwMode="auto">
        <a:xfrm>
          <a:off x="5600700" y="6902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136923</xdr:rowOff>
    </xdr:from>
    <xdr:ext cx="762000" cy="259045"/>
    <xdr:sp macro="" textlink="">
      <xdr:nvSpPr>
        <xdr:cNvPr id="134" name="人口1人当たり決算額の推移該当値テキスト445"/>
        <xdr:cNvSpPr txBox="1"/>
      </xdr:nvSpPr>
      <xdr:spPr>
        <a:xfrm>
          <a:off x="5740400" y="674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205892</xdr:rowOff>
    </xdr:from>
    <xdr:to>
      <xdr:col>26</xdr:col>
      <xdr:colOff>101600</xdr:colOff>
      <xdr:row>35</xdr:row>
      <xdr:rowOff>307492</xdr:rowOff>
    </xdr:to>
    <xdr:sp macro="" textlink="">
      <xdr:nvSpPr>
        <xdr:cNvPr id="135" name="楕円 134"/>
        <xdr:cNvSpPr/>
      </xdr:nvSpPr>
      <xdr:spPr bwMode="auto">
        <a:xfrm>
          <a:off x="4953000" y="6816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317669</xdr:rowOff>
    </xdr:from>
    <xdr:ext cx="736600" cy="259045"/>
    <xdr:sp macro="" textlink="">
      <xdr:nvSpPr>
        <xdr:cNvPr id="136" name="テキスト ボックス 135"/>
        <xdr:cNvSpPr txBox="1"/>
      </xdr:nvSpPr>
      <xdr:spPr>
        <a:xfrm>
          <a:off x="4622800" y="658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270625</xdr:rowOff>
    </xdr:from>
    <xdr:to>
      <xdr:col>22</xdr:col>
      <xdr:colOff>165100</xdr:colOff>
      <xdr:row>36</xdr:row>
      <xdr:rowOff>29325</xdr:rowOff>
    </xdr:to>
    <xdr:sp macro="" textlink="">
      <xdr:nvSpPr>
        <xdr:cNvPr id="137" name="楕円 136"/>
        <xdr:cNvSpPr/>
      </xdr:nvSpPr>
      <xdr:spPr bwMode="auto">
        <a:xfrm>
          <a:off x="4254500" y="68809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39502</xdr:rowOff>
    </xdr:from>
    <xdr:ext cx="762000" cy="259045"/>
    <xdr:sp macro="" textlink="">
      <xdr:nvSpPr>
        <xdr:cNvPr id="138" name="テキスト ボックス 137"/>
        <xdr:cNvSpPr txBox="1"/>
      </xdr:nvSpPr>
      <xdr:spPr>
        <a:xfrm>
          <a:off x="3924300" y="6649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221818</xdr:rowOff>
    </xdr:from>
    <xdr:to>
      <xdr:col>19</xdr:col>
      <xdr:colOff>38100</xdr:colOff>
      <xdr:row>35</xdr:row>
      <xdr:rowOff>323418</xdr:rowOff>
    </xdr:to>
    <xdr:sp macro="" textlink="">
      <xdr:nvSpPr>
        <xdr:cNvPr id="139" name="楕円 138"/>
        <xdr:cNvSpPr/>
      </xdr:nvSpPr>
      <xdr:spPr bwMode="auto">
        <a:xfrm>
          <a:off x="3556000" y="68321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333595</xdr:rowOff>
    </xdr:from>
    <xdr:ext cx="762000" cy="259045"/>
    <xdr:sp macro="" textlink="">
      <xdr:nvSpPr>
        <xdr:cNvPr id="140" name="テキスト ボックス 139"/>
        <xdr:cNvSpPr txBox="1"/>
      </xdr:nvSpPr>
      <xdr:spPr>
        <a:xfrm>
          <a:off x="3225800" y="6601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267538</xdr:rowOff>
    </xdr:from>
    <xdr:to>
      <xdr:col>15</xdr:col>
      <xdr:colOff>101600</xdr:colOff>
      <xdr:row>36</xdr:row>
      <xdr:rowOff>26238</xdr:rowOff>
    </xdr:to>
    <xdr:sp macro="" textlink="">
      <xdr:nvSpPr>
        <xdr:cNvPr id="141" name="楕円 140"/>
        <xdr:cNvSpPr/>
      </xdr:nvSpPr>
      <xdr:spPr bwMode="auto">
        <a:xfrm>
          <a:off x="2857500" y="6877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36415</xdr:rowOff>
    </xdr:from>
    <xdr:ext cx="762000" cy="259045"/>
    <xdr:sp macro="" textlink="">
      <xdr:nvSpPr>
        <xdr:cNvPr id="142" name="テキスト ボックス 141"/>
        <xdr:cNvSpPr txBox="1"/>
      </xdr:nvSpPr>
      <xdr:spPr>
        <a:xfrm>
          <a:off x="2527300" y="66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55,033
51,710
70.40
27,044,245
26,392,847
598,852
13,258,327
26,075,468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72644</xdr:rowOff>
    </xdr:from>
    <xdr:to>
      <xdr:col>24</xdr:col>
      <xdr:colOff>62865</xdr:colOff>
      <xdr:row>38</xdr:row>
      <xdr:rowOff>104019</xdr:rowOff>
    </xdr:to>
    <xdr:cxnSp macro="">
      <xdr:nvCxnSpPr>
        <xdr:cNvPr id="56" name="直線コネクタ 55"/>
        <xdr:cNvCxnSpPr/>
      </xdr:nvCxnSpPr>
      <xdr:spPr>
        <a:xfrm flipV="1">
          <a:off x="4633595" y="5387594"/>
          <a:ext cx="1270" cy="1231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107846</xdr:rowOff>
    </xdr:from>
    <xdr:ext cx="534377" cy="259045"/>
    <xdr:sp macro="" textlink="">
      <xdr:nvSpPr>
        <xdr:cNvPr id="57" name="人件費最小値テキスト"/>
        <xdr:cNvSpPr txBox="1"/>
      </xdr:nvSpPr>
      <xdr:spPr>
        <a:xfrm>
          <a:off x="4686300" y="662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104019</xdr:rowOff>
    </xdr:from>
    <xdr:to>
      <xdr:col>24</xdr:col>
      <xdr:colOff>152400</xdr:colOff>
      <xdr:row>38</xdr:row>
      <xdr:rowOff>104019</xdr:rowOff>
    </xdr:to>
    <xdr:cxnSp macro="">
      <xdr:nvCxnSpPr>
        <xdr:cNvPr id="58" name="直線コネクタ 57"/>
        <xdr:cNvCxnSpPr/>
      </xdr:nvCxnSpPr>
      <xdr:spPr>
        <a:xfrm>
          <a:off x="4546600" y="661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19321</xdr:rowOff>
    </xdr:from>
    <xdr:ext cx="599010" cy="259045"/>
    <xdr:sp macro="" textlink="">
      <xdr:nvSpPr>
        <xdr:cNvPr id="59" name="人件費最大値テキスト"/>
        <xdr:cNvSpPr txBox="1"/>
      </xdr:nvSpPr>
      <xdr:spPr>
        <a:xfrm>
          <a:off x="4686300" y="5162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72644</xdr:rowOff>
    </xdr:from>
    <xdr:to>
      <xdr:col>24</xdr:col>
      <xdr:colOff>152400</xdr:colOff>
      <xdr:row>31</xdr:row>
      <xdr:rowOff>72644</xdr:rowOff>
    </xdr:to>
    <xdr:cxnSp macro="">
      <xdr:nvCxnSpPr>
        <xdr:cNvPr id="60" name="直線コネクタ 59"/>
        <xdr:cNvCxnSpPr/>
      </xdr:nvCxnSpPr>
      <xdr:spPr>
        <a:xfrm>
          <a:off x="4546600" y="538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129394</xdr:rowOff>
    </xdr:from>
    <xdr:to>
      <xdr:col>24</xdr:col>
      <xdr:colOff>63500</xdr:colOff>
      <xdr:row>37</xdr:row>
      <xdr:rowOff>53232</xdr:rowOff>
    </xdr:to>
    <xdr:cxnSp macro="">
      <xdr:nvCxnSpPr>
        <xdr:cNvPr id="61" name="直線コネクタ 60"/>
        <xdr:cNvCxnSpPr/>
      </xdr:nvCxnSpPr>
      <xdr:spPr>
        <a:xfrm flipV="1">
          <a:off x="3797300" y="6301594"/>
          <a:ext cx="838200" cy="9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119454</xdr:rowOff>
    </xdr:from>
    <xdr:ext cx="534377" cy="259045"/>
    <xdr:sp macro="" textlink="">
      <xdr:nvSpPr>
        <xdr:cNvPr id="62" name="人件費平均値テキスト"/>
        <xdr:cNvSpPr txBox="1"/>
      </xdr:nvSpPr>
      <xdr:spPr>
        <a:xfrm>
          <a:off x="4686300" y="5948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96577</xdr:rowOff>
    </xdr:from>
    <xdr:to>
      <xdr:col>24</xdr:col>
      <xdr:colOff>114300</xdr:colOff>
      <xdr:row>36</xdr:row>
      <xdr:rowOff>26727</xdr:rowOff>
    </xdr:to>
    <xdr:sp macro="" textlink="">
      <xdr:nvSpPr>
        <xdr:cNvPr id="63" name="フローチャート: 判断 62"/>
        <xdr:cNvSpPr/>
      </xdr:nvSpPr>
      <xdr:spPr>
        <a:xfrm>
          <a:off x="45847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53232</xdr:rowOff>
    </xdr:from>
    <xdr:to>
      <xdr:col>19</xdr:col>
      <xdr:colOff>177800</xdr:colOff>
      <xdr:row>37</xdr:row>
      <xdr:rowOff>73635</xdr:rowOff>
    </xdr:to>
    <xdr:cxnSp macro="">
      <xdr:nvCxnSpPr>
        <xdr:cNvPr id="64" name="直線コネクタ 63"/>
        <xdr:cNvCxnSpPr/>
      </xdr:nvCxnSpPr>
      <xdr:spPr>
        <a:xfrm flipV="1">
          <a:off x="2908300" y="6396882"/>
          <a:ext cx="889000" cy="2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64154</xdr:rowOff>
    </xdr:from>
    <xdr:to>
      <xdr:col>20</xdr:col>
      <xdr:colOff>38100</xdr:colOff>
      <xdr:row>36</xdr:row>
      <xdr:rowOff>165754</xdr:rowOff>
    </xdr:to>
    <xdr:sp macro="" textlink="">
      <xdr:nvSpPr>
        <xdr:cNvPr id="65" name="フローチャート: 判断 64"/>
        <xdr:cNvSpPr/>
      </xdr:nvSpPr>
      <xdr:spPr>
        <a:xfrm>
          <a:off x="3746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10831</xdr:rowOff>
    </xdr:from>
    <xdr:ext cx="534377" cy="259045"/>
    <xdr:sp macro="" textlink="">
      <xdr:nvSpPr>
        <xdr:cNvPr id="66" name="テキスト ボックス 65"/>
        <xdr:cNvSpPr txBox="1"/>
      </xdr:nvSpPr>
      <xdr:spPr>
        <a:xfrm>
          <a:off x="3530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73635</xdr:rowOff>
    </xdr:from>
    <xdr:to>
      <xdr:col>15</xdr:col>
      <xdr:colOff>50800</xdr:colOff>
      <xdr:row>37</xdr:row>
      <xdr:rowOff>83141</xdr:rowOff>
    </xdr:to>
    <xdr:cxnSp macro="">
      <xdr:nvCxnSpPr>
        <xdr:cNvPr id="67" name="直線コネクタ 66"/>
        <xdr:cNvCxnSpPr/>
      </xdr:nvCxnSpPr>
      <xdr:spPr>
        <a:xfrm flipV="1">
          <a:off x="2019300" y="6417285"/>
          <a:ext cx="889000" cy="9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76575</xdr:rowOff>
    </xdr:from>
    <xdr:to>
      <xdr:col>15</xdr:col>
      <xdr:colOff>101600</xdr:colOff>
      <xdr:row>37</xdr:row>
      <xdr:rowOff>6725</xdr:rowOff>
    </xdr:to>
    <xdr:sp macro="" textlink="">
      <xdr:nvSpPr>
        <xdr:cNvPr id="68" name="フローチャート: 判断 67"/>
        <xdr:cNvSpPr/>
      </xdr:nvSpPr>
      <xdr:spPr>
        <a:xfrm>
          <a:off x="2857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23252</xdr:rowOff>
    </xdr:from>
    <xdr:ext cx="534377" cy="259045"/>
    <xdr:sp macro="" textlink="">
      <xdr:nvSpPr>
        <xdr:cNvPr id="69" name="テキスト ボックス 68"/>
        <xdr:cNvSpPr txBox="1"/>
      </xdr:nvSpPr>
      <xdr:spPr>
        <a:xfrm>
          <a:off x="2641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83141</xdr:rowOff>
    </xdr:from>
    <xdr:to>
      <xdr:col>10</xdr:col>
      <xdr:colOff>114300</xdr:colOff>
      <xdr:row>37</xdr:row>
      <xdr:rowOff>100362</xdr:rowOff>
    </xdr:to>
    <xdr:cxnSp macro="">
      <xdr:nvCxnSpPr>
        <xdr:cNvPr id="70" name="直線コネクタ 69"/>
        <xdr:cNvCxnSpPr/>
      </xdr:nvCxnSpPr>
      <xdr:spPr>
        <a:xfrm flipV="1">
          <a:off x="1130300" y="6426791"/>
          <a:ext cx="889000" cy="1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91834</xdr:rowOff>
    </xdr:from>
    <xdr:to>
      <xdr:col>10</xdr:col>
      <xdr:colOff>165100</xdr:colOff>
      <xdr:row>37</xdr:row>
      <xdr:rowOff>21984</xdr:rowOff>
    </xdr:to>
    <xdr:sp macro="" textlink="">
      <xdr:nvSpPr>
        <xdr:cNvPr id="71" name="フローチャート: 判断 70"/>
        <xdr:cNvSpPr/>
      </xdr:nvSpPr>
      <xdr:spPr>
        <a:xfrm>
          <a:off x="1968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38511</xdr:rowOff>
    </xdr:from>
    <xdr:ext cx="534377" cy="259045"/>
    <xdr:sp macro="" textlink="">
      <xdr:nvSpPr>
        <xdr:cNvPr id="72" name="テキスト ボックス 71"/>
        <xdr:cNvSpPr txBox="1"/>
      </xdr:nvSpPr>
      <xdr:spPr>
        <a:xfrm>
          <a:off x="1752111" y="60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87928</xdr:rowOff>
    </xdr:from>
    <xdr:to>
      <xdr:col>6</xdr:col>
      <xdr:colOff>38100</xdr:colOff>
      <xdr:row>37</xdr:row>
      <xdr:rowOff>18078</xdr:rowOff>
    </xdr:to>
    <xdr:sp macro="" textlink="">
      <xdr:nvSpPr>
        <xdr:cNvPr id="73" name="フローチャート: 判断 72"/>
        <xdr:cNvSpPr/>
      </xdr:nvSpPr>
      <xdr:spPr>
        <a:xfrm>
          <a:off x="1079500" y="62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34605</xdr:rowOff>
    </xdr:from>
    <xdr:ext cx="534377" cy="259045"/>
    <xdr:sp macro="" textlink="">
      <xdr:nvSpPr>
        <xdr:cNvPr id="74" name="テキスト ボックス 73"/>
        <xdr:cNvSpPr txBox="1"/>
      </xdr:nvSpPr>
      <xdr:spPr>
        <a:xfrm>
          <a:off x="863111" y="603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78594</xdr:rowOff>
    </xdr:from>
    <xdr:to>
      <xdr:col>24</xdr:col>
      <xdr:colOff>114300</xdr:colOff>
      <xdr:row>37</xdr:row>
      <xdr:rowOff>8744</xdr:rowOff>
    </xdr:to>
    <xdr:sp macro="" textlink="">
      <xdr:nvSpPr>
        <xdr:cNvPr id="80" name="楕円 79"/>
        <xdr:cNvSpPr/>
      </xdr:nvSpPr>
      <xdr:spPr>
        <a:xfrm>
          <a:off x="4584700" y="625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57021</xdr:rowOff>
    </xdr:from>
    <xdr:ext cx="534377" cy="259045"/>
    <xdr:sp macro="" textlink="">
      <xdr:nvSpPr>
        <xdr:cNvPr id="81" name="人件費該当値テキスト"/>
        <xdr:cNvSpPr txBox="1"/>
      </xdr:nvSpPr>
      <xdr:spPr>
        <a:xfrm>
          <a:off x="4686300" y="622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2432</xdr:rowOff>
    </xdr:from>
    <xdr:to>
      <xdr:col>20</xdr:col>
      <xdr:colOff>38100</xdr:colOff>
      <xdr:row>37</xdr:row>
      <xdr:rowOff>104032</xdr:rowOff>
    </xdr:to>
    <xdr:sp macro="" textlink="">
      <xdr:nvSpPr>
        <xdr:cNvPr id="82" name="楕円 81"/>
        <xdr:cNvSpPr/>
      </xdr:nvSpPr>
      <xdr:spPr>
        <a:xfrm>
          <a:off x="3746500" y="634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95159</xdr:rowOff>
    </xdr:from>
    <xdr:ext cx="534377" cy="259045"/>
    <xdr:sp macro="" textlink="">
      <xdr:nvSpPr>
        <xdr:cNvPr id="83" name="テキスト ボックス 82"/>
        <xdr:cNvSpPr txBox="1"/>
      </xdr:nvSpPr>
      <xdr:spPr>
        <a:xfrm>
          <a:off x="3530111" y="643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22835</xdr:rowOff>
    </xdr:from>
    <xdr:to>
      <xdr:col>15</xdr:col>
      <xdr:colOff>101600</xdr:colOff>
      <xdr:row>37</xdr:row>
      <xdr:rowOff>124435</xdr:rowOff>
    </xdr:to>
    <xdr:sp macro="" textlink="">
      <xdr:nvSpPr>
        <xdr:cNvPr id="84" name="楕円 83"/>
        <xdr:cNvSpPr/>
      </xdr:nvSpPr>
      <xdr:spPr>
        <a:xfrm>
          <a:off x="2857500" y="636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115562</xdr:rowOff>
    </xdr:from>
    <xdr:ext cx="534377" cy="259045"/>
    <xdr:sp macro="" textlink="">
      <xdr:nvSpPr>
        <xdr:cNvPr id="85" name="テキスト ボックス 84"/>
        <xdr:cNvSpPr txBox="1"/>
      </xdr:nvSpPr>
      <xdr:spPr>
        <a:xfrm>
          <a:off x="2641111" y="6459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32341</xdr:rowOff>
    </xdr:from>
    <xdr:to>
      <xdr:col>10</xdr:col>
      <xdr:colOff>165100</xdr:colOff>
      <xdr:row>37</xdr:row>
      <xdr:rowOff>133941</xdr:rowOff>
    </xdr:to>
    <xdr:sp macro="" textlink="">
      <xdr:nvSpPr>
        <xdr:cNvPr id="86" name="楕円 85"/>
        <xdr:cNvSpPr/>
      </xdr:nvSpPr>
      <xdr:spPr>
        <a:xfrm>
          <a:off x="1968500" y="637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125068</xdr:rowOff>
    </xdr:from>
    <xdr:ext cx="534377" cy="259045"/>
    <xdr:sp macro="" textlink="">
      <xdr:nvSpPr>
        <xdr:cNvPr id="87" name="テキスト ボックス 86"/>
        <xdr:cNvSpPr txBox="1"/>
      </xdr:nvSpPr>
      <xdr:spPr>
        <a:xfrm>
          <a:off x="1752111" y="646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49562</xdr:rowOff>
    </xdr:from>
    <xdr:to>
      <xdr:col>6</xdr:col>
      <xdr:colOff>38100</xdr:colOff>
      <xdr:row>37</xdr:row>
      <xdr:rowOff>151162</xdr:rowOff>
    </xdr:to>
    <xdr:sp macro="" textlink="">
      <xdr:nvSpPr>
        <xdr:cNvPr id="88" name="楕円 87"/>
        <xdr:cNvSpPr/>
      </xdr:nvSpPr>
      <xdr:spPr>
        <a:xfrm>
          <a:off x="1079500" y="639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142289</xdr:rowOff>
    </xdr:from>
    <xdr:ext cx="534377" cy="259045"/>
    <xdr:sp macro="" textlink="">
      <xdr:nvSpPr>
        <xdr:cNvPr id="89" name="テキスト ボックス 88"/>
        <xdr:cNvSpPr txBox="1"/>
      </xdr:nvSpPr>
      <xdr:spPr>
        <a:xfrm>
          <a:off x="863111" y="648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57166</xdr:rowOff>
    </xdr:from>
    <xdr:to>
      <xdr:col>24</xdr:col>
      <xdr:colOff>62865</xdr:colOff>
      <xdr:row>59</xdr:row>
      <xdr:rowOff>78901</xdr:rowOff>
    </xdr:to>
    <xdr:cxnSp macro="">
      <xdr:nvCxnSpPr>
        <xdr:cNvPr id="112" name="直線コネクタ 111"/>
        <xdr:cNvCxnSpPr/>
      </xdr:nvCxnSpPr>
      <xdr:spPr>
        <a:xfrm flipV="1">
          <a:off x="4633595" y="8801116"/>
          <a:ext cx="1270" cy="1393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82728</xdr:rowOff>
    </xdr:from>
    <xdr:ext cx="534377" cy="259045"/>
    <xdr:sp macro="" textlink="">
      <xdr:nvSpPr>
        <xdr:cNvPr id="113" name="物件費最小値テキスト"/>
        <xdr:cNvSpPr txBox="1"/>
      </xdr:nvSpPr>
      <xdr:spPr>
        <a:xfrm>
          <a:off x="4686300" y="1019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78901</xdr:rowOff>
    </xdr:from>
    <xdr:to>
      <xdr:col>24</xdr:col>
      <xdr:colOff>152400</xdr:colOff>
      <xdr:row>59</xdr:row>
      <xdr:rowOff>78901</xdr:rowOff>
    </xdr:to>
    <xdr:cxnSp macro="">
      <xdr:nvCxnSpPr>
        <xdr:cNvPr id="114" name="直線コネクタ 113"/>
        <xdr:cNvCxnSpPr/>
      </xdr:nvCxnSpPr>
      <xdr:spPr>
        <a:xfrm>
          <a:off x="4546600" y="10194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3843</xdr:rowOff>
    </xdr:from>
    <xdr:ext cx="599010" cy="259045"/>
    <xdr:sp macro="" textlink="">
      <xdr:nvSpPr>
        <xdr:cNvPr id="115" name="物件費最大値テキスト"/>
        <xdr:cNvSpPr txBox="1"/>
      </xdr:nvSpPr>
      <xdr:spPr>
        <a:xfrm>
          <a:off x="4686300" y="8576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57166</xdr:rowOff>
    </xdr:from>
    <xdr:to>
      <xdr:col>24</xdr:col>
      <xdr:colOff>152400</xdr:colOff>
      <xdr:row>51</xdr:row>
      <xdr:rowOff>57166</xdr:rowOff>
    </xdr:to>
    <xdr:cxnSp macro="">
      <xdr:nvCxnSpPr>
        <xdr:cNvPr id="116" name="直線コネクタ 115"/>
        <xdr:cNvCxnSpPr/>
      </xdr:nvCxnSpPr>
      <xdr:spPr>
        <a:xfrm>
          <a:off x="4546600" y="88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22758</xdr:rowOff>
    </xdr:from>
    <xdr:to>
      <xdr:col>24</xdr:col>
      <xdr:colOff>63500</xdr:colOff>
      <xdr:row>58</xdr:row>
      <xdr:rowOff>25007</xdr:rowOff>
    </xdr:to>
    <xdr:cxnSp macro="">
      <xdr:nvCxnSpPr>
        <xdr:cNvPr id="117" name="直線コネクタ 116"/>
        <xdr:cNvCxnSpPr/>
      </xdr:nvCxnSpPr>
      <xdr:spPr>
        <a:xfrm>
          <a:off x="3797300" y="9966858"/>
          <a:ext cx="838200" cy="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138030</xdr:rowOff>
    </xdr:from>
    <xdr:ext cx="534377" cy="259045"/>
    <xdr:sp macro="" textlink="">
      <xdr:nvSpPr>
        <xdr:cNvPr id="118" name="物件費平均値テキスト"/>
        <xdr:cNvSpPr txBox="1"/>
      </xdr:nvSpPr>
      <xdr:spPr>
        <a:xfrm>
          <a:off x="4686300" y="9739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115153</xdr:rowOff>
    </xdr:from>
    <xdr:to>
      <xdr:col>24</xdr:col>
      <xdr:colOff>114300</xdr:colOff>
      <xdr:row>58</xdr:row>
      <xdr:rowOff>45303</xdr:rowOff>
    </xdr:to>
    <xdr:sp macro="" textlink="">
      <xdr:nvSpPr>
        <xdr:cNvPr id="119" name="フローチャート: 判断 118"/>
        <xdr:cNvSpPr/>
      </xdr:nvSpPr>
      <xdr:spPr>
        <a:xfrm>
          <a:off x="4584700" y="988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22758</xdr:rowOff>
    </xdr:from>
    <xdr:to>
      <xdr:col>19</xdr:col>
      <xdr:colOff>177800</xdr:colOff>
      <xdr:row>58</xdr:row>
      <xdr:rowOff>41457</xdr:rowOff>
    </xdr:to>
    <xdr:cxnSp macro="">
      <xdr:nvCxnSpPr>
        <xdr:cNvPr id="120" name="直線コネクタ 119"/>
        <xdr:cNvCxnSpPr/>
      </xdr:nvCxnSpPr>
      <xdr:spPr>
        <a:xfrm flipV="1">
          <a:off x="2908300" y="9966858"/>
          <a:ext cx="889000" cy="1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127552</xdr:rowOff>
    </xdr:from>
    <xdr:to>
      <xdr:col>20</xdr:col>
      <xdr:colOff>38100</xdr:colOff>
      <xdr:row>58</xdr:row>
      <xdr:rowOff>57702</xdr:rowOff>
    </xdr:to>
    <xdr:sp macro="" textlink="">
      <xdr:nvSpPr>
        <xdr:cNvPr id="121" name="フローチャート: 判断 120"/>
        <xdr:cNvSpPr/>
      </xdr:nvSpPr>
      <xdr:spPr>
        <a:xfrm>
          <a:off x="3746500" y="990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74229</xdr:rowOff>
    </xdr:from>
    <xdr:ext cx="534377" cy="259045"/>
    <xdr:sp macro="" textlink="">
      <xdr:nvSpPr>
        <xdr:cNvPr id="122" name="テキスト ボックス 121"/>
        <xdr:cNvSpPr txBox="1"/>
      </xdr:nvSpPr>
      <xdr:spPr>
        <a:xfrm>
          <a:off x="3530111" y="967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41457</xdr:rowOff>
    </xdr:from>
    <xdr:to>
      <xdr:col>15</xdr:col>
      <xdr:colOff>50800</xdr:colOff>
      <xdr:row>58</xdr:row>
      <xdr:rowOff>44319</xdr:rowOff>
    </xdr:to>
    <xdr:cxnSp macro="">
      <xdr:nvCxnSpPr>
        <xdr:cNvPr id="123" name="直線コネクタ 122"/>
        <xdr:cNvCxnSpPr/>
      </xdr:nvCxnSpPr>
      <xdr:spPr>
        <a:xfrm flipV="1">
          <a:off x="2019300" y="9985557"/>
          <a:ext cx="889000" cy="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153338</xdr:rowOff>
    </xdr:from>
    <xdr:to>
      <xdr:col>15</xdr:col>
      <xdr:colOff>101600</xdr:colOff>
      <xdr:row>58</xdr:row>
      <xdr:rowOff>83488</xdr:rowOff>
    </xdr:to>
    <xdr:sp macro="" textlink="">
      <xdr:nvSpPr>
        <xdr:cNvPr id="124" name="フローチャート: 判断 123"/>
        <xdr:cNvSpPr/>
      </xdr:nvSpPr>
      <xdr:spPr>
        <a:xfrm>
          <a:off x="2857500" y="99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100015</xdr:rowOff>
    </xdr:from>
    <xdr:ext cx="534377" cy="259045"/>
    <xdr:sp macro="" textlink="">
      <xdr:nvSpPr>
        <xdr:cNvPr id="125" name="テキスト ボックス 124"/>
        <xdr:cNvSpPr txBox="1"/>
      </xdr:nvSpPr>
      <xdr:spPr>
        <a:xfrm>
          <a:off x="2641111" y="970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34909</xdr:rowOff>
    </xdr:from>
    <xdr:to>
      <xdr:col>10</xdr:col>
      <xdr:colOff>114300</xdr:colOff>
      <xdr:row>58</xdr:row>
      <xdr:rowOff>44319</xdr:rowOff>
    </xdr:to>
    <xdr:cxnSp macro="">
      <xdr:nvCxnSpPr>
        <xdr:cNvPr id="126" name="直線コネクタ 125"/>
        <xdr:cNvCxnSpPr/>
      </xdr:nvCxnSpPr>
      <xdr:spPr>
        <a:xfrm>
          <a:off x="1130300" y="9979009"/>
          <a:ext cx="889000" cy="9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155139</xdr:rowOff>
    </xdr:from>
    <xdr:to>
      <xdr:col>10</xdr:col>
      <xdr:colOff>165100</xdr:colOff>
      <xdr:row>58</xdr:row>
      <xdr:rowOff>85289</xdr:rowOff>
    </xdr:to>
    <xdr:sp macro="" textlink="">
      <xdr:nvSpPr>
        <xdr:cNvPr id="127" name="フローチャート: 判断 126"/>
        <xdr:cNvSpPr/>
      </xdr:nvSpPr>
      <xdr:spPr>
        <a:xfrm>
          <a:off x="1968500" y="992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101816</xdr:rowOff>
    </xdr:from>
    <xdr:ext cx="534377" cy="259045"/>
    <xdr:sp macro="" textlink="">
      <xdr:nvSpPr>
        <xdr:cNvPr id="128" name="テキスト ボックス 127"/>
        <xdr:cNvSpPr txBox="1"/>
      </xdr:nvSpPr>
      <xdr:spPr>
        <a:xfrm>
          <a:off x="1752111" y="970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102415</xdr:rowOff>
    </xdr:from>
    <xdr:to>
      <xdr:col>6</xdr:col>
      <xdr:colOff>38100</xdr:colOff>
      <xdr:row>58</xdr:row>
      <xdr:rowOff>32565</xdr:rowOff>
    </xdr:to>
    <xdr:sp macro="" textlink="">
      <xdr:nvSpPr>
        <xdr:cNvPr id="129" name="フローチャート: 判断 128"/>
        <xdr:cNvSpPr/>
      </xdr:nvSpPr>
      <xdr:spPr>
        <a:xfrm>
          <a:off x="1079500" y="9875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49092</xdr:rowOff>
    </xdr:from>
    <xdr:ext cx="534377" cy="259045"/>
    <xdr:sp macro="" textlink="">
      <xdr:nvSpPr>
        <xdr:cNvPr id="130" name="テキスト ボックス 129"/>
        <xdr:cNvSpPr txBox="1"/>
      </xdr:nvSpPr>
      <xdr:spPr>
        <a:xfrm>
          <a:off x="863111" y="965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145657</xdr:rowOff>
    </xdr:from>
    <xdr:to>
      <xdr:col>24</xdr:col>
      <xdr:colOff>114300</xdr:colOff>
      <xdr:row>58</xdr:row>
      <xdr:rowOff>75807</xdr:rowOff>
    </xdr:to>
    <xdr:sp macro="" textlink="">
      <xdr:nvSpPr>
        <xdr:cNvPr id="136" name="楕円 135"/>
        <xdr:cNvSpPr/>
      </xdr:nvSpPr>
      <xdr:spPr>
        <a:xfrm>
          <a:off x="4584700" y="991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124084</xdr:rowOff>
    </xdr:from>
    <xdr:ext cx="534377" cy="259045"/>
    <xdr:sp macro="" textlink="">
      <xdr:nvSpPr>
        <xdr:cNvPr id="137" name="物件費該当値テキスト"/>
        <xdr:cNvSpPr txBox="1"/>
      </xdr:nvSpPr>
      <xdr:spPr>
        <a:xfrm>
          <a:off x="4686300" y="989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143408</xdr:rowOff>
    </xdr:from>
    <xdr:to>
      <xdr:col>20</xdr:col>
      <xdr:colOff>38100</xdr:colOff>
      <xdr:row>58</xdr:row>
      <xdr:rowOff>73558</xdr:rowOff>
    </xdr:to>
    <xdr:sp macro="" textlink="">
      <xdr:nvSpPr>
        <xdr:cNvPr id="138" name="楕円 137"/>
        <xdr:cNvSpPr/>
      </xdr:nvSpPr>
      <xdr:spPr>
        <a:xfrm>
          <a:off x="3746500" y="991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64685</xdr:rowOff>
    </xdr:from>
    <xdr:ext cx="534377" cy="259045"/>
    <xdr:sp macro="" textlink="">
      <xdr:nvSpPr>
        <xdr:cNvPr id="139" name="テキスト ボックス 138"/>
        <xdr:cNvSpPr txBox="1"/>
      </xdr:nvSpPr>
      <xdr:spPr>
        <a:xfrm>
          <a:off x="3530111" y="1000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162107</xdr:rowOff>
    </xdr:from>
    <xdr:to>
      <xdr:col>15</xdr:col>
      <xdr:colOff>101600</xdr:colOff>
      <xdr:row>58</xdr:row>
      <xdr:rowOff>92257</xdr:rowOff>
    </xdr:to>
    <xdr:sp macro="" textlink="">
      <xdr:nvSpPr>
        <xdr:cNvPr id="140" name="楕円 139"/>
        <xdr:cNvSpPr/>
      </xdr:nvSpPr>
      <xdr:spPr>
        <a:xfrm>
          <a:off x="2857500" y="993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83384</xdr:rowOff>
    </xdr:from>
    <xdr:ext cx="534377" cy="259045"/>
    <xdr:sp macro="" textlink="">
      <xdr:nvSpPr>
        <xdr:cNvPr id="141" name="テキスト ボックス 140"/>
        <xdr:cNvSpPr txBox="1"/>
      </xdr:nvSpPr>
      <xdr:spPr>
        <a:xfrm>
          <a:off x="2641111" y="1002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164969</xdr:rowOff>
    </xdr:from>
    <xdr:to>
      <xdr:col>10</xdr:col>
      <xdr:colOff>165100</xdr:colOff>
      <xdr:row>58</xdr:row>
      <xdr:rowOff>95119</xdr:rowOff>
    </xdr:to>
    <xdr:sp macro="" textlink="">
      <xdr:nvSpPr>
        <xdr:cNvPr id="142" name="楕円 141"/>
        <xdr:cNvSpPr/>
      </xdr:nvSpPr>
      <xdr:spPr>
        <a:xfrm>
          <a:off x="1968500" y="993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86246</xdr:rowOff>
    </xdr:from>
    <xdr:ext cx="534377" cy="259045"/>
    <xdr:sp macro="" textlink="">
      <xdr:nvSpPr>
        <xdr:cNvPr id="143" name="テキスト ボックス 142"/>
        <xdr:cNvSpPr txBox="1"/>
      </xdr:nvSpPr>
      <xdr:spPr>
        <a:xfrm>
          <a:off x="1752111" y="1003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155559</xdr:rowOff>
    </xdr:from>
    <xdr:to>
      <xdr:col>6</xdr:col>
      <xdr:colOff>38100</xdr:colOff>
      <xdr:row>58</xdr:row>
      <xdr:rowOff>85709</xdr:rowOff>
    </xdr:to>
    <xdr:sp macro="" textlink="">
      <xdr:nvSpPr>
        <xdr:cNvPr id="144" name="楕円 143"/>
        <xdr:cNvSpPr/>
      </xdr:nvSpPr>
      <xdr:spPr>
        <a:xfrm>
          <a:off x="1079500" y="992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76836</xdr:rowOff>
    </xdr:from>
    <xdr:ext cx="534377" cy="259045"/>
    <xdr:sp macro="" textlink="">
      <xdr:nvSpPr>
        <xdr:cNvPr id="145" name="テキスト ボックス 144"/>
        <xdr:cNvSpPr txBox="1"/>
      </xdr:nvSpPr>
      <xdr:spPr>
        <a:xfrm>
          <a:off x="863111" y="1002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23685</xdr:rowOff>
    </xdr:from>
    <xdr:to>
      <xdr:col>24</xdr:col>
      <xdr:colOff>62865</xdr:colOff>
      <xdr:row>78</xdr:row>
      <xdr:rowOff>425</xdr:rowOff>
    </xdr:to>
    <xdr:cxnSp macro="">
      <xdr:nvCxnSpPr>
        <xdr:cNvPr id="165" name="直線コネクタ 164"/>
        <xdr:cNvCxnSpPr/>
      </xdr:nvCxnSpPr>
      <xdr:spPr>
        <a:xfrm flipV="1">
          <a:off x="4633595" y="12196635"/>
          <a:ext cx="1270" cy="1176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4252</xdr:rowOff>
    </xdr:from>
    <xdr:ext cx="378565" cy="259045"/>
    <xdr:sp macro="" textlink="">
      <xdr:nvSpPr>
        <xdr:cNvPr id="166" name="維持補修費最小値テキスト"/>
        <xdr:cNvSpPr txBox="1"/>
      </xdr:nvSpPr>
      <xdr:spPr>
        <a:xfrm>
          <a:off x="4686300" y="13377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425</xdr:rowOff>
    </xdr:from>
    <xdr:to>
      <xdr:col>24</xdr:col>
      <xdr:colOff>152400</xdr:colOff>
      <xdr:row>78</xdr:row>
      <xdr:rowOff>425</xdr:rowOff>
    </xdr:to>
    <xdr:cxnSp macro="">
      <xdr:nvCxnSpPr>
        <xdr:cNvPr id="167" name="直線コネクタ 166"/>
        <xdr:cNvCxnSpPr/>
      </xdr:nvCxnSpPr>
      <xdr:spPr>
        <a:xfrm>
          <a:off x="4546600" y="1337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141812</xdr:rowOff>
    </xdr:from>
    <xdr:ext cx="534377" cy="259045"/>
    <xdr:sp macro="" textlink="">
      <xdr:nvSpPr>
        <xdr:cNvPr id="168" name="維持補修費最大値テキスト"/>
        <xdr:cNvSpPr txBox="1"/>
      </xdr:nvSpPr>
      <xdr:spPr>
        <a:xfrm>
          <a:off x="4686300" y="119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23685</xdr:rowOff>
    </xdr:from>
    <xdr:to>
      <xdr:col>24</xdr:col>
      <xdr:colOff>152400</xdr:colOff>
      <xdr:row>71</xdr:row>
      <xdr:rowOff>23685</xdr:rowOff>
    </xdr:to>
    <xdr:cxnSp macro="">
      <xdr:nvCxnSpPr>
        <xdr:cNvPr id="169" name="直線コネクタ 168"/>
        <xdr:cNvCxnSpPr/>
      </xdr:nvCxnSpPr>
      <xdr:spPr>
        <a:xfrm>
          <a:off x="4546600" y="1219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134328</xdr:rowOff>
    </xdr:from>
    <xdr:to>
      <xdr:col>24</xdr:col>
      <xdr:colOff>63500</xdr:colOff>
      <xdr:row>77</xdr:row>
      <xdr:rowOff>151873</xdr:rowOff>
    </xdr:to>
    <xdr:cxnSp macro="">
      <xdr:nvCxnSpPr>
        <xdr:cNvPr id="170" name="直線コネクタ 169"/>
        <xdr:cNvCxnSpPr/>
      </xdr:nvCxnSpPr>
      <xdr:spPr>
        <a:xfrm flipV="1">
          <a:off x="3797300" y="13335978"/>
          <a:ext cx="838200" cy="17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61542</xdr:rowOff>
    </xdr:from>
    <xdr:ext cx="469744" cy="259045"/>
    <xdr:sp macro="" textlink="">
      <xdr:nvSpPr>
        <xdr:cNvPr id="171" name="維持補修費平均値テキスト"/>
        <xdr:cNvSpPr txBox="1"/>
      </xdr:nvSpPr>
      <xdr:spPr>
        <a:xfrm>
          <a:off x="4686300" y="12920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38666</xdr:rowOff>
    </xdr:from>
    <xdr:to>
      <xdr:col>24</xdr:col>
      <xdr:colOff>114300</xdr:colOff>
      <xdr:row>76</xdr:row>
      <xdr:rowOff>140266</xdr:rowOff>
    </xdr:to>
    <xdr:sp macro="" textlink="">
      <xdr:nvSpPr>
        <xdr:cNvPr id="172" name="フローチャート: 判断 171"/>
        <xdr:cNvSpPr/>
      </xdr:nvSpPr>
      <xdr:spPr>
        <a:xfrm>
          <a:off x="4584700" y="13068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150730</xdr:rowOff>
    </xdr:from>
    <xdr:to>
      <xdr:col>19</xdr:col>
      <xdr:colOff>177800</xdr:colOff>
      <xdr:row>77</xdr:row>
      <xdr:rowOff>151873</xdr:rowOff>
    </xdr:to>
    <xdr:cxnSp macro="">
      <xdr:nvCxnSpPr>
        <xdr:cNvPr id="173" name="直線コネクタ 172"/>
        <xdr:cNvCxnSpPr/>
      </xdr:nvCxnSpPr>
      <xdr:spPr>
        <a:xfrm>
          <a:off x="2908300" y="13352380"/>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95186</xdr:rowOff>
    </xdr:from>
    <xdr:to>
      <xdr:col>20</xdr:col>
      <xdr:colOff>38100</xdr:colOff>
      <xdr:row>77</xdr:row>
      <xdr:rowOff>25336</xdr:rowOff>
    </xdr:to>
    <xdr:sp macro="" textlink="">
      <xdr:nvSpPr>
        <xdr:cNvPr id="174" name="フローチャート: 判断 173"/>
        <xdr:cNvSpPr/>
      </xdr:nvSpPr>
      <xdr:spPr>
        <a:xfrm>
          <a:off x="3746500" y="1312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41863</xdr:rowOff>
    </xdr:from>
    <xdr:ext cx="469744" cy="259045"/>
    <xdr:sp macro="" textlink="">
      <xdr:nvSpPr>
        <xdr:cNvPr id="175" name="テキスト ボックス 174"/>
        <xdr:cNvSpPr txBox="1"/>
      </xdr:nvSpPr>
      <xdr:spPr>
        <a:xfrm>
          <a:off x="3562428" y="12900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149701</xdr:rowOff>
    </xdr:from>
    <xdr:to>
      <xdr:col>15</xdr:col>
      <xdr:colOff>50800</xdr:colOff>
      <xdr:row>77</xdr:row>
      <xdr:rowOff>150730</xdr:rowOff>
    </xdr:to>
    <xdr:cxnSp macro="">
      <xdr:nvCxnSpPr>
        <xdr:cNvPr id="176" name="直線コネクタ 175"/>
        <xdr:cNvCxnSpPr/>
      </xdr:nvCxnSpPr>
      <xdr:spPr>
        <a:xfrm>
          <a:off x="2019300" y="13351351"/>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84499</xdr:rowOff>
    </xdr:from>
    <xdr:to>
      <xdr:col>15</xdr:col>
      <xdr:colOff>101600</xdr:colOff>
      <xdr:row>77</xdr:row>
      <xdr:rowOff>14649</xdr:rowOff>
    </xdr:to>
    <xdr:sp macro="" textlink="">
      <xdr:nvSpPr>
        <xdr:cNvPr id="177" name="フローチャート: 判断 176"/>
        <xdr:cNvSpPr/>
      </xdr:nvSpPr>
      <xdr:spPr>
        <a:xfrm>
          <a:off x="2857500" y="1311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31176</xdr:rowOff>
    </xdr:from>
    <xdr:ext cx="469744" cy="259045"/>
    <xdr:sp macro="" textlink="">
      <xdr:nvSpPr>
        <xdr:cNvPr id="178" name="テキスト ボックス 177"/>
        <xdr:cNvSpPr txBox="1"/>
      </xdr:nvSpPr>
      <xdr:spPr>
        <a:xfrm>
          <a:off x="2673428" y="1288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149701</xdr:rowOff>
    </xdr:from>
    <xdr:to>
      <xdr:col>10</xdr:col>
      <xdr:colOff>114300</xdr:colOff>
      <xdr:row>77</xdr:row>
      <xdr:rowOff>155930</xdr:rowOff>
    </xdr:to>
    <xdr:cxnSp macro="">
      <xdr:nvCxnSpPr>
        <xdr:cNvPr id="179" name="直線コネクタ 178"/>
        <xdr:cNvCxnSpPr/>
      </xdr:nvCxnSpPr>
      <xdr:spPr>
        <a:xfrm flipV="1">
          <a:off x="1130300" y="13351351"/>
          <a:ext cx="889000" cy="6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35237</xdr:rowOff>
    </xdr:from>
    <xdr:to>
      <xdr:col>10</xdr:col>
      <xdr:colOff>165100</xdr:colOff>
      <xdr:row>76</xdr:row>
      <xdr:rowOff>136837</xdr:rowOff>
    </xdr:to>
    <xdr:sp macro="" textlink="">
      <xdr:nvSpPr>
        <xdr:cNvPr id="180" name="フローチャート: 判断 179"/>
        <xdr:cNvSpPr/>
      </xdr:nvSpPr>
      <xdr:spPr>
        <a:xfrm>
          <a:off x="19685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153363</xdr:rowOff>
    </xdr:from>
    <xdr:ext cx="469744" cy="259045"/>
    <xdr:sp macro="" textlink="">
      <xdr:nvSpPr>
        <xdr:cNvPr id="181" name="テキスト ボックス 180"/>
        <xdr:cNvSpPr txBox="1"/>
      </xdr:nvSpPr>
      <xdr:spPr>
        <a:xfrm>
          <a:off x="1784428" y="1284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89585</xdr:rowOff>
    </xdr:from>
    <xdr:to>
      <xdr:col>6</xdr:col>
      <xdr:colOff>38100</xdr:colOff>
      <xdr:row>77</xdr:row>
      <xdr:rowOff>19735</xdr:rowOff>
    </xdr:to>
    <xdr:sp macro="" textlink="">
      <xdr:nvSpPr>
        <xdr:cNvPr id="182" name="フローチャート: 判断 181"/>
        <xdr:cNvSpPr/>
      </xdr:nvSpPr>
      <xdr:spPr>
        <a:xfrm>
          <a:off x="1079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36263</xdr:rowOff>
    </xdr:from>
    <xdr:ext cx="469744" cy="259045"/>
    <xdr:sp macro="" textlink="">
      <xdr:nvSpPr>
        <xdr:cNvPr id="183" name="テキスト ボックス 182"/>
        <xdr:cNvSpPr txBox="1"/>
      </xdr:nvSpPr>
      <xdr:spPr>
        <a:xfrm>
          <a:off x="895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83528</xdr:rowOff>
    </xdr:from>
    <xdr:to>
      <xdr:col>24</xdr:col>
      <xdr:colOff>114300</xdr:colOff>
      <xdr:row>78</xdr:row>
      <xdr:rowOff>13678</xdr:rowOff>
    </xdr:to>
    <xdr:sp macro="" textlink="">
      <xdr:nvSpPr>
        <xdr:cNvPr id="189" name="楕円 188"/>
        <xdr:cNvSpPr/>
      </xdr:nvSpPr>
      <xdr:spPr>
        <a:xfrm>
          <a:off x="4584700" y="1328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169905</xdr:rowOff>
    </xdr:from>
    <xdr:ext cx="469744" cy="259045"/>
    <xdr:sp macro="" textlink="">
      <xdr:nvSpPr>
        <xdr:cNvPr id="190" name="維持補修費該当値テキスト"/>
        <xdr:cNvSpPr txBox="1"/>
      </xdr:nvSpPr>
      <xdr:spPr>
        <a:xfrm>
          <a:off x="4686300" y="1320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101073</xdr:rowOff>
    </xdr:from>
    <xdr:to>
      <xdr:col>20</xdr:col>
      <xdr:colOff>38100</xdr:colOff>
      <xdr:row>78</xdr:row>
      <xdr:rowOff>31223</xdr:rowOff>
    </xdr:to>
    <xdr:sp macro="" textlink="">
      <xdr:nvSpPr>
        <xdr:cNvPr id="191" name="楕円 190"/>
        <xdr:cNvSpPr/>
      </xdr:nvSpPr>
      <xdr:spPr>
        <a:xfrm>
          <a:off x="3746500" y="1330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22350</xdr:rowOff>
    </xdr:from>
    <xdr:ext cx="378565" cy="259045"/>
    <xdr:sp macro="" textlink="">
      <xdr:nvSpPr>
        <xdr:cNvPr id="192" name="テキスト ボックス 191"/>
        <xdr:cNvSpPr txBox="1"/>
      </xdr:nvSpPr>
      <xdr:spPr>
        <a:xfrm>
          <a:off x="3608017" y="133954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99930</xdr:rowOff>
    </xdr:from>
    <xdr:to>
      <xdr:col>15</xdr:col>
      <xdr:colOff>101600</xdr:colOff>
      <xdr:row>78</xdr:row>
      <xdr:rowOff>30080</xdr:rowOff>
    </xdr:to>
    <xdr:sp macro="" textlink="">
      <xdr:nvSpPr>
        <xdr:cNvPr id="193" name="楕円 192"/>
        <xdr:cNvSpPr/>
      </xdr:nvSpPr>
      <xdr:spPr>
        <a:xfrm>
          <a:off x="2857500" y="1330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21207</xdr:rowOff>
    </xdr:from>
    <xdr:ext cx="378565" cy="259045"/>
    <xdr:sp macro="" textlink="">
      <xdr:nvSpPr>
        <xdr:cNvPr id="194" name="テキスト ボックス 193"/>
        <xdr:cNvSpPr txBox="1"/>
      </xdr:nvSpPr>
      <xdr:spPr>
        <a:xfrm>
          <a:off x="2719017" y="13394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98901</xdr:rowOff>
    </xdr:from>
    <xdr:to>
      <xdr:col>10</xdr:col>
      <xdr:colOff>165100</xdr:colOff>
      <xdr:row>78</xdr:row>
      <xdr:rowOff>29051</xdr:rowOff>
    </xdr:to>
    <xdr:sp macro="" textlink="">
      <xdr:nvSpPr>
        <xdr:cNvPr id="195" name="楕円 194"/>
        <xdr:cNvSpPr/>
      </xdr:nvSpPr>
      <xdr:spPr>
        <a:xfrm>
          <a:off x="1968500" y="1330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20178</xdr:rowOff>
    </xdr:from>
    <xdr:ext cx="378565" cy="259045"/>
    <xdr:sp macro="" textlink="">
      <xdr:nvSpPr>
        <xdr:cNvPr id="196" name="テキスト ボックス 195"/>
        <xdr:cNvSpPr txBox="1"/>
      </xdr:nvSpPr>
      <xdr:spPr>
        <a:xfrm>
          <a:off x="1830017" y="1339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105130</xdr:rowOff>
    </xdr:from>
    <xdr:to>
      <xdr:col>6</xdr:col>
      <xdr:colOff>38100</xdr:colOff>
      <xdr:row>78</xdr:row>
      <xdr:rowOff>35280</xdr:rowOff>
    </xdr:to>
    <xdr:sp macro="" textlink="">
      <xdr:nvSpPr>
        <xdr:cNvPr id="197" name="楕円 196"/>
        <xdr:cNvSpPr/>
      </xdr:nvSpPr>
      <xdr:spPr>
        <a:xfrm>
          <a:off x="1079500" y="1330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26407</xdr:rowOff>
    </xdr:from>
    <xdr:ext cx="378565" cy="259045"/>
    <xdr:sp macro="" textlink="">
      <xdr:nvSpPr>
        <xdr:cNvPr id="198" name="テキスト ボックス 197"/>
        <xdr:cNvSpPr txBox="1"/>
      </xdr:nvSpPr>
      <xdr:spPr>
        <a:xfrm>
          <a:off x="941017" y="13399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3" name="テキスト ボックス 21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17907</xdr:rowOff>
    </xdr:from>
    <xdr:to>
      <xdr:col>24</xdr:col>
      <xdr:colOff>62865</xdr:colOff>
      <xdr:row>99</xdr:row>
      <xdr:rowOff>82511</xdr:rowOff>
    </xdr:to>
    <xdr:cxnSp macro="">
      <xdr:nvCxnSpPr>
        <xdr:cNvPr id="223" name="直線コネクタ 222"/>
        <xdr:cNvCxnSpPr/>
      </xdr:nvCxnSpPr>
      <xdr:spPr>
        <a:xfrm flipV="1">
          <a:off x="4633595" y="15619857"/>
          <a:ext cx="1270" cy="143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86338</xdr:rowOff>
    </xdr:from>
    <xdr:ext cx="534377" cy="259045"/>
    <xdr:sp macro="" textlink="">
      <xdr:nvSpPr>
        <xdr:cNvPr id="224" name="扶助費最小値テキスト"/>
        <xdr:cNvSpPr txBox="1"/>
      </xdr:nvSpPr>
      <xdr:spPr>
        <a:xfrm>
          <a:off x="4686300" y="1705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82511</xdr:rowOff>
    </xdr:from>
    <xdr:to>
      <xdr:col>24</xdr:col>
      <xdr:colOff>152400</xdr:colOff>
      <xdr:row>99</xdr:row>
      <xdr:rowOff>82511</xdr:rowOff>
    </xdr:to>
    <xdr:cxnSp macro="">
      <xdr:nvCxnSpPr>
        <xdr:cNvPr id="225" name="直線コネクタ 224"/>
        <xdr:cNvCxnSpPr/>
      </xdr:nvCxnSpPr>
      <xdr:spPr>
        <a:xfrm>
          <a:off x="4546600" y="17056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136034</xdr:rowOff>
    </xdr:from>
    <xdr:ext cx="599010" cy="259045"/>
    <xdr:sp macro="" textlink="">
      <xdr:nvSpPr>
        <xdr:cNvPr id="226" name="扶助費最大値テキスト"/>
        <xdr:cNvSpPr txBox="1"/>
      </xdr:nvSpPr>
      <xdr:spPr>
        <a:xfrm>
          <a:off x="4686300" y="1539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17907</xdr:rowOff>
    </xdr:from>
    <xdr:to>
      <xdr:col>24</xdr:col>
      <xdr:colOff>152400</xdr:colOff>
      <xdr:row>91</xdr:row>
      <xdr:rowOff>17907</xdr:rowOff>
    </xdr:to>
    <xdr:cxnSp macro="">
      <xdr:nvCxnSpPr>
        <xdr:cNvPr id="227" name="直線コネクタ 226"/>
        <xdr:cNvCxnSpPr/>
      </xdr:nvCxnSpPr>
      <xdr:spPr>
        <a:xfrm>
          <a:off x="4546600" y="1561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16853</xdr:rowOff>
    </xdr:from>
    <xdr:to>
      <xdr:col>24</xdr:col>
      <xdr:colOff>63500</xdr:colOff>
      <xdr:row>98</xdr:row>
      <xdr:rowOff>31928</xdr:rowOff>
    </xdr:to>
    <xdr:cxnSp macro="">
      <xdr:nvCxnSpPr>
        <xdr:cNvPr id="228" name="直線コネクタ 227"/>
        <xdr:cNvCxnSpPr/>
      </xdr:nvCxnSpPr>
      <xdr:spPr>
        <a:xfrm flipV="1">
          <a:off x="3797300" y="16647503"/>
          <a:ext cx="838200" cy="18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136695</xdr:rowOff>
    </xdr:from>
    <xdr:ext cx="534377" cy="259045"/>
    <xdr:sp macro="" textlink="">
      <xdr:nvSpPr>
        <xdr:cNvPr id="229" name="扶助費平均値テキスト"/>
        <xdr:cNvSpPr txBox="1"/>
      </xdr:nvSpPr>
      <xdr:spPr>
        <a:xfrm>
          <a:off x="4686300" y="16595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158268</xdr:rowOff>
    </xdr:from>
    <xdr:to>
      <xdr:col>24</xdr:col>
      <xdr:colOff>114300</xdr:colOff>
      <xdr:row>97</xdr:row>
      <xdr:rowOff>88418</xdr:rowOff>
    </xdr:to>
    <xdr:sp macro="" textlink="">
      <xdr:nvSpPr>
        <xdr:cNvPr id="230" name="フローチャート: 判断 229"/>
        <xdr:cNvSpPr/>
      </xdr:nvSpPr>
      <xdr:spPr>
        <a:xfrm>
          <a:off x="45847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31928</xdr:rowOff>
    </xdr:from>
    <xdr:to>
      <xdr:col>19</xdr:col>
      <xdr:colOff>177800</xdr:colOff>
      <xdr:row>98</xdr:row>
      <xdr:rowOff>79603</xdr:rowOff>
    </xdr:to>
    <xdr:cxnSp macro="">
      <xdr:nvCxnSpPr>
        <xdr:cNvPr id="231" name="直線コネクタ 230"/>
        <xdr:cNvCxnSpPr/>
      </xdr:nvCxnSpPr>
      <xdr:spPr>
        <a:xfrm flipV="1">
          <a:off x="2908300" y="16834028"/>
          <a:ext cx="889000" cy="4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31483</xdr:rowOff>
    </xdr:from>
    <xdr:to>
      <xdr:col>20</xdr:col>
      <xdr:colOff>38100</xdr:colOff>
      <xdr:row>97</xdr:row>
      <xdr:rowOff>133083</xdr:rowOff>
    </xdr:to>
    <xdr:sp macro="" textlink="">
      <xdr:nvSpPr>
        <xdr:cNvPr id="232" name="フローチャート: 判断 231"/>
        <xdr:cNvSpPr/>
      </xdr:nvSpPr>
      <xdr:spPr>
        <a:xfrm>
          <a:off x="3746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149610</xdr:rowOff>
    </xdr:from>
    <xdr:ext cx="534377" cy="259045"/>
    <xdr:sp macro="" textlink="">
      <xdr:nvSpPr>
        <xdr:cNvPr id="233" name="テキスト ボックス 232"/>
        <xdr:cNvSpPr txBox="1"/>
      </xdr:nvSpPr>
      <xdr:spPr>
        <a:xfrm>
          <a:off x="3530111" y="1643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67704</xdr:rowOff>
    </xdr:from>
    <xdr:to>
      <xdr:col>15</xdr:col>
      <xdr:colOff>50800</xdr:colOff>
      <xdr:row>98</xdr:row>
      <xdr:rowOff>79603</xdr:rowOff>
    </xdr:to>
    <xdr:cxnSp macro="">
      <xdr:nvCxnSpPr>
        <xdr:cNvPr id="234" name="直線コネクタ 233"/>
        <xdr:cNvCxnSpPr/>
      </xdr:nvCxnSpPr>
      <xdr:spPr>
        <a:xfrm>
          <a:off x="2019300" y="16869804"/>
          <a:ext cx="889000" cy="1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80975</xdr:rowOff>
    </xdr:from>
    <xdr:to>
      <xdr:col>15</xdr:col>
      <xdr:colOff>101600</xdr:colOff>
      <xdr:row>98</xdr:row>
      <xdr:rowOff>11125</xdr:rowOff>
    </xdr:to>
    <xdr:sp macro="" textlink="">
      <xdr:nvSpPr>
        <xdr:cNvPr id="235" name="フローチャート: 判断 234"/>
        <xdr:cNvSpPr/>
      </xdr:nvSpPr>
      <xdr:spPr>
        <a:xfrm>
          <a:off x="2857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27652</xdr:rowOff>
    </xdr:from>
    <xdr:ext cx="534377" cy="259045"/>
    <xdr:sp macro="" textlink="">
      <xdr:nvSpPr>
        <xdr:cNvPr id="236" name="テキスト ボックス 235"/>
        <xdr:cNvSpPr txBox="1"/>
      </xdr:nvSpPr>
      <xdr:spPr>
        <a:xfrm>
          <a:off x="2641111" y="1648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67704</xdr:rowOff>
    </xdr:from>
    <xdr:to>
      <xdr:col>10</xdr:col>
      <xdr:colOff>114300</xdr:colOff>
      <xdr:row>98</xdr:row>
      <xdr:rowOff>120104</xdr:rowOff>
    </xdr:to>
    <xdr:cxnSp macro="">
      <xdr:nvCxnSpPr>
        <xdr:cNvPr id="237" name="直線コネクタ 236"/>
        <xdr:cNvCxnSpPr/>
      </xdr:nvCxnSpPr>
      <xdr:spPr>
        <a:xfrm flipV="1">
          <a:off x="1130300" y="16869804"/>
          <a:ext cx="889000" cy="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84252</xdr:rowOff>
    </xdr:from>
    <xdr:to>
      <xdr:col>10</xdr:col>
      <xdr:colOff>165100</xdr:colOff>
      <xdr:row>98</xdr:row>
      <xdr:rowOff>14402</xdr:rowOff>
    </xdr:to>
    <xdr:sp macro="" textlink="">
      <xdr:nvSpPr>
        <xdr:cNvPr id="238" name="フローチャート: 判断 237"/>
        <xdr:cNvSpPr/>
      </xdr:nvSpPr>
      <xdr:spPr>
        <a:xfrm>
          <a:off x="1968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30929</xdr:rowOff>
    </xdr:from>
    <xdr:ext cx="534377" cy="259045"/>
    <xdr:sp macro="" textlink="">
      <xdr:nvSpPr>
        <xdr:cNvPr id="239" name="テキスト ボックス 238"/>
        <xdr:cNvSpPr txBox="1"/>
      </xdr:nvSpPr>
      <xdr:spPr>
        <a:xfrm>
          <a:off x="1752111" y="164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92951</xdr:rowOff>
    </xdr:from>
    <xdr:to>
      <xdr:col>6</xdr:col>
      <xdr:colOff>38100</xdr:colOff>
      <xdr:row>98</xdr:row>
      <xdr:rowOff>23101</xdr:rowOff>
    </xdr:to>
    <xdr:sp macro="" textlink="">
      <xdr:nvSpPr>
        <xdr:cNvPr id="240" name="フローチャート: 判断 239"/>
        <xdr:cNvSpPr/>
      </xdr:nvSpPr>
      <xdr:spPr>
        <a:xfrm>
          <a:off x="1079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39628</xdr:rowOff>
    </xdr:from>
    <xdr:ext cx="534377" cy="259045"/>
    <xdr:sp macro="" textlink="">
      <xdr:nvSpPr>
        <xdr:cNvPr id="241" name="テキスト ボックス 240"/>
        <xdr:cNvSpPr txBox="1"/>
      </xdr:nvSpPr>
      <xdr:spPr>
        <a:xfrm>
          <a:off x="863111" y="1649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137503</xdr:rowOff>
    </xdr:from>
    <xdr:to>
      <xdr:col>24</xdr:col>
      <xdr:colOff>114300</xdr:colOff>
      <xdr:row>97</xdr:row>
      <xdr:rowOff>67653</xdr:rowOff>
    </xdr:to>
    <xdr:sp macro="" textlink="">
      <xdr:nvSpPr>
        <xdr:cNvPr id="247" name="楕円 246"/>
        <xdr:cNvSpPr/>
      </xdr:nvSpPr>
      <xdr:spPr>
        <a:xfrm>
          <a:off x="4584700" y="165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160380</xdr:rowOff>
    </xdr:from>
    <xdr:ext cx="534377" cy="259045"/>
    <xdr:sp macro="" textlink="">
      <xdr:nvSpPr>
        <xdr:cNvPr id="248" name="扶助費該当値テキスト"/>
        <xdr:cNvSpPr txBox="1"/>
      </xdr:nvSpPr>
      <xdr:spPr>
        <a:xfrm>
          <a:off x="4686300" y="1644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152578</xdr:rowOff>
    </xdr:from>
    <xdr:to>
      <xdr:col>20</xdr:col>
      <xdr:colOff>38100</xdr:colOff>
      <xdr:row>98</xdr:row>
      <xdr:rowOff>82728</xdr:rowOff>
    </xdr:to>
    <xdr:sp macro="" textlink="">
      <xdr:nvSpPr>
        <xdr:cNvPr id="249" name="楕円 248"/>
        <xdr:cNvSpPr/>
      </xdr:nvSpPr>
      <xdr:spPr>
        <a:xfrm>
          <a:off x="3746500" y="1678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73855</xdr:rowOff>
    </xdr:from>
    <xdr:ext cx="534377" cy="259045"/>
    <xdr:sp macro="" textlink="">
      <xdr:nvSpPr>
        <xdr:cNvPr id="250" name="テキスト ボックス 249"/>
        <xdr:cNvSpPr txBox="1"/>
      </xdr:nvSpPr>
      <xdr:spPr>
        <a:xfrm>
          <a:off x="3530111" y="1687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28803</xdr:rowOff>
    </xdr:from>
    <xdr:to>
      <xdr:col>15</xdr:col>
      <xdr:colOff>101600</xdr:colOff>
      <xdr:row>98</xdr:row>
      <xdr:rowOff>130403</xdr:rowOff>
    </xdr:to>
    <xdr:sp macro="" textlink="">
      <xdr:nvSpPr>
        <xdr:cNvPr id="251" name="楕円 250"/>
        <xdr:cNvSpPr/>
      </xdr:nvSpPr>
      <xdr:spPr>
        <a:xfrm>
          <a:off x="2857500" y="1683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121530</xdr:rowOff>
    </xdr:from>
    <xdr:ext cx="534377" cy="259045"/>
    <xdr:sp macro="" textlink="">
      <xdr:nvSpPr>
        <xdr:cNvPr id="252" name="テキスト ボックス 251"/>
        <xdr:cNvSpPr txBox="1"/>
      </xdr:nvSpPr>
      <xdr:spPr>
        <a:xfrm>
          <a:off x="2641111" y="1692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16904</xdr:rowOff>
    </xdr:from>
    <xdr:to>
      <xdr:col>10</xdr:col>
      <xdr:colOff>165100</xdr:colOff>
      <xdr:row>98</xdr:row>
      <xdr:rowOff>118504</xdr:rowOff>
    </xdr:to>
    <xdr:sp macro="" textlink="">
      <xdr:nvSpPr>
        <xdr:cNvPr id="253" name="楕円 252"/>
        <xdr:cNvSpPr/>
      </xdr:nvSpPr>
      <xdr:spPr>
        <a:xfrm>
          <a:off x="1968500" y="1681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109631</xdr:rowOff>
    </xdr:from>
    <xdr:ext cx="534377" cy="259045"/>
    <xdr:sp macro="" textlink="">
      <xdr:nvSpPr>
        <xdr:cNvPr id="254" name="テキスト ボックス 253"/>
        <xdr:cNvSpPr txBox="1"/>
      </xdr:nvSpPr>
      <xdr:spPr>
        <a:xfrm>
          <a:off x="1752111" y="1691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69304</xdr:rowOff>
    </xdr:from>
    <xdr:to>
      <xdr:col>6</xdr:col>
      <xdr:colOff>38100</xdr:colOff>
      <xdr:row>98</xdr:row>
      <xdr:rowOff>170904</xdr:rowOff>
    </xdr:to>
    <xdr:sp macro="" textlink="">
      <xdr:nvSpPr>
        <xdr:cNvPr id="255" name="楕円 254"/>
        <xdr:cNvSpPr/>
      </xdr:nvSpPr>
      <xdr:spPr>
        <a:xfrm>
          <a:off x="1079500" y="1687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162031</xdr:rowOff>
    </xdr:from>
    <xdr:ext cx="534377" cy="259045"/>
    <xdr:sp macro="" textlink="">
      <xdr:nvSpPr>
        <xdr:cNvPr id="256" name="テキスト ボックス 255"/>
        <xdr:cNvSpPr txBox="1"/>
      </xdr:nvSpPr>
      <xdr:spPr>
        <a:xfrm>
          <a:off x="863111" y="1696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67751</xdr:rowOff>
    </xdr:from>
    <xdr:to>
      <xdr:col>54</xdr:col>
      <xdr:colOff>189865</xdr:colOff>
      <xdr:row>35</xdr:row>
      <xdr:rowOff>70471</xdr:rowOff>
    </xdr:to>
    <xdr:cxnSp macro="">
      <xdr:nvCxnSpPr>
        <xdr:cNvPr id="278" name="直線コネクタ 277"/>
        <xdr:cNvCxnSpPr/>
      </xdr:nvCxnSpPr>
      <xdr:spPr>
        <a:xfrm flipV="1">
          <a:off x="10475595" y="5211251"/>
          <a:ext cx="1270" cy="859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74298</xdr:rowOff>
    </xdr:from>
    <xdr:ext cx="599010" cy="259045"/>
    <xdr:sp macro="" textlink="">
      <xdr:nvSpPr>
        <xdr:cNvPr id="279" name="補助費等最小値テキスト"/>
        <xdr:cNvSpPr txBox="1"/>
      </xdr:nvSpPr>
      <xdr:spPr>
        <a:xfrm>
          <a:off x="10528300" y="607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70471</xdr:rowOff>
    </xdr:from>
    <xdr:to>
      <xdr:col>55</xdr:col>
      <xdr:colOff>88900</xdr:colOff>
      <xdr:row>35</xdr:row>
      <xdr:rowOff>70471</xdr:rowOff>
    </xdr:to>
    <xdr:cxnSp macro="">
      <xdr:nvCxnSpPr>
        <xdr:cNvPr id="280" name="直線コネクタ 279"/>
        <xdr:cNvCxnSpPr/>
      </xdr:nvCxnSpPr>
      <xdr:spPr>
        <a:xfrm>
          <a:off x="10388600" y="6071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14428</xdr:rowOff>
    </xdr:from>
    <xdr:ext cx="599010" cy="259045"/>
    <xdr:sp macro="" textlink="">
      <xdr:nvSpPr>
        <xdr:cNvPr id="281" name="補助費等最大値テキスト"/>
        <xdr:cNvSpPr txBox="1"/>
      </xdr:nvSpPr>
      <xdr:spPr>
        <a:xfrm>
          <a:off x="10528300" y="4986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67751</xdr:rowOff>
    </xdr:from>
    <xdr:to>
      <xdr:col>55</xdr:col>
      <xdr:colOff>88900</xdr:colOff>
      <xdr:row>30</xdr:row>
      <xdr:rowOff>67751</xdr:rowOff>
    </xdr:to>
    <xdr:cxnSp macro="">
      <xdr:nvCxnSpPr>
        <xdr:cNvPr id="282" name="直線コネクタ 281"/>
        <xdr:cNvCxnSpPr/>
      </xdr:nvCxnSpPr>
      <xdr:spPr>
        <a:xfrm>
          <a:off x="10388600" y="521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162332</xdr:rowOff>
    </xdr:from>
    <xdr:to>
      <xdr:col>55</xdr:col>
      <xdr:colOff>0</xdr:colOff>
      <xdr:row>37</xdr:row>
      <xdr:rowOff>105561</xdr:rowOff>
    </xdr:to>
    <xdr:cxnSp macro="">
      <xdr:nvCxnSpPr>
        <xdr:cNvPr id="283" name="直線コネクタ 282"/>
        <xdr:cNvCxnSpPr/>
      </xdr:nvCxnSpPr>
      <xdr:spPr>
        <a:xfrm flipV="1">
          <a:off x="9639300" y="5991632"/>
          <a:ext cx="838200" cy="457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55006</xdr:rowOff>
    </xdr:from>
    <xdr:ext cx="599010" cy="259045"/>
    <xdr:sp macro="" textlink="">
      <xdr:nvSpPr>
        <xdr:cNvPr id="284" name="補助費等平均値テキスト"/>
        <xdr:cNvSpPr txBox="1"/>
      </xdr:nvSpPr>
      <xdr:spPr>
        <a:xfrm>
          <a:off x="10528300" y="57128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32129</xdr:rowOff>
    </xdr:from>
    <xdr:to>
      <xdr:col>55</xdr:col>
      <xdr:colOff>50800</xdr:colOff>
      <xdr:row>34</xdr:row>
      <xdr:rowOff>133729</xdr:rowOff>
    </xdr:to>
    <xdr:sp macro="" textlink="">
      <xdr:nvSpPr>
        <xdr:cNvPr id="285" name="フローチャート: 判断 284"/>
        <xdr:cNvSpPr/>
      </xdr:nvSpPr>
      <xdr:spPr>
        <a:xfrm>
          <a:off x="10426700" y="586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104820</xdr:rowOff>
    </xdr:from>
    <xdr:to>
      <xdr:col>50</xdr:col>
      <xdr:colOff>114300</xdr:colOff>
      <xdr:row>37</xdr:row>
      <xdr:rowOff>105561</xdr:rowOff>
    </xdr:to>
    <xdr:cxnSp macro="">
      <xdr:nvCxnSpPr>
        <xdr:cNvPr id="286" name="直線コネクタ 285"/>
        <xdr:cNvCxnSpPr/>
      </xdr:nvCxnSpPr>
      <xdr:spPr>
        <a:xfrm>
          <a:off x="8750300" y="6448470"/>
          <a:ext cx="889000" cy="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34644</xdr:rowOff>
    </xdr:from>
    <xdr:to>
      <xdr:col>50</xdr:col>
      <xdr:colOff>165100</xdr:colOff>
      <xdr:row>37</xdr:row>
      <xdr:rowOff>136244</xdr:rowOff>
    </xdr:to>
    <xdr:sp macro="" textlink="">
      <xdr:nvSpPr>
        <xdr:cNvPr id="287" name="フローチャート: 判断 286"/>
        <xdr:cNvSpPr/>
      </xdr:nvSpPr>
      <xdr:spPr>
        <a:xfrm>
          <a:off x="9588500" y="637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152771</xdr:rowOff>
    </xdr:from>
    <xdr:ext cx="534377" cy="259045"/>
    <xdr:sp macro="" textlink="">
      <xdr:nvSpPr>
        <xdr:cNvPr id="288" name="テキスト ボックス 287"/>
        <xdr:cNvSpPr txBox="1"/>
      </xdr:nvSpPr>
      <xdr:spPr>
        <a:xfrm>
          <a:off x="9372111" y="615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99192</xdr:rowOff>
    </xdr:from>
    <xdr:to>
      <xdr:col>45</xdr:col>
      <xdr:colOff>177800</xdr:colOff>
      <xdr:row>37</xdr:row>
      <xdr:rowOff>104820</xdr:rowOff>
    </xdr:to>
    <xdr:cxnSp macro="">
      <xdr:nvCxnSpPr>
        <xdr:cNvPr id="289" name="直線コネクタ 288"/>
        <xdr:cNvCxnSpPr/>
      </xdr:nvCxnSpPr>
      <xdr:spPr>
        <a:xfrm>
          <a:off x="7861300" y="6442842"/>
          <a:ext cx="889000" cy="5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53494</xdr:rowOff>
    </xdr:from>
    <xdr:to>
      <xdr:col>46</xdr:col>
      <xdr:colOff>38100</xdr:colOff>
      <xdr:row>37</xdr:row>
      <xdr:rowOff>155094</xdr:rowOff>
    </xdr:to>
    <xdr:sp macro="" textlink="">
      <xdr:nvSpPr>
        <xdr:cNvPr id="290" name="フローチャート: 判断 289"/>
        <xdr:cNvSpPr/>
      </xdr:nvSpPr>
      <xdr:spPr>
        <a:xfrm>
          <a:off x="8699500" y="639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171</xdr:rowOff>
    </xdr:from>
    <xdr:ext cx="534377" cy="259045"/>
    <xdr:sp macro="" textlink="">
      <xdr:nvSpPr>
        <xdr:cNvPr id="291" name="テキスト ボックス 290"/>
        <xdr:cNvSpPr txBox="1"/>
      </xdr:nvSpPr>
      <xdr:spPr>
        <a:xfrm>
          <a:off x="8483111" y="617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95667</xdr:rowOff>
    </xdr:from>
    <xdr:to>
      <xdr:col>41</xdr:col>
      <xdr:colOff>50800</xdr:colOff>
      <xdr:row>37</xdr:row>
      <xdr:rowOff>99192</xdr:rowOff>
    </xdr:to>
    <xdr:cxnSp macro="">
      <xdr:nvCxnSpPr>
        <xdr:cNvPr id="292" name="直線コネクタ 291"/>
        <xdr:cNvCxnSpPr/>
      </xdr:nvCxnSpPr>
      <xdr:spPr>
        <a:xfrm>
          <a:off x="6972300" y="6439317"/>
          <a:ext cx="889000" cy="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59662</xdr:rowOff>
    </xdr:from>
    <xdr:to>
      <xdr:col>41</xdr:col>
      <xdr:colOff>101600</xdr:colOff>
      <xdr:row>37</xdr:row>
      <xdr:rowOff>161262</xdr:rowOff>
    </xdr:to>
    <xdr:sp macro="" textlink="">
      <xdr:nvSpPr>
        <xdr:cNvPr id="293" name="フローチャート: 判断 292"/>
        <xdr:cNvSpPr/>
      </xdr:nvSpPr>
      <xdr:spPr>
        <a:xfrm>
          <a:off x="7810500" y="640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152389</xdr:rowOff>
    </xdr:from>
    <xdr:ext cx="534377" cy="259045"/>
    <xdr:sp macro="" textlink="">
      <xdr:nvSpPr>
        <xdr:cNvPr id="294" name="テキスト ボックス 293"/>
        <xdr:cNvSpPr txBox="1"/>
      </xdr:nvSpPr>
      <xdr:spPr>
        <a:xfrm>
          <a:off x="7594111" y="649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60759</xdr:rowOff>
    </xdr:from>
    <xdr:to>
      <xdr:col>36</xdr:col>
      <xdr:colOff>165100</xdr:colOff>
      <xdr:row>37</xdr:row>
      <xdr:rowOff>162359</xdr:rowOff>
    </xdr:to>
    <xdr:sp macro="" textlink="">
      <xdr:nvSpPr>
        <xdr:cNvPr id="295" name="フローチャート: 判断 294"/>
        <xdr:cNvSpPr/>
      </xdr:nvSpPr>
      <xdr:spPr>
        <a:xfrm>
          <a:off x="6921500" y="640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153486</xdr:rowOff>
    </xdr:from>
    <xdr:ext cx="534377" cy="259045"/>
    <xdr:sp macro="" textlink="">
      <xdr:nvSpPr>
        <xdr:cNvPr id="296" name="テキスト ボックス 295"/>
        <xdr:cNvSpPr txBox="1"/>
      </xdr:nvSpPr>
      <xdr:spPr>
        <a:xfrm>
          <a:off x="6705111" y="649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111532</xdr:rowOff>
    </xdr:from>
    <xdr:to>
      <xdr:col>55</xdr:col>
      <xdr:colOff>50800</xdr:colOff>
      <xdr:row>35</xdr:row>
      <xdr:rowOff>41682</xdr:rowOff>
    </xdr:to>
    <xdr:sp macro="" textlink="">
      <xdr:nvSpPr>
        <xdr:cNvPr id="302" name="楕円 301"/>
        <xdr:cNvSpPr/>
      </xdr:nvSpPr>
      <xdr:spPr>
        <a:xfrm>
          <a:off x="10426700" y="594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26459</xdr:rowOff>
    </xdr:from>
    <xdr:ext cx="599010" cy="259045"/>
    <xdr:sp macro="" textlink="">
      <xdr:nvSpPr>
        <xdr:cNvPr id="303" name="補助費等該当値テキスト"/>
        <xdr:cNvSpPr txBox="1"/>
      </xdr:nvSpPr>
      <xdr:spPr>
        <a:xfrm>
          <a:off x="10528300" y="5855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54761</xdr:rowOff>
    </xdr:from>
    <xdr:to>
      <xdr:col>50</xdr:col>
      <xdr:colOff>165100</xdr:colOff>
      <xdr:row>37</xdr:row>
      <xdr:rowOff>156361</xdr:rowOff>
    </xdr:to>
    <xdr:sp macro="" textlink="">
      <xdr:nvSpPr>
        <xdr:cNvPr id="304" name="楕円 303"/>
        <xdr:cNvSpPr/>
      </xdr:nvSpPr>
      <xdr:spPr>
        <a:xfrm>
          <a:off x="9588500" y="63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147488</xdr:rowOff>
    </xdr:from>
    <xdr:ext cx="534377" cy="259045"/>
    <xdr:sp macro="" textlink="">
      <xdr:nvSpPr>
        <xdr:cNvPr id="305" name="テキスト ボックス 304"/>
        <xdr:cNvSpPr txBox="1"/>
      </xdr:nvSpPr>
      <xdr:spPr>
        <a:xfrm>
          <a:off x="9372111" y="649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54020</xdr:rowOff>
    </xdr:from>
    <xdr:to>
      <xdr:col>46</xdr:col>
      <xdr:colOff>38100</xdr:colOff>
      <xdr:row>37</xdr:row>
      <xdr:rowOff>155620</xdr:rowOff>
    </xdr:to>
    <xdr:sp macro="" textlink="">
      <xdr:nvSpPr>
        <xdr:cNvPr id="306" name="楕円 305"/>
        <xdr:cNvSpPr/>
      </xdr:nvSpPr>
      <xdr:spPr>
        <a:xfrm>
          <a:off x="8699500" y="639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146747</xdr:rowOff>
    </xdr:from>
    <xdr:ext cx="534377" cy="259045"/>
    <xdr:sp macro="" textlink="">
      <xdr:nvSpPr>
        <xdr:cNvPr id="307" name="テキスト ボックス 306"/>
        <xdr:cNvSpPr txBox="1"/>
      </xdr:nvSpPr>
      <xdr:spPr>
        <a:xfrm>
          <a:off x="8483111" y="649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48392</xdr:rowOff>
    </xdr:from>
    <xdr:to>
      <xdr:col>41</xdr:col>
      <xdr:colOff>101600</xdr:colOff>
      <xdr:row>37</xdr:row>
      <xdr:rowOff>149992</xdr:rowOff>
    </xdr:to>
    <xdr:sp macro="" textlink="">
      <xdr:nvSpPr>
        <xdr:cNvPr id="308" name="楕円 307"/>
        <xdr:cNvSpPr/>
      </xdr:nvSpPr>
      <xdr:spPr>
        <a:xfrm>
          <a:off x="7810500" y="639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166519</xdr:rowOff>
    </xdr:from>
    <xdr:ext cx="534377" cy="259045"/>
    <xdr:sp macro="" textlink="">
      <xdr:nvSpPr>
        <xdr:cNvPr id="309" name="テキスト ボックス 308"/>
        <xdr:cNvSpPr txBox="1"/>
      </xdr:nvSpPr>
      <xdr:spPr>
        <a:xfrm>
          <a:off x="7594111" y="616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44867</xdr:rowOff>
    </xdr:from>
    <xdr:to>
      <xdr:col>36</xdr:col>
      <xdr:colOff>165100</xdr:colOff>
      <xdr:row>37</xdr:row>
      <xdr:rowOff>146467</xdr:rowOff>
    </xdr:to>
    <xdr:sp macro="" textlink="">
      <xdr:nvSpPr>
        <xdr:cNvPr id="310" name="楕円 309"/>
        <xdr:cNvSpPr/>
      </xdr:nvSpPr>
      <xdr:spPr>
        <a:xfrm>
          <a:off x="6921500" y="638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162994</xdr:rowOff>
    </xdr:from>
    <xdr:ext cx="534377" cy="259045"/>
    <xdr:sp macro="" textlink="">
      <xdr:nvSpPr>
        <xdr:cNvPr id="311" name="テキスト ボックス 310"/>
        <xdr:cNvSpPr txBox="1"/>
      </xdr:nvSpPr>
      <xdr:spPr>
        <a:xfrm>
          <a:off x="6705111" y="616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135341</xdr:rowOff>
    </xdr:from>
    <xdr:to>
      <xdr:col>54</xdr:col>
      <xdr:colOff>189865</xdr:colOff>
      <xdr:row>59</xdr:row>
      <xdr:rowOff>22673</xdr:rowOff>
    </xdr:to>
    <xdr:cxnSp macro="">
      <xdr:nvCxnSpPr>
        <xdr:cNvPr id="337" name="直線コネクタ 336"/>
        <xdr:cNvCxnSpPr/>
      </xdr:nvCxnSpPr>
      <xdr:spPr>
        <a:xfrm flipV="1">
          <a:off x="10475595" y="8707841"/>
          <a:ext cx="127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26500</xdr:rowOff>
    </xdr:from>
    <xdr:ext cx="534377" cy="259045"/>
    <xdr:sp macro="" textlink="">
      <xdr:nvSpPr>
        <xdr:cNvPr id="338" name="普通建設事業費最小値テキスト"/>
        <xdr:cNvSpPr txBox="1"/>
      </xdr:nvSpPr>
      <xdr:spPr>
        <a:xfrm>
          <a:off x="10528300" y="1014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22673</xdr:rowOff>
    </xdr:from>
    <xdr:to>
      <xdr:col>55</xdr:col>
      <xdr:colOff>88900</xdr:colOff>
      <xdr:row>59</xdr:row>
      <xdr:rowOff>22673</xdr:rowOff>
    </xdr:to>
    <xdr:cxnSp macro="">
      <xdr:nvCxnSpPr>
        <xdr:cNvPr id="339" name="直線コネクタ 338"/>
        <xdr:cNvCxnSpPr/>
      </xdr:nvCxnSpPr>
      <xdr:spPr>
        <a:xfrm>
          <a:off x="10388600" y="10138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82018</xdr:rowOff>
    </xdr:from>
    <xdr:ext cx="599010" cy="259045"/>
    <xdr:sp macro="" textlink="">
      <xdr:nvSpPr>
        <xdr:cNvPr id="340" name="普通建設事業費最大値テキスト"/>
        <xdr:cNvSpPr txBox="1"/>
      </xdr:nvSpPr>
      <xdr:spPr>
        <a:xfrm>
          <a:off x="10528300" y="8483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135341</xdr:rowOff>
    </xdr:from>
    <xdr:to>
      <xdr:col>55</xdr:col>
      <xdr:colOff>88900</xdr:colOff>
      <xdr:row>50</xdr:row>
      <xdr:rowOff>135341</xdr:rowOff>
    </xdr:to>
    <xdr:cxnSp macro="">
      <xdr:nvCxnSpPr>
        <xdr:cNvPr id="341" name="直線コネクタ 340"/>
        <xdr:cNvCxnSpPr/>
      </xdr:nvCxnSpPr>
      <xdr:spPr>
        <a:xfrm>
          <a:off x="10388600" y="870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685</xdr:rowOff>
    </xdr:from>
    <xdr:to>
      <xdr:col>55</xdr:col>
      <xdr:colOff>0</xdr:colOff>
      <xdr:row>59</xdr:row>
      <xdr:rowOff>8239</xdr:rowOff>
    </xdr:to>
    <xdr:cxnSp macro="">
      <xdr:nvCxnSpPr>
        <xdr:cNvPr id="342" name="直線コネクタ 341"/>
        <xdr:cNvCxnSpPr/>
      </xdr:nvCxnSpPr>
      <xdr:spPr>
        <a:xfrm flipV="1">
          <a:off x="9639300" y="10116235"/>
          <a:ext cx="838200" cy="7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34014</xdr:rowOff>
    </xdr:from>
    <xdr:ext cx="534377" cy="259045"/>
    <xdr:sp macro="" textlink="">
      <xdr:nvSpPr>
        <xdr:cNvPr id="343" name="普通建設事業費平均値テキスト"/>
        <xdr:cNvSpPr txBox="1"/>
      </xdr:nvSpPr>
      <xdr:spPr>
        <a:xfrm>
          <a:off x="10528300" y="9806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11137</xdr:rowOff>
    </xdr:from>
    <xdr:to>
      <xdr:col>55</xdr:col>
      <xdr:colOff>50800</xdr:colOff>
      <xdr:row>58</xdr:row>
      <xdr:rowOff>112737</xdr:rowOff>
    </xdr:to>
    <xdr:sp macro="" textlink="">
      <xdr:nvSpPr>
        <xdr:cNvPr id="344" name="フローチャート: 判断 343"/>
        <xdr:cNvSpPr/>
      </xdr:nvSpPr>
      <xdr:spPr>
        <a:xfrm>
          <a:off x="10426700" y="995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112363</xdr:rowOff>
    </xdr:from>
    <xdr:to>
      <xdr:col>50</xdr:col>
      <xdr:colOff>114300</xdr:colOff>
      <xdr:row>59</xdr:row>
      <xdr:rowOff>8239</xdr:rowOff>
    </xdr:to>
    <xdr:cxnSp macro="">
      <xdr:nvCxnSpPr>
        <xdr:cNvPr id="345" name="直線コネクタ 344"/>
        <xdr:cNvCxnSpPr/>
      </xdr:nvCxnSpPr>
      <xdr:spPr>
        <a:xfrm>
          <a:off x="8750300" y="10056463"/>
          <a:ext cx="889000" cy="6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15804</xdr:rowOff>
    </xdr:from>
    <xdr:to>
      <xdr:col>50</xdr:col>
      <xdr:colOff>165100</xdr:colOff>
      <xdr:row>58</xdr:row>
      <xdr:rowOff>117404</xdr:rowOff>
    </xdr:to>
    <xdr:sp macro="" textlink="">
      <xdr:nvSpPr>
        <xdr:cNvPr id="346" name="フローチャート: 判断 345"/>
        <xdr:cNvSpPr/>
      </xdr:nvSpPr>
      <xdr:spPr>
        <a:xfrm>
          <a:off x="9588500" y="995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133931</xdr:rowOff>
    </xdr:from>
    <xdr:ext cx="534377" cy="259045"/>
    <xdr:sp macro="" textlink="">
      <xdr:nvSpPr>
        <xdr:cNvPr id="347" name="テキスト ボックス 346"/>
        <xdr:cNvSpPr txBox="1"/>
      </xdr:nvSpPr>
      <xdr:spPr>
        <a:xfrm>
          <a:off x="9372111" y="973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86302</xdr:rowOff>
    </xdr:from>
    <xdr:to>
      <xdr:col>45</xdr:col>
      <xdr:colOff>177800</xdr:colOff>
      <xdr:row>58</xdr:row>
      <xdr:rowOff>112363</xdr:rowOff>
    </xdr:to>
    <xdr:cxnSp macro="">
      <xdr:nvCxnSpPr>
        <xdr:cNvPr id="348" name="直線コネクタ 347"/>
        <xdr:cNvCxnSpPr/>
      </xdr:nvCxnSpPr>
      <xdr:spPr>
        <a:xfrm>
          <a:off x="7861300" y="10030402"/>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40946</xdr:rowOff>
    </xdr:from>
    <xdr:to>
      <xdr:col>46</xdr:col>
      <xdr:colOff>38100</xdr:colOff>
      <xdr:row>58</xdr:row>
      <xdr:rowOff>142546</xdr:rowOff>
    </xdr:to>
    <xdr:sp macro="" textlink="">
      <xdr:nvSpPr>
        <xdr:cNvPr id="349" name="フローチャート: 判断 348"/>
        <xdr:cNvSpPr/>
      </xdr:nvSpPr>
      <xdr:spPr>
        <a:xfrm>
          <a:off x="8699500" y="998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159073</xdr:rowOff>
    </xdr:from>
    <xdr:ext cx="534377" cy="259045"/>
    <xdr:sp macro="" textlink="">
      <xdr:nvSpPr>
        <xdr:cNvPr id="350" name="テキスト ボックス 349"/>
        <xdr:cNvSpPr txBox="1"/>
      </xdr:nvSpPr>
      <xdr:spPr>
        <a:xfrm>
          <a:off x="8483111" y="976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57819</xdr:rowOff>
    </xdr:from>
    <xdr:to>
      <xdr:col>41</xdr:col>
      <xdr:colOff>50800</xdr:colOff>
      <xdr:row>58</xdr:row>
      <xdr:rowOff>86302</xdr:rowOff>
    </xdr:to>
    <xdr:cxnSp macro="">
      <xdr:nvCxnSpPr>
        <xdr:cNvPr id="351" name="直線コネクタ 350"/>
        <xdr:cNvCxnSpPr/>
      </xdr:nvCxnSpPr>
      <xdr:spPr>
        <a:xfrm>
          <a:off x="6972300" y="10001919"/>
          <a:ext cx="889000" cy="28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42821</xdr:rowOff>
    </xdr:from>
    <xdr:to>
      <xdr:col>41</xdr:col>
      <xdr:colOff>101600</xdr:colOff>
      <xdr:row>58</xdr:row>
      <xdr:rowOff>144421</xdr:rowOff>
    </xdr:to>
    <xdr:sp macro="" textlink="">
      <xdr:nvSpPr>
        <xdr:cNvPr id="352" name="フローチャート: 判断 351"/>
        <xdr:cNvSpPr/>
      </xdr:nvSpPr>
      <xdr:spPr>
        <a:xfrm>
          <a:off x="7810500" y="99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135548</xdr:rowOff>
    </xdr:from>
    <xdr:ext cx="534377" cy="259045"/>
    <xdr:sp macro="" textlink="">
      <xdr:nvSpPr>
        <xdr:cNvPr id="353" name="テキスト ボックス 352"/>
        <xdr:cNvSpPr txBox="1"/>
      </xdr:nvSpPr>
      <xdr:spPr>
        <a:xfrm>
          <a:off x="7594111" y="1007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32420</xdr:rowOff>
    </xdr:from>
    <xdr:to>
      <xdr:col>36</xdr:col>
      <xdr:colOff>165100</xdr:colOff>
      <xdr:row>58</xdr:row>
      <xdr:rowOff>134020</xdr:rowOff>
    </xdr:to>
    <xdr:sp macro="" textlink="">
      <xdr:nvSpPr>
        <xdr:cNvPr id="354" name="フローチャート: 判断 353"/>
        <xdr:cNvSpPr/>
      </xdr:nvSpPr>
      <xdr:spPr>
        <a:xfrm>
          <a:off x="6921500" y="997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125147</xdr:rowOff>
    </xdr:from>
    <xdr:ext cx="534377" cy="259045"/>
    <xdr:sp macro="" textlink="">
      <xdr:nvSpPr>
        <xdr:cNvPr id="355" name="テキスト ボックス 354"/>
        <xdr:cNvSpPr txBox="1"/>
      </xdr:nvSpPr>
      <xdr:spPr>
        <a:xfrm>
          <a:off x="6705111" y="1006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121335</xdr:rowOff>
    </xdr:from>
    <xdr:to>
      <xdr:col>55</xdr:col>
      <xdr:colOff>50800</xdr:colOff>
      <xdr:row>59</xdr:row>
      <xdr:rowOff>51485</xdr:rowOff>
    </xdr:to>
    <xdr:sp macro="" textlink="">
      <xdr:nvSpPr>
        <xdr:cNvPr id="361" name="楕円 360"/>
        <xdr:cNvSpPr/>
      </xdr:nvSpPr>
      <xdr:spPr>
        <a:xfrm>
          <a:off x="10426700" y="1006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36262</xdr:rowOff>
    </xdr:from>
    <xdr:ext cx="534377" cy="259045"/>
    <xdr:sp macro="" textlink="">
      <xdr:nvSpPr>
        <xdr:cNvPr id="362" name="普通建設事業費該当値テキスト"/>
        <xdr:cNvSpPr txBox="1"/>
      </xdr:nvSpPr>
      <xdr:spPr>
        <a:xfrm>
          <a:off x="10528300" y="998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128889</xdr:rowOff>
    </xdr:from>
    <xdr:to>
      <xdr:col>50</xdr:col>
      <xdr:colOff>165100</xdr:colOff>
      <xdr:row>59</xdr:row>
      <xdr:rowOff>59039</xdr:rowOff>
    </xdr:to>
    <xdr:sp macro="" textlink="">
      <xdr:nvSpPr>
        <xdr:cNvPr id="363" name="楕円 362"/>
        <xdr:cNvSpPr/>
      </xdr:nvSpPr>
      <xdr:spPr>
        <a:xfrm>
          <a:off x="9588500" y="1007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50166</xdr:rowOff>
    </xdr:from>
    <xdr:ext cx="534377" cy="259045"/>
    <xdr:sp macro="" textlink="">
      <xdr:nvSpPr>
        <xdr:cNvPr id="364" name="テキスト ボックス 363"/>
        <xdr:cNvSpPr txBox="1"/>
      </xdr:nvSpPr>
      <xdr:spPr>
        <a:xfrm>
          <a:off x="9372111" y="10165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61563</xdr:rowOff>
    </xdr:from>
    <xdr:to>
      <xdr:col>46</xdr:col>
      <xdr:colOff>38100</xdr:colOff>
      <xdr:row>58</xdr:row>
      <xdr:rowOff>163163</xdr:rowOff>
    </xdr:to>
    <xdr:sp macro="" textlink="">
      <xdr:nvSpPr>
        <xdr:cNvPr id="365" name="楕円 364"/>
        <xdr:cNvSpPr/>
      </xdr:nvSpPr>
      <xdr:spPr>
        <a:xfrm>
          <a:off x="8699500" y="1000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154290</xdr:rowOff>
    </xdr:from>
    <xdr:ext cx="534377" cy="259045"/>
    <xdr:sp macro="" textlink="">
      <xdr:nvSpPr>
        <xdr:cNvPr id="366" name="テキスト ボックス 365"/>
        <xdr:cNvSpPr txBox="1"/>
      </xdr:nvSpPr>
      <xdr:spPr>
        <a:xfrm>
          <a:off x="8483111" y="1009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35502</xdr:rowOff>
    </xdr:from>
    <xdr:to>
      <xdr:col>41</xdr:col>
      <xdr:colOff>101600</xdr:colOff>
      <xdr:row>58</xdr:row>
      <xdr:rowOff>137102</xdr:rowOff>
    </xdr:to>
    <xdr:sp macro="" textlink="">
      <xdr:nvSpPr>
        <xdr:cNvPr id="367" name="楕円 366"/>
        <xdr:cNvSpPr/>
      </xdr:nvSpPr>
      <xdr:spPr>
        <a:xfrm>
          <a:off x="7810500" y="99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153629</xdr:rowOff>
    </xdr:from>
    <xdr:ext cx="534377" cy="259045"/>
    <xdr:sp macro="" textlink="">
      <xdr:nvSpPr>
        <xdr:cNvPr id="368" name="テキスト ボックス 367"/>
        <xdr:cNvSpPr txBox="1"/>
      </xdr:nvSpPr>
      <xdr:spPr>
        <a:xfrm>
          <a:off x="7594111" y="975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7019</xdr:rowOff>
    </xdr:from>
    <xdr:to>
      <xdr:col>36</xdr:col>
      <xdr:colOff>165100</xdr:colOff>
      <xdr:row>58</xdr:row>
      <xdr:rowOff>108619</xdr:rowOff>
    </xdr:to>
    <xdr:sp macro="" textlink="">
      <xdr:nvSpPr>
        <xdr:cNvPr id="369" name="楕円 368"/>
        <xdr:cNvSpPr/>
      </xdr:nvSpPr>
      <xdr:spPr>
        <a:xfrm>
          <a:off x="6921500" y="995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125146</xdr:rowOff>
    </xdr:from>
    <xdr:ext cx="534377" cy="259045"/>
    <xdr:sp macro="" textlink="">
      <xdr:nvSpPr>
        <xdr:cNvPr id="370" name="テキスト ボックス 369"/>
        <xdr:cNvSpPr txBox="1"/>
      </xdr:nvSpPr>
      <xdr:spPr>
        <a:xfrm>
          <a:off x="6705111" y="972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4" name="テキスト ボックス 38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6" name="テキスト ボックス 38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8" name="テキスト ボックス 38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29222</xdr:rowOff>
    </xdr:from>
    <xdr:to>
      <xdr:col>54</xdr:col>
      <xdr:colOff>189865</xdr:colOff>
      <xdr:row>78</xdr:row>
      <xdr:rowOff>139700</xdr:rowOff>
    </xdr:to>
    <xdr:cxnSp macro="">
      <xdr:nvCxnSpPr>
        <xdr:cNvPr id="392" name="直線コネクタ 391"/>
        <xdr:cNvCxnSpPr/>
      </xdr:nvCxnSpPr>
      <xdr:spPr>
        <a:xfrm flipV="1">
          <a:off x="10475595" y="12030722"/>
          <a:ext cx="1270" cy="148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4" name="直線コネクタ 39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147349</xdr:rowOff>
    </xdr:from>
    <xdr:ext cx="599010" cy="259045"/>
    <xdr:sp macro="" textlink="">
      <xdr:nvSpPr>
        <xdr:cNvPr id="395" name="普通建設事業費 （ うち新規整備　）最大値テキスト"/>
        <xdr:cNvSpPr txBox="1"/>
      </xdr:nvSpPr>
      <xdr:spPr>
        <a:xfrm>
          <a:off x="10528300" y="1180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29222</xdr:rowOff>
    </xdr:from>
    <xdr:to>
      <xdr:col>55</xdr:col>
      <xdr:colOff>88900</xdr:colOff>
      <xdr:row>70</xdr:row>
      <xdr:rowOff>29222</xdr:rowOff>
    </xdr:to>
    <xdr:cxnSp macro="">
      <xdr:nvCxnSpPr>
        <xdr:cNvPr id="396" name="直線コネクタ 395"/>
        <xdr:cNvCxnSpPr/>
      </xdr:nvCxnSpPr>
      <xdr:spPr>
        <a:xfrm>
          <a:off x="10388600" y="12030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54094</xdr:rowOff>
    </xdr:from>
    <xdr:to>
      <xdr:col>55</xdr:col>
      <xdr:colOff>0</xdr:colOff>
      <xdr:row>78</xdr:row>
      <xdr:rowOff>61387</xdr:rowOff>
    </xdr:to>
    <xdr:cxnSp macro="">
      <xdr:nvCxnSpPr>
        <xdr:cNvPr id="397" name="直線コネクタ 396"/>
        <xdr:cNvCxnSpPr/>
      </xdr:nvCxnSpPr>
      <xdr:spPr>
        <a:xfrm flipV="1">
          <a:off x="9639300" y="13427194"/>
          <a:ext cx="838200" cy="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153990</xdr:rowOff>
    </xdr:from>
    <xdr:ext cx="534377" cy="259045"/>
    <xdr:sp macro="" textlink="">
      <xdr:nvSpPr>
        <xdr:cNvPr id="398" name="普通建設事業費 （ うち新規整備　）平均値テキスト"/>
        <xdr:cNvSpPr txBox="1"/>
      </xdr:nvSpPr>
      <xdr:spPr>
        <a:xfrm>
          <a:off x="10528300" y="13355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4113</xdr:rowOff>
    </xdr:from>
    <xdr:to>
      <xdr:col>55</xdr:col>
      <xdr:colOff>50800</xdr:colOff>
      <xdr:row>78</xdr:row>
      <xdr:rowOff>105713</xdr:rowOff>
    </xdr:to>
    <xdr:sp macro="" textlink="">
      <xdr:nvSpPr>
        <xdr:cNvPr id="399" name="フローチャート: 判断 398"/>
        <xdr:cNvSpPr/>
      </xdr:nvSpPr>
      <xdr:spPr>
        <a:xfrm>
          <a:off x="10426700" y="1337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37150</xdr:rowOff>
    </xdr:from>
    <xdr:to>
      <xdr:col>50</xdr:col>
      <xdr:colOff>114300</xdr:colOff>
      <xdr:row>78</xdr:row>
      <xdr:rowOff>61387</xdr:rowOff>
    </xdr:to>
    <xdr:cxnSp macro="">
      <xdr:nvCxnSpPr>
        <xdr:cNvPr id="400" name="直線コネクタ 399"/>
        <xdr:cNvCxnSpPr/>
      </xdr:nvCxnSpPr>
      <xdr:spPr>
        <a:xfrm>
          <a:off x="8750300" y="13410250"/>
          <a:ext cx="889000" cy="2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9342</xdr:rowOff>
    </xdr:from>
    <xdr:to>
      <xdr:col>50</xdr:col>
      <xdr:colOff>165100</xdr:colOff>
      <xdr:row>78</xdr:row>
      <xdr:rowOff>110942</xdr:rowOff>
    </xdr:to>
    <xdr:sp macro="" textlink="">
      <xdr:nvSpPr>
        <xdr:cNvPr id="401" name="フローチャート: 判断 400"/>
        <xdr:cNvSpPr/>
      </xdr:nvSpPr>
      <xdr:spPr>
        <a:xfrm>
          <a:off x="95885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127469</xdr:rowOff>
    </xdr:from>
    <xdr:ext cx="534377" cy="259045"/>
    <xdr:sp macro="" textlink="">
      <xdr:nvSpPr>
        <xdr:cNvPr id="402" name="テキスト ボックス 401"/>
        <xdr:cNvSpPr txBox="1"/>
      </xdr:nvSpPr>
      <xdr:spPr>
        <a:xfrm>
          <a:off x="9372111" y="1315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14565</xdr:rowOff>
    </xdr:from>
    <xdr:to>
      <xdr:col>45</xdr:col>
      <xdr:colOff>177800</xdr:colOff>
      <xdr:row>78</xdr:row>
      <xdr:rowOff>37150</xdr:rowOff>
    </xdr:to>
    <xdr:cxnSp macro="">
      <xdr:nvCxnSpPr>
        <xdr:cNvPr id="403" name="直線コネクタ 402"/>
        <xdr:cNvCxnSpPr/>
      </xdr:nvCxnSpPr>
      <xdr:spPr>
        <a:xfrm>
          <a:off x="7861300" y="13387665"/>
          <a:ext cx="889000" cy="2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24174</xdr:rowOff>
    </xdr:from>
    <xdr:to>
      <xdr:col>46</xdr:col>
      <xdr:colOff>38100</xdr:colOff>
      <xdr:row>78</xdr:row>
      <xdr:rowOff>125774</xdr:rowOff>
    </xdr:to>
    <xdr:sp macro="" textlink="">
      <xdr:nvSpPr>
        <xdr:cNvPr id="404" name="フローチャート: 判断 403"/>
        <xdr:cNvSpPr/>
      </xdr:nvSpPr>
      <xdr:spPr>
        <a:xfrm>
          <a:off x="8699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116901</xdr:rowOff>
    </xdr:from>
    <xdr:ext cx="534377" cy="259045"/>
    <xdr:sp macro="" textlink="">
      <xdr:nvSpPr>
        <xdr:cNvPr id="405" name="テキスト ボックス 404"/>
        <xdr:cNvSpPr txBox="1"/>
      </xdr:nvSpPr>
      <xdr:spPr>
        <a:xfrm>
          <a:off x="8483111" y="1349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166790</xdr:rowOff>
    </xdr:from>
    <xdr:to>
      <xdr:col>41</xdr:col>
      <xdr:colOff>50800</xdr:colOff>
      <xdr:row>78</xdr:row>
      <xdr:rowOff>14565</xdr:rowOff>
    </xdr:to>
    <xdr:cxnSp macro="">
      <xdr:nvCxnSpPr>
        <xdr:cNvPr id="406" name="直線コネクタ 405"/>
        <xdr:cNvCxnSpPr/>
      </xdr:nvCxnSpPr>
      <xdr:spPr>
        <a:xfrm>
          <a:off x="6972300" y="13368440"/>
          <a:ext cx="889000" cy="1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15304</xdr:rowOff>
    </xdr:from>
    <xdr:to>
      <xdr:col>41</xdr:col>
      <xdr:colOff>101600</xdr:colOff>
      <xdr:row>78</xdr:row>
      <xdr:rowOff>116904</xdr:rowOff>
    </xdr:to>
    <xdr:sp macro="" textlink="">
      <xdr:nvSpPr>
        <xdr:cNvPr id="407" name="フローチャート: 判断 406"/>
        <xdr:cNvSpPr/>
      </xdr:nvSpPr>
      <xdr:spPr>
        <a:xfrm>
          <a:off x="7810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108031</xdr:rowOff>
    </xdr:from>
    <xdr:ext cx="534377" cy="259045"/>
    <xdr:sp macro="" textlink="">
      <xdr:nvSpPr>
        <xdr:cNvPr id="408" name="テキスト ボックス 407"/>
        <xdr:cNvSpPr txBox="1"/>
      </xdr:nvSpPr>
      <xdr:spPr>
        <a:xfrm>
          <a:off x="7594111" y="1348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170689</xdr:rowOff>
    </xdr:from>
    <xdr:to>
      <xdr:col>36</xdr:col>
      <xdr:colOff>165100</xdr:colOff>
      <xdr:row>78</xdr:row>
      <xdr:rowOff>100839</xdr:rowOff>
    </xdr:to>
    <xdr:sp macro="" textlink="">
      <xdr:nvSpPr>
        <xdr:cNvPr id="409" name="フローチャート: 判断 408"/>
        <xdr:cNvSpPr/>
      </xdr:nvSpPr>
      <xdr:spPr>
        <a:xfrm>
          <a:off x="6921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91966</xdr:rowOff>
    </xdr:from>
    <xdr:ext cx="534377" cy="259045"/>
    <xdr:sp macro="" textlink="">
      <xdr:nvSpPr>
        <xdr:cNvPr id="410" name="テキスト ボックス 409"/>
        <xdr:cNvSpPr txBox="1"/>
      </xdr:nvSpPr>
      <xdr:spPr>
        <a:xfrm>
          <a:off x="6705111" y="1346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3294</xdr:rowOff>
    </xdr:from>
    <xdr:to>
      <xdr:col>55</xdr:col>
      <xdr:colOff>50800</xdr:colOff>
      <xdr:row>78</xdr:row>
      <xdr:rowOff>104894</xdr:rowOff>
    </xdr:to>
    <xdr:sp macro="" textlink="">
      <xdr:nvSpPr>
        <xdr:cNvPr id="416" name="楕円 415"/>
        <xdr:cNvSpPr/>
      </xdr:nvSpPr>
      <xdr:spPr>
        <a:xfrm>
          <a:off x="10426700" y="13376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134121</xdr:rowOff>
    </xdr:from>
    <xdr:ext cx="534377" cy="259045"/>
    <xdr:sp macro="" textlink="">
      <xdr:nvSpPr>
        <xdr:cNvPr id="417" name="普通建設事業費 （ うち新規整備　）該当値テキスト"/>
        <xdr:cNvSpPr txBox="1"/>
      </xdr:nvSpPr>
      <xdr:spPr>
        <a:xfrm>
          <a:off x="10528300" y="1316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10587</xdr:rowOff>
    </xdr:from>
    <xdr:to>
      <xdr:col>50</xdr:col>
      <xdr:colOff>165100</xdr:colOff>
      <xdr:row>78</xdr:row>
      <xdr:rowOff>112187</xdr:rowOff>
    </xdr:to>
    <xdr:sp macro="" textlink="">
      <xdr:nvSpPr>
        <xdr:cNvPr id="418" name="楕円 417"/>
        <xdr:cNvSpPr/>
      </xdr:nvSpPr>
      <xdr:spPr>
        <a:xfrm>
          <a:off x="9588500" y="1338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103314</xdr:rowOff>
    </xdr:from>
    <xdr:ext cx="534377" cy="259045"/>
    <xdr:sp macro="" textlink="">
      <xdr:nvSpPr>
        <xdr:cNvPr id="419" name="テキスト ボックス 418"/>
        <xdr:cNvSpPr txBox="1"/>
      </xdr:nvSpPr>
      <xdr:spPr>
        <a:xfrm>
          <a:off x="9372111" y="1347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157800</xdr:rowOff>
    </xdr:from>
    <xdr:to>
      <xdr:col>46</xdr:col>
      <xdr:colOff>38100</xdr:colOff>
      <xdr:row>78</xdr:row>
      <xdr:rowOff>87950</xdr:rowOff>
    </xdr:to>
    <xdr:sp macro="" textlink="">
      <xdr:nvSpPr>
        <xdr:cNvPr id="420" name="楕円 419"/>
        <xdr:cNvSpPr/>
      </xdr:nvSpPr>
      <xdr:spPr>
        <a:xfrm>
          <a:off x="8699500" y="1335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104477</xdr:rowOff>
    </xdr:from>
    <xdr:ext cx="534377" cy="259045"/>
    <xdr:sp macro="" textlink="">
      <xdr:nvSpPr>
        <xdr:cNvPr id="421" name="テキスト ボックス 420"/>
        <xdr:cNvSpPr txBox="1"/>
      </xdr:nvSpPr>
      <xdr:spPr>
        <a:xfrm>
          <a:off x="8483111" y="1313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135215</xdr:rowOff>
    </xdr:from>
    <xdr:to>
      <xdr:col>41</xdr:col>
      <xdr:colOff>101600</xdr:colOff>
      <xdr:row>78</xdr:row>
      <xdr:rowOff>65365</xdr:rowOff>
    </xdr:to>
    <xdr:sp macro="" textlink="">
      <xdr:nvSpPr>
        <xdr:cNvPr id="422" name="楕円 421"/>
        <xdr:cNvSpPr/>
      </xdr:nvSpPr>
      <xdr:spPr>
        <a:xfrm>
          <a:off x="7810500" y="1333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81892</xdr:rowOff>
    </xdr:from>
    <xdr:ext cx="534377" cy="259045"/>
    <xdr:sp macro="" textlink="">
      <xdr:nvSpPr>
        <xdr:cNvPr id="423" name="テキスト ボックス 422"/>
        <xdr:cNvSpPr txBox="1"/>
      </xdr:nvSpPr>
      <xdr:spPr>
        <a:xfrm>
          <a:off x="7594111" y="1311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115990</xdr:rowOff>
    </xdr:from>
    <xdr:to>
      <xdr:col>36</xdr:col>
      <xdr:colOff>165100</xdr:colOff>
      <xdr:row>78</xdr:row>
      <xdr:rowOff>46140</xdr:rowOff>
    </xdr:to>
    <xdr:sp macro="" textlink="">
      <xdr:nvSpPr>
        <xdr:cNvPr id="424" name="楕円 423"/>
        <xdr:cNvSpPr/>
      </xdr:nvSpPr>
      <xdr:spPr>
        <a:xfrm>
          <a:off x="6921500" y="133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62667</xdr:rowOff>
    </xdr:from>
    <xdr:ext cx="534377" cy="259045"/>
    <xdr:sp macro="" textlink="">
      <xdr:nvSpPr>
        <xdr:cNvPr id="425" name="テキスト ボックス 424"/>
        <xdr:cNvSpPr txBox="1"/>
      </xdr:nvSpPr>
      <xdr:spPr>
        <a:xfrm>
          <a:off x="6705111" y="1309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6" name="直線コネクタ 43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7" name="テキスト ボックス 43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8" name="直線コネクタ 43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9" name="テキスト ボックス 43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0" name="直線コネクタ 43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1" name="テキスト ボックス 44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2" name="直線コネクタ 44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3" name="テキスト ボックス 44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4" name="直線コネクタ 44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5" name="テキスト ボックス 44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6" name="直線コネクタ 44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7" name="テキスト ボックス 44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94895</xdr:rowOff>
    </xdr:from>
    <xdr:to>
      <xdr:col>54</xdr:col>
      <xdr:colOff>189865</xdr:colOff>
      <xdr:row>98</xdr:row>
      <xdr:rowOff>155136</xdr:rowOff>
    </xdr:to>
    <xdr:cxnSp macro="">
      <xdr:nvCxnSpPr>
        <xdr:cNvPr id="451" name="直線コネクタ 450"/>
        <xdr:cNvCxnSpPr/>
      </xdr:nvCxnSpPr>
      <xdr:spPr>
        <a:xfrm flipV="1">
          <a:off x="10475595" y="15525395"/>
          <a:ext cx="1270" cy="143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158963</xdr:rowOff>
    </xdr:from>
    <xdr:ext cx="534377" cy="259045"/>
    <xdr:sp macro="" textlink="">
      <xdr:nvSpPr>
        <xdr:cNvPr id="452" name="普通建設事業費 （ うち更新整備　）最小値テキスト"/>
        <xdr:cNvSpPr txBox="1"/>
      </xdr:nvSpPr>
      <xdr:spPr>
        <a:xfrm>
          <a:off x="10528300" y="1696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155136</xdr:rowOff>
    </xdr:from>
    <xdr:to>
      <xdr:col>55</xdr:col>
      <xdr:colOff>88900</xdr:colOff>
      <xdr:row>98</xdr:row>
      <xdr:rowOff>155136</xdr:rowOff>
    </xdr:to>
    <xdr:cxnSp macro="">
      <xdr:nvCxnSpPr>
        <xdr:cNvPr id="453" name="直線コネクタ 452"/>
        <xdr:cNvCxnSpPr/>
      </xdr:nvCxnSpPr>
      <xdr:spPr>
        <a:xfrm>
          <a:off x="10388600" y="1695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41572</xdr:rowOff>
    </xdr:from>
    <xdr:ext cx="599010" cy="259045"/>
    <xdr:sp macro="" textlink="">
      <xdr:nvSpPr>
        <xdr:cNvPr id="454" name="普通建設事業費 （ うち更新整備　）最大値テキスト"/>
        <xdr:cNvSpPr txBox="1"/>
      </xdr:nvSpPr>
      <xdr:spPr>
        <a:xfrm>
          <a:off x="10528300" y="1530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94895</xdr:rowOff>
    </xdr:from>
    <xdr:to>
      <xdr:col>55</xdr:col>
      <xdr:colOff>88900</xdr:colOff>
      <xdr:row>90</xdr:row>
      <xdr:rowOff>94895</xdr:rowOff>
    </xdr:to>
    <xdr:cxnSp macro="">
      <xdr:nvCxnSpPr>
        <xdr:cNvPr id="455" name="直線コネクタ 454"/>
        <xdr:cNvCxnSpPr/>
      </xdr:nvCxnSpPr>
      <xdr:spPr>
        <a:xfrm>
          <a:off x="10388600" y="15525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155136</xdr:rowOff>
    </xdr:from>
    <xdr:to>
      <xdr:col>55</xdr:col>
      <xdr:colOff>0</xdr:colOff>
      <xdr:row>98</xdr:row>
      <xdr:rowOff>162626</xdr:rowOff>
    </xdr:to>
    <xdr:cxnSp macro="">
      <xdr:nvCxnSpPr>
        <xdr:cNvPr id="456" name="直線コネクタ 455"/>
        <xdr:cNvCxnSpPr/>
      </xdr:nvCxnSpPr>
      <xdr:spPr>
        <a:xfrm flipV="1">
          <a:off x="9639300" y="16957236"/>
          <a:ext cx="838200" cy="7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15287</xdr:rowOff>
    </xdr:from>
    <xdr:ext cx="534377" cy="259045"/>
    <xdr:sp macro="" textlink="">
      <xdr:nvSpPr>
        <xdr:cNvPr id="457" name="普通建設事業費 （ うち更新整備　）平均値テキスト"/>
        <xdr:cNvSpPr txBox="1"/>
      </xdr:nvSpPr>
      <xdr:spPr>
        <a:xfrm>
          <a:off x="10528300" y="16474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163860</xdr:rowOff>
    </xdr:from>
    <xdr:to>
      <xdr:col>55</xdr:col>
      <xdr:colOff>50800</xdr:colOff>
      <xdr:row>97</xdr:row>
      <xdr:rowOff>94010</xdr:rowOff>
    </xdr:to>
    <xdr:sp macro="" textlink="">
      <xdr:nvSpPr>
        <xdr:cNvPr id="458" name="フローチャート: 判断 457"/>
        <xdr:cNvSpPr/>
      </xdr:nvSpPr>
      <xdr:spPr>
        <a:xfrm>
          <a:off x="10426700" y="1662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83083</xdr:rowOff>
    </xdr:from>
    <xdr:to>
      <xdr:col>50</xdr:col>
      <xdr:colOff>114300</xdr:colOff>
      <xdr:row>98</xdr:row>
      <xdr:rowOff>162626</xdr:rowOff>
    </xdr:to>
    <xdr:cxnSp macro="">
      <xdr:nvCxnSpPr>
        <xdr:cNvPr id="459" name="直線コネクタ 458"/>
        <xdr:cNvCxnSpPr/>
      </xdr:nvCxnSpPr>
      <xdr:spPr>
        <a:xfrm>
          <a:off x="8750300" y="16885183"/>
          <a:ext cx="889000" cy="79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11720</xdr:rowOff>
    </xdr:from>
    <xdr:to>
      <xdr:col>50</xdr:col>
      <xdr:colOff>165100</xdr:colOff>
      <xdr:row>97</xdr:row>
      <xdr:rowOff>113320</xdr:rowOff>
    </xdr:to>
    <xdr:sp macro="" textlink="">
      <xdr:nvSpPr>
        <xdr:cNvPr id="460" name="フローチャート: 判断 459"/>
        <xdr:cNvSpPr/>
      </xdr:nvSpPr>
      <xdr:spPr>
        <a:xfrm>
          <a:off x="9588500" y="1664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129847</xdr:rowOff>
    </xdr:from>
    <xdr:ext cx="534377" cy="259045"/>
    <xdr:sp macro="" textlink="">
      <xdr:nvSpPr>
        <xdr:cNvPr id="461" name="テキスト ボックス 460"/>
        <xdr:cNvSpPr txBox="1"/>
      </xdr:nvSpPr>
      <xdr:spPr>
        <a:xfrm>
          <a:off x="9372111" y="1641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146548</xdr:rowOff>
    </xdr:from>
    <xdr:to>
      <xdr:col>45</xdr:col>
      <xdr:colOff>177800</xdr:colOff>
      <xdr:row>98</xdr:row>
      <xdr:rowOff>83083</xdr:rowOff>
    </xdr:to>
    <xdr:cxnSp macro="">
      <xdr:nvCxnSpPr>
        <xdr:cNvPr id="462" name="直線コネクタ 461"/>
        <xdr:cNvCxnSpPr/>
      </xdr:nvCxnSpPr>
      <xdr:spPr>
        <a:xfrm>
          <a:off x="7861300" y="16777198"/>
          <a:ext cx="889000" cy="10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61610</xdr:rowOff>
    </xdr:from>
    <xdr:to>
      <xdr:col>46</xdr:col>
      <xdr:colOff>38100</xdr:colOff>
      <xdr:row>97</xdr:row>
      <xdr:rowOff>163210</xdr:rowOff>
    </xdr:to>
    <xdr:sp macro="" textlink="">
      <xdr:nvSpPr>
        <xdr:cNvPr id="463" name="フローチャート: 判断 462"/>
        <xdr:cNvSpPr/>
      </xdr:nvSpPr>
      <xdr:spPr>
        <a:xfrm>
          <a:off x="8699500" y="1669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8287</xdr:rowOff>
    </xdr:from>
    <xdr:ext cx="534377" cy="259045"/>
    <xdr:sp macro="" textlink="">
      <xdr:nvSpPr>
        <xdr:cNvPr id="464" name="テキスト ボックス 463"/>
        <xdr:cNvSpPr txBox="1"/>
      </xdr:nvSpPr>
      <xdr:spPr>
        <a:xfrm>
          <a:off x="8483111" y="1646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113878</xdr:rowOff>
    </xdr:from>
    <xdr:to>
      <xdr:col>41</xdr:col>
      <xdr:colOff>50800</xdr:colOff>
      <xdr:row>97</xdr:row>
      <xdr:rowOff>146548</xdr:rowOff>
    </xdr:to>
    <xdr:cxnSp macro="">
      <xdr:nvCxnSpPr>
        <xdr:cNvPr id="465" name="直線コネクタ 464"/>
        <xdr:cNvCxnSpPr/>
      </xdr:nvCxnSpPr>
      <xdr:spPr>
        <a:xfrm>
          <a:off x="6972300" y="16744528"/>
          <a:ext cx="889000" cy="3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90794</xdr:rowOff>
    </xdr:from>
    <xdr:to>
      <xdr:col>41</xdr:col>
      <xdr:colOff>101600</xdr:colOff>
      <xdr:row>98</xdr:row>
      <xdr:rowOff>20944</xdr:rowOff>
    </xdr:to>
    <xdr:sp macro="" textlink="">
      <xdr:nvSpPr>
        <xdr:cNvPr id="466" name="フローチャート: 判断 465"/>
        <xdr:cNvSpPr/>
      </xdr:nvSpPr>
      <xdr:spPr>
        <a:xfrm>
          <a:off x="7810500" y="1672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37471</xdr:rowOff>
    </xdr:from>
    <xdr:ext cx="534377" cy="259045"/>
    <xdr:sp macro="" textlink="">
      <xdr:nvSpPr>
        <xdr:cNvPr id="467" name="テキスト ボックス 466"/>
        <xdr:cNvSpPr txBox="1"/>
      </xdr:nvSpPr>
      <xdr:spPr>
        <a:xfrm>
          <a:off x="7594111" y="1649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80474</xdr:rowOff>
    </xdr:from>
    <xdr:to>
      <xdr:col>36</xdr:col>
      <xdr:colOff>165100</xdr:colOff>
      <xdr:row>98</xdr:row>
      <xdr:rowOff>10624</xdr:rowOff>
    </xdr:to>
    <xdr:sp macro="" textlink="">
      <xdr:nvSpPr>
        <xdr:cNvPr id="468" name="フローチャート: 判断 467"/>
        <xdr:cNvSpPr/>
      </xdr:nvSpPr>
      <xdr:spPr>
        <a:xfrm>
          <a:off x="6921500" y="167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1751</xdr:rowOff>
    </xdr:from>
    <xdr:ext cx="534377" cy="259045"/>
    <xdr:sp macro="" textlink="">
      <xdr:nvSpPr>
        <xdr:cNvPr id="469" name="テキスト ボックス 468"/>
        <xdr:cNvSpPr txBox="1"/>
      </xdr:nvSpPr>
      <xdr:spPr>
        <a:xfrm>
          <a:off x="6705111" y="168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104336</xdr:rowOff>
    </xdr:from>
    <xdr:to>
      <xdr:col>55</xdr:col>
      <xdr:colOff>50800</xdr:colOff>
      <xdr:row>99</xdr:row>
      <xdr:rowOff>34486</xdr:rowOff>
    </xdr:to>
    <xdr:sp macro="" textlink="">
      <xdr:nvSpPr>
        <xdr:cNvPr id="475" name="楕円 474"/>
        <xdr:cNvSpPr/>
      </xdr:nvSpPr>
      <xdr:spPr>
        <a:xfrm>
          <a:off x="10426700" y="1690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19263</xdr:rowOff>
    </xdr:from>
    <xdr:ext cx="534377" cy="259045"/>
    <xdr:sp macro="" textlink="">
      <xdr:nvSpPr>
        <xdr:cNvPr id="476" name="普通建設事業費 （ うち更新整備　）該当値テキスト"/>
        <xdr:cNvSpPr txBox="1"/>
      </xdr:nvSpPr>
      <xdr:spPr>
        <a:xfrm>
          <a:off x="10528300" y="1682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111826</xdr:rowOff>
    </xdr:from>
    <xdr:to>
      <xdr:col>50</xdr:col>
      <xdr:colOff>165100</xdr:colOff>
      <xdr:row>99</xdr:row>
      <xdr:rowOff>41976</xdr:rowOff>
    </xdr:to>
    <xdr:sp macro="" textlink="">
      <xdr:nvSpPr>
        <xdr:cNvPr id="477" name="楕円 476"/>
        <xdr:cNvSpPr/>
      </xdr:nvSpPr>
      <xdr:spPr>
        <a:xfrm>
          <a:off x="9588500" y="1691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33103</xdr:rowOff>
    </xdr:from>
    <xdr:ext cx="469744" cy="259045"/>
    <xdr:sp macro="" textlink="">
      <xdr:nvSpPr>
        <xdr:cNvPr id="478" name="テキスト ボックス 477"/>
        <xdr:cNvSpPr txBox="1"/>
      </xdr:nvSpPr>
      <xdr:spPr>
        <a:xfrm>
          <a:off x="9404428" y="17006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32283</xdr:rowOff>
    </xdr:from>
    <xdr:to>
      <xdr:col>46</xdr:col>
      <xdr:colOff>38100</xdr:colOff>
      <xdr:row>98</xdr:row>
      <xdr:rowOff>133883</xdr:rowOff>
    </xdr:to>
    <xdr:sp macro="" textlink="">
      <xdr:nvSpPr>
        <xdr:cNvPr id="479" name="楕円 478"/>
        <xdr:cNvSpPr/>
      </xdr:nvSpPr>
      <xdr:spPr>
        <a:xfrm>
          <a:off x="8699500" y="1683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125010</xdr:rowOff>
    </xdr:from>
    <xdr:ext cx="534377" cy="259045"/>
    <xdr:sp macro="" textlink="">
      <xdr:nvSpPr>
        <xdr:cNvPr id="480" name="テキスト ボックス 479"/>
        <xdr:cNvSpPr txBox="1"/>
      </xdr:nvSpPr>
      <xdr:spPr>
        <a:xfrm>
          <a:off x="8483111" y="1692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95748</xdr:rowOff>
    </xdr:from>
    <xdr:to>
      <xdr:col>41</xdr:col>
      <xdr:colOff>101600</xdr:colOff>
      <xdr:row>98</xdr:row>
      <xdr:rowOff>25898</xdr:rowOff>
    </xdr:to>
    <xdr:sp macro="" textlink="">
      <xdr:nvSpPr>
        <xdr:cNvPr id="481" name="楕円 480"/>
        <xdr:cNvSpPr/>
      </xdr:nvSpPr>
      <xdr:spPr>
        <a:xfrm>
          <a:off x="7810500" y="1672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17025</xdr:rowOff>
    </xdr:from>
    <xdr:ext cx="534377" cy="259045"/>
    <xdr:sp macro="" textlink="">
      <xdr:nvSpPr>
        <xdr:cNvPr id="482" name="テキスト ボックス 481"/>
        <xdr:cNvSpPr txBox="1"/>
      </xdr:nvSpPr>
      <xdr:spPr>
        <a:xfrm>
          <a:off x="7594111" y="1681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63078</xdr:rowOff>
    </xdr:from>
    <xdr:to>
      <xdr:col>36</xdr:col>
      <xdr:colOff>165100</xdr:colOff>
      <xdr:row>97</xdr:row>
      <xdr:rowOff>164678</xdr:rowOff>
    </xdr:to>
    <xdr:sp macro="" textlink="">
      <xdr:nvSpPr>
        <xdr:cNvPr id="483" name="楕円 482"/>
        <xdr:cNvSpPr/>
      </xdr:nvSpPr>
      <xdr:spPr>
        <a:xfrm>
          <a:off x="6921500" y="16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9755</xdr:rowOff>
    </xdr:from>
    <xdr:ext cx="534377" cy="259045"/>
    <xdr:sp macro="" textlink="">
      <xdr:nvSpPr>
        <xdr:cNvPr id="484" name="テキスト ボックス 483"/>
        <xdr:cNvSpPr txBox="1"/>
      </xdr:nvSpPr>
      <xdr:spPr>
        <a:xfrm>
          <a:off x="6705111" y="1646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144470</xdr:rowOff>
    </xdr:from>
    <xdr:to>
      <xdr:col>85</xdr:col>
      <xdr:colOff>126364</xdr:colOff>
      <xdr:row>39</xdr:row>
      <xdr:rowOff>44450</xdr:rowOff>
    </xdr:to>
    <xdr:cxnSp macro="">
      <xdr:nvCxnSpPr>
        <xdr:cNvPr id="508" name="直線コネクタ 507"/>
        <xdr:cNvCxnSpPr/>
      </xdr:nvCxnSpPr>
      <xdr:spPr>
        <a:xfrm flipV="1">
          <a:off x="16317595" y="5459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66265</xdr:rowOff>
    </xdr:from>
    <xdr:ext cx="249299" cy="259045"/>
    <xdr:sp macro="" textlink="">
      <xdr:nvSpPr>
        <xdr:cNvPr id="509" name="災害復旧事業費最小値テキスト"/>
        <xdr:cNvSpPr txBox="1"/>
      </xdr:nvSpPr>
      <xdr:spPr>
        <a:xfrm>
          <a:off x="16370300" y="6752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91147</xdr:rowOff>
    </xdr:from>
    <xdr:ext cx="599010" cy="259045"/>
    <xdr:sp macro="" textlink="">
      <xdr:nvSpPr>
        <xdr:cNvPr id="511" name="災害復旧事業費最大値テキスト"/>
        <xdr:cNvSpPr txBox="1"/>
      </xdr:nvSpPr>
      <xdr:spPr>
        <a:xfrm>
          <a:off x="16370300" y="5234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144470</xdr:rowOff>
    </xdr:from>
    <xdr:to>
      <xdr:col>86</xdr:col>
      <xdr:colOff>25400</xdr:colOff>
      <xdr:row>31</xdr:row>
      <xdr:rowOff>144470</xdr:rowOff>
    </xdr:to>
    <xdr:cxnSp macro="">
      <xdr:nvCxnSpPr>
        <xdr:cNvPr id="512" name="直線コネクタ 511"/>
        <xdr:cNvCxnSpPr/>
      </xdr:nvCxnSpPr>
      <xdr:spPr>
        <a:xfrm>
          <a:off x="16230600" y="5459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3" name="直線コネクタ 512"/>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155165</xdr:rowOff>
    </xdr:from>
    <xdr:ext cx="469744" cy="259045"/>
    <xdr:sp macro="" textlink="">
      <xdr:nvSpPr>
        <xdr:cNvPr id="514" name="災害復旧事業費平均値テキスト"/>
        <xdr:cNvSpPr txBox="1"/>
      </xdr:nvSpPr>
      <xdr:spPr>
        <a:xfrm>
          <a:off x="16370300" y="649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132288</xdr:rowOff>
    </xdr:from>
    <xdr:to>
      <xdr:col>85</xdr:col>
      <xdr:colOff>177800</xdr:colOff>
      <xdr:row>39</xdr:row>
      <xdr:rowOff>62438</xdr:rowOff>
    </xdr:to>
    <xdr:sp macro="" textlink="">
      <xdr:nvSpPr>
        <xdr:cNvPr id="515" name="フローチャート: 判断 514"/>
        <xdr:cNvSpPr/>
      </xdr:nvSpPr>
      <xdr:spPr>
        <a:xfrm>
          <a:off x="16268700" y="664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42865</xdr:rowOff>
    </xdr:from>
    <xdr:to>
      <xdr:col>81</xdr:col>
      <xdr:colOff>50800</xdr:colOff>
      <xdr:row>39</xdr:row>
      <xdr:rowOff>44450</xdr:rowOff>
    </xdr:to>
    <xdr:cxnSp macro="">
      <xdr:nvCxnSpPr>
        <xdr:cNvPr id="516" name="直線コネクタ 515"/>
        <xdr:cNvCxnSpPr/>
      </xdr:nvCxnSpPr>
      <xdr:spPr>
        <a:xfrm>
          <a:off x="14592300" y="6729415"/>
          <a:ext cx="889000" cy="1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139695</xdr:rowOff>
    </xdr:from>
    <xdr:to>
      <xdr:col>81</xdr:col>
      <xdr:colOff>101600</xdr:colOff>
      <xdr:row>39</xdr:row>
      <xdr:rowOff>69845</xdr:rowOff>
    </xdr:to>
    <xdr:sp macro="" textlink="">
      <xdr:nvSpPr>
        <xdr:cNvPr id="517" name="フローチャート: 判断 516"/>
        <xdr:cNvSpPr/>
      </xdr:nvSpPr>
      <xdr:spPr>
        <a:xfrm>
          <a:off x="15430500" y="665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86372</xdr:rowOff>
    </xdr:from>
    <xdr:ext cx="469744" cy="259045"/>
    <xdr:sp macro="" textlink="">
      <xdr:nvSpPr>
        <xdr:cNvPr id="518" name="テキスト ボックス 517"/>
        <xdr:cNvSpPr txBox="1"/>
      </xdr:nvSpPr>
      <xdr:spPr>
        <a:xfrm>
          <a:off x="15246428" y="643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39146</xdr:rowOff>
    </xdr:from>
    <xdr:to>
      <xdr:col>76</xdr:col>
      <xdr:colOff>114300</xdr:colOff>
      <xdr:row>39</xdr:row>
      <xdr:rowOff>42865</xdr:rowOff>
    </xdr:to>
    <xdr:cxnSp macro="">
      <xdr:nvCxnSpPr>
        <xdr:cNvPr id="519" name="直線コネクタ 518"/>
        <xdr:cNvCxnSpPr/>
      </xdr:nvCxnSpPr>
      <xdr:spPr>
        <a:xfrm>
          <a:off x="13703300" y="6725696"/>
          <a:ext cx="889000" cy="3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148519</xdr:rowOff>
    </xdr:from>
    <xdr:to>
      <xdr:col>76</xdr:col>
      <xdr:colOff>165100</xdr:colOff>
      <xdr:row>39</xdr:row>
      <xdr:rowOff>78669</xdr:rowOff>
    </xdr:to>
    <xdr:sp macro="" textlink="">
      <xdr:nvSpPr>
        <xdr:cNvPr id="520" name="フローチャート: 判断 519"/>
        <xdr:cNvSpPr/>
      </xdr:nvSpPr>
      <xdr:spPr>
        <a:xfrm>
          <a:off x="14541500" y="666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95196</xdr:rowOff>
    </xdr:from>
    <xdr:ext cx="469744" cy="259045"/>
    <xdr:sp macro="" textlink="">
      <xdr:nvSpPr>
        <xdr:cNvPr id="521" name="テキスト ボックス 520"/>
        <xdr:cNvSpPr txBox="1"/>
      </xdr:nvSpPr>
      <xdr:spPr>
        <a:xfrm>
          <a:off x="14357428" y="643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39146</xdr:rowOff>
    </xdr:from>
    <xdr:to>
      <xdr:col>71</xdr:col>
      <xdr:colOff>177800</xdr:colOff>
      <xdr:row>39</xdr:row>
      <xdr:rowOff>44450</xdr:rowOff>
    </xdr:to>
    <xdr:cxnSp macro="">
      <xdr:nvCxnSpPr>
        <xdr:cNvPr id="522" name="直線コネクタ 521"/>
        <xdr:cNvCxnSpPr/>
      </xdr:nvCxnSpPr>
      <xdr:spPr>
        <a:xfrm flipV="1">
          <a:off x="12814300" y="6725696"/>
          <a:ext cx="889000" cy="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155133</xdr:rowOff>
    </xdr:from>
    <xdr:to>
      <xdr:col>72</xdr:col>
      <xdr:colOff>38100</xdr:colOff>
      <xdr:row>39</xdr:row>
      <xdr:rowOff>85283</xdr:rowOff>
    </xdr:to>
    <xdr:sp macro="" textlink="">
      <xdr:nvSpPr>
        <xdr:cNvPr id="523" name="フローチャート: 判断 522"/>
        <xdr:cNvSpPr/>
      </xdr:nvSpPr>
      <xdr:spPr>
        <a:xfrm>
          <a:off x="13652500" y="667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101810</xdr:rowOff>
    </xdr:from>
    <xdr:ext cx="469744" cy="259045"/>
    <xdr:sp macro="" textlink="">
      <xdr:nvSpPr>
        <xdr:cNvPr id="524" name="テキスト ボックス 523"/>
        <xdr:cNvSpPr txBox="1"/>
      </xdr:nvSpPr>
      <xdr:spPr>
        <a:xfrm>
          <a:off x="13468428" y="644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147475</xdr:rowOff>
    </xdr:from>
    <xdr:to>
      <xdr:col>67</xdr:col>
      <xdr:colOff>101600</xdr:colOff>
      <xdr:row>39</xdr:row>
      <xdr:rowOff>77625</xdr:rowOff>
    </xdr:to>
    <xdr:sp macro="" textlink="">
      <xdr:nvSpPr>
        <xdr:cNvPr id="525" name="フローチャート: 判断 524"/>
        <xdr:cNvSpPr/>
      </xdr:nvSpPr>
      <xdr:spPr>
        <a:xfrm>
          <a:off x="12763500" y="666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94152</xdr:rowOff>
    </xdr:from>
    <xdr:ext cx="469744" cy="259045"/>
    <xdr:sp macro="" textlink="">
      <xdr:nvSpPr>
        <xdr:cNvPr id="526" name="テキスト ボックス 525"/>
        <xdr:cNvSpPr txBox="1"/>
      </xdr:nvSpPr>
      <xdr:spPr>
        <a:xfrm>
          <a:off x="12579428" y="643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2" name="楕円 531"/>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110715</xdr:rowOff>
    </xdr:from>
    <xdr:ext cx="249299" cy="259045"/>
    <xdr:sp macro="" textlink="">
      <xdr:nvSpPr>
        <xdr:cNvPr id="533" name="災害復旧事業費該当値テキスト"/>
        <xdr:cNvSpPr txBox="1"/>
      </xdr:nvSpPr>
      <xdr:spPr>
        <a:xfrm>
          <a:off x="16370300" y="6625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4" name="楕円 533"/>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5" name="テキスト ボックス 534"/>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163515</xdr:rowOff>
    </xdr:from>
    <xdr:to>
      <xdr:col>76</xdr:col>
      <xdr:colOff>165100</xdr:colOff>
      <xdr:row>39</xdr:row>
      <xdr:rowOff>93665</xdr:rowOff>
    </xdr:to>
    <xdr:sp macro="" textlink="">
      <xdr:nvSpPr>
        <xdr:cNvPr id="536" name="楕円 535"/>
        <xdr:cNvSpPr/>
      </xdr:nvSpPr>
      <xdr:spPr>
        <a:xfrm>
          <a:off x="14541500" y="667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84792</xdr:rowOff>
    </xdr:from>
    <xdr:ext cx="378565" cy="259045"/>
    <xdr:sp macro="" textlink="">
      <xdr:nvSpPr>
        <xdr:cNvPr id="537" name="テキスト ボックス 536"/>
        <xdr:cNvSpPr txBox="1"/>
      </xdr:nvSpPr>
      <xdr:spPr>
        <a:xfrm>
          <a:off x="14403017" y="6771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159796</xdr:rowOff>
    </xdr:from>
    <xdr:to>
      <xdr:col>72</xdr:col>
      <xdr:colOff>38100</xdr:colOff>
      <xdr:row>39</xdr:row>
      <xdr:rowOff>89946</xdr:rowOff>
    </xdr:to>
    <xdr:sp macro="" textlink="">
      <xdr:nvSpPr>
        <xdr:cNvPr id="538" name="楕円 537"/>
        <xdr:cNvSpPr/>
      </xdr:nvSpPr>
      <xdr:spPr>
        <a:xfrm>
          <a:off x="13652500" y="667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81073</xdr:rowOff>
    </xdr:from>
    <xdr:ext cx="378565" cy="259045"/>
    <xdr:sp macro="" textlink="">
      <xdr:nvSpPr>
        <xdr:cNvPr id="539" name="テキスト ボックス 538"/>
        <xdr:cNvSpPr txBox="1"/>
      </xdr:nvSpPr>
      <xdr:spPr>
        <a:xfrm>
          <a:off x="13514017" y="6767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0" name="楕円 53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1" name="テキスト ボックス 54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63157</xdr:rowOff>
    </xdr:from>
    <xdr:to>
      <xdr:col>85</xdr:col>
      <xdr:colOff>126364</xdr:colOff>
      <xdr:row>78</xdr:row>
      <xdr:rowOff>37954</xdr:rowOff>
    </xdr:to>
    <xdr:cxnSp macro="">
      <xdr:nvCxnSpPr>
        <xdr:cNvPr id="614" name="直線コネクタ 613"/>
        <xdr:cNvCxnSpPr/>
      </xdr:nvCxnSpPr>
      <xdr:spPr>
        <a:xfrm flipV="1">
          <a:off x="16317595" y="12064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41781</xdr:rowOff>
    </xdr:from>
    <xdr:ext cx="469744" cy="259045"/>
    <xdr:sp macro="" textlink="">
      <xdr:nvSpPr>
        <xdr:cNvPr id="615" name="公債費最小値テキスト"/>
        <xdr:cNvSpPr txBox="1"/>
      </xdr:nvSpPr>
      <xdr:spPr>
        <a:xfrm>
          <a:off x="16370300" y="1341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37954</xdr:rowOff>
    </xdr:from>
    <xdr:to>
      <xdr:col>86</xdr:col>
      <xdr:colOff>25400</xdr:colOff>
      <xdr:row>78</xdr:row>
      <xdr:rowOff>37954</xdr:rowOff>
    </xdr:to>
    <xdr:cxnSp macro="">
      <xdr:nvCxnSpPr>
        <xdr:cNvPr id="616" name="直線コネクタ 615"/>
        <xdr:cNvCxnSpPr/>
      </xdr:nvCxnSpPr>
      <xdr:spPr>
        <a:xfrm>
          <a:off x="16230600" y="13411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9834</xdr:rowOff>
    </xdr:from>
    <xdr:ext cx="534377" cy="259045"/>
    <xdr:sp macro="" textlink="">
      <xdr:nvSpPr>
        <xdr:cNvPr id="617" name="公債費最大値テキスト"/>
        <xdr:cNvSpPr txBox="1"/>
      </xdr:nvSpPr>
      <xdr:spPr>
        <a:xfrm>
          <a:off x="16370300" y="1183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63157</xdr:rowOff>
    </xdr:from>
    <xdr:to>
      <xdr:col>86</xdr:col>
      <xdr:colOff>25400</xdr:colOff>
      <xdr:row>70</xdr:row>
      <xdr:rowOff>63157</xdr:rowOff>
    </xdr:to>
    <xdr:cxnSp macro="">
      <xdr:nvCxnSpPr>
        <xdr:cNvPr id="618" name="直線コネクタ 617"/>
        <xdr:cNvCxnSpPr/>
      </xdr:nvCxnSpPr>
      <xdr:spPr>
        <a:xfrm>
          <a:off x="16230600" y="1206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26391</xdr:rowOff>
    </xdr:from>
    <xdr:to>
      <xdr:col>85</xdr:col>
      <xdr:colOff>127000</xdr:colOff>
      <xdr:row>74</xdr:row>
      <xdr:rowOff>41211</xdr:rowOff>
    </xdr:to>
    <xdr:cxnSp macro="">
      <xdr:nvCxnSpPr>
        <xdr:cNvPr id="619" name="直線コネクタ 618"/>
        <xdr:cNvCxnSpPr/>
      </xdr:nvCxnSpPr>
      <xdr:spPr>
        <a:xfrm>
          <a:off x="15481300" y="12713691"/>
          <a:ext cx="838200" cy="1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72947</xdr:rowOff>
    </xdr:from>
    <xdr:ext cx="534377" cy="259045"/>
    <xdr:sp macro="" textlink="">
      <xdr:nvSpPr>
        <xdr:cNvPr id="620" name="公債費平均値テキスト"/>
        <xdr:cNvSpPr txBox="1"/>
      </xdr:nvSpPr>
      <xdr:spPr>
        <a:xfrm>
          <a:off x="16370300" y="12760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94520</xdr:rowOff>
    </xdr:from>
    <xdr:to>
      <xdr:col>85</xdr:col>
      <xdr:colOff>177800</xdr:colOff>
      <xdr:row>75</xdr:row>
      <xdr:rowOff>24670</xdr:rowOff>
    </xdr:to>
    <xdr:sp macro="" textlink="">
      <xdr:nvSpPr>
        <xdr:cNvPr id="621" name="フローチャート: 判断 620"/>
        <xdr:cNvSpPr/>
      </xdr:nvSpPr>
      <xdr:spPr>
        <a:xfrm>
          <a:off x="16268700" y="127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25876</xdr:rowOff>
    </xdr:from>
    <xdr:to>
      <xdr:col>81</xdr:col>
      <xdr:colOff>50800</xdr:colOff>
      <xdr:row>74</xdr:row>
      <xdr:rowOff>26391</xdr:rowOff>
    </xdr:to>
    <xdr:cxnSp macro="">
      <xdr:nvCxnSpPr>
        <xdr:cNvPr id="622" name="直線コネクタ 621"/>
        <xdr:cNvCxnSpPr/>
      </xdr:nvCxnSpPr>
      <xdr:spPr>
        <a:xfrm>
          <a:off x="14592300" y="12713176"/>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82099</xdr:rowOff>
    </xdr:from>
    <xdr:to>
      <xdr:col>81</xdr:col>
      <xdr:colOff>101600</xdr:colOff>
      <xdr:row>75</xdr:row>
      <xdr:rowOff>12249</xdr:rowOff>
    </xdr:to>
    <xdr:sp macro="" textlink="">
      <xdr:nvSpPr>
        <xdr:cNvPr id="623" name="フローチャート: 判断 622"/>
        <xdr:cNvSpPr/>
      </xdr:nvSpPr>
      <xdr:spPr>
        <a:xfrm>
          <a:off x="15430500" y="127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3376</xdr:rowOff>
    </xdr:from>
    <xdr:ext cx="534377" cy="259045"/>
    <xdr:sp macro="" textlink="">
      <xdr:nvSpPr>
        <xdr:cNvPr id="624" name="テキスト ボックス 623"/>
        <xdr:cNvSpPr txBox="1"/>
      </xdr:nvSpPr>
      <xdr:spPr>
        <a:xfrm>
          <a:off x="15214111" y="1286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25876</xdr:rowOff>
    </xdr:from>
    <xdr:to>
      <xdr:col>76</xdr:col>
      <xdr:colOff>114300</xdr:colOff>
      <xdr:row>74</xdr:row>
      <xdr:rowOff>69939</xdr:rowOff>
    </xdr:to>
    <xdr:cxnSp macro="">
      <xdr:nvCxnSpPr>
        <xdr:cNvPr id="625" name="直線コネクタ 624"/>
        <xdr:cNvCxnSpPr/>
      </xdr:nvCxnSpPr>
      <xdr:spPr>
        <a:xfrm flipV="1">
          <a:off x="13703300" y="12713176"/>
          <a:ext cx="889000" cy="44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70860</xdr:rowOff>
    </xdr:from>
    <xdr:to>
      <xdr:col>76</xdr:col>
      <xdr:colOff>165100</xdr:colOff>
      <xdr:row>75</xdr:row>
      <xdr:rowOff>1010</xdr:rowOff>
    </xdr:to>
    <xdr:sp macro="" textlink="">
      <xdr:nvSpPr>
        <xdr:cNvPr id="626" name="フローチャート: 判断 625"/>
        <xdr:cNvSpPr/>
      </xdr:nvSpPr>
      <xdr:spPr>
        <a:xfrm>
          <a:off x="14541500" y="1275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163587</xdr:rowOff>
    </xdr:from>
    <xdr:ext cx="534377" cy="259045"/>
    <xdr:sp macro="" textlink="">
      <xdr:nvSpPr>
        <xdr:cNvPr id="627" name="テキスト ボックス 626"/>
        <xdr:cNvSpPr txBox="1"/>
      </xdr:nvSpPr>
      <xdr:spPr>
        <a:xfrm>
          <a:off x="14325111" y="1285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69939</xdr:rowOff>
    </xdr:from>
    <xdr:to>
      <xdr:col>71</xdr:col>
      <xdr:colOff>177800</xdr:colOff>
      <xdr:row>74</xdr:row>
      <xdr:rowOff>115430</xdr:rowOff>
    </xdr:to>
    <xdr:cxnSp macro="">
      <xdr:nvCxnSpPr>
        <xdr:cNvPr id="628" name="直線コネクタ 627"/>
        <xdr:cNvCxnSpPr/>
      </xdr:nvCxnSpPr>
      <xdr:spPr>
        <a:xfrm flipV="1">
          <a:off x="12814300" y="12757239"/>
          <a:ext cx="889000" cy="4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73908</xdr:rowOff>
    </xdr:from>
    <xdr:to>
      <xdr:col>72</xdr:col>
      <xdr:colOff>38100</xdr:colOff>
      <xdr:row>75</xdr:row>
      <xdr:rowOff>4058</xdr:rowOff>
    </xdr:to>
    <xdr:sp macro="" textlink="">
      <xdr:nvSpPr>
        <xdr:cNvPr id="629" name="フローチャート: 判断 628"/>
        <xdr:cNvSpPr/>
      </xdr:nvSpPr>
      <xdr:spPr>
        <a:xfrm>
          <a:off x="13652500" y="1276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166635</xdr:rowOff>
    </xdr:from>
    <xdr:ext cx="534377" cy="259045"/>
    <xdr:sp macro="" textlink="">
      <xdr:nvSpPr>
        <xdr:cNvPr id="630" name="テキスト ボックス 629"/>
        <xdr:cNvSpPr txBox="1"/>
      </xdr:nvSpPr>
      <xdr:spPr>
        <a:xfrm>
          <a:off x="13436111" y="1285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74117</xdr:rowOff>
    </xdr:from>
    <xdr:to>
      <xdr:col>67</xdr:col>
      <xdr:colOff>101600</xdr:colOff>
      <xdr:row>75</xdr:row>
      <xdr:rowOff>4267</xdr:rowOff>
    </xdr:to>
    <xdr:sp macro="" textlink="">
      <xdr:nvSpPr>
        <xdr:cNvPr id="631" name="フローチャート: 判断 630"/>
        <xdr:cNvSpPr/>
      </xdr:nvSpPr>
      <xdr:spPr>
        <a:xfrm>
          <a:off x="12763500" y="1276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166844</xdr:rowOff>
    </xdr:from>
    <xdr:ext cx="534377" cy="259045"/>
    <xdr:sp macro="" textlink="">
      <xdr:nvSpPr>
        <xdr:cNvPr id="632" name="テキスト ボックス 631"/>
        <xdr:cNvSpPr txBox="1"/>
      </xdr:nvSpPr>
      <xdr:spPr>
        <a:xfrm>
          <a:off x="12547111" y="1285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161861</xdr:rowOff>
    </xdr:from>
    <xdr:to>
      <xdr:col>85</xdr:col>
      <xdr:colOff>177800</xdr:colOff>
      <xdr:row>74</xdr:row>
      <xdr:rowOff>92011</xdr:rowOff>
    </xdr:to>
    <xdr:sp macro="" textlink="">
      <xdr:nvSpPr>
        <xdr:cNvPr id="638" name="楕円 637"/>
        <xdr:cNvSpPr/>
      </xdr:nvSpPr>
      <xdr:spPr>
        <a:xfrm>
          <a:off x="16268700" y="1267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13288</xdr:rowOff>
    </xdr:from>
    <xdr:ext cx="534377" cy="259045"/>
    <xdr:sp macro="" textlink="">
      <xdr:nvSpPr>
        <xdr:cNvPr id="639" name="公債費該当値テキスト"/>
        <xdr:cNvSpPr txBox="1"/>
      </xdr:nvSpPr>
      <xdr:spPr>
        <a:xfrm>
          <a:off x="16370300" y="12529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147041</xdr:rowOff>
    </xdr:from>
    <xdr:to>
      <xdr:col>81</xdr:col>
      <xdr:colOff>101600</xdr:colOff>
      <xdr:row>74</xdr:row>
      <xdr:rowOff>77191</xdr:rowOff>
    </xdr:to>
    <xdr:sp macro="" textlink="">
      <xdr:nvSpPr>
        <xdr:cNvPr id="640" name="楕円 639"/>
        <xdr:cNvSpPr/>
      </xdr:nvSpPr>
      <xdr:spPr>
        <a:xfrm>
          <a:off x="15430500" y="1266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93718</xdr:rowOff>
    </xdr:from>
    <xdr:ext cx="534377" cy="259045"/>
    <xdr:sp macro="" textlink="">
      <xdr:nvSpPr>
        <xdr:cNvPr id="641" name="テキスト ボックス 640"/>
        <xdr:cNvSpPr txBox="1"/>
      </xdr:nvSpPr>
      <xdr:spPr>
        <a:xfrm>
          <a:off x="15214111" y="1243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146526</xdr:rowOff>
    </xdr:from>
    <xdr:to>
      <xdr:col>76</xdr:col>
      <xdr:colOff>165100</xdr:colOff>
      <xdr:row>74</xdr:row>
      <xdr:rowOff>76676</xdr:rowOff>
    </xdr:to>
    <xdr:sp macro="" textlink="">
      <xdr:nvSpPr>
        <xdr:cNvPr id="642" name="楕円 641"/>
        <xdr:cNvSpPr/>
      </xdr:nvSpPr>
      <xdr:spPr>
        <a:xfrm>
          <a:off x="14541500" y="1266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93203</xdr:rowOff>
    </xdr:from>
    <xdr:ext cx="534377" cy="259045"/>
    <xdr:sp macro="" textlink="">
      <xdr:nvSpPr>
        <xdr:cNvPr id="643" name="テキスト ボックス 642"/>
        <xdr:cNvSpPr txBox="1"/>
      </xdr:nvSpPr>
      <xdr:spPr>
        <a:xfrm>
          <a:off x="14325111" y="12437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19139</xdr:rowOff>
    </xdr:from>
    <xdr:to>
      <xdr:col>72</xdr:col>
      <xdr:colOff>38100</xdr:colOff>
      <xdr:row>74</xdr:row>
      <xdr:rowOff>120739</xdr:rowOff>
    </xdr:to>
    <xdr:sp macro="" textlink="">
      <xdr:nvSpPr>
        <xdr:cNvPr id="644" name="楕円 643"/>
        <xdr:cNvSpPr/>
      </xdr:nvSpPr>
      <xdr:spPr>
        <a:xfrm>
          <a:off x="13652500" y="1270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137266</xdr:rowOff>
    </xdr:from>
    <xdr:ext cx="534377" cy="259045"/>
    <xdr:sp macro="" textlink="">
      <xdr:nvSpPr>
        <xdr:cNvPr id="645" name="テキスト ボックス 644"/>
        <xdr:cNvSpPr txBox="1"/>
      </xdr:nvSpPr>
      <xdr:spPr>
        <a:xfrm>
          <a:off x="13436111" y="12481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64630</xdr:rowOff>
    </xdr:from>
    <xdr:to>
      <xdr:col>67</xdr:col>
      <xdr:colOff>101600</xdr:colOff>
      <xdr:row>74</xdr:row>
      <xdr:rowOff>166230</xdr:rowOff>
    </xdr:to>
    <xdr:sp macro="" textlink="">
      <xdr:nvSpPr>
        <xdr:cNvPr id="646" name="楕円 645"/>
        <xdr:cNvSpPr/>
      </xdr:nvSpPr>
      <xdr:spPr>
        <a:xfrm>
          <a:off x="12763500" y="127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11307</xdr:rowOff>
    </xdr:from>
    <xdr:ext cx="534377" cy="259045"/>
    <xdr:sp macro="" textlink="">
      <xdr:nvSpPr>
        <xdr:cNvPr id="647" name="テキスト ボックス 646"/>
        <xdr:cNvSpPr txBox="1"/>
      </xdr:nvSpPr>
      <xdr:spPr>
        <a:xfrm>
          <a:off x="12547111" y="1252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8" name="直線コネクタ 65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9" name="テキスト ボックス 65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0" name="直線コネクタ 65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1" name="テキスト ボックス 66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2" name="直線コネクタ 66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3" name="テキスト ボックス 66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4" name="直線コネクタ 66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5" name="テキスト ボックス 66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6" name="直線コネクタ 66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7" name="テキスト ボックス 66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102654</xdr:rowOff>
    </xdr:from>
    <xdr:to>
      <xdr:col>85</xdr:col>
      <xdr:colOff>126364</xdr:colOff>
      <xdr:row>99</xdr:row>
      <xdr:rowOff>32245</xdr:rowOff>
    </xdr:to>
    <xdr:cxnSp macro="">
      <xdr:nvCxnSpPr>
        <xdr:cNvPr id="671" name="直線コネクタ 670"/>
        <xdr:cNvCxnSpPr/>
      </xdr:nvCxnSpPr>
      <xdr:spPr>
        <a:xfrm flipV="1">
          <a:off x="16317595" y="15704604"/>
          <a:ext cx="1269" cy="1301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36072</xdr:rowOff>
    </xdr:from>
    <xdr:ext cx="378565" cy="259045"/>
    <xdr:sp macro="" textlink="">
      <xdr:nvSpPr>
        <xdr:cNvPr id="672" name="積立金最小値テキスト"/>
        <xdr:cNvSpPr txBox="1"/>
      </xdr:nvSpPr>
      <xdr:spPr>
        <a:xfrm>
          <a:off x="16370300" y="17009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32245</xdr:rowOff>
    </xdr:from>
    <xdr:to>
      <xdr:col>86</xdr:col>
      <xdr:colOff>25400</xdr:colOff>
      <xdr:row>99</xdr:row>
      <xdr:rowOff>32245</xdr:rowOff>
    </xdr:to>
    <xdr:cxnSp macro="">
      <xdr:nvCxnSpPr>
        <xdr:cNvPr id="673" name="直線コネクタ 672"/>
        <xdr:cNvCxnSpPr/>
      </xdr:nvCxnSpPr>
      <xdr:spPr>
        <a:xfrm>
          <a:off x="16230600" y="17005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49331</xdr:rowOff>
    </xdr:from>
    <xdr:ext cx="599010" cy="259045"/>
    <xdr:sp macro="" textlink="">
      <xdr:nvSpPr>
        <xdr:cNvPr id="674" name="積立金最大値テキスト"/>
        <xdr:cNvSpPr txBox="1"/>
      </xdr:nvSpPr>
      <xdr:spPr>
        <a:xfrm>
          <a:off x="16370300" y="15479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102654</xdr:rowOff>
    </xdr:from>
    <xdr:to>
      <xdr:col>86</xdr:col>
      <xdr:colOff>25400</xdr:colOff>
      <xdr:row>91</xdr:row>
      <xdr:rowOff>102654</xdr:rowOff>
    </xdr:to>
    <xdr:cxnSp macro="">
      <xdr:nvCxnSpPr>
        <xdr:cNvPr id="675" name="直線コネクタ 674"/>
        <xdr:cNvCxnSpPr/>
      </xdr:nvCxnSpPr>
      <xdr:spPr>
        <a:xfrm>
          <a:off x="16230600" y="15704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58356</xdr:rowOff>
    </xdr:from>
    <xdr:to>
      <xdr:col>85</xdr:col>
      <xdr:colOff>127000</xdr:colOff>
      <xdr:row>98</xdr:row>
      <xdr:rowOff>83986</xdr:rowOff>
    </xdr:to>
    <xdr:cxnSp macro="">
      <xdr:nvCxnSpPr>
        <xdr:cNvPr id="676" name="直線コネクタ 675"/>
        <xdr:cNvCxnSpPr/>
      </xdr:nvCxnSpPr>
      <xdr:spPr>
        <a:xfrm flipV="1">
          <a:off x="15481300" y="16860456"/>
          <a:ext cx="838200" cy="2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146283</xdr:rowOff>
    </xdr:from>
    <xdr:ext cx="534377" cy="259045"/>
    <xdr:sp macro="" textlink="">
      <xdr:nvSpPr>
        <xdr:cNvPr id="677" name="積立金平均値テキスト"/>
        <xdr:cNvSpPr txBox="1"/>
      </xdr:nvSpPr>
      <xdr:spPr>
        <a:xfrm>
          <a:off x="16370300" y="16605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123406</xdr:rowOff>
    </xdr:from>
    <xdr:to>
      <xdr:col>85</xdr:col>
      <xdr:colOff>177800</xdr:colOff>
      <xdr:row>98</xdr:row>
      <xdr:rowOff>53556</xdr:rowOff>
    </xdr:to>
    <xdr:sp macro="" textlink="">
      <xdr:nvSpPr>
        <xdr:cNvPr id="678" name="フローチャート: 判断 677"/>
        <xdr:cNvSpPr/>
      </xdr:nvSpPr>
      <xdr:spPr>
        <a:xfrm>
          <a:off x="162687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133210</xdr:rowOff>
    </xdr:from>
    <xdr:to>
      <xdr:col>81</xdr:col>
      <xdr:colOff>50800</xdr:colOff>
      <xdr:row>98</xdr:row>
      <xdr:rowOff>83986</xdr:rowOff>
    </xdr:to>
    <xdr:cxnSp macro="">
      <xdr:nvCxnSpPr>
        <xdr:cNvPr id="679" name="直線コネクタ 678"/>
        <xdr:cNvCxnSpPr/>
      </xdr:nvCxnSpPr>
      <xdr:spPr>
        <a:xfrm>
          <a:off x="14592300" y="16763860"/>
          <a:ext cx="889000" cy="12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162661</xdr:rowOff>
    </xdr:from>
    <xdr:to>
      <xdr:col>81</xdr:col>
      <xdr:colOff>101600</xdr:colOff>
      <xdr:row>98</xdr:row>
      <xdr:rowOff>92811</xdr:rowOff>
    </xdr:to>
    <xdr:sp macro="" textlink="">
      <xdr:nvSpPr>
        <xdr:cNvPr id="680" name="フローチャート: 判断 679"/>
        <xdr:cNvSpPr/>
      </xdr:nvSpPr>
      <xdr:spPr>
        <a:xfrm>
          <a:off x="15430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109338</xdr:rowOff>
    </xdr:from>
    <xdr:ext cx="534377" cy="259045"/>
    <xdr:sp macro="" textlink="">
      <xdr:nvSpPr>
        <xdr:cNvPr id="681" name="テキスト ボックス 680"/>
        <xdr:cNvSpPr txBox="1"/>
      </xdr:nvSpPr>
      <xdr:spPr>
        <a:xfrm>
          <a:off x="15214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133210</xdr:rowOff>
    </xdr:from>
    <xdr:to>
      <xdr:col>76</xdr:col>
      <xdr:colOff>114300</xdr:colOff>
      <xdr:row>98</xdr:row>
      <xdr:rowOff>107290</xdr:rowOff>
    </xdr:to>
    <xdr:cxnSp macro="">
      <xdr:nvCxnSpPr>
        <xdr:cNvPr id="682" name="直線コネクタ 681"/>
        <xdr:cNvCxnSpPr/>
      </xdr:nvCxnSpPr>
      <xdr:spPr>
        <a:xfrm flipV="1">
          <a:off x="13703300" y="16763860"/>
          <a:ext cx="889000" cy="14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142990</xdr:rowOff>
    </xdr:from>
    <xdr:to>
      <xdr:col>76</xdr:col>
      <xdr:colOff>165100</xdr:colOff>
      <xdr:row>98</xdr:row>
      <xdr:rowOff>73140</xdr:rowOff>
    </xdr:to>
    <xdr:sp macro="" textlink="">
      <xdr:nvSpPr>
        <xdr:cNvPr id="683" name="フローチャート: 判断 682"/>
        <xdr:cNvSpPr/>
      </xdr:nvSpPr>
      <xdr:spPr>
        <a:xfrm>
          <a:off x="14541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64267</xdr:rowOff>
    </xdr:from>
    <xdr:ext cx="534377" cy="259045"/>
    <xdr:sp macro="" textlink="">
      <xdr:nvSpPr>
        <xdr:cNvPr id="684" name="テキスト ボックス 683"/>
        <xdr:cNvSpPr txBox="1"/>
      </xdr:nvSpPr>
      <xdr:spPr>
        <a:xfrm>
          <a:off x="14325111" y="1686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107290</xdr:rowOff>
    </xdr:from>
    <xdr:to>
      <xdr:col>71</xdr:col>
      <xdr:colOff>177800</xdr:colOff>
      <xdr:row>99</xdr:row>
      <xdr:rowOff>6592</xdr:rowOff>
    </xdr:to>
    <xdr:cxnSp macro="">
      <xdr:nvCxnSpPr>
        <xdr:cNvPr id="685" name="直線コネクタ 684"/>
        <xdr:cNvCxnSpPr/>
      </xdr:nvCxnSpPr>
      <xdr:spPr>
        <a:xfrm flipV="1">
          <a:off x="12814300" y="16909390"/>
          <a:ext cx="889000" cy="7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11812</xdr:rowOff>
    </xdr:from>
    <xdr:to>
      <xdr:col>72</xdr:col>
      <xdr:colOff>38100</xdr:colOff>
      <xdr:row>98</xdr:row>
      <xdr:rowOff>113412</xdr:rowOff>
    </xdr:to>
    <xdr:sp macro="" textlink="">
      <xdr:nvSpPr>
        <xdr:cNvPr id="686" name="フローチャート: 判断 685"/>
        <xdr:cNvSpPr/>
      </xdr:nvSpPr>
      <xdr:spPr>
        <a:xfrm>
          <a:off x="13652500" y="1681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129939</xdr:rowOff>
    </xdr:from>
    <xdr:ext cx="534377" cy="259045"/>
    <xdr:sp macro="" textlink="">
      <xdr:nvSpPr>
        <xdr:cNvPr id="687" name="テキスト ボックス 686"/>
        <xdr:cNvSpPr txBox="1"/>
      </xdr:nvSpPr>
      <xdr:spPr>
        <a:xfrm>
          <a:off x="13436111" y="1658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149085</xdr:rowOff>
    </xdr:from>
    <xdr:to>
      <xdr:col>67</xdr:col>
      <xdr:colOff>101600</xdr:colOff>
      <xdr:row>98</xdr:row>
      <xdr:rowOff>79235</xdr:rowOff>
    </xdr:to>
    <xdr:sp macro="" textlink="">
      <xdr:nvSpPr>
        <xdr:cNvPr id="688" name="フローチャート: 判断 687"/>
        <xdr:cNvSpPr/>
      </xdr:nvSpPr>
      <xdr:spPr>
        <a:xfrm>
          <a:off x="12763500" y="1677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95762</xdr:rowOff>
    </xdr:from>
    <xdr:ext cx="534377" cy="259045"/>
    <xdr:sp macro="" textlink="">
      <xdr:nvSpPr>
        <xdr:cNvPr id="689" name="テキスト ボックス 688"/>
        <xdr:cNvSpPr txBox="1"/>
      </xdr:nvSpPr>
      <xdr:spPr>
        <a:xfrm>
          <a:off x="12547111" y="1655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7556</xdr:rowOff>
    </xdr:from>
    <xdr:to>
      <xdr:col>85</xdr:col>
      <xdr:colOff>177800</xdr:colOff>
      <xdr:row>98</xdr:row>
      <xdr:rowOff>109156</xdr:rowOff>
    </xdr:to>
    <xdr:sp macro="" textlink="">
      <xdr:nvSpPr>
        <xdr:cNvPr id="695" name="楕円 694"/>
        <xdr:cNvSpPr/>
      </xdr:nvSpPr>
      <xdr:spPr>
        <a:xfrm>
          <a:off x="16268700" y="1680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157433</xdr:rowOff>
    </xdr:from>
    <xdr:ext cx="534377" cy="259045"/>
    <xdr:sp macro="" textlink="">
      <xdr:nvSpPr>
        <xdr:cNvPr id="696" name="積立金該当値テキスト"/>
        <xdr:cNvSpPr txBox="1"/>
      </xdr:nvSpPr>
      <xdr:spPr>
        <a:xfrm>
          <a:off x="16370300" y="16788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33186</xdr:rowOff>
    </xdr:from>
    <xdr:to>
      <xdr:col>81</xdr:col>
      <xdr:colOff>101600</xdr:colOff>
      <xdr:row>98</xdr:row>
      <xdr:rowOff>134786</xdr:rowOff>
    </xdr:to>
    <xdr:sp macro="" textlink="">
      <xdr:nvSpPr>
        <xdr:cNvPr id="697" name="楕円 696"/>
        <xdr:cNvSpPr/>
      </xdr:nvSpPr>
      <xdr:spPr>
        <a:xfrm>
          <a:off x="15430500" y="1683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125913</xdr:rowOff>
    </xdr:from>
    <xdr:ext cx="534377" cy="259045"/>
    <xdr:sp macro="" textlink="">
      <xdr:nvSpPr>
        <xdr:cNvPr id="698" name="テキスト ボックス 697"/>
        <xdr:cNvSpPr txBox="1"/>
      </xdr:nvSpPr>
      <xdr:spPr>
        <a:xfrm>
          <a:off x="15214111" y="1692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82410</xdr:rowOff>
    </xdr:from>
    <xdr:to>
      <xdr:col>76</xdr:col>
      <xdr:colOff>165100</xdr:colOff>
      <xdr:row>98</xdr:row>
      <xdr:rowOff>12560</xdr:rowOff>
    </xdr:to>
    <xdr:sp macro="" textlink="">
      <xdr:nvSpPr>
        <xdr:cNvPr id="699" name="楕円 698"/>
        <xdr:cNvSpPr/>
      </xdr:nvSpPr>
      <xdr:spPr>
        <a:xfrm>
          <a:off x="14541500" y="1671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29087</xdr:rowOff>
    </xdr:from>
    <xdr:ext cx="534377" cy="259045"/>
    <xdr:sp macro="" textlink="">
      <xdr:nvSpPr>
        <xdr:cNvPr id="700" name="テキスト ボックス 699"/>
        <xdr:cNvSpPr txBox="1"/>
      </xdr:nvSpPr>
      <xdr:spPr>
        <a:xfrm>
          <a:off x="14325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56490</xdr:rowOff>
    </xdr:from>
    <xdr:to>
      <xdr:col>72</xdr:col>
      <xdr:colOff>38100</xdr:colOff>
      <xdr:row>98</xdr:row>
      <xdr:rowOff>158090</xdr:rowOff>
    </xdr:to>
    <xdr:sp macro="" textlink="">
      <xdr:nvSpPr>
        <xdr:cNvPr id="701" name="楕円 700"/>
        <xdr:cNvSpPr/>
      </xdr:nvSpPr>
      <xdr:spPr>
        <a:xfrm>
          <a:off x="13652500" y="1685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149217</xdr:rowOff>
    </xdr:from>
    <xdr:ext cx="469744" cy="259045"/>
    <xdr:sp macro="" textlink="">
      <xdr:nvSpPr>
        <xdr:cNvPr id="702" name="テキスト ボックス 701"/>
        <xdr:cNvSpPr txBox="1"/>
      </xdr:nvSpPr>
      <xdr:spPr>
        <a:xfrm>
          <a:off x="13468428" y="16951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127242</xdr:rowOff>
    </xdr:from>
    <xdr:to>
      <xdr:col>67</xdr:col>
      <xdr:colOff>101600</xdr:colOff>
      <xdr:row>99</xdr:row>
      <xdr:rowOff>57392</xdr:rowOff>
    </xdr:to>
    <xdr:sp macro="" textlink="">
      <xdr:nvSpPr>
        <xdr:cNvPr id="703" name="楕円 702"/>
        <xdr:cNvSpPr/>
      </xdr:nvSpPr>
      <xdr:spPr>
        <a:xfrm>
          <a:off x="12763500" y="1692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48519</xdr:rowOff>
    </xdr:from>
    <xdr:ext cx="469744" cy="259045"/>
    <xdr:sp macro="" textlink="">
      <xdr:nvSpPr>
        <xdr:cNvPr id="704" name="テキスト ボックス 703"/>
        <xdr:cNvSpPr txBox="1"/>
      </xdr:nvSpPr>
      <xdr:spPr>
        <a:xfrm>
          <a:off x="12579428" y="1702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8" name="テキスト ボックス 71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2" name="テキスト ボックス 72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32487</xdr:rowOff>
    </xdr:from>
    <xdr:to>
      <xdr:col>116</xdr:col>
      <xdr:colOff>62864</xdr:colOff>
      <xdr:row>39</xdr:row>
      <xdr:rowOff>44450</xdr:rowOff>
    </xdr:to>
    <xdr:cxnSp macro="">
      <xdr:nvCxnSpPr>
        <xdr:cNvPr id="728" name="直線コネクタ 727"/>
        <xdr:cNvCxnSpPr/>
      </xdr:nvCxnSpPr>
      <xdr:spPr>
        <a:xfrm flipV="1">
          <a:off x="22159595" y="5175987"/>
          <a:ext cx="1269" cy="155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150614</xdr:rowOff>
    </xdr:from>
    <xdr:ext cx="534377" cy="259045"/>
    <xdr:sp macro="" textlink="">
      <xdr:nvSpPr>
        <xdr:cNvPr id="731" name="投資及び出資金最大値テキスト"/>
        <xdr:cNvSpPr txBox="1"/>
      </xdr:nvSpPr>
      <xdr:spPr>
        <a:xfrm>
          <a:off x="22212300" y="495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32487</xdr:rowOff>
    </xdr:from>
    <xdr:to>
      <xdr:col>116</xdr:col>
      <xdr:colOff>152400</xdr:colOff>
      <xdr:row>30</xdr:row>
      <xdr:rowOff>32487</xdr:rowOff>
    </xdr:to>
    <xdr:cxnSp macro="">
      <xdr:nvCxnSpPr>
        <xdr:cNvPr id="732" name="直線コネクタ 731"/>
        <xdr:cNvCxnSpPr/>
      </xdr:nvCxnSpPr>
      <xdr:spPr>
        <a:xfrm>
          <a:off x="22072600" y="5175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56680</xdr:rowOff>
    </xdr:from>
    <xdr:to>
      <xdr:col>116</xdr:col>
      <xdr:colOff>63500</xdr:colOff>
      <xdr:row>38</xdr:row>
      <xdr:rowOff>114135</xdr:rowOff>
    </xdr:to>
    <xdr:cxnSp macro="">
      <xdr:nvCxnSpPr>
        <xdr:cNvPr id="733" name="直線コネクタ 732"/>
        <xdr:cNvCxnSpPr/>
      </xdr:nvCxnSpPr>
      <xdr:spPr>
        <a:xfrm flipV="1">
          <a:off x="21323300" y="6571780"/>
          <a:ext cx="838200" cy="57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3700</xdr:rowOff>
    </xdr:from>
    <xdr:ext cx="469744" cy="259045"/>
    <xdr:sp macro="" textlink="">
      <xdr:nvSpPr>
        <xdr:cNvPr id="734" name="投資及び出資金平均値テキスト"/>
        <xdr:cNvSpPr txBox="1"/>
      </xdr:nvSpPr>
      <xdr:spPr>
        <a:xfrm>
          <a:off x="22212300" y="6518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25273</xdr:rowOff>
    </xdr:from>
    <xdr:to>
      <xdr:col>116</xdr:col>
      <xdr:colOff>114300</xdr:colOff>
      <xdr:row>38</xdr:row>
      <xdr:rowOff>126873</xdr:rowOff>
    </xdr:to>
    <xdr:sp macro="" textlink="">
      <xdr:nvSpPr>
        <xdr:cNvPr id="735" name="フローチャート: 判断 734"/>
        <xdr:cNvSpPr/>
      </xdr:nvSpPr>
      <xdr:spPr>
        <a:xfrm>
          <a:off x="22110700" y="654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69634</xdr:rowOff>
    </xdr:from>
    <xdr:to>
      <xdr:col>111</xdr:col>
      <xdr:colOff>177800</xdr:colOff>
      <xdr:row>38</xdr:row>
      <xdr:rowOff>114135</xdr:rowOff>
    </xdr:to>
    <xdr:cxnSp macro="">
      <xdr:nvCxnSpPr>
        <xdr:cNvPr id="736" name="直線コネクタ 735"/>
        <xdr:cNvCxnSpPr/>
      </xdr:nvCxnSpPr>
      <xdr:spPr>
        <a:xfrm>
          <a:off x="20434300" y="6584734"/>
          <a:ext cx="889000" cy="44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61735</xdr:rowOff>
    </xdr:from>
    <xdr:to>
      <xdr:col>112</xdr:col>
      <xdr:colOff>38100</xdr:colOff>
      <xdr:row>38</xdr:row>
      <xdr:rowOff>163335</xdr:rowOff>
    </xdr:to>
    <xdr:sp macro="" textlink="">
      <xdr:nvSpPr>
        <xdr:cNvPr id="737" name="フローチャート: 判断 736"/>
        <xdr:cNvSpPr/>
      </xdr:nvSpPr>
      <xdr:spPr>
        <a:xfrm>
          <a:off x="21272500" y="65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8412</xdr:rowOff>
    </xdr:from>
    <xdr:ext cx="469744" cy="259045"/>
    <xdr:sp macro="" textlink="">
      <xdr:nvSpPr>
        <xdr:cNvPr id="738" name="テキスト ボックス 737"/>
        <xdr:cNvSpPr txBox="1"/>
      </xdr:nvSpPr>
      <xdr:spPr>
        <a:xfrm>
          <a:off x="21088428" y="635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69634</xdr:rowOff>
    </xdr:from>
    <xdr:to>
      <xdr:col>107</xdr:col>
      <xdr:colOff>50800</xdr:colOff>
      <xdr:row>38</xdr:row>
      <xdr:rowOff>106249</xdr:rowOff>
    </xdr:to>
    <xdr:cxnSp macro="">
      <xdr:nvCxnSpPr>
        <xdr:cNvPr id="739" name="直線コネクタ 738"/>
        <xdr:cNvCxnSpPr/>
      </xdr:nvCxnSpPr>
      <xdr:spPr>
        <a:xfrm flipV="1">
          <a:off x="19545300" y="6584734"/>
          <a:ext cx="889000" cy="3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68593</xdr:rowOff>
    </xdr:from>
    <xdr:to>
      <xdr:col>107</xdr:col>
      <xdr:colOff>101600</xdr:colOff>
      <xdr:row>38</xdr:row>
      <xdr:rowOff>170193</xdr:rowOff>
    </xdr:to>
    <xdr:sp macro="" textlink="">
      <xdr:nvSpPr>
        <xdr:cNvPr id="740" name="フローチャート: 判断 739"/>
        <xdr:cNvSpPr/>
      </xdr:nvSpPr>
      <xdr:spPr>
        <a:xfrm>
          <a:off x="20383500" y="65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161320</xdr:rowOff>
    </xdr:from>
    <xdr:ext cx="469744" cy="259045"/>
    <xdr:sp macro="" textlink="">
      <xdr:nvSpPr>
        <xdr:cNvPr id="741" name="テキスト ボックス 740"/>
        <xdr:cNvSpPr txBox="1"/>
      </xdr:nvSpPr>
      <xdr:spPr>
        <a:xfrm>
          <a:off x="20199428" y="667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82245</xdr:rowOff>
    </xdr:from>
    <xdr:to>
      <xdr:col>102</xdr:col>
      <xdr:colOff>114300</xdr:colOff>
      <xdr:row>38</xdr:row>
      <xdr:rowOff>106249</xdr:rowOff>
    </xdr:to>
    <xdr:cxnSp macro="">
      <xdr:nvCxnSpPr>
        <xdr:cNvPr id="742" name="直線コネクタ 741"/>
        <xdr:cNvCxnSpPr/>
      </xdr:nvCxnSpPr>
      <xdr:spPr>
        <a:xfrm>
          <a:off x="18656300" y="6597345"/>
          <a:ext cx="889000" cy="2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78384</xdr:rowOff>
    </xdr:from>
    <xdr:to>
      <xdr:col>102</xdr:col>
      <xdr:colOff>165100</xdr:colOff>
      <xdr:row>39</xdr:row>
      <xdr:rowOff>8534</xdr:rowOff>
    </xdr:to>
    <xdr:sp macro="" textlink="">
      <xdr:nvSpPr>
        <xdr:cNvPr id="743" name="フローチャート: 判断 742"/>
        <xdr:cNvSpPr/>
      </xdr:nvSpPr>
      <xdr:spPr>
        <a:xfrm>
          <a:off x="19494500" y="6593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171111</xdr:rowOff>
    </xdr:from>
    <xdr:ext cx="469744" cy="259045"/>
    <xdr:sp macro="" textlink="">
      <xdr:nvSpPr>
        <xdr:cNvPr id="744" name="テキスト ボックス 743"/>
        <xdr:cNvSpPr txBox="1"/>
      </xdr:nvSpPr>
      <xdr:spPr>
        <a:xfrm>
          <a:off x="19310428" y="6686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84747</xdr:rowOff>
    </xdr:from>
    <xdr:to>
      <xdr:col>98</xdr:col>
      <xdr:colOff>38100</xdr:colOff>
      <xdr:row>39</xdr:row>
      <xdr:rowOff>14897</xdr:rowOff>
    </xdr:to>
    <xdr:sp macro="" textlink="">
      <xdr:nvSpPr>
        <xdr:cNvPr id="745" name="フローチャート: 判断 744"/>
        <xdr:cNvSpPr/>
      </xdr:nvSpPr>
      <xdr:spPr>
        <a:xfrm>
          <a:off x="18605500" y="659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6024</xdr:rowOff>
    </xdr:from>
    <xdr:ext cx="469744" cy="259045"/>
    <xdr:sp macro="" textlink="">
      <xdr:nvSpPr>
        <xdr:cNvPr id="746" name="テキスト ボックス 745"/>
        <xdr:cNvSpPr txBox="1"/>
      </xdr:nvSpPr>
      <xdr:spPr>
        <a:xfrm>
          <a:off x="18421428" y="669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5880</xdr:rowOff>
    </xdr:from>
    <xdr:to>
      <xdr:col>116</xdr:col>
      <xdr:colOff>114300</xdr:colOff>
      <xdr:row>38</xdr:row>
      <xdr:rowOff>107480</xdr:rowOff>
    </xdr:to>
    <xdr:sp macro="" textlink="">
      <xdr:nvSpPr>
        <xdr:cNvPr id="752" name="楕円 751"/>
        <xdr:cNvSpPr/>
      </xdr:nvSpPr>
      <xdr:spPr>
        <a:xfrm>
          <a:off x="22110700" y="652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28757</xdr:rowOff>
    </xdr:from>
    <xdr:ext cx="469744" cy="259045"/>
    <xdr:sp macro="" textlink="">
      <xdr:nvSpPr>
        <xdr:cNvPr id="753" name="投資及び出資金該当値テキスト"/>
        <xdr:cNvSpPr txBox="1"/>
      </xdr:nvSpPr>
      <xdr:spPr>
        <a:xfrm>
          <a:off x="22212300" y="637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63335</xdr:rowOff>
    </xdr:from>
    <xdr:to>
      <xdr:col>112</xdr:col>
      <xdr:colOff>38100</xdr:colOff>
      <xdr:row>38</xdr:row>
      <xdr:rowOff>164935</xdr:rowOff>
    </xdr:to>
    <xdr:sp macro="" textlink="">
      <xdr:nvSpPr>
        <xdr:cNvPr id="754" name="楕円 753"/>
        <xdr:cNvSpPr/>
      </xdr:nvSpPr>
      <xdr:spPr>
        <a:xfrm>
          <a:off x="21272500" y="657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156062</xdr:rowOff>
    </xdr:from>
    <xdr:ext cx="469744" cy="259045"/>
    <xdr:sp macro="" textlink="">
      <xdr:nvSpPr>
        <xdr:cNvPr id="755" name="テキスト ボックス 754"/>
        <xdr:cNvSpPr txBox="1"/>
      </xdr:nvSpPr>
      <xdr:spPr>
        <a:xfrm>
          <a:off x="21088428" y="6671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18834</xdr:rowOff>
    </xdr:from>
    <xdr:to>
      <xdr:col>107</xdr:col>
      <xdr:colOff>101600</xdr:colOff>
      <xdr:row>38</xdr:row>
      <xdr:rowOff>120434</xdr:rowOff>
    </xdr:to>
    <xdr:sp macro="" textlink="">
      <xdr:nvSpPr>
        <xdr:cNvPr id="756" name="楕円 755"/>
        <xdr:cNvSpPr/>
      </xdr:nvSpPr>
      <xdr:spPr>
        <a:xfrm>
          <a:off x="20383500" y="653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136961</xdr:rowOff>
    </xdr:from>
    <xdr:ext cx="469744" cy="259045"/>
    <xdr:sp macro="" textlink="">
      <xdr:nvSpPr>
        <xdr:cNvPr id="757" name="テキスト ボックス 756"/>
        <xdr:cNvSpPr txBox="1"/>
      </xdr:nvSpPr>
      <xdr:spPr>
        <a:xfrm>
          <a:off x="20199428" y="630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55449</xdr:rowOff>
    </xdr:from>
    <xdr:to>
      <xdr:col>102</xdr:col>
      <xdr:colOff>165100</xdr:colOff>
      <xdr:row>38</xdr:row>
      <xdr:rowOff>157049</xdr:rowOff>
    </xdr:to>
    <xdr:sp macro="" textlink="">
      <xdr:nvSpPr>
        <xdr:cNvPr id="758" name="楕円 757"/>
        <xdr:cNvSpPr/>
      </xdr:nvSpPr>
      <xdr:spPr>
        <a:xfrm>
          <a:off x="19494500" y="6570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2125</xdr:rowOff>
    </xdr:from>
    <xdr:ext cx="469744" cy="259045"/>
    <xdr:sp macro="" textlink="">
      <xdr:nvSpPr>
        <xdr:cNvPr id="759" name="テキスト ボックス 758"/>
        <xdr:cNvSpPr txBox="1"/>
      </xdr:nvSpPr>
      <xdr:spPr>
        <a:xfrm>
          <a:off x="19310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31445</xdr:rowOff>
    </xdr:from>
    <xdr:to>
      <xdr:col>98</xdr:col>
      <xdr:colOff>38100</xdr:colOff>
      <xdr:row>38</xdr:row>
      <xdr:rowOff>133045</xdr:rowOff>
    </xdr:to>
    <xdr:sp macro="" textlink="">
      <xdr:nvSpPr>
        <xdr:cNvPr id="760" name="楕円 759"/>
        <xdr:cNvSpPr/>
      </xdr:nvSpPr>
      <xdr:spPr>
        <a:xfrm>
          <a:off x="18605500" y="654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149572</xdr:rowOff>
    </xdr:from>
    <xdr:ext cx="469744" cy="259045"/>
    <xdr:sp macro="" textlink="">
      <xdr:nvSpPr>
        <xdr:cNvPr id="761" name="テキスト ボックス 760"/>
        <xdr:cNvSpPr txBox="1"/>
      </xdr:nvSpPr>
      <xdr:spPr>
        <a:xfrm>
          <a:off x="18421428" y="6321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45479</xdr:rowOff>
    </xdr:from>
    <xdr:to>
      <xdr:col>116</xdr:col>
      <xdr:colOff>62864</xdr:colOff>
      <xdr:row>59</xdr:row>
      <xdr:rowOff>44450</xdr:rowOff>
    </xdr:to>
    <xdr:cxnSp macro="">
      <xdr:nvCxnSpPr>
        <xdr:cNvPr id="785" name="直線コネクタ 784"/>
        <xdr:cNvCxnSpPr/>
      </xdr:nvCxnSpPr>
      <xdr:spPr>
        <a:xfrm flipV="1">
          <a:off x="22159595" y="8789429"/>
          <a:ext cx="1269" cy="137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163606</xdr:rowOff>
    </xdr:from>
    <xdr:ext cx="534377" cy="259045"/>
    <xdr:sp macro="" textlink="">
      <xdr:nvSpPr>
        <xdr:cNvPr id="788" name="貸付金最大値テキスト"/>
        <xdr:cNvSpPr txBox="1"/>
      </xdr:nvSpPr>
      <xdr:spPr>
        <a:xfrm>
          <a:off x="22212300" y="856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45479</xdr:rowOff>
    </xdr:from>
    <xdr:to>
      <xdr:col>116</xdr:col>
      <xdr:colOff>152400</xdr:colOff>
      <xdr:row>51</xdr:row>
      <xdr:rowOff>45479</xdr:rowOff>
    </xdr:to>
    <xdr:cxnSp macro="">
      <xdr:nvCxnSpPr>
        <xdr:cNvPr id="789" name="直線コネクタ 788"/>
        <xdr:cNvCxnSpPr/>
      </xdr:nvCxnSpPr>
      <xdr:spPr>
        <a:xfrm>
          <a:off x="22072600" y="87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42355</xdr:rowOff>
    </xdr:from>
    <xdr:to>
      <xdr:col>116</xdr:col>
      <xdr:colOff>63500</xdr:colOff>
      <xdr:row>59</xdr:row>
      <xdr:rowOff>42393</xdr:rowOff>
    </xdr:to>
    <xdr:cxnSp macro="">
      <xdr:nvCxnSpPr>
        <xdr:cNvPr id="790" name="直線コネクタ 789"/>
        <xdr:cNvCxnSpPr/>
      </xdr:nvCxnSpPr>
      <xdr:spPr>
        <a:xfrm flipV="1">
          <a:off x="21323300" y="10157905"/>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165269</xdr:rowOff>
    </xdr:from>
    <xdr:ext cx="469744" cy="259045"/>
    <xdr:sp macro="" textlink="">
      <xdr:nvSpPr>
        <xdr:cNvPr id="791" name="貸付金平均値テキスト"/>
        <xdr:cNvSpPr txBox="1"/>
      </xdr:nvSpPr>
      <xdr:spPr>
        <a:xfrm>
          <a:off x="22212300" y="9766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142392</xdr:rowOff>
    </xdr:from>
    <xdr:to>
      <xdr:col>116</xdr:col>
      <xdr:colOff>114300</xdr:colOff>
      <xdr:row>58</xdr:row>
      <xdr:rowOff>72542</xdr:rowOff>
    </xdr:to>
    <xdr:sp macro="" textlink="">
      <xdr:nvSpPr>
        <xdr:cNvPr id="792" name="フローチャート: 判断 791"/>
        <xdr:cNvSpPr/>
      </xdr:nvSpPr>
      <xdr:spPr>
        <a:xfrm>
          <a:off x="221107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42393</xdr:rowOff>
    </xdr:from>
    <xdr:to>
      <xdr:col>111</xdr:col>
      <xdr:colOff>177800</xdr:colOff>
      <xdr:row>59</xdr:row>
      <xdr:rowOff>42393</xdr:rowOff>
    </xdr:to>
    <xdr:cxnSp macro="">
      <xdr:nvCxnSpPr>
        <xdr:cNvPr id="793" name="直線コネクタ 792"/>
        <xdr:cNvCxnSpPr/>
      </xdr:nvCxnSpPr>
      <xdr:spPr>
        <a:xfrm>
          <a:off x="20434300" y="10157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146126</xdr:rowOff>
    </xdr:from>
    <xdr:to>
      <xdr:col>112</xdr:col>
      <xdr:colOff>38100</xdr:colOff>
      <xdr:row>58</xdr:row>
      <xdr:rowOff>76276</xdr:rowOff>
    </xdr:to>
    <xdr:sp macro="" textlink="">
      <xdr:nvSpPr>
        <xdr:cNvPr id="794" name="フローチャート: 判断 793"/>
        <xdr:cNvSpPr/>
      </xdr:nvSpPr>
      <xdr:spPr>
        <a:xfrm>
          <a:off x="21272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92803</xdr:rowOff>
    </xdr:from>
    <xdr:ext cx="469744" cy="259045"/>
    <xdr:sp macro="" textlink="">
      <xdr:nvSpPr>
        <xdr:cNvPr id="795" name="テキスト ボックス 794"/>
        <xdr:cNvSpPr txBox="1"/>
      </xdr:nvSpPr>
      <xdr:spPr>
        <a:xfrm>
          <a:off x="21088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42355</xdr:rowOff>
    </xdr:from>
    <xdr:to>
      <xdr:col>107</xdr:col>
      <xdr:colOff>50800</xdr:colOff>
      <xdr:row>59</xdr:row>
      <xdr:rowOff>42393</xdr:rowOff>
    </xdr:to>
    <xdr:cxnSp macro="">
      <xdr:nvCxnSpPr>
        <xdr:cNvPr id="796" name="直線コネクタ 795"/>
        <xdr:cNvCxnSpPr/>
      </xdr:nvCxnSpPr>
      <xdr:spPr>
        <a:xfrm>
          <a:off x="19545300" y="1015790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130619</xdr:rowOff>
    </xdr:from>
    <xdr:to>
      <xdr:col>107</xdr:col>
      <xdr:colOff>101600</xdr:colOff>
      <xdr:row>58</xdr:row>
      <xdr:rowOff>60769</xdr:rowOff>
    </xdr:to>
    <xdr:sp macro="" textlink="">
      <xdr:nvSpPr>
        <xdr:cNvPr id="797" name="フローチャート: 判断 796"/>
        <xdr:cNvSpPr/>
      </xdr:nvSpPr>
      <xdr:spPr>
        <a:xfrm>
          <a:off x="20383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77296</xdr:rowOff>
    </xdr:from>
    <xdr:ext cx="469744" cy="259045"/>
    <xdr:sp macro="" textlink="">
      <xdr:nvSpPr>
        <xdr:cNvPr id="798" name="テキスト ボックス 797"/>
        <xdr:cNvSpPr txBox="1"/>
      </xdr:nvSpPr>
      <xdr:spPr>
        <a:xfrm>
          <a:off x="20199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42011</xdr:rowOff>
    </xdr:from>
    <xdr:to>
      <xdr:col>102</xdr:col>
      <xdr:colOff>114300</xdr:colOff>
      <xdr:row>59</xdr:row>
      <xdr:rowOff>42355</xdr:rowOff>
    </xdr:to>
    <xdr:cxnSp macro="">
      <xdr:nvCxnSpPr>
        <xdr:cNvPr id="799" name="直線コネクタ 798"/>
        <xdr:cNvCxnSpPr/>
      </xdr:nvCxnSpPr>
      <xdr:spPr>
        <a:xfrm>
          <a:off x="18656300" y="10157561"/>
          <a:ext cx="8890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123342</xdr:rowOff>
    </xdr:from>
    <xdr:to>
      <xdr:col>102</xdr:col>
      <xdr:colOff>165100</xdr:colOff>
      <xdr:row>58</xdr:row>
      <xdr:rowOff>53492</xdr:rowOff>
    </xdr:to>
    <xdr:sp macro="" textlink="">
      <xdr:nvSpPr>
        <xdr:cNvPr id="800" name="フローチャート: 判断 799"/>
        <xdr:cNvSpPr/>
      </xdr:nvSpPr>
      <xdr:spPr>
        <a:xfrm>
          <a:off x="19494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70019</xdr:rowOff>
    </xdr:from>
    <xdr:ext cx="469744" cy="259045"/>
    <xdr:sp macro="" textlink="">
      <xdr:nvSpPr>
        <xdr:cNvPr id="801" name="テキスト ボックス 800"/>
        <xdr:cNvSpPr txBox="1"/>
      </xdr:nvSpPr>
      <xdr:spPr>
        <a:xfrm>
          <a:off x="19310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96101</xdr:rowOff>
    </xdr:from>
    <xdr:to>
      <xdr:col>98</xdr:col>
      <xdr:colOff>38100</xdr:colOff>
      <xdr:row>58</xdr:row>
      <xdr:rowOff>26251</xdr:rowOff>
    </xdr:to>
    <xdr:sp macro="" textlink="">
      <xdr:nvSpPr>
        <xdr:cNvPr id="802" name="フローチャート: 判断 801"/>
        <xdr:cNvSpPr/>
      </xdr:nvSpPr>
      <xdr:spPr>
        <a:xfrm>
          <a:off x="18605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42778</xdr:rowOff>
    </xdr:from>
    <xdr:ext cx="469744" cy="259045"/>
    <xdr:sp macro="" textlink="">
      <xdr:nvSpPr>
        <xdr:cNvPr id="803" name="テキスト ボックス 802"/>
        <xdr:cNvSpPr txBox="1"/>
      </xdr:nvSpPr>
      <xdr:spPr>
        <a:xfrm>
          <a:off x="18421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163005</xdr:rowOff>
    </xdr:from>
    <xdr:to>
      <xdr:col>116</xdr:col>
      <xdr:colOff>114300</xdr:colOff>
      <xdr:row>59</xdr:row>
      <xdr:rowOff>93155</xdr:rowOff>
    </xdr:to>
    <xdr:sp macro="" textlink="">
      <xdr:nvSpPr>
        <xdr:cNvPr id="809" name="楕円 808"/>
        <xdr:cNvSpPr/>
      </xdr:nvSpPr>
      <xdr:spPr>
        <a:xfrm>
          <a:off x="221107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77932</xdr:rowOff>
    </xdr:from>
    <xdr:ext cx="313932" cy="259045"/>
    <xdr:sp macro="" textlink="">
      <xdr:nvSpPr>
        <xdr:cNvPr id="810" name="貸付金該当値テキスト"/>
        <xdr:cNvSpPr txBox="1"/>
      </xdr:nvSpPr>
      <xdr:spPr>
        <a:xfrm>
          <a:off x="22212300" y="10022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163043</xdr:rowOff>
    </xdr:from>
    <xdr:to>
      <xdr:col>112</xdr:col>
      <xdr:colOff>38100</xdr:colOff>
      <xdr:row>59</xdr:row>
      <xdr:rowOff>93193</xdr:rowOff>
    </xdr:to>
    <xdr:sp macro="" textlink="">
      <xdr:nvSpPr>
        <xdr:cNvPr id="811" name="楕円 810"/>
        <xdr:cNvSpPr/>
      </xdr:nvSpPr>
      <xdr:spPr>
        <a:xfrm>
          <a:off x="21272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84320</xdr:rowOff>
    </xdr:from>
    <xdr:ext cx="313932" cy="259045"/>
    <xdr:sp macro="" textlink="">
      <xdr:nvSpPr>
        <xdr:cNvPr id="812" name="テキスト ボックス 811"/>
        <xdr:cNvSpPr txBox="1"/>
      </xdr:nvSpPr>
      <xdr:spPr>
        <a:xfrm>
          <a:off x="21166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163043</xdr:rowOff>
    </xdr:from>
    <xdr:to>
      <xdr:col>107</xdr:col>
      <xdr:colOff>101600</xdr:colOff>
      <xdr:row>59</xdr:row>
      <xdr:rowOff>93193</xdr:rowOff>
    </xdr:to>
    <xdr:sp macro="" textlink="">
      <xdr:nvSpPr>
        <xdr:cNvPr id="813" name="楕円 812"/>
        <xdr:cNvSpPr/>
      </xdr:nvSpPr>
      <xdr:spPr>
        <a:xfrm>
          <a:off x="20383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84320</xdr:rowOff>
    </xdr:from>
    <xdr:ext cx="313932" cy="259045"/>
    <xdr:sp macro="" textlink="">
      <xdr:nvSpPr>
        <xdr:cNvPr id="814" name="テキスト ボックス 813"/>
        <xdr:cNvSpPr txBox="1"/>
      </xdr:nvSpPr>
      <xdr:spPr>
        <a:xfrm>
          <a:off x="20277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163005</xdr:rowOff>
    </xdr:from>
    <xdr:to>
      <xdr:col>102</xdr:col>
      <xdr:colOff>165100</xdr:colOff>
      <xdr:row>59</xdr:row>
      <xdr:rowOff>93155</xdr:rowOff>
    </xdr:to>
    <xdr:sp macro="" textlink="">
      <xdr:nvSpPr>
        <xdr:cNvPr id="815" name="楕円 814"/>
        <xdr:cNvSpPr/>
      </xdr:nvSpPr>
      <xdr:spPr>
        <a:xfrm>
          <a:off x="194945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84282</xdr:rowOff>
    </xdr:from>
    <xdr:ext cx="313932" cy="259045"/>
    <xdr:sp macro="" textlink="">
      <xdr:nvSpPr>
        <xdr:cNvPr id="816" name="テキスト ボックス 815"/>
        <xdr:cNvSpPr txBox="1"/>
      </xdr:nvSpPr>
      <xdr:spPr>
        <a:xfrm>
          <a:off x="19388333" y="10199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162661</xdr:rowOff>
    </xdr:from>
    <xdr:to>
      <xdr:col>98</xdr:col>
      <xdr:colOff>38100</xdr:colOff>
      <xdr:row>59</xdr:row>
      <xdr:rowOff>92811</xdr:rowOff>
    </xdr:to>
    <xdr:sp macro="" textlink="">
      <xdr:nvSpPr>
        <xdr:cNvPr id="817" name="楕円 816"/>
        <xdr:cNvSpPr/>
      </xdr:nvSpPr>
      <xdr:spPr>
        <a:xfrm>
          <a:off x="18605500" y="1010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83938</xdr:rowOff>
    </xdr:from>
    <xdr:ext cx="313932" cy="259045"/>
    <xdr:sp macro="" textlink="">
      <xdr:nvSpPr>
        <xdr:cNvPr id="818" name="テキスト ボックス 817"/>
        <xdr:cNvSpPr txBox="1"/>
      </xdr:nvSpPr>
      <xdr:spPr>
        <a:xfrm>
          <a:off x="18499333" y="101994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0" name="直線コネクタ 82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1" name="テキスト ボックス 830"/>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2" name="直線コネクタ 83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3" name="テキスト ボックス 83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4" name="直線コネクタ 83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5" name="テキスト ボックス 83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6" name="直線コネクタ 83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7" name="テキスト ボックス 836"/>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8" name="直線コネクタ 83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9" name="テキスト ボックス 838"/>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0" name="直線コネクタ 83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1" name="テキスト ボックス 840"/>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43362</xdr:rowOff>
    </xdr:from>
    <xdr:to>
      <xdr:col>116</xdr:col>
      <xdr:colOff>62864</xdr:colOff>
      <xdr:row>78</xdr:row>
      <xdr:rowOff>120073</xdr:rowOff>
    </xdr:to>
    <xdr:cxnSp macro="">
      <xdr:nvCxnSpPr>
        <xdr:cNvPr id="845" name="直線コネクタ 844"/>
        <xdr:cNvCxnSpPr/>
      </xdr:nvCxnSpPr>
      <xdr:spPr>
        <a:xfrm flipV="1">
          <a:off x="22159595" y="12216312"/>
          <a:ext cx="1269" cy="1276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123900</xdr:rowOff>
    </xdr:from>
    <xdr:ext cx="534377" cy="259045"/>
    <xdr:sp macro="" textlink="">
      <xdr:nvSpPr>
        <xdr:cNvPr id="846" name="繰出金最小値テキスト"/>
        <xdr:cNvSpPr txBox="1"/>
      </xdr:nvSpPr>
      <xdr:spPr>
        <a:xfrm>
          <a:off x="22212300" y="1349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120073</xdr:rowOff>
    </xdr:from>
    <xdr:to>
      <xdr:col>116</xdr:col>
      <xdr:colOff>152400</xdr:colOff>
      <xdr:row>78</xdr:row>
      <xdr:rowOff>120073</xdr:rowOff>
    </xdr:to>
    <xdr:cxnSp macro="">
      <xdr:nvCxnSpPr>
        <xdr:cNvPr id="847" name="直線コネクタ 846"/>
        <xdr:cNvCxnSpPr/>
      </xdr:nvCxnSpPr>
      <xdr:spPr>
        <a:xfrm>
          <a:off x="22072600" y="134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161489</xdr:rowOff>
    </xdr:from>
    <xdr:ext cx="534377" cy="259045"/>
    <xdr:sp macro="" textlink="">
      <xdr:nvSpPr>
        <xdr:cNvPr id="848" name="繰出金最大値テキスト"/>
        <xdr:cNvSpPr txBox="1"/>
      </xdr:nvSpPr>
      <xdr:spPr>
        <a:xfrm>
          <a:off x="22212300" y="1199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43362</xdr:rowOff>
    </xdr:from>
    <xdr:to>
      <xdr:col>116</xdr:col>
      <xdr:colOff>152400</xdr:colOff>
      <xdr:row>71</xdr:row>
      <xdr:rowOff>43362</xdr:rowOff>
    </xdr:to>
    <xdr:cxnSp macro="">
      <xdr:nvCxnSpPr>
        <xdr:cNvPr id="849" name="直線コネクタ 848"/>
        <xdr:cNvCxnSpPr/>
      </xdr:nvCxnSpPr>
      <xdr:spPr>
        <a:xfrm>
          <a:off x="22072600" y="1221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48096</xdr:rowOff>
    </xdr:from>
    <xdr:to>
      <xdr:col>116</xdr:col>
      <xdr:colOff>63500</xdr:colOff>
      <xdr:row>76</xdr:row>
      <xdr:rowOff>68180</xdr:rowOff>
    </xdr:to>
    <xdr:cxnSp macro="">
      <xdr:nvCxnSpPr>
        <xdr:cNvPr id="850" name="直線コネクタ 849"/>
        <xdr:cNvCxnSpPr/>
      </xdr:nvCxnSpPr>
      <xdr:spPr>
        <a:xfrm flipV="1">
          <a:off x="21323300" y="13078296"/>
          <a:ext cx="8382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118341</xdr:rowOff>
    </xdr:from>
    <xdr:ext cx="534377" cy="259045"/>
    <xdr:sp macro="" textlink="">
      <xdr:nvSpPr>
        <xdr:cNvPr id="851" name="繰出金平均値テキスト"/>
        <xdr:cNvSpPr txBox="1"/>
      </xdr:nvSpPr>
      <xdr:spPr>
        <a:xfrm>
          <a:off x="22212300" y="12634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95464</xdr:rowOff>
    </xdr:from>
    <xdr:to>
      <xdr:col>116</xdr:col>
      <xdr:colOff>114300</xdr:colOff>
      <xdr:row>75</xdr:row>
      <xdr:rowOff>25614</xdr:rowOff>
    </xdr:to>
    <xdr:sp macro="" textlink="">
      <xdr:nvSpPr>
        <xdr:cNvPr id="852" name="フローチャート: 判断 851"/>
        <xdr:cNvSpPr/>
      </xdr:nvSpPr>
      <xdr:spPr>
        <a:xfrm>
          <a:off x="22110700" y="1278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68180</xdr:rowOff>
    </xdr:from>
    <xdr:to>
      <xdr:col>111</xdr:col>
      <xdr:colOff>177800</xdr:colOff>
      <xdr:row>76</xdr:row>
      <xdr:rowOff>124188</xdr:rowOff>
    </xdr:to>
    <xdr:cxnSp macro="">
      <xdr:nvCxnSpPr>
        <xdr:cNvPr id="853" name="直線コネクタ 852"/>
        <xdr:cNvCxnSpPr/>
      </xdr:nvCxnSpPr>
      <xdr:spPr>
        <a:xfrm flipV="1">
          <a:off x="20434300" y="13098380"/>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79429</xdr:rowOff>
    </xdr:from>
    <xdr:to>
      <xdr:col>112</xdr:col>
      <xdr:colOff>38100</xdr:colOff>
      <xdr:row>74</xdr:row>
      <xdr:rowOff>9579</xdr:rowOff>
    </xdr:to>
    <xdr:sp macro="" textlink="">
      <xdr:nvSpPr>
        <xdr:cNvPr id="854" name="フローチャート: 判断 853"/>
        <xdr:cNvSpPr/>
      </xdr:nvSpPr>
      <xdr:spPr>
        <a:xfrm>
          <a:off x="21272500" y="1259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26106</xdr:rowOff>
    </xdr:from>
    <xdr:ext cx="534377" cy="259045"/>
    <xdr:sp macro="" textlink="">
      <xdr:nvSpPr>
        <xdr:cNvPr id="855" name="テキスト ボックス 854"/>
        <xdr:cNvSpPr txBox="1"/>
      </xdr:nvSpPr>
      <xdr:spPr>
        <a:xfrm>
          <a:off x="21056111" y="1237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123503</xdr:rowOff>
    </xdr:from>
    <xdr:to>
      <xdr:col>107</xdr:col>
      <xdr:colOff>50800</xdr:colOff>
      <xdr:row>76</xdr:row>
      <xdr:rowOff>124188</xdr:rowOff>
    </xdr:to>
    <xdr:cxnSp macro="">
      <xdr:nvCxnSpPr>
        <xdr:cNvPr id="856" name="直線コネクタ 855"/>
        <xdr:cNvCxnSpPr/>
      </xdr:nvCxnSpPr>
      <xdr:spPr>
        <a:xfrm>
          <a:off x="19545300" y="13153703"/>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36420</xdr:rowOff>
    </xdr:from>
    <xdr:to>
      <xdr:col>107</xdr:col>
      <xdr:colOff>101600</xdr:colOff>
      <xdr:row>73</xdr:row>
      <xdr:rowOff>138020</xdr:rowOff>
    </xdr:to>
    <xdr:sp macro="" textlink="">
      <xdr:nvSpPr>
        <xdr:cNvPr id="857" name="フローチャート: 判断 856"/>
        <xdr:cNvSpPr/>
      </xdr:nvSpPr>
      <xdr:spPr>
        <a:xfrm>
          <a:off x="20383500" y="1255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154547</xdr:rowOff>
    </xdr:from>
    <xdr:ext cx="534377" cy="259045"/>
    <xdr:sp macro="" textlink="">
      <xdr:nvSpPr>
        <xdr:cNvPr id="858" name="テキスト ボックス 857"/>
        <xdr:cNvSpPr txBox="1"/>
      </xdr:nvSpPr>
      <xdr:spPr>
        <a:xfrm>
          <a:off x="20167111" y="1232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123503</xdr:rowOff>
    </xdr:from>
    <xdr:to>
      <xdr:col>102</xdr:col>
      <xdr:colOff>114300</xdr:colOff>
      <xdr:row>76</xdr:row>
      <xdr:rowOff>135846</xdr:rowOff>
    </xdr:to>
    <xdr:cxnSp macro="">
      <xdr:nvCxnSpPr>
        <xdr:cNvPr id="859" name="直線コネクタ 858"/>
        <xdr:cNvCxnSpPr/>
      </xdr:nvCxnSpPr>
      <xdr:spPr>
        <a:xfrm flipV="1">
          <a:off x="18656300" y="13153703"/>
          <a:ext cx="889000" cy="12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25709</xdr:rowOff>
    </xdr:from>
    <xdr:to>
      <xdr:col>102</xdr:col>
      <xdr:colOff>165100</xdr:colOff>
      <xdr:row>73</xdr:row>
      <xdr:rowOff>127309</xdr:rowOff>
    </xdr:to>
    <xdr:sp macro="" textlink="">
      <xdr:nvSpPr>
        <xdr:cNvPr id="860" name="フローチャート: 判断 859"/>
        <xdr:cNvSpPr/>
      </xdr:nvSpPr>
      <xdr:spPr>
        <a:xfrm>
          <a:off x="19494500" y="1254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143836</xdr:rowOff>
    </xdr:from>
    <xdr:ext cx="534377" cy="259045"/>
    <xdr:sp macro="" textlink="">
      <xdr:nvSpPr>
        <xdr:cNvPr id="861" name="テキスト ボックス 860"/>
        <xdr:cNvSpPr txBox="1"/>
      </xdr:nvSpPr>
      <xdr:spPr>
        <a:xfrm>
          <a:off x="19278111" y="1231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1608</xdr:rowOff>
    </xdr:from>
    <xdr:to>
      <xdr:col>98</xdr:col>
      <xdr:colOff>38100</xdr:colOff>
      <xdr:row>73</xdr:row>
      <xdr:rowOff>103208</xdr:rowOff>
    </xdr:to>
    <xdr:sp macro="" textlink="">
      <xdr:nvSpPr>
        <xdr:cNvPr id="862" name="フローチャート: 判断 861"/>
        <xdr:cNvSpPr/>
      </xdr:nvSpPr>
      <xdr:spPr>
        <a:xfrm>
          <a:off x="18605500" y="1251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119735</xdr:rowOff>
    </xdr:from>
    <xdr:ext cx="534377" cy="259045"/>
    <xdr:sp macro="" textlink="">
      <xdr:nvSpPr>
        <xdr:cNvPr id="863" name="テキスト ボックス 862"/>
        <xdr:cNvSpPr txBox="1"/>
      </xdr:nvSpPr>
      <xdr:spPr>
        <a:xfrm>
          <a:off x="18389111" y="1229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168746</xdr:rowOff>
    </xdr:from>
    <xdr:to>
      <xdr:col>116</xdr:col>
      <xdr:colOff>114300</xdr:colOff>
      <xdr:row>76</xdr:row>
      <xdr:rowOff>98896</xdr:rowOff>
    </xdr:to>
    <xdr:sp macro="" textlink="">
      <xdr:nvSpPr>
        <xdr:cNvPr id="869" name="楕円 868"/>
        <xdr:cNvSpPr/>
      </xdr:nvSpPr>
      <xdr:spPr>
        <a:xfrm>
          <a:off x="22110700" y="1302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147173</xdr:rowOff>
    </xdr:from>
    <xdr:ext cx="534377" cy="259045"/>
    <xdr:sp macro="" textlink="">
      <xdr:nvSpPr>
        <xdr:cNvPr id="870" name="繰出金該当値テキスト"/>
        <xdr:cNvSpPr txBox="1"/>
      </xdr:nvSpPr>
      <xdr:spPr>
        <a:xfrm>
          <a:off x="22212300" y="13005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17380</xdr:rowOff>
    </xdr:from>
    <xdr:to>
      <xdr:col>112</xdr:col>
      <xdr:colOff>38100</xdr:colOff>
      <xdr:row>76</xdr:row>
      <xdr:rowOff>118980</xdr:rowOff>
    </xdr:to>
    <xdr:sp macro="" textlink="">
      <xdr:nvSpPr>
        <xdr:cNvPr id="871" name="楕円 870"/>
        <xdr:cNvSpPr/>
      </xdr:nvSpPr>
      <xdr:spPr>
        <a:xfrm>
          <a:off x="21272500" y="130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110107</xdr:rowOff>
    </xdr:from>
    <xdr:ext cx="534377" cy="259045"/>
    <xdr:sp macro="" textlink="">
      <xdr:nvSpPr>
        <xdr:cNvPr id="872" name="テキスト ボックス 871"/>
        <xdr:cNvSpPr txBox="1"/>
      </xdr:nvSpPr>
      <xdr:spPr>
        <a:xfrm>
          <a:off x="21056111" y="1314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73388</xdr:rowOff>
    </xdr:from>
    <xdr:to>
      <xdr:col>107</xdr:col>
      <xdr:colOff>101600</xdr:colOff>
      <xdr:row>77</xdr:row>
      <xdr:rowOff>3538</xdr:rowOff>
    </xdr:to>
    <xdr:sp macro="" textlink="">
      <xdr:nvSpPr>
        <xdr:cNvPr id="873" name="楕円 872"/>
        <xdr:cNvSpPr/>
      </xdr:nvSpPr>
      <xdr:spPr>
        <a:xfrm>
          <a:off x="20383500" y="1310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166115</xdr:rowOff>
    </xdr:from>
    <xdr:ext cx="534377" cy="259045"/>
    <xdr:sp macro="" textlink="">
      <xdr:nvSpPr>
        <xdr:cNvPr id="874" name="テキスト ボックス 873"/>
        <xdr:cNvSpPr txBox="1"/>
      </xdr:nvSpPr>
      <xdr:spPr>
        <a:xfrm>
          <a:off x="20167111" y="1319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72703</xdr:rowOff>
    </xdr:from>
    <xdr:to>
      <xdr:col>102</xdr:col>
      <xdr:colOff>165100</xdr:colOff>
      <xdr:row>77</xdr:row>
      <xdr:rowOff>2853</xdr:rowOff>
    </xdr:to>
    <xdr:sp macro="" textlink="">
      <xdr:nvSpPr>
        <xdr:cNvPr id="875" name="楕円 874"/>
        <xdr:cNvSpPr/>
      </xdr:nvSpPr>
      <xdr:spPr>
        <a:xfrm>
          <a:off x="19494500" y="13102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165430</xdr:rowOff>
    </xdr:from>
    <xdr:ext cx="534377" cy="259045"/>
    <xdr:sp macro="" textlink="">
      <xdr:nvSpPr>
        <xdr:cNvPr id="876" name="テキスト ボックス 875"/>
        <xdr:cNvSpPr txBox="1"/>
      </xdr:nvSpPr>
      <xdr:spPr>
        <a:xfrm>
          <a:off x="19278111" y="1319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85046</xdr:rowOff>
    </xdr:from>
    <xdr:to>
      <xdr:col>98</xdr:col>
      <xdr:colOff>38100</xdr:colOff>
      <xdr:row>77</xdr:row>
      <xdr:rowOff>15196</xdr:rowOff>
    </xdr:to>
    <xdr:sp macro="" textlink="">
      <xdr:nvSpPr>
        <xdr:cNvPr id="877" name="楕円 876"/>
        <xdr:cNvSpPr/>
      </xdr:nvSpPr>
      <xdr:spPr>
        <a:xfrm>
          <a:off x="18605500" y="1311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6323</xdr:rowOff>
    </xdr:from>
    <xdr:ext cx="534377" cy="259045"/>
    <xdr:sp macro="" textlink="">
      <xdr:nvSpPr>
        <xdr:cNvPr id="878" name="テキスト ボックス 877"/>
        <xdr:cNvSpPr txBox="1"/>
      </xdr:nvSpPr>
      <xdr:spPr>
        <a:xfrm>
          <a:off x="18389111" y="1320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においては、会計年度任用職員制度の導入はあったものの、ワークライフバランスの実現のために時間外勤務の削減等に取り組んだことや、定員管理計画に則った職員数調整を行ってきたことにより類似団体平均を下回ることとなった。維持補修費においては、市営住宅の修繕など、緊急を要する補修があり前年度比増とはなっているものの、類似団体平均を大きく下回っている。要因とし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ている公共施設等総合管理計画に基づき施設の統廃合、長寿命化等を進めることから、緊急的な維持補修以外を先送りしているためである。扶助費においては、保育園、認定こども園の民営化に伴い、私立保育園児童措置負担金や認定こども園施設型給付費などの増により、類似団体を上回ることとなった。普通建設事業費においては、松籟会館改築工事や、甲西中央橋修繕工事など、大型工事を行ったことにより、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2,313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今後人口減少社会を迎えるにあたり、新規事業から既存施設の長寿命化への方向転換および地方債の新規発行と償還のバランスに注視しながら事業を実施する必要がある。積立金においては、決算余剰金を財政調整基金に大きく積み立てたことによる増、また公債費の財源確保のために積み立てた減債基金の増などにより、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2,018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円の増となった。繰出金では、介護保険特別会計繰出金が利用増に伴い増となったものの、平成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年度から下水道事業会計が企業会計へ移行したことにより繰出金で支出していた一部</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補助費等で支出</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していることから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類似団体平均を大きく下回っている。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55,033
51,710
70.40
27,044,245
26,392,847
598,852
13,258,327
26,075,468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44602</xdr:rowOff>
    </xdr:from>
    <xdr:to>
      <xdr:col>24</xdr:col>
      <xdr:colOff>62865</xdr:colOff>
      <xdr:row>38</xdr:row>
      <xdr:rowOff>140615</xdr:rowOff>
    </xdr:to>
    <xdr:cxnSp macro="">
      <xdr:nvCxnSpPr>
        <xdr:cNvPr id="54" name="直線コネクタ 53"/>
        <xdr:cNvCxnSpPr/>
      </xdr:nvCxnSpPr>
      <xdr:spPr>
        <a:xfrm flipV="1">
          <a:off x="4633595" y="5531002"/>
          <a:ext cx="1270" cy="112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144442</xdr:rowOff>
    </xdr:from>
    <xdr:ext cx="469744" cy="259045"/>
    <xdr:sp macro="" textlink="">
      <xdr:nvSpPr>
        <xdr:cNvPr id="55" name="議会費最小値テキスト"/>
        <xdr:cNvSpPr txBox="1"/>
      </xdr:nvSpPr>
      <xdr:spPr>
        <a:xfrm>
          <a:off x="4686300" y="665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140615</xdr:rowOff>
    </xdr:from>
    <xdr:to>
      <xdr:col>24</xdr:col>
      <xdr:colOff>152400</xdr:colOff>
      <xdr:row>38</xdr:row>
      <xdr:rowOff>140615</xdr:rowOff>
    </xdr:to>
    <xdr:cxnSp macro="">
      <xdr:nvCxnSpPr>
        <xdr:cNvPr id="56" name="直線コネクタ 55"/>
        <xdr:cNvCxnSpPr/>
      </xdr:nvCxnSpPr>
      <xdr:spPr>
        <a:xfrm>
          <a:off x="4546600" y="665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162729</xdr:rowOff>
    </xdr:from>
    <xdr:ext cx="469744" cy="259045"/>
    <xdr:sp macro="" textlink="">
      <xdr:nvSpPr>
        <xdr:cNvPr id="57" name="議会費最大値テキスト"/>
        <xdr:cNvSpPr txBox="1"/>
      </xdr:nvSpPr>
      <xdr:spPr>
        <a:xfrm>
          <a:off x="4686300" y="530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44602</xdr:rowOff>
    </xdr:from>
    <xdr:to>
      <xdr:col>24</xdr:col>
      <xdr:colOff>152400</xdr:colOff>
      <xdr:row>32</xdr:row>
      <xdr:rowOff>44602</xdr:rowOff>
    </xdr:to>
    <xdr:cxnSp macro="">
      <xdr:nvCxnSpPr>
        <xdr:cNvPr id="58" name="直線コネクタ 57"/>
        <xdr:cNvCxnSpPr/>
      </xdr:nvCxnSpPr>
      <xdr:spPr>
        <a:xfrm>
          <a:off x="4546600" y="553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51003</xdr:rowOff>
    </xdr:from>
    <xdr:to>
      <xdr:col>24</xdr:col>
      <xdr:colOff>63500</xdr:colOff>
      <xdr:row>35</xdr:row>
      <xdr:rowOff>91237</xdr:rowOff>
    </xdr:to>
    <xdr:cxnSp macro="">
      <xdr:nvCxnSpPr>
        <xdr:cNvPr id="59" name="直線コネクタ 58"/>
        <xdr:cNvCxnSpPr/>
      </xdr:nvCxnSpPr>
      <xdr:spPr>
        <a:xfrm>
          <a:off x="3797300" y="6051753"/>
          <a:ext cx="8382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54068</xdr:rowOff>
    </xdr:from>
    <xdr:ext cx="469744" cy="259045"/>
    <xdr:sp macro="" textlink="">
      <xdr:nvSpPr>
        <xdr:cNvPr id="60" name="議会費平均値テキスト"/>
        <xdr:cNvSpPr txBox="1"/>
      </xdr:nvSpPr>
      <xdr:spPr>
        <a:xfrm>
          <a:off x="4686300" y="60548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75641</xdr:rowOff>
    </xdr:from>
    <xdr:to>
      <xdr:col>24</xdr:col>
      <xdr:colOff>114300</xdr:colOff>
      <xdr:row>36</xdr:row>
      <xdr:rowOff>5791</xdr:rowOff>
    </xdr:to>
    <xdr:sp macro="" textlink="">
      <xdr:nvSpPr>
        <xdr:cNvPr id="61" name="フローチャート: 判断 60"/>
        <xdr:cNvSpPr/>
      </xdr:nvSpPr>
      <xdr:spPr>
        <a:xfrm>
          <a:off x="45847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9398</xdr:rowOff>
    </xdr:from>
    <xdr:to>
      <xdr:col>19</xdr:col>
      <xdr:colOff>177800</xdr:colOff>
      <xdr:row>35</xdr:row>
      <xdr:rowOff>51003</xdr:rowOff>
    </xdr:to>
    <xdr:cxnSp macro="">
      <xdr:nvCxnSpPr>
        <xdr:cNvPr id="62" name="直線コネクタ 61"/>
        <xdr:cNvCxnSpPr/>
      </xdr:nvCxnSpPr>
      <xdr:spPr>
        <a:xfrm>
          <a:off x="2908300" y="6010148"/>
          <a:ext cx="8890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169367</xdr:rowOff>
    </xdr:from>
    <xdr:to>
      <xdr:col>20</xdr:col>
      <xdr:colOff>38100</xdr:colOff>
      <xdr:row>35</xdr:row>
      <xdr:rowOff>99517</xdr:rowOff>
    </xdr:to>
    <xdr:sp macro="" textlink="">
      <xdr:nvSpPr>
        <xdr:cNvPr id="63" name="フローチャート: 判断 62"/>
        <xdr:cNvSpPr/>
      </xdr:nvSpPr>
      <xdr:spPr>
        <a:xfrm>
          <a:off x="3746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116044</xdr:rowOff>
    </xdr:from>
    <xdr:ext cx="469744" cy="259045"/>
    <xdr:sp macro="" textlink="">
      <xdr:nvSpPr>
        <xdr:cNvPr id="64" name="テキスト ボックス 63"/>
        <xdr:cNvSpPr txBox="1"/>
      </xdr:nvSpPr>
      <xdr:spPr>
        <a:xfrm>
          <a:off x="3562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9398</xdr:rowOff>
    </xdr:from>
    <xdr:to>
      <xdr:col>15</xdr:col>
      <xdr:colOff>50800</xdr:colOff>
      <xdr:row>35</xdr:row>
      <xdr:rowOff>42774</xdr:rowOff>
    </xdr:to>
    <xdr:cxnSp macro="">
      <xdr:nvCxnSpPr>
        <xdr:cNvPr id="65" name="直線コネクタ 64"/>
        <xdr:cNvCxnSpPr/>
      </xdr:nvCxnSpPr>
      <xdr:spPr>
        <a:xfrm flipV="1">
          <a:off x="2019300" y="6010148"/>
          <a:ext cx="889000" cy="3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167996</xdr:rowOff>
    </xdr:from>
    <xdr:to>
      <xdr:col>15</xdr:col>
      <xdr:colOff>101600</xdr:colOff>
      <xdr:row>35</xdr:row>
      <xdr:rowOff>98146</xdr:rowOff>
    </xdr:to>
    <xdr:sp macro="" textlink="">
      <xdr:nvSpPr>
        <xdr:cNvPr id="66" name="フローチャート: 判断 65"/>
        <xdr:cNvSpPr/>
      </xdr:nvSpPr>
      <xdr:spPr>
        <a:xfrm>
          <a:off x="2857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89273</xdr:rowOff>
    </xdr:from>
    <xdr:ext cx="469744" cy="259045"/>
    <xdr:sp macro="" textlink="">
      <xdr:nvSpPr>
        <xdr:cNvPr id="67" name="テキスト ボックス 66"/>
        <xdr:cNvSpPr txBox="1"/>
      </xdr:nvSpPr>
      <xdr:spPr>
        <a:xfrm>
          <a:off x="2673428" y="609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42774</xdr:rowOff>
    </xdr:from>
    <xdr:to>
      <xdr:col>10</xdr:col>
      <xdr:colOff>114300</xdr:colOff>
      <xdr:row>35</xdr:row>
      <xdr:rowOff>112268</xdr:rowOff>
    </xdr:to>
    <xdr:cxnSp macro="">
      <xdr:nvCxnSpPr>
        <xdr:cNvPr id="68" name="直線コネクタ 67"/>
        <xdr:cNvCxnSpPr/>
      </xdr:nvCxnSpPr>
      <xdr:spPr>
        <a:xfrm flipV="1">
          <a:off x="1130300" y="6043524"/>
          <a:ext cx="8890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2946</xdr:rowOff>
    </xdr:from>
    <xdr:to>
      <xdr:col>10</xdr:col>
      <xdr:colOff>165100</xdr:colOff>
      <xdr:row>35</xdr:row>
      <xdr:rowOff>104546</xdr:rowOff>
    </xdr:to>
    <xdr:sp macro="" textlink="">
      <xdr:nvSpPr>
        <xdr:cNvPr id="69" name="フローチャート: 判断 68"/>
        <xdr:cNvSpPr/>
      </xdr:nvSpPr>
      <xdr:spPr>
        <a:xfrm>
          <a:off x="1968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95673</xdr:rowOff>
    </xdr:from>
    <xdr:ext cx="469744" cy="259045"/>
    <xdr:sp macro="" textlink="">
      <xdr:nvSpPr>
        <xdr:cNvPr id="70" name="テキスト ボックス 69"/>
        <xdr:cNvSpPr txBox="1"/>
      </xdr:nvSpPr>
      <xdr:spPr>
        <a:xfrm>
          <a:off x="1784428" y="6096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113589</xdr:rowOff>
    </xdr:from>
    <xdr:to>
      <xdr:col>6</xdr:col>
      <xdr:colOff>38100</xdr:colOff>
      <xdr:row>35</xdr:row>
      <xdr:rowOff>43739</xdr:rowOff>
    </xdr:to>
    <xdr:sp macro="" textlink="">
      <xdr:nvSpPr>
        <xdr:cNvPr id="71" name="フローチャート: 判断 70"/>
        <xdr:cNvSpPr/>
      </xdr:nvSpPr>
      <xdr:spPr>
        <a:xfrm>
          <a:off x="1079500" y="59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60266</xdr:rowOff>
    </xdr:from>
    <xdr:ext cx="469744" cy="259045"/>
    <xdr:sp macro="" textlink="">
      <xdr:nvSpPr>
        <xdr:cNvPr id="72" name="テキスト ボックス 71"/>
        <xdr:cNvSpPr txBox="1"/>
      </xdr:nvSpPr>
      <xdr:spPr>
        <a:xfrm>
          <a:off x="895428" y="5718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40437</xdr:rowOff>
    </xdr:from>
    <xdr:to>
      <xdr:col>24</xdr:col>
      <xdr:colOff>114300</xdr:colOff>
      <xdr:row>35</xdr:row>
      <xdr:rowOff>142037</xdr:rowOff>
    </xdr:to>
    <xdr:sp macro="" textlink="">
      <xdr:nvSpPr>
        <xdr:cNvPr id="78" name="楕円 77"/>
        <xdr:cNvSpPr/>
      </xdr:nvSpPr>
      <xdr:spPr>
        <a:xfrm>
          <a:off x="4584700" y="60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63314</xdr:rowOff>
    </xdr:from>
    <xdr:ext cx="469744" cy="259045"/>
    <xdr:sp macro="" textlink="">
      <xdr:nvSpPr>
        <xdr:cNvPr id="79" name="議会費該当値テキスト"/>
        <xdr:cNvSpPr txBox="1"/>
      </xdr:nvSpPr>
      <xdr:spPr>
        <a:xfrm>
          <a:off x="4686300" y="589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203</xdr:rowOff>
    </xdr:from>
    <xdr:to>
      <xdr:col>20</xdr:col>
      <xdr:colOff>38100</xdr:colOff>
      <xdr:row>35</xdr:row>
      <xdr:rowOff>101803</xdr:rowOff>
    </xdr:to>
    <xdr:sp macro="" textlink="">
      <xdr:nvSpPr>
        <xdr:cNvPr id="80" name="楕円 79"/>
        <xdr:cNvSpPr/>
      </xdr:nvSpPr>
      <xdr:spPr>
        <a:xfrm>
          <a:off x="3746500" y="600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92930</xdr:rowOff>
    </xdr:from>
    <xdr:ext cx="469744" cy="259045"/>
    <xdr:sp macro="" textlink="">
      <xdr:nvSpPr>
        <xdr:cNvPr id="81" name="テキスト ボックス 80"/>
        <xdr:cNvSpPr txBox="1"/>
      </xdr:nvSpPr>
      <xdr:spPr>
        <a:xfrm>
          <a:off x="3562428" y="6093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130048</xdr:rowOff>
    </xdr:from>
    <xdr:to>
      <xdr:col>15</xdr:col>
      <xdr:colOff>101600</xdr:colOff>
      <xdr:row>35</xdr:row>
      <xdr:rowOff>60198</xdr:rowOff>
    </xdr:to>
    <xdr:sp macro="" textlink="">
      <xdr:nvSpPr>
        <xdr:cNvPr id="82" name="楕円 81"/>
        <xdr:cNvSpPr/>
      </xdr:nvSpPr>
      <xdr:spPr>
        <a:xfrm>
          <a:off x="2857500" y="59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76725</xdr:rowOff>
    </xdr:from>
    <xdr:ext cx="469744" cy="259045"/>
    <xdr:sp macro="" textlink="">
      <xdr:nvSpPr>
        <xdr:cNvPr id="83" name="テキスト ボックス 82"/>
        <xdr:cNvSpPr txBox="1"/>
      </xdr:nvSpPr>
      <xdr:spPr>
        <a:xfrm>
          <a:off x="2673428" y="573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163424</xdr:rowOff>
    </xdr:from>
    <xdr:to>
      <xdr:col>10</xdr:col>
      <xdr:colOff>165100</xdr:colOff>
      <xdr:row>35</xdr:row>
      <xdr:rowOff>93574</xdr:rowOff>
    </xdr:to>
    <xdr:sp macro="" textlink="">
      <xdr:nvSpPr>
        <xdr:cNvPr id="84" name="楕円 83"/>
        <xdr:cNvSpPr/>
      </xdr:nvSpPr>
      <xdr:spPr>
        <a:xfrm>
          <a:off x="1968500" y="599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110101</xdr:rowOff>
    </xdr:from>
    <xdr:ext cx="469744" cy="259045"/>
    <xdr:sp macro="" textlink="">
      <xdr:nvSpPr>
        <xdr:cNvPr id="85" name="テキスト ボックス 84"/>
        <xdr:cNvSpPr txBox="1"/>
      </xdr:nvSpPr>
      <xdr:spPr>
        <a:xfrm>
          <a:off x="1784428" y="576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61468</xdr:rowOff>
    </xdr:from>
    <xdr:to>
      <xdr:col>6</xdr:col>
      <xdr:colOff>38100</xdr:colOff>
      <xdr:row>35</xdr:row>
      <xdr:rowOff>163068</xdr:rowOff>
    </xdr:to>
    <xdr:sp macro="" textlink="">
      <xdr:nvSpPr>
        <xdr:cNvPr id="86" name="楕円 85"/>
        <xdr:cNvSpPr/>
      </xdr:nvSpPr>
      <xdr:spPr>
        <a:xfrm>
          <a:off x="1079500" y="606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154195</xdr:rowOff>
    </xdr:from>
    <xdr:ext cx="469744" cy="259045"/>
    <xdr:sp macro="" textlink="">
      <xdr:nvSpPr>
        <xdr:cNvPr id="87" name="テキスト ボックス 86"/>
        <xdr:cNvSpPr txBox="1"/>
      </xdr:nvSpPr>
      <xdr:spPr>
        <a:xfrm>
          <a:off x="895428" y="615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158716</xdr:rowOff>
    </xdr:from>
    <xdr:to>
      <xdr:col>24</xdr:col>
      <xdr:colOff>62865</xdr:colOff>
      <xdr:row>56</xdr:row>
      <xdr:rowOff>48268</xdr:rowOff>
    </xdr:to>
    <xdr:cxnSp macro="">
      <xdr:nvCxnSpPr>
        <xdr:cNvPr id="111" name="直線コネクタ 110"/>
        <xdr:cNvCxnSpPr/>
      </xdr:nvCxnSpPr>
      <xdr:spPr>
        <a:xfrm flipV="1">
          <a:off x="4633595" y="8902666"/>
          <a:ext cx="1270" cy="74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52095</xdr:rowOff>
    </xdr:from>
    <xdr:ext cx="599010" cy="259045"/>
    <xdr:sp macro="" textlink="">
      <xdr:nvSpPr>
        <xdr:cNvPr id="112" name="総務費最小値テキスト"/>
        <xdr:cNvSpPr txBox="1"/>
      </xdr:nvSpPr>
      <xdr:spPr>
        <a:xfrm>
          <a:off x="4686300" y="965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48268</xdr:rowOff>
    </xdr:from>
    <xdr:to>
      <xdr:col>24</xdr:col>
      <xdr:colOff>152400</xdr:colOff>
      <xdr:row>56</xdr:row>
      <xdr:rowOff>48268</xdr:rowOff>
    </xdr:to>
    <xdr:cxnSp macro="">
      <xdr:nvCxnSpPr>
        <xdr:cNvPr id="113" name="直線コネクタ 112"/>
        <xdr:cNvCxnSpPr/>
      </xdr:nvCxnSpPr>
      <xdr:spPr>
        <a:xfrm>
          <a:off x="4546600" y="9649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105393</xdr:rowOff>
    </xdr:from>
    <xdr:ext cx="599010" cy="259045"/>
    <xdr:sp macro="" textlink="">
      <xdr:nvSpPr>
        <xdr:cNvPr id="114" name="総務費最大値テキスト"/>
        <xdr:cNvSpPr txBox="1"/>
      </xdr:nvSpPr>
      <xdr:spPr>
        <a:xfrm>
          <a:off x="4686300" y="867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158716</xdr:rowOff>
    </xdr:from>
    <xdr:to>
      <xdr:col>24</xdr:col>
      <xdr:colOff>152400</xdr:colOff>
      <xdr:row>51</xdr:row>
      <xdr:rowOff>158716</xdr:rowOff>
    </xdr:to>
    <xdr:cxnSp macro="">
      <xdr:nvCxnSpPr>
        <xdr:cNvPr id="115" name="直線コネクタ 114"/>
        <xdr:cNvCxnSpPr/>
      </xdr:nvCxnSpPr>
      <xdr:spPr>
        <a:xfrm>
          <a:off x="4546600" y="890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161600</xdr:rowOff>
    </xdr:from>
    <xdr:to>
      <xdr:col>24</xdr:col>
      <xdr:colOff>63500</xdr:colOff>
      <xdr:row>58</xdr:row>
      <xdr:rowOff>27484</xdr:rowOff>
    </xdr:to>
    <xdr:cxnSp macro="">
      <xdr:nvCxnSpPr>
        <xdr:cNvPr id="116" name="直線コネクタ 115"/>
        <xdr:cNvCxnSpPr/>
      </xdr:nvCxnSpPr>
      <xdr:spPr>
        <a:xfrm flipV="1">
          <a:off x="3797300" y="9591350"/>
          <a:ext cx="838200" cy="38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65021</xdr:rowOff>
    </xdr:from>
    <xdr:ext cx="599010" cy="259045"/>
    <xdr:sp macro="" textlink="">
      <xdr:nvSpPr>
        <xdr:cNvPr id="117" name="総務費平均値テキスト"/>
        <xdr:cNvSpPr txBox="1"/>
      </xdr:nvSpPr>
      <xdr:spPr>
        <a:xfrm>
          <a:off x="4686300" y="9323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42144</xdr:rowOff>
    </xdr:from>
    <xdr:to>
      <xdr:col>24</xdr:col>
      <xdr:colOff>114300</xdr:colOff>
      <xdr:row>55</xdr:row>
      <xdr:rowOff>143744</xdr:rowOff>
    </xdr:to>
    <xdr:sp macro="" textlink="">
      <xdr:nvSpPr>
        <xdr:cNvPr id="118" name="フローチャート: 判断 117"/>
        <xdr:cNvSpPr/>
      </xdr:nvSpPr>
      <xdr:spPr>
        <a:xfrm>
          <a:off x="4584700" y="947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171171</xdr:rowOff>
    </xdr:from>
    <xdr:to>
      <xdr:col>19</xdr:col>
      <xdr:colOff>177800</xdr:colOff>
      <xdr:row>58</xdr:row>
      <xdr:rowOff>27484</xdr:rowOff>
    </xdr:to>
    <xdr:cxnSp macro="">
      <xdr:nvCxnSpPr>
        <xdr:cNvPr id="119" name="直線コネクタ 118"/>
        <xdr:cNvCxnSpPr/>
      </xdr:nvCxnSpPr>
      <xdr:spPr>
        <a:xfrm>
          <a:off x="2908300" y="9943821"/>
          <a:ext cx="889000" cy="2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102677</xdr:rowOff>
    </xdr:from>
    <xdr:to>
      <xdr:col>20</xdr:col>
      <xdr:colOff>38100</xdr:colOff>
      <xdr:row>58</xdr:row>
      <xdr:rowOff>32827</xdr:rowOff>
    </xdr:to>
    <xdr:sp macro="" textlink="">
      <xdr:nvSpPr>
        <xdr:cNvPr id="120" name="フローチャート: 判断 119"/>
        <xdr:cNvSpPr/>
      </xdr:nvSpPr>
      <xdr:spPr>
        <a:xfrm>
          <a:off x="3746500" y="987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49354</xdr:rowOff>
    </xdr:from>
    <xdr:ext cx="534377" cy="259045"/>
    <xdr:sp macro="" textlink="">
      <xdr:nvSpPr>
        <xdr:cNvPr id="121" name="テキスト ボックス 120"/>
        <xdr:cNvSpPr txBox="1"/>
      </xdr:nvSpPr>
      <xdr:spPr>
        <a:xfrm>
          <a:off x="3530111" y="965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171171</xdr:rowOff>
    </xdr:from>
    <xdr:to>
      <xdr:col>15</xdr:col>
      <xdr:colOff>50800</xdr:colOff>
      <xdr:row>58</xdr:row>
      <xdr:rowOff>46016</xdr:rowOff>
    </xdr:to>
    <xdr:cxnSp macro="">
      <xdr:nvCxnSpPr>
        <xdr:cNvPr id="122" name="直線コネクタ 121"/>
        <xdr:cNvCxnSpPr/>
      </xdr:nvCxnSpPr>
      <xdr:spPr>
        <a:xfrm flipV="1">
          <a:off x="2019300" y="9943821"/>
          <a:ext cx="889000" cy="4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108003</xdr:rowOff>
    </xdr:from>
    <xdr:to>
      <xdr:col>15</xdr:col>
      <xdr:colOff>101600</xdr:colOff>
      <xdr:row>58</xdr:row>
      <xdr:rowOff>38153</xdr:rowOff>
    </xdr:to>
    <xdr:sp macro="" textlink="">
      <xdr:nvSpPr>
        <xdr:cNvPr id="123" name="フローチャート: 判断 122"/>
        <xdr:cNvSpPr/>
      </xdr:nvSpPr>
      <xdr:spPr>
        <a:xfrm>
          <a:off x="2857500" y="988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54680</xdr:rowOff>
    </xdr:from>
    <xdr:ext cx="534377" cy="259045"/>
    <xdr:sp macro="" textlink="">
      <xdr:nvSpPr>
        <xdr:cNvPr id="124" name="テキスト ボックス 123"/>
        <xdr:cNvSpPr txBox="1"/>
      </xdr:nvSpPr>
      <xdr:spPr>
        <a:xfrm>
          <a:off x="2641111" y="965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46016</xdr:rowOff>
    </xdr:from>
    <xdr:to>
      <xdr:col>10</xdr:col>
      <xdr:colOff>114300</xdr:colOff>
      <xdr:row>58</xdr:row>
      <xdr:rowOff>59903</xdr:rowOff>
    </xdr:to>
    <xdr:cxnSp macro="">
      <xdr:nvCxnSpPr>
        <xdr:cNvPr id="125" name="直線コネクタ 124"/>
        <xdr:cNvCxnSpPr/>
      </xdr:nvCxnSpPr>
      <xdr:spPr>
        <a:xfrm flipV="1">
          <a:off x="1130300" y="9990116"/>
          <a:ext cx="889000" cy="1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128920</xdr:rowOff>
    </xdr:from>
    <xdr:to>
      <xdr:col>10</xdr:col>
      <xdr:colOff>165100</xdr:colOff>
      <xdr:row>58</xdr:row>
      <xdr:rowOff>59070</xdr:rowOff>
    </xdr:to>
    <xdr:sp macro="" textlink="">
      <xdr:nvSpPr>
        <xdr:cNvPr id="126" name="フローチャート: 判断 125"/>
        <xdr:cNvSpPr/>
      </xdr:nvSpPr>
      <xdr:spPr>
        <a:xfrm>
          <a:off x="1968500" y="990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75597</xdr:rowOff>
    </xdr:from>
    <xdr:ext cx="534377" cy="259045"/>
    <xdr:sp macro="" textlink="">
      <xdr:nvSpPr>
        <xdr:cNvPr id="127" name="テキスト ボックス 126"/>
        <xdr:cNvSpPr txBox="1"/>
      </xdr:nvSpPr>
      <xdr:spPr>
        <a:xfrm>
          <a:off x="1752111" y="967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106735</xdr:rowOff>
    </xdr:from>
    <xdr:to>
      <xdr:col>6</xdr:col>
      <xdr:colOff>38100</xdr:colOff>
      <xdr:row>58</xdr:row>
      <xdr:rowOff>36885</xdr:rowOff>
    </xdr:to>
    <xdr:sp macro="" textlink="">
      <xdr:nvSpPr>
        <xdr:cNvPr id="128" name="フローチャート: 判断 127"/>
        <xdr:cNvSpPr/>
      </xdr:nvSpPr>
      <xdr:spPr>
        <a:xfrm>
          <a:off x="1079500" y="987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53412</xdr:rowOff>
    </xdr:from>
    <xdr:ext cx="534377" cy="259045"/>
    <xdr:sp macro="" textlink="">
      <xdr:nvSpPr>
        <xdr:cNvPr id="129" name="テキスト ボックス 128"/>
        <xdr:cNvSpPr txBox="1"/>
      </xdr:nvSpPr>
      <xdr:spPr>
        <a:xfrm>
          <a:off x="863111" y="9654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110800</xdr:rowOff>
    </xdr:from>
    <xdr:to>
      <xdr:col>24</xdr:col>
      <xdr:colOff>114300</xdr:colOff>
      <xdr:row>56</xdr:row>
      <xdr:rowOff>40950</xdr:rowOff>
    </xdr:to>
    <xdr:sp macro="" textlink="">
      <xdr:nvSpPr>
        <xdr:cNvPr id="135" name="楕円 134"/>
        <xdr:cNvSpPr/>
      </xdr:nvSpPr>
      <xdr:spPr>
        <a:xfrm>
          <a:off x="4584700" y="95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25727</xdr:rowOff>
    </xdr:from>
    <xdr:ext cx="599010" cy="259045"/>
    <xdr:sp macro="" textlink="">
      <xdr:nvSpPr>
        <xdr:cNvPr id="136" name="総務費該当値テキスト"/>
        <xdr:cNvSpPr txBox="1"/>
      </xdr:nvSpPr>
      <xdr:spPr>
        <a:xfrm>
          <a:off x="4686300" y="9455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148134</xdr:rowOff>
    </xdr:from>
    <xdr:to>
      <xdr:col>20</xdr:col>
      <xdr:colOff>38100</xdr:colOff>
      <xdr:row>58</xdr:row>
      <xdr:rowOff>78284</xdr:rowOff>
    </xdr:to>
    <xdr:sp macro="" textlink="">
      <xdr:nvSpPr>
        <xdr:cNvPr id="137" name="楕円 136"/>
        <xdr:cNvSpPr/>
      </xdr:nvSpPr>
      <xdr:spPr>
        <a:xfrm>
          <a:off x="3746500" y="992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69411</xdr:rowOff>
    </xdr:from>
    <xdr:ext cx="534377" cy="259045"/>
    <xdr:sp macro="" textlink="">
      <xdr:nvSpPr>
        <xdr:cNvPr id="138" name="テキスト ボックス 137"/>
        <xdr:cNvSpPr txBox="1"/>
      </xdr:nvSpPr>
      <xdr:spPr>
        <a:xfrm>
          <a:off x="3530111" y="1001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120371</xdr:rowOff>
    </xdr:from>
    <xdr:to>
      <xdr:col>15</xdr:col>
      <xdr:colOff>101600</xdr:colOff>
      <xdr:row>58</xdr:row>
      <xdr:rowOff>50521</xdr:rowOff>
    </xdr:to>
    <xdr:sp macro="" textlink="">
      <xdr:nvSpPr>
        <xdr:cNvPr id="139" name="楕円 138"/>
        <xdr:cNvSpPr/>
      </xdr:nvSpPr>
      <xdr:spPr>
        <a:xfrm>
          <a:off x="2857500" y="989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41648</xdr:rowOff>
    </xdr:from>
    <xdr:ext cx="534377" cy="259045"/>
    <xdr:sp macro="" textlink="">
      <xdr:nvSpPr>
        <xdr:cNvPr id="140" name="テキスト ボックス 139"/>
        <xdr:cNvSpPr txBox="1"/>
      </xdr:nvSpPr>
      <xdr:spPr>
        <a:xfrm>
          <a:off x="2641111" y="998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166666</xdr:rowOff>
    </xdr:from>
    <xdr:to>
      <xdr:col>10</xdr:col>
      <xdr:colOff>165100</xdr:colOff>
      <xdr:row>58</xdr:row>
      <xdr:rowOff>96816</xdr:rowOff>
    </xdr:to>
    <xdr:sp macro="" textlink="">
      <xdr:nvSpPr>
        <xdr:cNvPr id="141" name="楕円 140"/>
        <xdr:cNvSpPr/>
      </xdr:nvSpPr>
      <xdr:spPr>
        <a:xfrm>
          <a:off x="1968500" y="993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87943</xdr:rowOff>
    </xdr:from>
    <xdr:ext cx="534377" cy="259045"/>
    <xdr:sp macro="" textlink="">
      <xdr:nvSpPr>
        <xdr:cNvPr id="142" name="テキスト ボックス 141"/>
        <xdr:cNvSpPr txBox="1"/>
      </xdr:nvSpPr>
      <xdr:spPr>
        <a:xfrm>
          <a:off x="1752111" y="10032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9103</xdr:rowOff>
    </xdr:from>
    <xdr:to>
      <xdr:col>6</xdr:col>
      <xdr:colOff>38100</xdr:colOff>
      <xdr:row>58</xdr:row>
      <xdr:rowOff>110703</xdr:rowOff>
    </xdr:to>
    <xdr:sp macro="" textlink="">
      <xdr:nvSpPr>
        <xdr:cNvPr id="143" name="楕円 142"/>
        <xdr:cNvSpPr/>
      </xdr:nvSpPr>
      <xdr:spPr>
        <a:xfrm>
          <a:off x="1079500" y="995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101830</xdr:rowOff>
    </xdr:from>
    <xdr:ext cx="534377" cy="259045"/>
    <xdr:sp macro="" textlink="">
      <xdr:nvSpPr>
        <xdr:cNvPr id="144" name="テキスト ボックス 143"/>
        <xdr:cNvSpPr txBox="1"/>
      </xdr:nvSpPr>
      <xdr:spPr>
        <a:xfrm>
          <a:off x="863111" y="1004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125396</xdr:rowOff>
    </xdr:from>
    <xdr:to>
      <xdr:col>24</xdr:col>
      <xdr:colOff>62865</xdr:colOff>
      <xdr:row>78</xdr:row>
      <xdr:rowOff>80144</xdr:rowOff>
    </xdr:to>
    <xdr:cxnSp macro="">
      <xdr:nvCxnSpPr>
        <xdr:cNvPr id="171" name="直線コネクタ 170"/>
        <xdr:cNvCxnSpPr/>
      </xdr:nvCxnSpPr>
      <xdr:spPr>
        <a:xfrm flipV="1">
          <a:off x="4633595" y="11955446"/>
          <a:ext cx="1270" cy="149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83971</xdr:rowOff>
    </xdr:from>
    <xdr:ext cx="599010" cy="259045"/>
    <xdr:sp macro="" textlink="">
      <xdr:nvSpPr>
        <xdr:cNvPr id="172" name="民生費最小値テキスト"/>
        <xdr:cNvSpPr txBox="1"/>
      </xdr:nvSpPr>
      <xdr:spPr>
        <a:xfrm>
          <a:off x="4686300" y="1345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80144</xdr:rowOff>
    </xdr:from>
    <xdr:to>
      <xdr:col>24</xdr:col>
      <xdr:colOff>152400</xdr:colOff>
      <xdr:row>78</xdr:row>
      <xdr:rowOff>80144</xdr:rowOff>
    </xdr:to>
    <xdr:cxnSp macro="">
      <xdr:nvCxnSpPr>
        <xdr:cNvPr id="173" name="直線コネクタ 172"/>
        <xdr:cNvCxnSpPr/>
      </xdr:nvCxnSpPr>
      <xdr:spPr>
        <a:xfrm>
          <a:off x="4546600" y="1345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72073</xdr:rowOff>
    </xdr:from>
    <xdr:ext cx="599010" cy="259045"/>
    <xdr:sp macro="" textlink="">
      <xdr:nvSpPr>
        <xdr:cNvPr id="174" name="民生費最大値テキスト"/>
        <xdr:cNvSpPr txBox="1"/>
      </xdr:nvSpPr>
      <xdr:spPr>
        <a:xfrm>
          <a:off x="4686300" y="1173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125396</xdr:rowOff>
    </xdr:from>
    <xdr:to>
      <xdr:col>24</xdr:col>
      <xdr:colOff>152400</xdr:colOff>
      <xdr:row>69</xdr:row>
      <xdr:rowOff>125396</xdr:rowOff>
    </xdr:to>
    <xdr:cxnSp macro="">
      <xdr:nvCxnSpPr>
        <xdr:cNvPr id="175" name="直線コネクタ 174"/>
        <xdr:cNvCxnSpPr/>
      </xdr:nvCxnSpPr>
      <xdr:spPr>
        <a:xfrm>
          <a:off x="4546600" y="119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2225</xdr:rowOff>
    </xdr:from>
    <xdr:to>
      <xdr:col>24</xdr:col>
      <xdr:colOff>63500</xdr:colOff>
      <xdr:row>76</xdr:row>
      <xdr:rowOff>158783</xdr:rowOff>
    </xdr:to>
    <xdr:cxnSp macro="">
      <xdr:nvCxnSpPr>
        <xdr:cNvPr id="176" name="直線コネクタ 175"/>
        <xdr:cNvCxnSpPr/>
      </xdr:nvCxnSpPr>
      <xdr:spPr>
        <a:xfrm flipV="1">
          <a:off x="3797300" y="13032425"/>
          <a:ext cx="838200" cy="156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99727</xdr:rowOff>
    </xdr:from>
    <xdr:ext cx="599010" cy="259045"/>
    <xdr:sp macro="" textlink="">
      <xdr:nvSpPr>
        <xdr:cNvPr id="177" name="民生費平均値テキスト"/>
        <xdr:cNvSpPr txBox="1"/>
      </xdr:nvSpPr>
      <xdr:spPr>
        <a:xfrm>
          <a:off x="4686300" y="127870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76850</xdr:rowOff>
    </xdr:from>
    <xdr:to>
      <xdr:col>24</xdr:col>
      <xdr:colOff>114300</xdr:colOff>
      <xdr:row>76</xdr:row>
      <xdr:rowOff>7000</xdr:rowOff>
    </xdr:to>
    <xdr:sp macro="" textlink="">
      <xdr:nvSpPr>
        <xdr:cNvPr id="178" name="フローチャート: 判断 177"/>
        <xdr:cNvSpPr/>
      </xdr:nvSpPr>
      <xdr:spPr>
        <a:xfrm>
          <a:off x="4584700" y="1293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158783</xdr:rowOff>
    </xdr:from>
    <xdr:to>
      <xdr:col>19</xdr:col>
      <xdr:colOff>177800</xdr:colOff>
      <xdr:row>77</xdr:row>
      <xdr:rowOff>2736</xdr:rowOff>
    </xdr:to>
    <xdr:cxnSp macro="">
      <xdr:nvCxnSpPr>
        <xdr:cNvPr id="179" name="直線コネクタ 178"/>
        <xdr:cNvCxnSpPr/>
      </xdr:nvCxnSpPr>
      <xdr:spPr>
        <a:xfrm flipV="1">
          <a:off x="2908300" y="13188983"/>
          <a:ext cx="889000" cy="1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135338</xdr:rowOff>
    </xdr:from>
    <xdr:to>
      <xdr:col>20</xdr:col>
      <xdr:colOff>38100</xdr:colOff>
      <xdr:row>76</xdr:row>
      <xdr:rowOff>65487</xdr:rowOff>
    </xdr:to>
    <xdr:sp macro="" textlink="">
      <xdr:nvSpPr>
        <xdr:cNvPr id="180" name="フローチャート: 判断 179"/>
        <xdr:cNvSpPr/>
      </xdr:nvSpPr>
      <xdr:spPr>
        <a:xfrm>
          <a:off x="37465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82015</xdr:rowOff>
    </xdr:from>
    <xdr:ext cx="599010" cy="259045"/>
    <xdr:sp macro="" textlink="">
      <xdr:nvSpPr>
        <xdr:cNvPr id="181" name="テキスト ボックス 180"/>
        <xdr:cNvSpPr txBox="1"/>
      </xdr:nvSpPr>
      <xdr:spPr>
        <a:xfrm>
          <a:off x="3497795" y="127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2736</xdr:rowOff>
    </xdr:from>
    <xdr:to>
      <xdr:col>15</xdr:col>
      <xdr:colOff>50800</xdr:colOff>
      <xdr:row>77</xdr:row>
      <xdr:rowOff>39377</xdr:rowOff>
    </xdr:to>
    <xdr:cxnSp macro="">
      <xdr:nvCxnSpPr>
        <xdr:cNvPr id="182" name="直線コネクタ 181"/>
        <xdr:cNvCxnSpPr/>
      </xdr:nvCxnSpPr>
      <xdr:spPr>
        <a:xfrm flipV="1">
          <a:off x="2019300" y="13204386"/>
          <a:ext cx="889000" cy="3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24696</xdr:rowOff>
    </xdr:from>
    <xdr:to>
      <xdr:col>15</xdr:col>
      <xdr:colOff>101600</xdr:colOff>
      <xdr:row>76</xdr:row>
      <xdr:rowOff>126296</xdr:rowOff>
    </xdr:to>
    <xdr:sp macro="" textlink="">
      <xdr:nvSpPr>
        <xdr:cNvPr id="183" name="フローチャート: 判断 182"/>
        <xdr:cNvSpPr/>
      </xdr:nvSpPr>
      <xdr:spPr>
        <a:xfrm>
          <a:off x="2857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142823</xdr:rowOff>
    </xdr:from>
    <xdr:ext cx="599010" cy="259045"/>
    <xdr:sp macro="" textlink="">
      <xdr:nvSpPr>
        <xdr:cNvPr id="184" name="テキスト ボックス 183"/>
        <xdr:cNvSpPr txBox="1"/>
      </xdr:nvSpPr>
      <xdr:spPr>
        <a:xfrm>
          <a:off x="2608795" y="1283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39377</xdr:rowOff>
    </xdr:from>
    <xdr:to>
      <xdr:col>10</xdr:col>
      <xdr:colOff>114300</xdr:colOff>
      <xdr:row>77</xdr:row>
      <xdr:rowOff>71044</xdr:rowOff>
    </xdr:to>
    <xdr:cxnSp macro="">
      <xdr:nvCxnSpPr>
        <xdr:cNvPr id="185" name="直線コネクタ 184"/>
        <xdr:cNvCxnSpPr/>
      </xdr:nvCxnSpPr>
      <xdr:spPr>
        <a:xfrm flipV="1">
          <a:off x="1130300" y="13241027"/>
          <a:ext cx="889000" cy="31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2446</xdr:rowOff>
    </xdr:from>
    <xdr:to>
      <xdr:col>10</xdr:col>
      <xdr:colOff>165100</xdr:colOff>
      <xdr:row>76</xdr:row>
      <xdr:rowOff>104046</xdr:rowOff>
    </xdr:to>
    <xdr:sp macro="" textlink="">
      <xdr:nvSpPr>
        <xdr:cNvPr id="186" name="フローチャート: 判断 185"/>
        <xdr:cNvSpPr/>
      </xdr:nvSpPr>
      <xdr:spPr>
        <a:xfrm>
          <a:off x="1968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120573</xdr:rowOff>
    </xdr:from>
    <xdr:ext cx="599010" cy="259045"/>
    <xdr:sp macro="" textlink="">
      <xdr:nvSpPr>
        <xdr:cNvPr id="187" name="テキスト ボックス 186"/>
        <xdr:cNvSpPr txBox="1"/>
      </xdr:nvSpPr>
      <xdr:spPr>
        <a:xfrm>
          <a:off x="1719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120577</xdr:rowOff>
    </xdr:from>
    <xdr:to>
      <xdr:col>6</xdr:col>
      <xdr:colOff>38100</xdr:colOff>
      <xdr:row>76</xdr:row>
      <xdr:rowOff>50727</xdr:rowOff>
    </xdr:to>
    <xdr:sp macro="" textlink="">
      <xdr:nvSpPr>
        <xdr:cNvPr id="188" name="フローチャート: 判断 187"/>
        <xdr:cNvSpPr/>
      </xdr:nvSpPr>
      <xdr:spPr>
        <a:xfrm>
          <a:off x="1079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67254</xdr:rowOff>
    </xdr:from>
    <xdr:ext cx="599010" cy="259045"/>
    <xdr:sp macro="" textlink="">
      <xdr:nvSpPr>
        <xdr:cNvPr id="189" name="テキスト ボックス 188"/>
        <xdr:cNvSpPr txBox="1"/>
      </xdr:nvSpPr>
      <xdr:spPr>
        <a:xfrm>
          <a:off x="830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122875</xdr:rowOff>
    </xdr:from>
    <xdr:to>
      <xdr:col>24</xdr:col>
      <xdr:colOff>114300</xdr:colOff>
      <xdr:row>76</xdr:row>
      <xdr:rowOff>53025</xdr:rowOff>
    </xdr:to>
    <xdr:sp macro="" textlink="">
      <xdr:nvSpPr>
        <xdr:cNvPr id="195" name="楕円 194"/>
        <xdr:cNvSpPr/>
      </xdr:nvSpPr>
      <xdr:spPr>
        <a:xfrm>
          <a:off x="4584700" y="1298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101302</xdr:rowOff>
    </xdr:from>
    <xdr:ext cx="599010" cy="259045"/>
    <xdr:sp macro="" textlink="">
      <xdr:nvSpPr>
        <xdr:cNvPr id="196" name="民生費該当値テキスト"/>
        <xdr:cNvSpPr txBox="1"/>
      </xdr:nvSpPr>
      <xdr:spPr>
        <a:xfrm>
          <a:off x="4686300" y="12960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107983</xdr:rowOff>
    </xdr:from>
    <xdr:to>
      <xdr:col>20</xdr:col>
      <xdr:colOff>38100</xdr:colOff>
      <xdr:row>77</xdr:row>
      <xdr:rowOff>38133</xdr:rowOff>
    </xdr:to>
    <xdr:sp macro="" textlink="">
      <xdr:nvSpPr>
        <xdr:cNvPr id="197" name="楕円 196"/>
        <xdr:cNvSpPr/>
      </xdr:nvSpPr>
      <xdr:spPr>
        <a:xfrm>
          <a:off x="3746500" y="1313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29260</xdr:rowOff>
    </xdr:from>
    <xdr:ext cx="599010" cy="259045"/>
    <xdr:sp macro="" textlink="">
      <xdr:nvSpPr>
        <xdr:cNvPr id="198" name="テキスト ボックス 197"/>
        <xdr:cNvSpPr txBox="1"/>
      </xdr:nvSpPr>
      <xdr:spPr>
        <a:xfrm>
          <a:off x="3497795" y="13230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123386</xdr:rowOff>
    </xdr:from>
    <xdr:to>
      <xdr:col>15</xdr:col>
      <xdr:colOff>101600</xdr:colOff>
      <xdr:row>77</xdr:row>
      <xdr:rowOff>53536</xdr:rowOff>
    </xdr:to>
    <xdr:sp macro="" textlink="">
      <xdr:nvSpPr>
        <xdr:cNvPr id="199" name="楕円 198"/>
        <xdr:cNvSpPr/>
      </xdr:nvSpPr>
      <xdr:spPr>
        <a:xfrm>
          <a:off x="2857500" y="1315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44663</xdr:rowOff>
    </xdr:from>
    <xdr:ext cx="599010" cy="259045"/>
    <xdr:sp macro="" textlink="">
      <xdr:nvSpPr>
        <xdr:cNvPr id="200" name="テキスト ボックス 199"/>
        <xdr:cNvSpPr txBox="1"/>
      </xdr:nvSpPr>
      <xdr:spPr>
        <a:xfrm>
          <a:off x="2608795" y="1324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160027</xdr:rowOff>
    </xdr:from>
    <xdr:to>
      <xdr:col>10</xdr:col>
      <xdr:colOff>165100</xdr:colOff>
      <xdr:row>77</xdr:row>
      <xdr:rowOff>90177</xdr:rowOff>
    </xdr:to>
    <xdr:sp macro="" textlink="">
      <xdr:nvSpPr>
        <xdr:cNvPr id="201" name="楕円 200"/>
        <xdr:cNvSpPr/>
      </xdr:nvSpPr>
      <xdr:spPr>
        <a:xfrm>
          <a:off x="1968500" y="1319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81304</xdr:rowOff>
    </xdr:from>
    <xdr:ext cx="599010" cy="259045"/>
    <xdr:sp macro="" textlink="">
      <xdr:nvSpPr>
        <xdr:cNvPr id="202" name="テキスト ボックス 201"/>
        <xdr:cNvSpPr txBox="1"/>
      </xdr:nvSpPr>
      <xdr:spPr>
        <a:xfrm>
          <a:off x="1719795" y="1328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20244</xdr:rowOff>
    </xdr:from>
    <xdr:to>
      <xdr:col>6</xdr:col>
      <xdr:colOff>38100</xdr:colOff>
      <xdr:row>77</xdr:row>
      <xdr:rowOff>121844</xdr:rowOff>
    </xdr:to>
    <xdr:sp macro="" textlink="">
      <xdr:nvSpPr>
        <xdr:cNvPr id="203" name="楕円 202"/>
        <xdr:cNvSpPr/>
      </xdr:nvSpPr>
      <xdr:spPr>
        <a:xfrm>
          <a:off x="1079500" y="1322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112971</xdr:rowOff>
    </xdr:from>
    <xdr:ext cx="599010" cy="259045"/>
    <xdr:sp macro="" textlink="">
      <xdr:nvSpPr>
        <xdr:cNvPr id="204" name="テキスト ボックス 203"/>
        <xdr:cNvSpPr txBox="1"/>
      </xdr:nvSpPr>
      <xdr:spPr>
        <a:xfrm>
          <a:off x="830795" y="1331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96822</xdr:rowOff>
    </xdr:from>
    <xdr:to>
      <xdr:col>24</xdr:col>
      <xdr:colOff>62865</xdr:colOff>
      <xdr:row>98</xdr:row>
      <xdr:rowOff>59858</xdr:rowOff>
    </xdr:to>
    <xdr:cxnSp macro="">
      <xdr:nvCxnSpPr>
        <xdr:cNvPr id="228" name="直線コネクタ 227"/>
        <xdr:cNvCxnSpPr/>
      </xdr:nvCxnSpPr>
      <xdr:spPr>
        <a:xfrm flipV="1">
          <a:off x="4633595" y="15698772"/>
          <a:ext cx="1270" cy="1163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63685</xdr:rowOff>
    </xdr:from>
    <xdr:ext cx="534377" cy="259045"/>
    <xdr:sp macro="" textlink="">
      <xdr:nvSpPr>
        <xdr:cNvPr id="229" name="衛生費最小値テキスト"/>
        <xdr:cNvSpPr txBox="1"/>
      </xdr:nvSpPr>
      <xdr:spPr>
        <a:xfrm>
          <a:off x="4686300" y="1686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59858</xdr:rowOff>
    </xdr:from>
    <xdr:to>
      <xdr:col>24</xdr:col>
      <xdr:colOff>152400</xdr:colOff>
      <xdr:row>98</xdr:row>
      <xdr:rowOff>59858</xdr:rowOff>
    </xdr:to>
    <xdr:cxnSp macro="">
      <xdr:nvCxnSpPr>
        <xdr:cNvPr id="230" name="直線コネクタ 229"/>
        <xdr:cNvCxnSpPr/>
      </xdr:nvCxnSpPr>
      <xdr:spPr>
        <a:xfrm>
          <a:off x="4546600" y="1686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43499</xdr:rowOff>
    </xdr:from>
    <xdr:ext cx="599010" cy="259045"/>
    <xdr:sp macro="" textlink="">
      <xdr:nvSpPr>
        <xdr:cNvPr id="231" name="衛生費最大値テキスト"/>
        <xdr:cNvSpPr txBox="1"/>
      </xdr:nvSpPr>
      <xdr:spPr>
        <a:xfrm>
          <a:off x="4686300" y="15473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96822</xdr:rowOff>
    </xdr:from>
    <xdr:to>
      <xdr:col>24</xdr:col>
      <xdr:colOff>152400</xdr:colOff>
      <xdr:row>91</xdr:row>
      <xdr:rowOff>96822</xdr:rowOff>
    </xdr:to>
    <xdr:cxnSp macro="">
      <xdr:nvCxnSpPr>
        <xdr:cNvPr id="232" name="直線コネクタ 231"/>
        <xdr:cNvCxnSpPr/>
      </xdr:nvCxnSpPr>
      <xdr:spPr>
        <a:xfrm>
          <a:off x="4546600" y="1569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146025</xdr:rowOff>
    </xdr:from>
    <xdr:to>
      <xdr:col>24</xdr:col>
      <xdr:colOff>63500</xdr:colOff>
      <xdr:row>97</xdr:row>
      <xdr:rowOff>160784</xdr:rowOff>
    </xdr:to>
    <xdr:cxnSp macro="">
      <xdr:nvCxnSpPr>
        <xdr:cNvPr id="233" name="直線コネクタ 232"/>
        <xdr:cNvCxnSpPr/>
      </xdr:nvCxnSpPr>
      <xdr:spPr>
        <a:xfrm flipV="1">
          <a:off x="3797300" y="16776675"/>
          <a:ext cx="838200" cy="1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28041</xdr:rowOff>
    </xdr:from>
    <xdr:ext cx="534377" cy="259045"/>
    <xdr:sp macro="" textlink="">
      <xdr:nvSpPr>
        <xdr:cNvPr id="234" name="衛生費平均値テキスト"/>
        <xdr:cNvSpPr txBox="1"/>
      </xdr:nvSpPr>
      <xdr:spPr>
        <a:xfrm>
          <a:off x="4686300" y="16487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5164</xdr:rowOff>
    </xdr:from>
    <xdr:to>
      <xdr:col>24</xdr:col>
      <xdr:colOff>114300</xdr:colOff>
      <xdr:row>97</xdr:row>
      <xdr:rowOff>106764</xdr:rowOff>
    </xdr:to>
    <xdr:sp macro="" textlink="">
      <xdr:nvSpPr>
        <xdr:cNvPr id="235" name="フローチャート: 判断 234"/>
        <xdr:cNvSpPr/>
      </xdr:nvSpPr>
      <xdr:spPr>
        <a:xfrm>
          <a:off x="4584700" y="166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160784</xdr:rowOff>
    </xdr:from>
    <xdr:to>
      <xdr:col>19</xdr:col>
      <xdr:colOff>177800</xdr:colOff>
      <xdr:row>97</xdr:row>
      <xdr:rowOff>162956</xdr:rowOff>
    </xdr:to>
    <xdr:cxnSp macro="">
      <xdr:nvCxnSpPr>
        <xdr:cNvPr id="236" name="直線コネクタ 235"/>
        <xdr:cNvCxnSpPr/>
      </xdr:nvCxnSpPr>
      <xdr:spPr>
        <a:xfrm flipV="1">
          <a:off x="2908300" y="16791434"/>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44841</xdr:rowOff>
    </xdr:from>
    <xdr:to>
      <xdr:col>20</xdr:col>
      <xdr:colOff>38100</xdr:colOff>
      <xdr:row>97</xdr:row>
      <xdr:rowOff>146441</xdr:rowOff>
    </xdr:to>
    <xdr:sp macro="" textlink="">
      <xdr:nvSpPr>
        <xdr:cNvPr id="237" name="フローチャート: 判断 236"/>
        <xdr:cNvSpPr/>
      </xdr:nvSpPr>
      <xdr:spPr>
        <a:xfrm>
          <a:off x="3746500" y="1667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162968</xdr:rowOff>
    </xdr:from>
    <xdr:ext cx="534377" cy="259045"/>
    <xdr:sp macro="" textlink="">
      <xdr:nvSpPr>
        <xdr:cNvPr id="238" name="テキスト ボックス 237"/>
        <xdr:cNvSpPr txBox="1"/>
      </xdr:nvSpPr>
      <xdr:spPr>
        <a:xfrm>
          <a:off x="3530111" y="1645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149217</xdr:rowOff>
    </xdr:from>
    <xdr:to>
      <xdr:col>15</xdr:col>
      <xdr:colOff>50800</xdr:colOff>
      <xdr:row>97</xdr:row>
      <xdr:rowOff>162956</xdr:rowOff>
    </xdr:to>
    <xdr:cxnSp macro="">
      <xdr:nvCxnSpPr>
        <xdr:cNvPr id="239" name="直線コネクタ 238"/>
        <xdr:cNvCxnSpPr/>
      </xdr:nvCxnSpPr>
      <xdr:spPr>
        <a:xfrm>
          <a:off x="2019300" y="16779867"/>
          <a:ext cx="889000" cy="1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47789</xdr:rowOff>
    </xdr:from>
    <xdr:to>
      <xdr:col>15</xdr:col>
      <xdr:colOff>101600</xdr:colOff>
      <xdr:row>97</xdr:row>
      <xdr:rowOff>149389</xdr:rowOff>
    </xdr:to>
    <xdr:sp macro="" textlink="">
      <xdr:nvSpPr>
        <xdr:cNvPr id="240" name="フローチャート: 判断 239"/>
        <xdr:cNvSpPr/>
      </xdr:nvSpPr>
      <xdr:spPr>
        <a:xfrm>
          <a:off x="2857500" y="1667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165916</xdr:rowOff>
    </xdr:from>
    <xdr:ext cx="534377" cy="259045"/>
    <xdr:sp macro="" textlink="">
      <xdr:nvSpPr>
        <xdr:cNvPr id="241" name="テキスト ボックス 240"/>
        <xdr:cNvSpPr txBox="1"/>
      </xdr:nvSpPr>
      <xdr:spPr>
        <a:xfrm>
          <a:off x="2641111" y="16453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142794</xdr:rowOff>
    </xdr:from>
    <xdr:to>
      <xdr:col>10</xdr:col>
      <xdr:colOff>114300</xdr:colOff>
      <xdr:row>97</xdr:row>
      <xdr:rowOff>149217</xdr:rowOff>
    </xdr:to>
    <xdr:cxnSp macro="">
      <xdr:nvCxnSpPr>
        <xdr:cNvPr id="242" name="直線コネクタ 241"/>
        <xdr:cNvCxnSpPr/>
      </xdr:nvCxnSpPr>
      <xdr:spPr>
        <a:xfrm>
          <a:off x="1130300" y="16773444"/>
          <a:ext cx="889000" cy="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65239</xdr:rowOff>
    </xdr:from>
    <xdr:to>
      <xdr:col>10</xdr:col>
      <xdr:colOff>165100</xdr:colOff>
      <xdr:row>97</xdr:row>
      <xdr:rowOff>166839</xdr:rowOff>
    </xdr:to>
    <xdr:sp macro="" textlink="">
      <xdr:nvSpPr>
        <xdr:cNvPr id="243" name="フローチャート: 判断 242"/>
        <xdr:cNvSpPr/>
      </xdr:nvSpPr>
      <xdr:spPr>
        <a:xfrm>
          <a:off x="1968500" y="166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11916</xdr:rowOff>
    </xdr:from>
    <xdr:ext cx="534377" cy="259045"/>
    <xdr:sp macro="" textlink="">
      <xdr:nvSpPr>
        <xdr:cNvPr id="244" name="テキスト ボックス 243"/>
        <xdr:cNvSpPr txBox="1"/>
      </xdr:nvSpPr>
      <xdr:spPr>
        <a:xfrm>
          <a:off x="1752111" y="1647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62923</xdr:rowOff>
    </xdr:from>
    <xdr:to>
      <xdr:col>6</xdr:col>
      <xdr:colOff>38100</xdr:colOff>
      <xdr:row>97</xdr:row>
      <xdr:rowOff>164523</xdr:rowOff>
    </xdr:to>
    <xdr:sp macro="" textlink="">
      <xdr:nvSpPr>
        <xdr:cNvPr id="245" name="フローチャート: 判断 244"/>
        <xdr:cNvSpPr/>
      </xdr:nvSpPr>
      <xdr:spPr>
        <a:xfrm>
          <a:off x="1079500" y="1669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9600</xdr:rowOff>
    </xdr:from>
    <xdr:ext cx="534377" cy="259045"/>
    <xdr:sp macro="" textlink="">
      <xdr:nvSpPr>
        <xdr:cNvPr id="246" name="テキスト ボックス 245"/>
        <xdr:cNvSpPr txBox="1"/>
      </xdr:nvSpPr>
      <xdr:spPr>
        <a:xfrm>
          <a:off x="863111" y="1646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95225</xdr:rowOff>
    </xdr:from>
    <xdr:to>
      <xdr:col>24</xdr:col>
      <xdr:colOff>114300</xdr:colOff>
      <xdr:row>98</xdr:row>
      <xdr:rowOff>25375</xdr:rowOff>
    </xdr:to>
    <xdr:sp macro="" textlink="">
      <xdr:nvSpPr>
        <xdr:cNvPr id="252" name="楕円 251"/>
        <xdr:cNvSpPr/>
      </xdr:nvSpPr>
      <xdr:spPr>
        <a:xfrm>
          <a:off x="4584700" y="1672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10152</xdr:rowOff>
    </xdr:from>
    <xdr:ext cx="534377" cy="259045"/>
    <xdr:sp macro="" textlink="">
      <xdr:nvSpPr>
        <xdr:cNvPr id="253" name="衛生費該当値テキスト"/>
        <xdr:cNvSpPr txBox="1"/>
      </xdr:nvSpPr>
      <xdr:spPr>
        <a:xfrm>
          <a:off x="4686300" y="1664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109984</xdr:rowOff>
    </xdr:from>
    <xdr:to>
      <xdr:col>20</xdr:col>
      <xdr:colOff>38100</xdr:colOff>
      <xdr:row>98</xdr:row>
      <xdr:rowOff>40134</xdr:rowOff>
    </xdr:to>
    <xdr:sp macro="" textlink="">
      <xdr:nvSpPr>
        <xdr:cNvPr id="254" name="楕円 253"/>
        <xdr:cNvSpPr/>
      </xdr:nvSpPr>
      <xdr:spPr>
        <a:xfrm>
          <a:off x="3746500" y="1674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31261</xdr:rowOff>
    </xdr:from>
    <xdr:ext cx="534377" cy="259045"/>
    <xdr:sp macro="" textlink="">
      <xdr:nvSpPr>
        <xdr:cNvPr id="255" name="テキスト ボックス 254"/>
        <xdr:cNvSpPr txBox="1"/>
      </xdr:nvSpPr>
      <xdr:spPr>
        <a:xfrm>
          <a:off x="3530111" y="1683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112156</xdr:rowOff>
    </xdr:from>
    <xdr:to>
      <xdr:col>15</xdr:col>
      <xdr:colOff>101600</xdr:colOff>
      <xdr:row>98</xdr:row>
      <xdr:rowOff>42306</xdr:rowOff>
    </xdr:to>
    <xdr:sp macro="" textlink="">
      <xdr:nvSpPr>
        <xdr:cNvPr id="256" name="楕円 255"/>
        <xdr:cNvSpPr/>
      </xdr:nvSpPr>
      <xdr:spPr>
        <a:xfrm>
          <a:off x="2857500" y="1674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33433</xdr:rowOff>
    </xdr:from>
    <xdr:ext cx="534377" cy="259045"/>
    <xdr:sp macro="" textlink="">
      <xdr:nvSpPr>
        <xdr:cNvPr id="257" name="テキスト ボックス 256"/>
        <xdr:cNvSpPr txBox="1"/>
      </xdr:nvSpPr>
      <xdr:spPr>
        <a:xfrm>
          <a:off x="2641111" y="1683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98417</xdr:rowOff>
    </xdr:from>
    <xdr:to>
      <xdr:col>10</xdr:col>
      <xdr:colOff>165100</xdr:colOff>
      <xdr:row>98</xdr:row>
      <xdr:rowOff>28567</xdr:rowOff>
    </xdr:to>
    <xdr:sp macro="" textlink="">
      <xdr:nvSpPr>
        <xdr:cNvPr id="258" name="楕円 257"/>
        <xdr:cNvSpPr/>
      </xdr:nvSpPr>
      <xdr:spPr>
        <a:xfrm>
          <a:off x="1968500" y="1672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19694</xdr:rowOff>
    </xdr:from>
    <xdr:ext cx="534377" cy="259045"/>
    <xdr:sp macro="" textlink="">
      <xdr:nvSpPr>
        <xdr:cNvPr id="259" name="テキスト ボックス 258"/>
        <xdr:cNvSpPr txBox="1"/>
      </xdr:nvSpPr>
      <xdr:spPr>
        <a:xfrm>
          <a:off x="1752111" y="1682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91994</xdr:rowOff>
    </xdr:from>
    <xdr:to>
      <xdr:col>6</xdr:col>
      <xdr:colOff>38100</xdr:colOff>
      <xdr:row>98</xdr:row>
      <xdr:rowOff>22144</xdr:rowOff>
    </xdr:to>
    <xdr:sp macro="" textlink="">
      <xdr:nvSpPr>
        <xdr:cNvPr id="260" name="楕円 259"/>
        <xdr:cNvSpPr/>
      </xdr:nvSpPr>
      <xdr:spPr>
        <a:xfrm>
          <a:off x="1079500" y="1672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13271</xdr:rowOff>
    </xdr:from>
    <xdr:ext cx="534377" cy="259045"/>
    <xdr:sp macro="" textlink="">
      <xdr:nvSpPr>
        <xdr:cNvPr id="261" name="テキスト ボックス 260"/>
        <xdr:cNvSpPr txBox="1"/>
      </xdr:nvSpPr>
      <xdr:spPr>
        <a:xfrm>
          <a:off x="863111" y="1681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2" name="直線コネクタ 271"/>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3" name="テキスト ボックス 272"/>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6" name="直線コネクタ 275"/>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7" name="テキスト ボックス 276"/>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64776</xdr:rowOff>
    </xdr:from>
    <xdr:to>
      <xdr:col>54</xdr:col>
      <xdr:colOff>189865</xdr:colOff>
      <xdr:row>38</xdr:row>
      <xdr:rowOff>25400</xdr:rowOff>
    </xdr:to>
    <xdr:cxnSp macro="">
      <xdr:nvCxnSpPr>
        <xdr:cNvPr id="281" name="直線コネクタ 280"/>
        <xdr:cNvCxnSpPr/>
      </xdr:nvCxnSpPr>
      <xdr:spPr>
        <a:xfrm flipV="1">
          <a:off x="10475595" y="5379726"/>
          <a:ext cx="1270" cy="1160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2"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3" name="直線コネクタ 282"/>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11453</xdr:rowOff>
    </xdr:from>
    <xdr:ext cx="534377" cy="259045"/>
    <xdr:sp macro="" textlink="">
      <xdr:nvSpPr>
        <xdr:cNvPr id="284" name="労働費最大値テキスト"/>
        <xdr:cNvSpPr txBox="1"/>
      </xdr:nvSpPr>
      <xdr:spPr>
        <a:xfrm>
          <a:off x="10528300" y="515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64776</xdr:rowOff>
    </xdr:from>
    <xdr:to>
      <xdr:col>55</xdr:col>
      <xdr:colOff>88900</xdr:colOff>
      <xdr:row>31</xdr:row>
      <xdr:rowOff>64776</xdr:rowOff>
    </xdr:to>
    <xdr:cxnSp macro="">
      <xdr:nvCxnSpPr>
        <xdr:cNvPr id="285" name="直線コネクタ 284"/>
        <xdr:cNvCxnSpPr/>
      </xdr:nvCxnSpPr>
      <xdr:spPr>
        <a:xfrm>
          <a:off x="10388600" y="5379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136157</xdr:rowOff>
    </xdr:from>
    <xdr:to>
      <xdr:col>55</xdr:col>
      <xdr:colOff>0</xdr:colOff>
      <xdr:row>37</xdr:row>
      <xdr:rowOff>144672</xdr:rowOff>
    </xdr:to>
    <xdr:cxnSp macro="">
      <xdr:nvCxnSpPr>
        <xdr:cNvPr id="286" name="直線コネクタ 285"/>
        <xdr:cNvCxnSpPr/>
      </xdr:nvCxnSpPr>
      <xdr:spPr>
        <a:xfrm>
          <a:off x="9639300" y="6479807"/>
          <a:ext cx="838200" cy="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98289</xdr:rowOff>
    </xdr:from>
    <xdr:ext cx="469744" cy="259045"/>
    <xdr:sp macro="" textlink="">
      <xdr:nvSpPr>
        <xdr:cNvPr id="287" name="労働費平均値テキスト"/>
        <xdr:cNvSpPr txBox="1"/>
      </xdr:nvSpPr>
      <xdr:spPr>
        <a:xfrm>
          <a:off x="10528300" y="6270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75412</xdr:rowOff>
    </xdr:from>
    <xdr:to>
      <xdr:col>55</xdr:col>
      <xdr:colOff>50800</xdr:colOff>
      <xdr:row>38</xdr:row>
      <xdr:rowOff>5562</xdr:rowOff>
    </xdr:to>
    <xdr:sp macro="" textlink="">
      <xdr:nvSpPr>
        <xdr:cNvPr id="288" name="フローチャート: 判断 287"/>
        <xdr:cNvSpPr/>
      </xdr:nvSpPr>
      <xdr:spPr>
        <a:xfrm>
          <a:off x="10426700" y="641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129699</xdr:rowOff>
    </xdr:from>
    <xdr:to>
      <xdr:col>50</xdr:col>
      <xdr:colOff>114300</xdr:colOff>
      <xdr:row>37</xdr:row>
      <xdr:rowOff>136157</xdr:rowOff>
    </xdr:to>
    <xdr:cxnSp macro="">
      <xdr:nvCxnSpPr>
        <xdr:cNvPr id="289" name="直線コネクタ 288"/>
        <xdr:cNvCxnSpPr/>
      </xdr:nvCxnSpPr>
      <xdr:spPr>
        <a:xfrm>
          <a:off x="8750300" y="6473349"/>
          <a:ext cx="889000" cy="6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68097</xdr:rowOff>
    </xdr:from>
    <xdr:to>
      <xdr:col>50</xdr:col>
      <xdr:colOff>165100</xdr:colOff>
      <xdr:row>37</xdr:row>
      <xdr:rowOff>169697</xdr:rowOff>
    </xdr:to>
    <xdr:sp macro="" textlink="">
      <xdr:nvSpPr>
        <xdr:cNvPr id="290" name="フローチャート: 判断 289"/>
        <xdr:cNvSpPr/>
      </xdr:nvSpPr>
      <xdr:spPr>
        <a:xfrm>
          <a:off x="95885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14774</xdr:rowOff>
    </xdr:from>
    <xdr:ext cx="469744" cy="259045"/>
    <xdr:sp macro="" textlink="">
      <xdr:nvSpPr>
        <xdr:cNvPr id="291" name="テキスト ボックス 290"/>
        <xdr:cNvSpPr txBox="1"/>
      </xdr:nvSpPr>
      <xdr:spPr>
        <a:xfrm>
          <a:off x="9404428" y="618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125584</xdr:rowOff>
    </xdr:from>
    <xdr:to>
      <xdr:col>45</xdr:col>
      <xdr:colOff>177800</xdr:colOff>
      <xdr:row>37</xdr:row>
      <xdr:rowOff>129699</xdr:rowOff>
    </xdr:to>
    <xdr:cxnSp macro="">
      <xdr:nvCxnSpPr>
        <xdr:cNvPr id="292" name="直線コネクタ 291"/>
        <xdr:cNvCxnSpPr/>
      </xdr:nvCxnSpPr>
      <xdr:spPr>
        <a:xfrm>
          <a:off x="7861300" y="6469234"/>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63811</xdr:rowOff>
    </xdr:from>
    <xdr:to>
      <xdr:col>46</xdr:col>
      <xdr:colOff>38100</xdr:colOff>
      <xdr:row>37</xdr:row>
      <xdr:rowOff>165412</xdr:rowOff>
    </xdr:to>
    <xdr:sp macro="" textlink="">
      <xdr:nvSpPr>
        <xdr:cNvPr id="293" name="フローチャート: 判断 292"/>
        <xdr:cNvSpPr/>
      </xdr:nvSpPr>
      <xdr:spPr>
        <a:xfrm>
          <a:off x="8699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10488</xdr:rowOff>
    </xdr:from>
    <xdr:ext cx="469744" cy="259045"/>
    <xdr:sp macro="" textlink="">
      <xdr:nvSpPr>
        <xdr:cNvPr id="294" name="テキスト ボックス 293"/>
        <xdr:cNvSpPr txBox="1"/>
      </xdr:nvSpPr>
      <xdr:spPr>
        <a:xfrm>
          <a:off x="8515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125584</xdr:rowOff>
    </xdr:from>
    <xdr:to>
      <xdr:col>41</xdr:col>
      <xdr:colOff>50800</xdr:colOff>
      <xdr:row>37</xdr:row>
      <xdr:rowOff>127756</xdr:rowOff>
    </xdr:to>
    <xdr:cxnSp macro="">
      <xdr:nvCxnSpPr>
        <xdr:cNvPr id="295" name="直線コネクタ 294"/>
        <xdr:cNvCxnSpPr/>
      </xdr:nvCxnSpPr>
      <xdr:spPr>
        <a:xfrm flipV="1">
          <a:off x="6972300" y="6469234"/>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62611</xdr:rowOff>
    </xdr:from>
    <xdr:to>
      <xdr:col>41</xdr:col>
      <xdr:colOff>101600</xdr:colOff>
      <xdr:row>37</xdr:row>
      <xdr:rowOff>164211</xdr:rowOff>
    </xdr:to>
    <xdr:sp macro="" textlink="">
      <xdr:nvSpPr>
        <xdr:cNvPr id="296" name="フローチャート: 判断 295"/>
        <xdr:cNvSpPr/>
      </xdr:nvSpPr>
      <xdr:spPr>
        <a:xfrm>
          <a:off x="7810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9288</xdr:rowOff>
    </xdr:from>
    <xdr:ext cx="469744" cy="259045"/>
    <xdr:sp macro="" textlink="">
      <xdr:nvSpPr>
        <xdr:cNvPr id="297" name="テキスト ボックス 296"/>
        <xdr:cNvSpPr txBox="1"/>
      </xdr:nvSpPr>
      <xdr:spPr>
        <a:xfrm>
          <a:off x="7626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55296</xdr:rowOff>
    </xdr:from>
    <xdr:to>
      <xdr:col>36</xdr:col>
      <xdr:colOff>165100</xdr:colOff>
      <xdr:row>37</xdr:row>
      <xdr:rowOff>156896</xdr:rowOff>
    </xdr:to>
    <xdr:sp macro="" textlink="">
      <xdr:nvSpPr>
        <xdr:cNvPr id="298" name="フローチャート: 判断 297"/>
        <xdr:cNvSpPr/>
      </xdr:nvSpPr>
      <xdr:spPr>
        <a:xfrm>
          <a:off x="6921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1973</xdr:rowOff>
    </xdr:from>
    <xdr:ext cx="469744" cy="259045"/>
    <xdr:sp macro="" textlink="">
      <xdr:nvSpPr>
        <xdr:cNvPr id="299" name="テキスト ボックス 298"/>
        <xdr:cNvSpPr txBox="1"/>
      </xdr:nvSpPr>
      <xdr:spPr>
        <a:xfrm>
          <a:off x="6737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93872</xdr:rowOff>
    </xdr:from>
    <xdr:to>
      <xdr:col>55</xdr:col>
      <xdr:colOff>50800</xdr:colOff>
      <xdr:row>38</xdr:row>
      <xdr:rowOff>24022</xdr:rowOff>
    </xdr:to>
    <xdr:sp macro="" textlink="">
      <xdr:nvSpPr>
        <xdr:cNvPr id="305" name="楕円 304"/>
        <xdr:cNvSpPr/>
      </xdr:nvSpPr>
      <xdr:spPr>
        <a:xfrm>
          <a:off x="10426700" y="643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53840</xdr:rowOff>
    </xdr:from>
    <xdr:ext cx="378565" cy="259045"/>
    <xdr:sp macro="" textlink="">
      <xdr:nvSpPr>
        <xdr:cNvPr id="306" name="労働費該当値テキスト"/>
        <xdr:cNvSpPr txBox="1"/>
      </xdr:nvSpPr>
      <xdr:spPr>
        <a:xfrm>
          <a:off x="10528300" y="63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85357</xdr:rowOff>
    </xdr:from>
    <xdr:to>
      <xdr:col>50</xdr:col>
      <xdr:colOff>165100</xdr:colOff>
      <xdr:row>38</xdr:row>
      <xdr:rowOff>15507</xdr:rowOff>
    </xdr:to>
    <xdr:sp macro="" textlink="">
      <xdr:nvSpPr>
        <xdr:cNvPr id="307" name="楕円 306"/>
        <xdr:cNvSpPr/>
      </xdr:nvSpPr>
      <xdr:spPr>
        <a:xfrm>
          <a:off x="9588500" y="642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6634</xdr:rowOff>
    </xdr:from>
    <xdr:ext cx="469744" cy="259045"/>
    <xdr:sp macro="" textlink="">
      <xdr:nvSpPr>
        <xdr:cNvPr id="308" name="テキスト ボックス 307"/>
        <xdr:cNvSpPr txBox="1"/>
      </xdr:nvSpPr>
      <xdr:spPr>
        <a:xfrm>
          <a:off x="9404428" y="6521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78899</xdr:rowOff>
    </xdr:from>
    <xdr:to>
      <xdr:col>46</xdr:col>
      <xdr:colOff>38100</xdr:colOff>
      <xdr:row>38</xdr:row>
      <xdr:rowOff>9049</xdr:rowOff>
    </xdr:to>
    <xdr:sp macro="" textlink="">
      <xdr:nvSpPr>
        <xdr:cNvPr id="309" name="楕円 308"/>
        <xdr:cNvSpPr/>
      </xdr:nvSpPr>
      <xdr:spPr>
        <a:xfrm>
          <a:off x="8699500" y="642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176</xdr:rowOff>
    </xdr:from>
    <xdr:ext cx="469744" cy="259045"/>
    <xdr:sp macro="" textlink="">
      <xdr:nvSpPr>
        <xdr:cNvPr id="310" name="テキスト ボックス 309"/>
        <xdr:cNvSpPr txBox="1"/>
      </xdr:nvSpPr>
      <xdr:spPr>
        <a:xfrm>
          <a:off x="8515428" y="651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74784</xdr:rowOff>
    </xdr:from>
    <xdr:to>
      <xdr:col>41</xdr:col>
      <xdr:colOff>101600</xdr:colOff>
      <xdr:row>38</xdr:row>
      <xdr:rowOff>4934</xdr:rowOff>
    </xdr:to>
    <xdr:sp macro="" textlink="">
      <xdr:nvSpPr>
        <xdr:cNvPr id="311" name="楕円 310"/>
        <xdr:cNvSpPr/>
      </xdr:nvSpPr>
      <xdr:spPr>
        <a:xfrm>
          <a:off x="7810500" y="641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167511</xdr:rowOff>
    </xdr:from>
    <xdr:ext cx="469744" cy="259045"/>
    <xdr:sp macro="" textlink="">
      <xdr:nvSpPr>
        <xdr:cNvPr id="312" name="テキスト ボックス 311"/>
        <xdr:cNvSpPr txBox="1"/>
      </xdr:nvSpPr>
      <xdr:spPr>
        <a:xfrm>
          <a:off x="7626428" y="651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76956</xdr:rowOff>
    </xdr:from>
    <xdr:to>
      <xdr:col>36</xdr:col>
      <xdr:colOff>165100</xdr:colOff>
      <xdr:row>38</xdr:row>
      <xdr:rowOff>7106</xdr:rowOff>
    </xdr:to>
    <xdr:sp macro="" textlink="">
      <xdr:nvSpPr>
        <xdr:cNvPr id="313" name="楕円 312"/>
        <xdr:cNvSpPr/>
      </xdr:nvSpPr>
      <xdr:spPr>
        <a:xfrm>
          <a:off x="6921500" y="642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169683</xdr:rowOff>
    </xdr:from>
    <xdr:ext cx="469744" cy="259045"/>
    <xdr:sp macro="" textlink="">
      <xdr:nvSpPr>
        <xdr:cNvPr id="314" name="テキスト ボックス 313"/>
        <xdr:cNvSpPr txBox="1"/>
      </xdr:nvSpPr>
      <xdr:spPr>
        <a:xfrm>
          <a:off x="6737428" y="6513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8" name="テキスト ボックス 32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110677</xdr:rowOff>
    </xdr:from>
    <xdr:to>
      <xdr:col>54</xdr:col>
      <xdr:colOff>189865</xdr:colOff>
      <xdr:row>58</xdr:row>
      <xdr:rowOff>134826</xdr:rowOff>
    </xdr:to>
    <xdr:cxnSp macro="">
      <xdr:nvCxnSpPr>
        <xdr:cNvPr id="336" name="直線コネクタ 335"/>
        <xdr:cNvCxnSpPr/>
      </xdr:nvCxnSpPr>
      <xdr:spPr>
        <a:xfrm flipV="1">
          <a:off x="10475595" y="8683177"/>
          <a:ext cx="1270" cy="1395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138653</xdr:rowOff>
    </xdr:from>
    <xdr:ext cx="378565" cy="259045"/>
    <xdr:sp macro="" textlink="">
      <xdr:nvSpPr>
        <xdr:cNvPr id="337" name="農林水産業費最小値テキスト"/>
        <xdr:cNvSpPr txBox="1"/>
      </xdr:nvSpPr>
      <xdr:spPr>
        <a:xfrm>
          <a:off x="10528300" y="10082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134826</xdr:rowOff>
    </xdr:from>
    <xdr:to>
      <xdr:col>55</xdr:col>
      <xdr:colOff>88900</xdr:colOff>
      <xdr:row>58</xdr:row>
      <xdr:rowOff>134826</xdr:rowOff>
    </xdr:to>
    <xdr:cxnSp macro="">
      <xdr:nvCxnSpPr>
        <xdr:cNvPr id="338" name="直線コネクタ 337"/>
        <xdr:cNvCxnSpPr/>
      </xdr:nvCxnSpPr>
      <xdr:spPr>
        <a:xfrm>
          <a:off x="10388600" y="1007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57354</xdr:rowOff>
    </xdr:from>
    <xdr:ext cx="599010" cy="259045"/>
    <xdr:sp macro="" textlink="">
      <xdr:nvSpPr>
        <xdr:cNvPr id="339" name="農林水産業費最大値テキスト"/>
        <xdr:cNvSpPr txBox="1"/>
      </xdr:nvSpPr>
      <xdr:spPr>
        <a:xfrm>
          <a:off x="10528300" y="845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110677</xdr:rowOff>
    </xdr:from>
    <xdr:to>
      <xdr:col>55</xdr:col>
      <xdr:colOff>88900</xdr:colOff>
      <xdr:row>50</xdr:row>
      <xdr:rowOff>110677</xdr:rowOff>
    </xdr:to>
    <xdr:cxnSp macro="">
      <xdr:nvCxnSpPr>
        <xdr:cNvPr id="340" name="直線コネクタ 339"/>
        <xdr:cNvCxnSpPr/>
      </xdr:nvCxnSpPr>
      <xdr:spPr>
        <a:xfrm>
          <a:off x="10388600" y="868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75921</xdr:rowOff>
    </xdr:from>
    <xdr:to>
      <xdr:col>55</xdr:col>
      <xdr:colOff>0</xdr:colOff>
      <xdr:row>58</xdr:row>
      <xdr:rowOff>102018</xdr:rowOff>
    </xdr:to>
    <xdr:cxnSp macro="">
      <xdr:nvCxnSpPr>
        <xdr:cNvPr id="341" name="直線コネクタ 340"/>
        <xdr:cNvCxnSpPr/>
      </xdr:nvCxnSpPr>
      <xdr:spPr>
        <a:xfrm flipV="1">
          <a:off x="9639300" y="10020021"/>
          <a:ext cx="838200" cy="2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166952</xdr:rowOff>
    </xdr:from>
    <xdr:ext cx="534377" cy="259045"/>
    <xdr:sp macro="" textlink="">
      <xdr:nvSpPr>
        <xdr:cNvPr id="342" name="農林水産業費平均値テキスト"/>
        <xdr:cNvSpPr txBox="1"/>
      </xdr:nvSpPr>
      <xdr:spPr>
        <a:xfrm>
          <a:off x="10528300" y="976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144075</xdr:rowOff>
    </xdr:from>
    <xdr:to>
      <xdr:col>55</xdr:col>
      <xdr:colOff>50800</xdr:colOff>
      <xdr:row>58</xdr:row>
      <xdr:rowOff>74225</xdr:rowOff>
    </xdr:to>
    <xdr:sp macro="" textlink="">
      <xdr:nvSpPr>
        <xdr:cNvPr id="343" name="フローチャート: 判断 342"/>
        <xdr:cNvSpPr/>
      </xdr:nvSpPr>
      <xdr:spPr>
        <a:xfrm>
          <a:off x="104267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59370</xdr:rowOff>
    </xdr:from>
    <xdr:to>
      <xdr:col>50</xdr:col>
      <xdr:colOff>114300</xdr:colOff>
      <xdr:row>58</xdr:row>
      <xdr:rowOff>102018</xdr:rowOff>
    </xdr:to>
    <xdr:cxnSp macro="">
      <xdr:nvCxnSpPr>
        <xdr:cNvPr id="344" name="直線コネクタ 343"/>
        <xdr:cNvCxnSpPr/>
      </xdr:nvCxnSpPr>
      <xdr:spPr>
        <a:xfrm>
          <a:off x="8750300" y="10003470"/>
          <a:ext cx="889000" cy="4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136339</xdr:rowOff>
    </xdr:from>
    <xdr:to>
      <xdr:col>50</xdr:col>
      <xdr:colOff>165100</xdr:colOff>
      <xdr:row>58</xdr:row>
      <xdr:rowOff>66489</xdr:rowOff>
    </xdr:to>
    <xdr:sp macro="" textlink="">
      <xdr:nvSpPr>
        <xdr:cNvPr id="345" name="フローチャート: 判断 344"/>
        <xdr:cNvSpPr/>
      </xdr:nvSpPr>
      <xdr:spPr>
        <a:xfrm>
          <a:off x="9588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83016</xdr:rowOff>
    </xdr:from>
    <xdr:ext cx="534377" cy="259045"/>
    <xdr:sp macro="" textlink="">
      <xdr:nvSpPr>
        <xdr:cNvPr id="346" name="テキスト ボックス 345"/>
        <xdr:cNvSpPr txBox="1"/>
      </xdr:nvSpPr>
      <xdr:spPr>
        <a:xfrm>
          <a:off x="9372111" y="96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59370</xdr:rowOff>
    </xdr:from>
    <xdr:to>
      <xdr:col>45</xdr:col>
      <xdr:colOff>177800</xdr:colOff>
      <xdr:row>58</xdr:row>
      <xdr:rowOff>72327</xdr:rowOff>
    </xdr:to>
    <xdr:cxnSp macro="">
      <xdr:nvCxnSpPr>
        <xdr:cNvPr id="347" name="直線コネクタ 346"/>
        <xdr:cNvCxnSpPr/>
      </xdr:nvCxnSpPr>
      <xdr:spPr>
        <a:xfrm flipV="1">
          <a:off x="7861300" y="10003470"/>
          <a:ext cx="889000" cy="1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143463</xdr:rowOff>
    </xdr:from>
    <xdr:to>
      <xdr:col>46</xdr:col>
      <xdr:colOff>38100</xdr:colOff>
      <xdr:row>58</xdr:row>
      <xdr:rowOff>73613</xdr:rowOff>
    </xdr:to>
    <xdr:sp macro="" textlink="">
      <xdr:nvSpPr>
        <xdr:cNvPr id="348" name="フローチャート: 判断 347"/>
        <xdr:cNvSpPr/>
      </xdr:nvSpPr>
      <xdr:spPr>
        <a:xfrm>
          <a:off x="8699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90140</xdr:rowOff>
    </xdr:from>
    <xdr:ext cx="534377" cy="259045"/>
    <xdr:sp macro="" textlink="">
      <xdr:nvSpPr>
        <xdr:cNvPr id="349" name="テキスト ボックス 348"/>
        <xdr:cNvSpPr txBox="1"/>
      </xdr:nvSpPr>
      <xdr:spPr>
        <a:xfrm>
          <a:off x="8483111" y="96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16914</xdr:rowOff>
    </xdr:from>
    <xdr:to>
      <xdr:col>41</xdr:col>
      <xdr:colOff>50800</xdr:colOff>
      <xdr:row>58</xdr:row>
      <xdr:rowOff>72327</xdr:rowOff>
    </xdr:to>
    <xdr:cxnSp macro="">
      <xdr:nvCxnSpPr>
        <xdr:cNvPr id="350" name="直線コネクタ 349"/>
        <xdr:cNvCxnSpPr/>
      </xdr:nvCxnSpPr>
      <xdr:spPr>
        <a:xfrm>
          <a:off x="6972300" y="9961014"/>
          <a:ext cx="889000" cy="55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145455</xdr:rowOff>
    </xdr:from>
    <xdr:to>
      <xdr:col>41</xdr:col>
      <xdr:colOff>101600</xdr:colOff>
      <xdr:row>58</xdr:row>
      <xdr:rowOff>75605</xdr:rowOff>
    </xdr:to>
    <xdr:sp macro="" textlink="">
      <xdr:nvSpPr>
        <xdr:cNvPr id="351" name="フローチャート: 判断 350"/>
        <xdr:cNvSpPr/>
      </xdr:nvSpPr>
      <xdr:spPr>
        <a:xfrm>
          <a:off x="7810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92132</xdr:rowOff>
    </xdr:from>
    <xdr:ext cx="534377" cy="259045"/>
    <xdr:sp macro="" textlink="">
      <xdr:nvSpPr>
        <xdr:cNvPr id="352" name="テキスト ボックス 351"/>
        <xdr:cNvSpPr txBox="1"/>
      </xdr:nvSpPr>
      <xdr:spPr>
        <a:xfrm>
          <a:off x="7594111" y="969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142786</xdr:rowOff>
    </xdr:from>
    <xdr:to>
      <xdr:col>36</xdr:col>
      <xdr:colOff>165100</xdr:colOff>
      <xdr:row>58</xdr:row>
      <xdr:rowOff>72936</xdr:rowOff>
    </xdr:to>
    <xdr:sp macro="" textlink="">
      <xdr:nvSpPr>
        <xdr:cNvPr id="353" name="フローチャート: 判断 352"/>
        <xdr:cNvSpPr/>
      </xdr:nvSpPr>
      <xdr:spPr>
        <a:xfrm>
          <a:off x="6921500" y="99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64063</xdr:rowOff>
    </xdr:from>
    <xdr:ext cx="534377" cy="259045"/>
    <xdr:sp macro="" textlink="">
      <xdr:nvSpPr>
        <xdr:cNvPr id="354" name="テキスト ボックス 353"/>
        <xdr:cNvSpPr txBox="1"/>
      </xdr:nvSpPr>
      <xdr:spPr>
        <a:xfrm>
          <a:off x="6705111" y="1000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25121</xdr:rowOff>
    </xdr:from>
    <xdr:to>
      <xdr:col>55</xdr:col>
      <xdr:colOff>50800</xdr:colOff>
      <xdr:row>58</xdr:row>
      <xdr:rowOff>126721</xdr:rowOff>
    </xdr:to>
    <xdr:sp macro="" textlink="">
      <xdr:nvSpPr>
        <xdr:cNvPr id="360" name="楕円 359"/>
        <xdr:cNvSpPr/>
      </xdr:nvSpPr>
      <xdr:spPr>
        <a:xfrm>
          <a:off x="10426700" y="996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122502</xdr:rowOff>
    </xdr:from>
    <xdr:ext cx="469744" cy="259045"/>
    <xdr:sp macro="" textlink="">
      <xdr:nvSpPr>
        <xdr:cNvPr id="361" name="農林水産業費該当値テキスト"/>
        <xdr:cNvSpPr txBox="1"/>
      </xdr:nvSpPr>
      <xdr:spPr>
        <a:xfrm>
          <a:off x="10528300" y="989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51218</xdr:rowOff>
    </xdr:from>
    <xdr:to>
      <xdr:col>50</xdr:col>
      <xdr:colOff>165100</xdr:colOff>
      <xdr:row>58</xdr:row>
      <xdr:rowOff>152818</xdr:rowOff>
    </xdr:to>
    <xdr:sp macro="" textlink="">
      <xdr:nvSpPr>
        <xdr:cNvPr id="362" name="楕円 361"/>
        <xdr:cNvSpPr/>
      </xdr:nvSpPr>
      <xdr:spPr>
        <a:xfrm>
          <a:off x="9588500" y="999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143945</xdr:rowOff>
    </xdr:from>
    <xdr:ext cx="469744" cy="259045"/>
    <xdr:sp macro="" textlink="">
      <xdr:nvSpPr>
        <xdr:cNvPr id="363" name="テキスト ボックス 362"/>
        <xdr:cNvSpPr txBox="1"/>
      </xdr:nvSpPr>
      <xdr:spPr>
        <a:xfrm>
          <a:off x="9404428" y="1008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8570</xdr:rowOff>
    </xdr:from>
    <xdr:to>
      <xdr:col>46</xdr:col>
      <xdr:colOff>38100</xdr:colOff>
      <xdr:row>58</xdr:row>
      <xdr:rowOff>110170</xdr:rowOff>
    </xdr:to>
    <xdr:sp macro="" textlink="">
      <xdr:nvSpPr>
        <xdr:cNvPr id="364" name="楕円 363"/>
        <xdr:cNvSpPr/>
      </xdr:nvSpPr>
      <xdr:spPr>
        <a:xfrm>
          <a:off x="8699500" y="995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101297</xdr:rowOff>
    </xdr:from>
    <xdr:ext cx="469744" cy="259045"/>
    <xdr:sp macro="" textlink="">
      <xdr:nvSpPr>
        <xdr:cNvPr id="365" name="テキスト ボックス 364"/>
        <xdr:cNvSpPr txBox="1"/>
      </xdr:nvSpPr>
      <xdr:spPr>
        <a:xfrm>
          <a:off x="8515428" y="10045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21527</xdr:rowOff>
    </xdr:from>
    <xdr:to>
      <xdr:col>41</xdr:col>
      <xdr:colOff>101600</xdr:colOff>
      <xdr:row>58</xdr:row>
      <xdr:rowOff>123127</xdr:rowOff>
    </xdr:to>
    <xdr:sp macro="" textlink="">
      <xdr:nvSpPr>
        <xdr:cNvPr id="366" name="楕円 365"/>
        <xdr:cNvSpPr/>
      </xdr:nvSpPr>
      <xdr:spPr>
        <a:xfrm>
          <a:off x="7810500" y="996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114254</xdr:rowOff>
    </xdr:from>
    <xdr:ext cx="469744" cy="259045"/>
    <xdr:sp macro="" textlink="">
      <xdr:nvSpPr>
        <xdr:cNvPr id="367" name="テキスト ボックス 366"/>
        <xdr:cNvSpPr txBox="1"/>
      </xdr:nvSpPr>
      <xdr:spPr>
        <a:xfrm>
          <a:off x="7626428" y="10058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137564</xdr:rowOff>
    </xdr:from>
    <xdr:to>
      <xdr:col>36</xdr:col>
      <xdr:colOff>165100</xdr:colOff>
      <xdr:row>58</xdr:row>
      <xdr:rowOff>67714</xdr:rowOff>
    </xdr:to>
    <xdr:sp macro="" textlink="">
      <xdr:nvSpPr>
        <xdr:cNvPr id="368" name="楕円 367"/>
        <xdr:cNvSpPr/>
      </xdr:nvSpPr>
      <xdr:spPr>
        <a:xfrm>
          <a:off x="6921500" y="991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84241</xdr:rowOff>
    </xdr:from>
    <xdr:ext cx="534377" cy="259045"/>
    <xdr:sp macro="" textlink="">
      <xdr:nvSpPr>
        <xdr:cNvPr id="369" name="テキスト ボックス 368"/>
        <xdr:cNvSpPr txBox="1"/>
      </xdr:nvSpPr>
      <xdr:spPr>
        <a:xfrm>
          <a:off x="6705111" y="968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90780</xdr:rowOff>
    </xdr:from>
    <xdr:to>
      <xdr:col>54</xdr:col>
      <xdr:colOff>189865</xdr:colOff>
      <xdr:row>78</xdr:row>
      <xdr:rowOff>97867</xdr:rowOff>
    </xdr:to>
    <xdr:cxnSp macro="">
      <xdr:nvCxnSpPr>
        <xdr:cNvPr id="391" name="直線コネクタ 390"/>
        <xdr:cNvCxnSpPr/>
      </xdr:nvCxnSpPr>
      <xdr:spPr>
        <a:xfrm flipV="1">
          <a:off x="10475595" y="12092280"/>
          <a:ext cx="1270" cy="1378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101694</xdr:rowOff>
    </xdr:from>
    <xdr:ext cx="469744" cy="259045"/>
    <xdr:sp macro="" textlink="">
      <xdr:nvSpPr>
        <xdr:cNvPr id="392" name="商工費最小値テキスト"/>
        <xdr:cNvSpPr txBox="1"/>
      </xdr:nvSpPr>
      <xdr:spPr>
        <a:xfrm>
          <a:off x="10528300" y="13474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97867</xdr:rowOff>
    </xdr:from>
    <xdr:to>
      <xdr:col>55</xdr:col>
      <xdr:colOff>88900</xdr:colOff>
      <xdr:row>78</xdr:row>
      <xdr:rowOff>97867</xdr:rowOff>
    </xdr:to>
    <xdr:cxnSp macro="">
      <xdr:nvCxnSpPr>
        <xdr:cNvPr id="393" name="直線コネクタ 392"/>
        <xdr:cNvCxnSpPr/>
      </xdr:nvCxnSpPr>
      <xdr:spPr>
        <a:xfrm>
          <a:off x="10388600" y="1347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37457</xdr:rowOff>
    </xdr:from>
    <xdr:ext cx="534377" cy="259045"/>
    <xdr:sp macro="" textlink="">
      <xdr:nvSpPr>
        <xdr:cNvPr id="394" name="商工費最大値テキスト"/>
        <xdr:cNvSpPr txBox="1"/>
      </xdr:nvSpPr>
      <xdr:spPr>
        <a:xfrm>
          <a:off x="10528300" y="1186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90780</xdr:rowOff>
    </xdr:from>
    <xdr:to>
      <xdr:col>55</xdr:col>
      <xdr:colOff>88900</xdr:colOff>
      <xdr:row>70</xdr:row>
      <xdr:rowOff>90780</xdr:rowOff>
    </xdr:to>
    <xdr:cxnSp macro="">
      <xdr:nvCxnSpPr>
        <xdr:cNvPr id="395" name="直線コネクタ 394"/>
        <xdr:cNvCxnSpPr/>
      </xdr:nvCxnSpPr>
      <xdr:spPr>
        <a:xfrm>
          <a:off x="10388600" y="1209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156753</xdr:rowOff>
    </xdr:from>
    <xdr:to>
      <xdr:col>55</xdr:col>
      <xdr:colOff>0</xdr:colOff>
      <xdr:row>78</xdr:row>
      <xdr:rowOff>60742</xdr:rowOff>
    </xdr:to>
    <xdr:cxnSp macro="">
      <xdr:nvCxnSpPr>
        <xdr:cNvPr id="396" name="直線コネクタ 395"/>
        <xdr:cNvCxnSpPr/>
      </xdr:nvCxnSpPr>
      <xdr:spPr>
        <a:xfrm flipV="1">
          <a:off x="9639300" y="13358403"/>
          <a:ext cx="838200" cy="7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23972</xdr:rowOff>
    </xdr:from>
    <xdr:ext cx="534377" cy="259045"/>
    <xdr:sp macro="" textlink="">
      <xdr:nvSpPr>
        <xdr:cNvPr id="397" name="商工費平均値テキスト"/>
        <xdr:cNvSpPr txBox="1"/>
      </xdr:nvSpPr>
      <xdr:spPr>
        <a:xfrm>
          <a:off x="10528300" y="12882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1095</xdr:rowOff>
    </xdr:from>
    <xdr:to>
      <xdr:col>55</xdr:col>
      <xdr:colOff>50800</xdr:colOff>
      <xdr:row>76</xdr:row>
      <xdr:rowOff>102695</xdr:rowOff>
    </xdr:to>
    <xdr:sp macro="" textlink="">
      <xdr:nvSpPr>
        <xdr:cNvPr id="398" name="フローチャート: 判断 397"/>
        <xdr:cNvSpPr/>
      </xdr:nvSpPr>
      <xdr:spPr>
        <a:xfrm>
          <a:off x="104267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60261</xdr:rowOff>
    </xdr:from>
    <xdr:to>
      <xdr:col>50</xdr:col>
      <xdr:colOff>114300</xdr:colOff>
      <xdr:row>78</xdr:row>
      <xdr:rowOff>60742</xdr:rowOff>
    </xdr:to>
    <xdr:cxnSp macro="">
      <xdr:nvCxnSpPr>
        <xdr:cNvPr id="399" name="直線コネクタ 398"/>
        <xdr:cNvCxnSpPr/>
      </xdr:nvCxnSpPr>
      <xdr:spPr>
        <a:xfrm>
          <a:off x="8750300" y="13433361"/>
          <a:ext cx="889000" cy="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152177</xdr:rowOff>
    </xdr:from>
    <xdr:to>
      <xdr:col>50</xdr:col>
      <xdr:colOff>165100</xdr:colOff>
      <xdr:row>77</xdr:row>
      <xdr:rowOff>82327</xdr:rowOff>
    </xdr:to>
    <xdr:sp macro="" textlink="">
      <xdr:nvSpPr>
        <xdr:cNvPr id="400" name="フローチャート: 判断 399"/>
        <xdr:cNvSpPr/>
      </xdr:nvSpPr>
      <xdr:spPr>
        <a:xfrm>
          <a:off x="9588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98854</xdr:rowOff>
    </xdr:from>
    <xdr:ext cx="534377" cy="259045"/>
    <xdr:sp macro="" textlink="">
      <xdr:nvSpPr>
        <xdr:cNvPr id="401" name="テキスト ボックス 400"/>
        <xdr:cNvSpPr txBox="1"/>
      </xdr:nvSpPr>
      <xdr:spPr>
        <a:xfrm>
          <a:off x="9372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11685</xdr:rowOff>
    </xdr:from>
    <xdr:to>
      <xdr:col>45</xdr:col>
      <xdr:colOff>177800</xdr:colOff>
      <xdr:row>78</xdr:row>
      <xdr:rowOff>60261</xdr:rowOff>
    </xdr:to>
    <xdr:cxnSp macro="">
      <xdr:nvCxnSpPr>
        <xdr:cNvPr id="402" name="直線コネクタ 401"/>
        <xdr:cNvCxnSpPr/>
      </xdr:nvCxnSpPr>
      <xdr:spPr>
        <a:xfrm>
          <a:off x="7861300" y="13384785"/>
          <a:ext cx="889000" cy="4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167287</xdr:rowOff>
    </xdr:from>
    <xdr:to>
      <xdr:col>46</xdr:col>
      <xdr:colOff>38100</xdr:colOff>
      <xdr:row>77</xdr:row>
      <xdr:rowOff>97437</xdr:rowOff>
    </xdr:to>
    <xdr:sp macro="" textlink="">
      <xdr:nvSpPr>
        <xdr:cNvPr id="403" name="フローチャート: 判断 402"/>
        <xdr:cNvSpPr/>
      </xdr:nvSpPr>
      <xdr:spPr>
        <a:xfrm>
          <a:off x="8699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113964</xdr:rowOff>
    </xdr:from>
    <xdr:ext cx="534377" cy="259045"/>
    <xdr:sp macro="" textlink="">
      <xdr:nvSpPr>
        <xdr:cNvPr id="404" name="テキスト ボックス 403"/>
        <xdr:cNvSpPr txBox="1"/>
      </xdr:nvSpPr>
      <xdr:spPr>
        <a:xfrm>
          <a:off x="8483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11685</xdr:rowOff>
    </xdr:from>
    <xdr:to>
      <xdr:col>41</xdr:col>
      <xdr:colOff>50800</xdr:colOff>
      <xdr:row>78</xdr:row>
      <xdr:rowOff>51141</xdr:rowOff>
    </xdr:to>
    <xdr:cxnSp macro="">
      <xdr:nvCxnSpPr>
        <xdr:cNvPr id="405" name="直線コネクタ 404"/>
        <xdr:cNvCxnSpPr/>
      </xdr:nvCxnSpPr>
      <xdr:spPr>
        <a:xfrm flipV="1">
          <a:off x="6972300" y="13384785"/>
          <a:ext cx="889000" cy="3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156063</xdr:rowOff>
    </xdr:from>
    <xdr:to>
      <xdr:col>41</xdr:col>
      <xdr:colOff>101600</xdr:colOff>
      <xdr:row>77</xdr:row>
      <xdr:rowOff>86213</xdr:rowOff>
    </xdr:to>
    <xdr:sp macro="" textlink="">
      <xdr:nvSpPr>
        <xdr:cNvPr id="406" name="フローチャート: 判断 405"/>
        <xdr:cNvSpPr/>
      </xdr:nvSpPr>
      <xdr:spPr>
        <a:xfrm>
          <a:off x="7810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102740</xdr:rowOff>
    </xdr:from>
    <xdr:ext cx="534377" cy="259045"/>
    <xdr:sp macro="" textlink="">
      <xdr:nvSpPr>
        <xdr:cNvPr id="407" name="テキスト ボックス 406"/>
        <xdr:cNvSpPr txBox="1"/>
      </xdr:nvSpPr>
      <xdr:spPr>
        <a:xfrm>
          <a:off x="7594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137020</xdr:rowOff>
    </xdr:from>
    <xdr:to>
      <xdr:col>36</xdr:col>
      <xdr:colOff>165100</xdr:colOff>
      <xdr:row>77</xdr:row>
      <xdr:rowOff>67170</xdr:rowOff>
    </xdr:to>
    <xdr:sp macro="" textlink="">
      <xdr:nvSpPr>
        <xdr:cNvPr id="408" name="フローチャート: 判断 407"/>
        <xdr:cNvSpPr/>
      </xdr:nvSpPr>
      <xdr:spPr>
        <a:xfrm>
          <a:off x="6921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83697</xdr:rowOff>
    </xdr:from>
    <xdr:ext cx="534377" cy="259045"/>
    <xdr:sp macro="" textlink="">
      <xdr:nvSpPr>
        <xdr:cNvPr id="409" name="テキスト ボックス 408"/>
        <xdr:cNvSpPr txBox="1"/>
      </xdr:nvSpPr>
      <xdr:spPr>
        <a:xfrm>
          <a:off x="6705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105953</xdr:rowOff>
    </xdr:from>
    <xdr:to>
      <xdr:col>55</xdr:col>
      <xdr:colOff>50800</xdr:colOff>
      <xdr:row>78</xdr:row>
      <xdr:rowOff>36103</xdr:rowOff>
    </xdr:to>
    <xdr:sp macro="" textlink="">
      <xdr:nvSpPr>
        <xdr:cNvPr id="415" name="楕円 414"/>
        <xdr:cNvSpPr/>
      </xdr:nvSpPr>
      <xdr:spPr>
        <a:xfrm>
          <a:off x="10426700" y="1330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20880</xdr:rowOff>
    </xdr:from>
    <xdr:ext cx="469744" cy="259045"/>
    <xdr:sp macro="" textlink="">
      <xdr:nvSpPr>
        <xdr:cNvPr id="416" name="商工費該当値テキスト"/>
        <xdr:cNvSpPr txBox="1"/>
      </xdr:nvSpPr>
      <xdr:spPr>
        <a:xfrm>
          <a:off x="10528300" y="13222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9942</xdr:rowOff>
    </xdr:from>
    <xdr:to>
      <xdr:col>50</xdr:col>
      <xdr:colOff>165100</xdr:colOff>
      <xdr:row>78</xdr:row>
      <xdr:rowOff>111542</xdr:rowOff>
    </xdr:to>
    <xdr:sp macro="" textlink="">
      <xdr:nvSpPr>
        <xdr:cNvPr id="417" name="楕円 416"/>
        <xdr:cNvSpPr/>
      </xdr:nvSpPr>
      <xdr:spPr>
        <a:xfrm>
          <a:off x="9588500" y="1338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102669</xdr:rowOff>
    </xdr:from>
    <xdr:ext cx="469744" cy="259045"/>
    <xdr:sp macro="" textlink="">
      <xdr:nvSpPr>
        <xdr:cNvPr id="418" name="テキスト ボックス 417"/>
        <xdr:cNvSpPr txBox="1"/>
      </xdr:nvSpPr>
      <xdr:spPr>
        <a:xfrm>
          <a:off x="9404428" y="1347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9461</xdr:rowOff>
    </xdr:from>
    <xdr:to>
      <xdr:col>46</xdr:col>
      <xdr:colOff>38100</xdr:colOff>
      <xdr:row>78</xdr:row>
      <xdr:rowOff>111061</xdr:rowOff>
    </xdr:to>
    <xdr:sp macro="" textlink="">
      <xdr:nvSpPr>
        <xdr:cNvPr id="419" name="楕円 418"/>
        <xdr:cNvSpPr/>
      </xdr:nvSpPr>
      <xdr:spPr>
        <a:xfrm>
          <a:off x="8699500" y="1338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102188</xdr:rowOff>
    </xdr:from>
    <xdr:ext cx="469744" cy="259045"/>
    <xdr:sp macro="" textlink="">
      <xdr:nvSpPr>
        <xdr:cNvPr id="420" name="テキスト ボックス 419"/>
        <xdr:cNvSpPr txBox="1"/>
      </xdr:nvSpPr>
      <xdr:spPr>
        <a:xfrm>
          <a:off x="8515428" y="1347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132335</xdr:rowOff>
    </xdr:from>
    <xdr:to>
      <xdr:col>41</xdr:col>
      <xdr:colOff>101600</xdr:colOff>
      <xdr:row>78</xdr:row>
      <xdr:rowOff>62485</xdr:rowOff>
    </xdr:to>
    <xdr:sp macro="" textlink="">
      <xdr:nvSpPr>
        <xdr:cNvPr id="421" name="楕円 420"/>
        <xdr:cNvSpPr/>
      </xdr:nvSpPr>
      <xdr:spPr>
        <a:xfrm>
          <a:off x="7810500" y="1333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53612</xdr:rowOff>
    </xdr:from>
    <xdr:ext cx="469744" cy="259045"/>
    <xdr:sp macro="" textlink="">
      <xdr:nvSpPr>
        <xdr:cNvPr id="422" name="テキスト ボックス 421"/>
        <xdr:cNvSpPr txBox="1"/>
      </xdr:nvSpPr>
      <xdr:spPr>
        <a:xfrm>
          <a:off x="7626428" y="1342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341</xdr:rowOff>
    </xdr:from>
    <xdr:to>
      <xdr:col>36</xdr:col>
      <xdr:colOff>165100</xdr:colOff>
      <xdr:row>78</xdr:row>
      <xdr:rowOff>101941</xdr:rowOff>
    </xdr:to>
    <xdr:sp macro="" textlink="">
      <xdr:nvSpPr>
        <xdr:cNvPr id="423" name="楕円 422"/>
        <xdr:cNvSpPr/>
      </xdr:nvSpPr>
      <xdr:spPr>
        <a:xfrm>
          <a:off x="6921500" y="1337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93068</xdr:rowOff>
    </xdr:from>
    <xdr:ext cx="469744" cy="259045"/>
    <xdr:sp macro="" textlink="">
      <xdr:nvSpPr>
        <xdr:cNvPr id="424" name="テキスト ボックス 423"/>
        <xdr:cNvSpPr txBox="1"/>
      </xdr:nvSpPr>
      <xdr:spPr>
        <a:xfrm>
          <a:off x="6737428" y="1346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8" name="テキスト ボックス 437"/>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83888</xdr:rowOff>
    </xdr:from>
    <xdr:to>
      <xdr:col>54</xdr:col>
      <xdr:colOff>189865</xdr:colOff>
      <xdr:row>98</xdr:row>
      <xdr:rowOff>145171</xdr:rowOff>
    </xdr:to>
    <xdr:cxnSp macro="">
      <xdr:nvCxnSpPr>
        <xdr:cNvPr id="448" name="直線コネクタ 447"/>
        <xdr:cNvCxnSpPr/>
      </xdr:nvCxnSpPr>
      <xdr:spPr>
        <a:xfrm flipV="1">
          <a:off x="10475595" y="15514388"/>
          <a:ext cx="1270" cy="1432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148998</xdr:rowOff>
    </xdr:from>
    <xdr:ext cx="534377" cy="259045"/>
    <xdr:sp macro="" textlink="">
      <xdr:nvSpPr>
        <xdr:cNvPr id="449" name="土木費最小値テキスト"/>
        <xdr:cNvSpPr txBox="1"/>
      </xdr:nvSpPr>
      <xdr:spPr>
        <a:xfrm>
          <a:off x="10528300" y="1695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145171</xdr:rowOff>
    </xdr:from>
    <xdr:to>
      <xdr:col>55</xdr:col>
      <xdr:colOff>88900</xdr:colOff>
      <xdr:row>98</xdr:row>
      <xdr:rowOff>145171</xdr:rowOff>
    </xdr:to>
    <xdr:cxnSp macro="">
      <xdr:nvCxnSpPr>
        <xdr:cNvPr id="450" name="直線コネクタ 449"/>
        <xdr:cNvCxnSpPr/>
      </xdr:nvCxnSpPr>
      <xdr:spPr>
        <a:xfrm>
          <a:off x="10388600" y="1694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30565</xdr:rowOff>
    </xdr:from>
    <xdr:ext cx="599010" cy="259045"/>
    <xdr:sp macro="" textlink="">
      <xdr:nvSpPr>
        <xdr:cNvPr id="451" name="土木費最大値テキスト"/>
        <xdr:cNvSpPr txBox="1"/>
      </xdr:nvSpPr>
      <xdr:spPr>
        <a:xfrm>
          <a:off x="10528300" y="1528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83888</xdr:rowOff>
    </xdr:from>
    <xdr:to>
      <xdr:col>55</xdr:col>
      <xdr:colOff>88900</xdr:colOff>
      <xdr:row>90</xdr:row>
      <xdr:rowOff>83888</xdr:rowOff>
    </xdr:to>
    <xdr:cxnSp macro="">
      <xdr:nvCxnSpPr>
        <xdr:cNvPr id="452" name="直線コネクタ 451"/>
        <xdr:cNvCxnSpPr/>
      </xdr:nvCxnSpPr>
      <xdr:spPr>
        <a:xfrm>
          <a:off x="10388600" y="1551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94959</xdr:rowOff>
    </xdr:from>
    <xdr:to>
      <xdr:col>55</xdr:col>
      <xdr:colOff>0</xdr:colOff>
      <xdr:row>98</xdr:row>
      <xdr:rowOff>98983</xdr:rowOff>
    </xdr:to>
    <xdr:cxnSp macro="">
      <xdr:nvCxnSpPr>
        <xdr:cNvPr id="453" name="直線コネクタ 452"/>
        <xdr:cNvCxnSpPr/>
      </xdr:nvCxnSpPr>
      <xdr:spPr>
        <a:xfrm flipV="1">
          <a:off x="9639300" y="16897059"/>
          <a:ext cx="838200" cy="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17270</xdr:rowOff>
    </xdr:from>
    <xdr:ext cx="534377" cy="259045"/>
    <xdr:sp macro="" textlink="">
      <xdr:nvSpPr>
        <xdr:cNvPr id="454" name="土木費平均値テキスト"/>
        <xdr:cNvSpPr txBox="1"/>
      </xdr:nvSpPr>
      <xdr:spPr>
        <a:xfrm>
          <a:off x="10528300" y="166479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165843</xdr:rowOff>
    </xdr:from>
    <xdr:to>
      <xdr:col>55</xdr:col>
      <xdr:colOff>50800</xdr:colOff>
      <xdr:row>98</xdr:row>
      <xdr:rowOff>95993</xdr:rowOff>
    </xdr:to>
    <xdr:sp macro="" textlink="">
      <xdr:nvSpPr>
        <xdr:cNvPr id="455" name="フローチャート: 判断 454"/>
        <xdr:cNvSpPr/>
      </xdr:nvSpPr>
      <xdr:spPr>
        <a:xfrm>
          <a:off x="10426700" y="1679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97172</xdr:rowOff>
    </xdr:from>
    <xdr:to>
      <xdr:col>50</xdr:col>
      <xdr:colOff>114300</xdr:colOff>
      <xdr:row>98</xdr:row>
      <xdr:rowOff>98983</xdr:rowOff>
    </xdr:to>
    <xdr:cxnSp macro="">
      <xdr:nvCxnSpPr>
        <xdr:cNvPr id="456" name="直線コネクタ 455"/>
        <xdr:cNvCxnSpPr/>
      </xdr:nvCxnSpPr>
      <xdr:spPr>
        <a:xfrm>
          <a:off x="8750300" y="16899272"/>
          <a:ext cx="889000" cy="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168952</xdr:rowOff>
    </xdr:from>
    <xdr:to>
      <xdr:col>50</xdr:col>
      <xdr:colOff>165100</xdr:colOff>
      <xdr:row>98</xdr:row>
      <xdr:rowOff>99102</xdr:rowOff>
    </xdr:to>
    <xdr:sp macro="" textlink="">
      <xdr:nvSpPr>
        <xdr:cNvPr id="457" name="フローチャート: 判断 456"/>
        <xdr:cNvSpPr/>
      </xdr:nvSpPr>
      <xdr:spPr>
        <a:xfrm>
          <a:off x="95885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115629</xdr:rowOff>
    </xdr:from>
    <xdr:ext cx="534377" cy="259045"/>
    <xdr:sp macro="" textlink="">
      <xdr:nvSpPr>
        <xdr:cNvPr id="458" name="テキスト ボックス 457"/>
        <xdr:cNvSpPr txBox="1"/>
      </xdr:nvSpPr>
      <xdr:spPr>
        <a:xfrm>
          <a:off x="9372111" y="1657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51910</xdr:rowOff>
    </xdr:from>
    <xdr:to>
      <xdr:col>45</xdr:col>
      <xdr:colOff>177800</xdr:colOff>
      <xdr:row>98</xdr:row>
      <xdr:rowOff>97172</xdr:rowOff>
    </xdr:to>
    <xdr:cxnSp macro="">
      <xdr:nvCxnSpPr>
        <xdr:cNvPr id="459" name="直線コネクタ 458"/>
        <xdr:cNvCxnSpPr/>
      </xdr:nvCxnSpPr>
      <xdr:spPr>
        <a:xfrm>
          <a:off x="7861300" y="16854010"/>
          <a:ext cx="8890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170590</xdr:rowOff>
    </xdr:from>
    <xdr:to>
      <xdr:col>46</xdr:col>
      <xdr:colOff>38100</xdr:colOff>
      <xdr:row>98</xdr:row>
      <xdr:rowOff>100740</xdr:rowOff>
    </xdr:to>
    <xdr:sp macro="" textlink="">
      <xdr:nvSpPr>
        <xdr:cNvPr id="460" name="フローチャート: 判断 459"/>
        <xdr:cNvSpPr/>
      </xdr:nvSpPr>
      <xdr:spPr>
        <a:xfrm>
          <a:off x="8699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117267</xdr:rowOff>
    </xdr:from>
    <xdr:ext cx="534377" cy="259045"/>
    <xdr:sp macro="" textlink="">
      <xdr:nvSpPr>
        <xdr:cNvPr id="461" name="テキスト ボックス 460"/>
        <xdr:cNvSpPr txBox="1"/>
      </xdr:nvSpPr>
      <xdr:spPr>
        <a:xfrm>
          <a:off x="8483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51910</xdr:rowOff>
    </xdr:from>
    <xdr:to>
      <xdr:col>41</xdr:col>
      <xdr:colOff>50800</xdr:colOff>
      <xdr:row>98</xdr:row>
      <xdr:rowOff>89022</xdr:rowOff>
    </xdr:to>
    <xdr:cxnSp macro="">
      <xdr:nvCxnSpPr>
        <xdr:cNvPr id="462" name="直線コネクタ 461"/>
        <xdr:cNvCxnSpPr/>
      </xdr:nvCxnSpPr>
      <xdr:spPr>
        <a:xfrm flipV="1">
          <a:off x="6972300" y="16854010"/>
          <a:ext cx="889000" cy="3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166002</xdr:rowOff>
    </xdr:from>
    <xdr:to>
      <xdr:col>41</xdr:col>
      <xdr:colOff>101600</xdr:colOff>
      <xdr:row>98</xdr:row>
      <xdr:rowOff>96152</xdr:rowOff>
    </xdr:to>
    <xdr:sp macro="" textlink="">
      <xdr:nvSpPr>
        <xdr:cNvPr id="463" name="フローチャート: 判断 462"/>
        <xdr:cNvSpPr/>
      </xdr:nvSpPr>
      <xdr:spPr>
        <a:xfrm>
          <a:off x="7810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112679</xdr:rowOff>
    </xdr:from>
    <xdr:ext cx="534377" cy="259045"/>
    <xdr:sp macro="" textlink="">
      <xdr:nvSpPr>
        <xdr:cNvPr id="464" name="テキスト ボックス 463"/>
        <xdr:cNvSpPr txBox="1"/>
      </xdr:nvSpPr>
      <xdr:spPr>
        <a:xfrm>
          <a:off x="7594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166334</xdr:rowOff>
    </xdr:from>
    <xdr:to>
      <xdr:col>36</xdr:col>
      <xdr:colOff>165100</xdr:colOff>
      <xdr:row>98</xdr:row>
      <xdr:rowOff>96484</xdr:rowOff>
    </xdr:to>
    <xdr:sp macro="" textlink="">
      <xdr:nvSpPr>
        <xdr:cNvPr id="465" name="フローチャート: 判断 464"/>
        <xdr:cNvSpPr/>
      </xdr:nvSpPr>
      <xdr:spPr>
        <a:xfrm>
          <a:off x="6921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113011</xdr:rowOff>
    </xdr:from>
    <xdr:ext cx="534377" cy="259045"/>
    <xdr:sp macro="" textlink="">
      <xdr:nvSpPr>
        <xdr:cNvPr id="466" name="テキスト ボックス 465"/>
        <xdr:cNvSpPr txBox="1"/>
      </xdr:nvSpPr>
      <xdr:spPr>
        <a:xfrm>
          <a:off x="6705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44159</xdr:rowOff>
    </xdr:from>
    <xdr:to>
      <xdr:col>55</xdr:col>
      <xdr:colOff>50800</xdr:colOff>
      <xdr:row>98</xdr:row>
      <xdr:rowOff>145759</xdr:rowOff>
    </xdr:to>
    <xdr:sp macro="" textlink="">
      <xdr:nvSpPr>
        <xdr:cNvPr id="472" name="楕円 471"/>
        <xdr:cNvSpPr/>
      </xdr:nvSpPr>
      <xdr:spPr>
        <a:xfrm>
          <a:off x="10426700" y="1684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144270</xdr:rowOff>
    </xdr:from>
    <xdr:ext cx="534377" cy="259045"/>
    <xdr:sp macro="" textlink="">
      <xdr:nvSpPr>
        <xdr:cNvPr id="473" name="土木費該当値テキスト"/>
        <xdr:cNvSpPr txBox="1"/>
      </xdr:nvSpPr>
      <xdr:spPr>
        <a:xfrm>
          <a:off x="10528300" y="1677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48183</xdr:rowOff>
    </xdr:from>
    <xdr:to>
      <xdr:col>50</xdr:col>
      <xdr:colOff>165100</xdr:colOff>
      <xdr:row>98</xdr:row>
      <xdr:rowOff>149783</xdr:rowOff>
    </xdr:to>
    <xdr:sp macro="" textlink="">
      <xdr:nvSpPr>
        <xdr:cNvPr id="474" name="楕円 473"/>
        <xdr:cNvSpPr/>
      </xdr:nvSpPr>
      <xdr:spPr>
        <a:xfrm>
          <a:off x="9588500" y="1685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140910</xdr:rowOff>
    </xdr:from>
    <xdr:ext cx="534377" cy="259045"/>
    <xdr:sp macro="" textlink="">
      <xdr:nvSpPr>
        <xdr:cNvPr id="475" name="テキスト ボックス 474"/>
        <xdr:cNvSpPr txBox="1"/>
      </xdr:nvSpPr>
      <xdr:spPr>
        <a:xfrm>
          <a:off x="9372111" y="16943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46372</xdr:rowOff>
    </xdr:from>
    <xdr:to>
      <xdr:col>46</xdr:col>
      <xdr:colOff>38100</xdr:colOff>
      <xdr:row>98</xdr:row>
      <xdr:rowOff>147972</xdr:rowOff>
    </xdr:to>
    <xdr:sp macro="" textlink="">
      <xdr:nvSpPr>
        <xdr:cNvPr id="476" name="楕円 475"/>
        <xdr:cNvSpPr/>
      </xdr:nvSpPr>
      <xdr:spPr>
        <a:xfrm>
          <a:off x="8699500" y="1684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139099</xdr:rowOff>
    </xdr:from>
    <xdr:ext cx="534377" cy="259045"/>
    <xdr:sp macro="" textlink="">
      <xdr:nvSpPr>
        <xdr:cNvPr id="477" name="テキスト ボックス 476"/>
        <xdr:cNvSpPr txBox="1"/>
      </xdr:nvSpPr>
      <xdr:spPr>
        <a:xfrm>
          <a:off x="8483111" y="16941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1110</xdr:rowOff>
    </xdr:from>
    <xdr:to>
      <xdr:col>41</xdr:col>
      <xdr:colOff>101600</xdr:colOff>
      <xdr:row>98</xdr:row>
      <xdr:rowOff>102710</xdr:rowOff>
    </xdr:to>
    <xdr:sp macro="" textlink="">
      <xdr:nvSpPr>
        <xdr:cNvPr id="478" name="楕円 477"/>
        <xdr:cNvSpPr/>
      </xdr:nvSpPr>
      <xdr:spPr>
        <a:xfrm>
          <a:off x="7810500" y="1680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93837</xdr:rowOff>
    </xdr:from>
    <xdr:ext cx="534377" cy="259045"/>
    <xdr:sp macro="" textlink="">
      <xdr:nvSpPr>
        <xdr:cNvPr id="479" name="テキスト ボックス 478"/>
        <xdr:cNvSpPr txBox="1"/>
      </xdr:nvSpPr>
      <xdr:spPr>
        <a:xfrm>
          <a:off x="7594111" y="1689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38222</xdr:rowOff>
    </xdr:from>
    <xdr:to>
      <xdr:col>36</xdr:col>
      <xdr:colOff>165100</xdr:colOff>
      <xdr:row>98</xdr:row>
      <xdr:rowOff>139822</xdr:rowOff>
    </xdr:to>
    <xdr:sp macro="" textlink="">
      <xdr:nvSpPr>
        <xdr:cNvPr id="480" name="楕円 479"/>
        <xdr:cNvSpPr/>
      </xdr:nvSpPr>
      <xdr:spPr>
        <a:xfrm>
          <a:off x="6921500" y="168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130949</xdr:rowOff>
    </xdr:from>
    <xdr:ext cx="534377" cy="259045"/>
    <xdr:sp macro="" textlink="">
      <xdr:nvSpPr>
        <xdr:cNvPr id="481" name="テキスト ボックス 480"/>
        <xdr:cNvSpPr txBox="1"/>
      </xdr:nvSpPr>
      <xdr:spPr>
        <a:xfrm>
          <a:off x="6705111" y="1693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52512</xdr:rowOff>
    </xdr:from>
    <xdr:to>
      <xdr:col>85</xdr:col>
      <xdr:colOff>126364</xdr:colOff>
      <xdr:row>38</xdr:row>
      <xdr:rowOff>171247</xdr:rowOff>
    </xdr:to>
    <xdr:cxnSp macro="">
      <xdr:nvCxnSpPr>
        <xdr:cNvPr id="504" name="直線コネクタ 503"/>
        <xdr:cNvCxnSpPr/>
      </xdr:nvCxnSpPr>
      <xdr:spPr>
        <a:xfrm flipV="1">
          <a:off x="16317595" y="5367462"/>
          <a:ext cx="1269" cy="1318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3624</xdr:rowOff>
    </xdr:from>
    <xdr:ext cx="469744" cy="259045"/>
    <xdr:sp macro="" textlink="">
      <xdr:nvSpPr>
        <xdr:cNvPr id="505" name="消防費最小値テキスト"/>
        <xdr:cNvSpPr txBox="1"/>
      </xdr:nvSpPr>
      <xdr:spPr>
        <a:xfrm>
          <a:off x="16370300"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171247</xdr:rowOff>
    </xdr:from>
    <xdr:to>
      <xdr:col>86</xdr:col>
      <xdr:colOff>25400</xdr:colOff>
      <xdr:row>38</xdr:row>
      <xdr:rowOff>171247</xdr:rowOff>
    </xdr:to>
    <xdr:cxnSp macro="">
      <xdr:nvCxnSpPr>
        <xdr:cNvPr id="506" name="直線コネクタ 505"/>
        <xdr:cNvCxnSpPr/>
      </xdr:nvCxnSpPr>
      <xdr:spPr>
        <a:xfrm>
          <a:off x="16230600" y="668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170639</xdr:rowOff>
    </xdr:from>
    <xdr:ext cx="534377" cy="259045"/>
    <xdr:sp macro="" textlink="">
      <xdr:nvSpPr>
        <xdr:cNvPr id="507" name="消防費最大値テキスト"/>
        <xdr:cNvSpPr txBox="1"/>
      </xdr:nvSpPr>
      <xdr:spPr>
        <a:xfrm>
          <a:off x="16370300" y="514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52512</xdr:rowOff>
    </xdr:from>
    <xdr:to>
      <xdr:col>86</xdr:col>
      <xdr:colOff>25400</xdr:colOff>
      <xdr:row>31</xdr:row>
      <xdr:rowOff>52512</xdr:rowOff>
    </xdr:to>
    <xdr:cxnSp macro="">
      <xdr:nvCxnSpPr>
        <xdr:cNvPr id="508" name="直線コネクタ 507"/>
        <xdr:cNvCxnSpPr/>
      </xdr:nvCxnSpPr>
      <xdr:spPr>
        <a:xfrm>
          <a:off x="16230600" y="536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115834</xdr:rowOff>
    </xdr:from>
    <xdr:to>
      <xdr:col>85</xdr:col>
      <xdr:colOff>127000</xdr:colOff>
      <xdr:row>37</xdr:row>
      <xdr:rowOff>120178</xdr:rowOff>
    </xdr:to>
    <xdr:cxnSp macro="">
      <xdr:nvCxnSpPr>
        <xdr:cNvPr id="509" name="直線コネクタ 508"/>
        <xdr:cNvCxnSpPr/>
      </xdr:nvCxnSpPr>
      <xdr:spPr>
        <a:xfrm>
          <a:off x="15481300" y="6459484"/>
          <a:ext cx="8382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136877</xdr:rowOff>
    </xdr:from>
    <xdr:ext cx="534377" cy="259045"/>
    <xdr:sp macro="" textlink="">
      <xdr:nvSpPr>
        <xdr:cNvPr id="510" name="消防費平均値テキスト"/>
        <xdr:cNvSpPr txBox="1"/>
      </xdr:nvSpPr>
      <xdr:spPr>
        <a:xfrm>
          <a:off x="16370300" y="6137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114000</xdr:rowOff>
    </xdr:from>
    <xdr:to>
      <xdr:col>85</xdr:col>
      <xdr:colOff>177800</xdr:colOff>
      <xdr:row>37</xdr:row>
      <xdr:rowOff>44150</xdr:rowOff>
    </xdr:to>
    <xdr:sp macro="" textlink="">
      <xdr:nvSpPr>
        <xdr:cNvPr id="511" name="フローチャート: 判断 510"/>
        <xdr:cNvSpPr/>
      </xdr:nvSpPr>
      <xdr:spPr>
        <a:xfrm>
          <a:off x="162687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115834</xdr:rowOff>
    </xdr:from>
    <xdr:to>
      <xdr:col>81</xdr:col>
      <xdr:colOff>50800</xdr:colOff>
      <xdr:row>37</xdr:row>
      <xdr:rowOff>154285</xdr:rowOff>
    </xdr:to>
    <xdr:cxnSp macro="">
      <xdr:nvCxnSpPr>
        <xdr:cNvPr id="512" name="直線コネクタ 511"/>
        <xdr:cNvCxnSpPr/>
      </xdr:nvCxnSpPr>
      <xdr:spPr>
        <a:xfrm flipV="1">
          <a:off x="14592300" y="6459484"/>
          <a:ext cx="889000" cy="38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126253</xdr:rowOff>
    </xdr:from>
    <xdr:to>
      <xdr:col>81</xdr:col>
      <xdr:colOff>101600</xdr:colOff>
      <xdr:row>37</xdr:row>
      <xdr:rowOff>56403</xdr:rowOff>
    </xdr:to>
    <xdr:sp macro="" textlink="">
      <xdr:nvSpPr>
        <xdr:cNvPr id="513" name="フローチャート: 判断 512"/>
        <xdr:cNvSpPr/>
      </xdr:nvSpPr>
      <xdr:spPr>
        <a:xfrm>
          <a:off x="15430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72930</xdr:rowOff>
    </xdr:from>
    <xdr:ext cx="534377" cy="259045"/>
    <xdr:sp macro="" textlink="">
      <xdr:nvSpPr>
        <xdr:cNvPr id="514" name="テキスト ボックス 513"/>
        <xdr:cNvSpPr txBox="1"/>
      </xdr:nvSpPr>
      <xdr:spPr>
        <a:xfrm>
          <a:off x="15214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147472</xdr:rowOff>
    </xdr:from>
    <xdr:to>
      <xdr:col>76</xdr:col>
      <xdr:colOff>114300</xdr:colOff>
      <xdr:row>37</xdr:row>
      <xdr:rowOff>154285</xdr:rowOff>
    </xdr:to>
    <xdr:cxnSp macro="">
      <xdr:nvCxnSpPr>
        <xdr:cNvPr id="515" name="直線コネクタ 514"/>
        <xdr:cNvCxnSpPr/>
      </xdr:nvCxnSpPr>
      <xdr:spPr>
        <a:xfrm>
          <a:off x="13703300" y="6491122"/>
          <a:ext cx="889000" cy="6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158349</xdr:rowOff>
    </xdr:from>
    <xdr:to>
      <xdr:col>76</xdr:col>
      <xdr:colOff>165100</xdr:colOff>
      <xdr:row>37</xdr:row>
      <xdr:rowOff>88499</xdr:rowOff>
    </xdr:to>
    <xdr:sp macro="" textlink="">
      <xdr:nvSpPr>
        <xdr:cNvPr id="516" name="フローチャート: 判断 515"/>
        <xdr:cNvSpPr/>
      </xdr:nvSpPr>
      <xdr:spPr>
        <a:xfrm>
          <a:off x="14541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105026</xdr:rowOff>
    </xdr:from>
    <xdr:ext cx="534377" cy="259045"/>
    <xdr:sp macro="" textlink="">
      <xdr:nvSpPr>
        <xdr:cNvPr id="517" name="テキスト ボックス 516"/>
        <xdr:cNvSpPr txBox="1"/>
      </xdr:nvSpPr>
      <xdr:spPr>
        <a:xfrm>
          <a:off x="14325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147472</xdr:rowOff>
    </xdr:from>
    <xdr:to>
      <xdr:col>71</xdr:col>
      <xdr:colOff>177800</xdr:colOff>
      <xdr:row>37</xdr:row>
      <xdr:rowOff>169921</xdr:rowOff>
    </xdr:to>
    <xdr:cxnSp macro="">
      <xdr:nvCxnSpPr>
        <xdr:cNvPr id="518" name="直線コネクタ 517"/>
        <xdr:cNvCxnSpPr/>
      </xdr:nvCxnSpPr>
      <xdr:spPr>
        <a:xfrm flipV="1">
          <a:off x="12814300" y="6491122"/>
          <a:ext cx="889000" cy="2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158669</xdr:rowOff>
    </xdr:from>
    <xdr:to>
      <xdr:col>72</xdr:col>
      <xdr:colOff>38100</xdr:colOff>
      <xdr:row>37</xdr:row>
      <xdr:rowOff>88819</xdr:rowOff>
    </xdr:to>
    <xdr:sp macro="" textlink="">
      <xdr:nvSpPr>
        <xdr:cNvPr id="519" name="フローチャート: 判断 518"/>
        <xdr:cNvSpPr/>
      </xdr:nvSpPr>
      <xdr:spPr>
        <a:xfrm>
          <a:off x="13652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105346</xdr:rowOff>
    </xdr:from>
    <xdr:ext cx="534377" cy="259045"/>
    <xdr:sp macro="" textlink="">
      <xdr:nvSpPr>
        <xdr:cNvPr id="520" name="テキスト ボックス 519"/>
        <xdr:cNvSpPr txBox="1"/>
      </xdr:nvSpPr>
      <xdr:spPr>
        <a:xfrm>
          <a:off x="13436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166898</xdr:rowOff>
    </xdr:from>
    <xdr:to>
      <xdr:col>67</xdr:col>
      <xdr:colOff>101600</xdr:colOff>
      <xdr:row>37</xdr:row>
      <xdr:rowOff>97048</xdr:rowOff>
    </xdr:to>
    <xdr:sp macro="" textlink="">
      <xdr:nvSpPr>
        <xdr:cNvPr id="521" name="フローチャート: 判断 520"/>
        <xdr:cNvSpPr/>
      </xdr:nvSpPr>
      <xdr:spPr>
        <a:xfrm>
          <a:off x="12763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113575</xdr:rowOff>
    </xdr:from>
    <xdr:ext cx="534377" cy="259045"/>
    <xdr:sp macro="" textlink="">
      <xdr:nvSpPr>
        <xdr:cNvPr id="522" name="テキスト ボックス 521"/>
        <xdr:cNvSpPr txBox="1"/>
      </xdr:nvSpPr>
      <xdr:spPr>
        <a:xfrm>
          <a:off x="12547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69378</xdr:rowOff>
    </xdr:from>
    <xdr:to>
      <xdr:col>85</xdr:col>
      <xdr:colOff>177800</xdr:colOff>
      <xdr:row>37</xdr:row>
      <xdr:rowOff>170977</xdr:rowOff>
    </xdr:to>
    <xdr:sp macro="" textlink="">
      <xdr:nvSpPr>
        <xdr:cNvPr id="528" name="楕円 527"/>
        <xdr:cNvSpPr/>
      </xdr:nvSpPr>
      <xdr:spPr>
        <a:xfrm>
          <a:off x="16268700" y="64130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47805</xdr:rowOff>
    </xdr:from>
    <xdr:ext cx="534377" cy="259045"/>
    <xdr:sp macro="" textlink="">
      <xdr:nvSpPr>
        <xdr:cNvPr id="529" name="消防費該当値テキスト"/>
        <xdr:cNvSpPr txBox="1"/>
      </xdr:nvSpPr>
      <xdr:spPr>
        <a:xfrm>
          <a:off x="16370300" y="639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65034</xdr:rowOff>
    </xdr:from>
    <xdr:to>
      <xdr:col>81</xdr:col>
      <xdr:colOff>101600</xdr:colOff>
      <xdr:row>37</xdr:row>
      <xdr:rowOff>166634</xdr:rowOff>
    </xdr:to>
    <xdr:sp macro="" textlink="">
      <xdr:nvSpPr>
        <xdr:cNvPr id="530" name="楕円 529"/>
        <xdr:cNvSpPr/>
      </xdr:nvSpPr>
      <xdr:spPr>
        <a:xfrm>
          <a:off x="15430500" y="64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157761</xdr:rowOff>
    </xdr:from>
    <xdr:ext cx="534377" cy="259045"/>
    <xdr:sp macro="" textlink="">
      <xdr:nvSpPr>
        <xdr:cNvPr id="531" name="テキスト ボックス 530"/>
        <xdr:cNvSpPr txBox="1"/>
      </xdr:nvSpPr>
      <xdr:spPr>
        <a:xfrm>
          <a:off x="15214111" y="650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103485</xdr:rowOff>
    </xdr:from>
    <xdr:to>
      <xdr:col>76</xdr:col>
      <xdr:colOff>165100</xdr:colOff>
      <xdr:row>38</xdr:row>
      <xdr:rowOff>33635</xdr:rowOff>
    </xdr:to>
    <xdr:sp macro="" textlink="">
      <xdr:nvSpPr>
        <xdr:cNvPr id="532" name="楕円 531"/>
        <xdr:cNvSpPr/>
      </xdr:nvSpPr>
      <xdr:spPr>
        <a:xfrm>
          <a:off x="14541500" y="644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24761</xdr:rowOff>
    </xdr:from>
    <xdr:ext cx="534377" cy="259045"/>
    <xdr:sp macro="" textlink="">
      <xdr:nvSpPr>
        <xdr:cNvPr id="533" name="テキスト ボックス 532"/>
        <xdr:cNvSpPr txBox="1"/>
      </xdr:nvSpPr>
      <xdr:spPr>
        <a:xfrm>
          <a:off x="14325111" y="653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96672</xdr:rowOff>
    </xdr:from>
    <xdr:to>
      <xdr:col>72</xdr:col>
      <xdr:colOff>38100</xdr:colOff>
      <xdr:row>38</xdr:row>
      <xdr:rowOff>26822</xdr:rowOff>
    </xdr:to>
    <xdr:sp macro="" textlink="">
      <xdr:nvSpPr>
        <xdr:cNvPr id="534" name="楕円 533"/>
        <xdr:cNvSpPr/>
      </xdr:nvSpPr>
      <xdr:spPr>
        <a:xfrm>
          <a:off x="13652500" y="64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17949</xdr:rowOff>
    </xdr:from>
    <xdr:ext cx="534377" cy="259045"/>
    <xdr:sp macro="" textlink="">
      <xdr:nvSpPr>
        <xdr:cNvPr id="535" name="テキスト ボックス 534"/>
        <xdr:cNvSpPr txBox="1"/>
      </xdr:nvSpPr>
      <xdr:spPr>
        <a:xfrm>
          <a:off x="13436111" y="653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119121</xdr:rowOff>
    </xdr:from>
    <xdr:to>
      <xdr:col>67</xdr:col>
      <xdr:colOff>101600</xdr:colOff>
      <xdr:row>38</xdr:row>
      <xdr:rowOff>49271</xdr:rowOff>
    </xdr:to>
    <xdr:sp macro="" textlink="">
      <xdr:nvSpPr>
        <xdr:cNvPr id="536" name="楕円 535"/>
        <xdr:cNvSpPr/>
      </xdr:nvSpPr>
      <xdr:spPr>
        <a:xfrm>
          <a:off x="12763500" y="646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40398</xdr:rowOff>
    </xdr:from>
    <xdr:ext cx="534377" cy="259045"/>
    <xdr:sp macro="" textlink="">
      <xdr:nvSpPr>
        <xdr:cNvPr id="537" name="テキスト ボックス 536"/>
        <xdr:cNvSpPr txBox="1"/>
      </xdr:nvSpPr>
      <xdr:spPr>
        <a:xfrm>
          <a:off x="12547111" y="655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8" name="テキスト ボックス 547"/>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0" name="テキスト ボックス 54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2" name="テキスト ボックス 55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4" name="テキスト ボックス 55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156311</xdr:rowOff>
    </xdr:from>
    <xdr:to>
      <xdr:col>85</xdr:col>
      <xdr:colOff>126364</xdr:colOff>
      <xdr:row>59</xdr:row>
      <xdr:rowOff>123793</xdr:rowOff>
    </xdr:to>
    <xdr:cxnSp macro="">
      <xdr:nvCxnSpPr>
        <xdr:cNvPr id="562" name="直線コネクタ 561"/>
        <xdr:cNvCxnSpPr/>
      </xdr:nvCxnSpPr>
      <xdr:spPr>
        <a:xfrm flipV="1">
          <a:off x="16317595" y="8900261"/>
          <a:ext cx="1269" cy="133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127620</xdr:rowOff>
    </xdr:from>
    <xdr:ext cx="534377" cy="259045"/>
    <xdr:sp macro="" textlink="">
      <xdr:nvSpPr>
        <xdr:cNvPr id="563" name="教育費最小値テキスト"/>
        <xdr:cNvSpPr txBox="1"/>
      </xdr:nvSpPr>
      <xdr:spPr>
        <a:xfrm>
          <a:off x="16370300" y="1024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123793</xdr:rowOff>
    </xdr:from>
    <xdr:to>
      <xdr:col>86</xdr:col>
      <xdr:colOff>25400</xdr:colOff>
      <xdr:row>59</xdr:row>
      <xdr:rowOff>123793</xdr:rowOff>
    </xdr:to>
    <xdr:cxnSp macro="">
      <xdr:nvCxnSpPr>
        <xdr:cNvPr id="564" name="直線コネクタ 563"/>
        <xdr:cNvCxnSpPr/>
      </xdr:nvCxnSpPr>
      <xdr:spPr>
        <a:xfrm>
          <a:off x="16230600" y="10239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102988</xdr:rowOff>
    </xdr:from>
    <xdr:ext cx="599010" cy="259045"/>
    <xdr:sp macro="" textlink="">
      <xdr:nvSpPr>
        <xdr:cNvPr id="565" name="教育費最大値テキスト"/>
        <xdr:cNvSpPr txBox="1"/>
      </xdr:nvSpPr>
      <xdr:spPr>
        <a:xfrm>
          <a:off x="16370300" y="867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106,128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156311</xdr:rowOff>
    </xdr:from>
    <xdr:to>
      <xdr:col>86</xdr:col>
      <xdr:colOff>25400</xdr:colOff>
      <xdr:row>51</xdr:row>
      <xdr:rowOff>156311</xdr:rowOff>
    </xdr:to>
    <xdr:cxnSp macro="">
      <xdr:nvCxnSpPr>
        <xdr:cNvPr id="566" name="直線コネクタ 565"/>
        <xdr:cNvCxnSpPr/>
      </xdr:nvCxnSpPr>
      <xdr:spPr>
        <a:xfrm>
          <a:off x="16230600" y="890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147910</xdr:rowOff>
    </xdr:from>
    <xdr:to>
      <xdr:col>85</xdr:col>
      <xdr:colOff>127000</xdr:colOff>
      <xdr:row>59</xdr:row>
      <xdr:rowOff>39154</xdr:rowOff>
    </xdr:to>
    <xdr:cxnSp macro="">
      <xdr:nvCxnSpPr>
        <xdr:cNvPr id="567" name="直線コネクタ 566"/>
        <xdr:cNvCxnSpPr/>
      </xdr:nvCxnSpPr>
      <xdr:spPr>
        <a:xfrm flipV="1">
          <a:off x="15481300" y="10092010"/>
          <a:ext cx="838200" cy="6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43825</xdr:rowOff>
    </xdr:from>
    <xdr:ext cx="534377" cy="259045"/>
    <xdr:sp macro="" textlink="">
      <xdr:nvSpPr>
        <xdr:cNvPr id="568" name="教育費平均値テキスト"/>
        <xdr:cNvSpPr txBox="1"/>
      </xdr:nvSpPr>
      <xdr:spPr>
        <a:xfrm>
          <a:off x="16370300" y="9645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20948</xdr:rowOff>
    </xdr:from>
    <xdr:to>
      <xdr:col>85</xdr:col>
      <xdr:colOff>177800</xdr:colOff>
      <xdr:row>57</xdr:row>
      <xdr:rowOff>122548</xdr:rowOff>
    </xdr:to>
    <xdr:sp macro="" textlink="">
      <xdr:nvSpPr>
        <xdr:cNvPr id="569" name="フローチャート: 判断 568"/>
        <xdr:cNvSpPr/>
      </xdr:nvSpPr>
      <xdr:spPr>
        <a:xfrm>
          <a:off x="16268700" y="979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136385</xdr:rowOff>
    </xdr:from>
    <xdr:to>
      <xdr:col>81</xdr:col>
      <xdr:colOff>50800</xdr:colOff>
      <xdr:row>59</xdr:row>
      <xdr:rowOff>39154</xdr:rowOff>
    </xdr:to>
    <xdr:cxnSp macro="">
      <xdr:nvCxnSpPr>
        <xdr:cNvPr id="570" name="直線コネクタ 569"/>
        <xdr:cNvCxnSpPr/>
      </xdr:nvCxnSpPr>
      <xdr:spPr>
        <a:xfrm>
          <a:off x="14592300" y="9909035"/>
          <a:ext cx="889000" cy="24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78804</xdr:rowOff>
    </xdr:from>
    <xdr:to>
      <xdr:col>81</xdr:col>
      <xdr:colOff>101600</xdr:colOff>
      <xdr:row>58</xdr:row>
      <xdr:rowOff>8954</xdr:rowOff>
    </xdr:to>
    <xdr:sp macro="" textlink="">
      <xdr:nvSpPr>
        <xdr:cNvPr id="571" name="フローチャート: 判断 570"/>
        <xdr:cNvSpPr/>
      </xdr:nvSpPr>
      <xdr:spPr>
        <a:xfrm>
          <a:off x="15430500" y="98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25481</xdr:rowOff>
    </xdr:from>
    <xdr:ext cx="534377" cy="259045"/>
    <xdr:sp macro="" textlink="">
      <xdr:nvSpPr>
        <xdr:cNvPr id="572" name="テキスト ボックス 571"/>
        <xdr:cNvSpPr txBox="1"/>
      </xdr:nvSpPr>
      <xdr:spPr>
        <a:xfrm>
          <a:off x="15214111" y="962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136385</xdr:rowOff>
    </xdr:from>
    <xdr:to>
      <xdr:col>76</xdr:col>
      <xdr:colOff>114300</xdr:colOff>
      <xdr:row>58</xdr:row>
      <xdr:rowOff>4331</xdr:rowOff>
    </xdr:to>
    <xdr:cxnSp macro="">
      <xdr:nvCxnSpPr>
        <xdr:cNvPr id="573" name="直線コネクタ 572"/>
        <xdr:cNvCxnSpPr/>
      </xdr:nvCxnSpPr>
      <xdr:spPr>
        <a:xfrm flipV="1">
          <a:off x="13703300" y="9909035"/>
          <a:ext cx="889000" cy="3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22740</xdr:rowOff>
    </xdr:from>
    <xdr:to>
      <xdr:col>76</xdr:col>
      <xdr:colOff>165100</xdr:colOff>
      <xdr:row>58</xdr:row>
      <xdr:rowOff>124340</xdr:rowOff>
    </xdr:to>
    <xdr:sp macro="" textlink="">
      <xdr:nvSpPr>
        <xdr:cNvPr id="574" name="フローチャート: 判断 573"/>
        <xdr:cNvSpPr/>
      </xdr:nvSpPr>
      <xdr:spPr>
        <a:xfrm>
          <a:off x="14541500" y="996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115467</xdr:rowOff>
    </xdr:from>
    <xdr:ext cx="534377" cy="259045"/>
    <xdr:sp macro="" textlink="">
      <xdr:nvSpPr>
        <xdr:cNvPr id="575" name="テキスト ボックス 574"/>
        <xdr:cNvSpPr txBox="1"/>
      </xdr:nvSpPr>
      <xdr:spPr>
        <a:xfrm>
          <a:off x="14325111" y="10059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121069</xdr:rowOff>
    </xdr:from>
    <xdr:to>
      <xdr:col>71</xdr:col>
      <xdr:colOff>177800</xdr:colOff>
      <xdr:row>58</xdr:row>
      <xdr:rowOff>4331</xdr:rowOff>
    </xdr:to>
    <xdr:cxnSp macro="">
      <xdr:nvCxnSpPr>
        <xdr:cNvPr id="576" name="直線コネクタ 575"/>
        <xdr:cNvCxnSpPr/>
      </xdr:nvCxnSpPr>
      <xdr:spPr>
        <a:xfrm>
          <a:off x="12814300" y="9722269"/>
          <a:ext cx="889000" cy="22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43542</xdr:rowOff>
    </xdr:from>
    <xdr:to>
      <xdr:col>72</xdr:col>
      <xdr:colOff>38100</xdr:colOff>
      <xdr:row>58</xdr:row>
      <xdr:rowOff>145142</xdr:rowOff>
    </xdr:to>
    <xdr:sp macro="" textlink="">
      <xdr:nvSpPr>
        <xdr:cNvPr id="577" name="フローチャート: 判断 576"/>
        <xdr:cNvSpPr/>
      </xdr:nvSpPr>
      <xdr:spPr>
        <a:xfrm>
          <a:off x="13652500" y="998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136269</xdr:rowOff>
    </xdr:from>
    <xdr:ext cx="534377" cy="259045"/>
    <xdr:sp macro="" textlink="">
      <xdr:nvSpPr>
        <xdr:cNvPr id="578" name="テキスト ボックス 577"/>
        <xdr:cNvSpPr txBox="1"/>
      </xdr:nvSpPr>
      <xdr:spPr>
        <a:xfrm>
          <a:off x="13436111" y="1008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61258</xdr:rowOff>
    </xdr:from>
    <xdr:to>
      <xdr:col>67</xdr:col>
      <xdr:colOff>101600</xdr:colOff>
      <xdr:row>58</xdr:row>
      <xdr:rowOff>162858</xdr:rowOff>
    </xdr:to>
    <xdr:sp macro="" textlink="">
      <xdr:nvSpPr>
        <xdr:cNvPr id="579" name="フローチャート: 判断 578"/>
        <xdr:cNvSpPr/>
      </xdr:nvSpPr>
      <xdr:spPr>
        <a:xfrm>
          <a:off x="12763500" y="1000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153985</xdr:rowOff>
    </xdr:from>
    <xdr:ext cx="534377" cy="259045"/>
    <xdr:sp macro="" textlink="">
      <xdr:nvSpPr>
        <xdr:cNvPr id="580" name="テキスト ボックス 579"/>
        <xdr:cNvSpPr txBox="1"/>
      </xdr:nvSpPr>
      <xdr:spPr>
        <a:xfrm>
          <a:off x="12547111" y="10098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97110</xdr:rowOff>
    </xdr:from>
    <xdr:to>
      <xdr:col>85</xdr:col>
      <xdr:colOff>177800</xdr:colOff>
      <xdr:row>59</xdr:row>
      <xdr:rowOff>27260</xdr:rowOff>
    </xdr:to>
    <xdr:sp macro="" textlink="">
      <xdr:nvSpPr>
        <xdr:cNvPr id="586" name="楕円 585"/>
        <xdr:cNvSpPr/>
      </xdr:nvSpPr>
      <xdr:spPr>
        <a:xfrm>
          <a:off x="16268700" y="1004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75537</xdr:rowOff>
    </xdr:from>
    <xdr:ext cx="534377" cy="259045"/>
    <xdr:sp macro="" textlink="">
      <xdr:nvSpPr>
        <xdr:cNvPr id="587" name="教育費該当値テキスト"/>
        <xdr:cNvSpPr txBox="1"/>
      </xdr:nvSpPr>
      <xdr:spPr>
        <a:xfrm>
          <a:off x="16370300" y="10019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159804</xdr:rowOff>
    </xdr:from>
    <xdr:to>
      <xdr:col>81</xdr:col>
      <xdr:colOff>101600</xdr:colOff>
      <xdr:row>59</xdr:row>
      <xdr:rowOff>89954</xdr:rowOff>
    </xdr:to>
    <xdr:sp macro="" textlink="">
      <xdr:nvSpPr>
        <xdr:cNvPr id="588" name="楕円 587"/>
        <xdr:cNvSpPr/>
      </xdr:nvSpPr>
      <xdr:spPr>
        <a:xfrm>
          <a:off x="15430500" y="1010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81081</xdr:rowOff>
    </xdr:from>
    <xdr:ext cx="534377" cy="259045"/>
    <xdr:sp macro="" textlink="">
      <xdr:nvSpPr>
        <xdr:cNvPr id="589" name="テキスト ボックス 588"/>
        <xdr:cNvSpPr txBox="1"/>
      </xdr:nvSpPr>
      <xdr:spPr>
        <a:xfrm>
          <a:off x="15214111" y="1019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85585</xdr:rowOff>
    </xdr:from>
    <xdr:to>
      <xdr:col>76</xdr:col>
      <xdr:colOff>165100</xdr:colOff>
      <xdr:row>58</xdr:row>
      <xdr:rowOff>15735</xdr:rowOff>
    </xdr:to>
    <xdr:sp macro="" textlink="">
      <xdr:nvSpPr>
        <xdr:cNvPr id="590" name="楕円 589"/>
        <xdr:cNvSpPr/>
      </xdr:nvSpPr>
      <xdr:spPr>
        <a:xfrm>
          <a:off x="14541500" y="985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32262</xdr:rowOff>
    </xdr:from>
    <xdr:ext cx="534377" cy="259045"/>
    <xdr:sp macro="" textlink="">
      <xdr:nvSpPr>
        <xdr:cNvPr id="591" name="テキスト ボックス 590"/>
        <xdr:cNvSpPr txBox="1"/>
      </xdr:nvSpPr>
      <xdr:spPr>
        <a:xfrm>
          <a:off x="14325111" y="9633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124981</xdr:rowOff>
    </xdr:from>
    <xdr:to>
      <xdr:col>72</xdr:col>
      <xdr:colOff>38100</xdr:colOff>
      <xdr:row>58</xdr:row>
      <xdr:rowOff>55131</xdr:rowOff>
    </xdr:to>
    <xdr:sp macro="" textlink="">
      <xdr:nvSpPr>
        <xdr:cNvPr id="592" name="楕円 591"/>
        <xdr:cNvSpPr/>
      </xdr:nvSpPr>
      <xdr:spPr>
        <a:xfrm>
          <a:off x="13652500" y="989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71658</xdr:rowOff>
    </xdr:from>
    <xdr:ext cx="534377" cy="259045"/>
    <xdr:sp macro="" textlink="">
      <xdr:nvSpPr>
        <xdr:cNvPr id="593" name="テキスト ボックス 592"/>
        <xdr:cNvSpPr txBox="1"/>
      </xdr:nvSpPr>
      <xdr:spPr>
        <a:xfrm>
          <a:off x="13436111" y="967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70269</xdr:rowOff>
    </xdr:from>
    <xdr:to>
      <xdr:col>67</xdr:col>
      <xdr:colOff>101600</xdr:colOff>
      <xdr:row>57</xdr:row>
      <xdr:rowOff>419</xdr:rowOff>
    </xdr:to>
    <xdr:sp macro="" textlink="">
      <xdr:nvSpPr>
        <xdr:cNvPr id="594" name="楕円 593"/>
        <xdr:cNvSpPr/>
      </xdr:nvSpPr>
      <xdr:spPr>
        <a:xfrm>
          <a:off x="12763500" y="967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16946</xdr:rowOff>
    </xdr:from>
    <xdr:ext cx="534377" cy="259045"/>
    <xdr:sp macro="" textlink="">
      <xdr:nvSpPr>
        <xdr:cNvPr id="595" name="テキスト ボックス 594"/>
        <xdr:cNvSpPr txBox="1"/>
      </xdr:nvSpPr>
      <xdr:spPr>
        <a:xfrm>
          <a:off x="12547111" y="944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144470</xdr:rowOff>
    </xdr:from>
    <xdr:to>
      <xdr:col>85</xdr:col>
      <xdr:colOff>126364</xdr:colOff>
      <xdr:row>79</xdr:row>
      <xdr:rowOff>44450</xdr:rowOff>
    </xdr:to>
    <xdr:cxnSp macro="">
      <xdr:nvCxnSpPr>
        <xdr:cNvPr id="619" name="直線コネクタ 618"/>
        <xdr:cNvCxnSpPr/>
      </xdr:nvCxnSpPr>
      <xdr:spPr>
        <a:xfrm flipV="1">
          <a:off x="16317595" y="12317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66197</xdr:rowOff>
    </xdr:from>
    <xdr:ext cx="249299" cy="259045"/>
    <xdr:sp macro="" textlink="">
      <xdr:nvSpPr>
        <xdr:cNvPr id="620" name="災害復旧費最小値テキスト"/>
        <xdr:cNvSpPr txBox="1"/>
      </xdr:nvSpPr>
      <xdr:spPr>
        <a:xfrm>
          <a:off x="16370300" y="13610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91147</xdr:rowOff>
    </xdr:from>
    <xdr:ext cx="599010" cy="259045"/>
    <xdr:sp macro="" textlink="">
      <xdr:nvSpPr>
        <xdr:cNvPr id="622" name="災害復旧費最大値テキスト"/>
        <xdr:cNvSpPr txBox="1"/>
      </xdr:nvSpPr>
      <xdr:spPr>
        <a:xfrm>
          <a:off x="16370300" y="1209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166,874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144470</xdr:rowOff>
    </xdr:from>
    <xdr:to>
      <xdr:col>86</xdr:col>
      <xdr:colOff>25400</xdr:colOff>
      <xdr:row>71</xdr:row>
      <xdr:rowOff>144470</xdr:rowOff>
    </xdr:to>
    <xdr:cxnSp macro="">
      <xdr:nvCxnSpPr>
        <xdr:cNvPr id="623" name="直線コネクタ 622"/>
        <xdr:cNvCxnSpPr/>
      </xdr:nvCxnSpPr>
      <xdr:spPr>
        <a:xfrm>
          <a:off x="16230600" y="123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4" name="直線コネクタ 623"/>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155097</xdr:rowOff>
    </xdr:from>
    <xdr:ext cx="469744" cy="259045"/>
    <xdr:sp macro="" textlink="">
      <xdr:nvSpPr>
        <xdr:cNvPr id="625" name="災害復旧費平均値テキスト"/>
        <xdr:cNvSpPr txBox="1"/>
      </xdr:nvSpPr>
      <xdr:spPr>
        <a:xfrm>
          <a:off x="16370300" y="13356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132220</xdr:rowOff>
    </xdr:from>
    <xdr:to>
      <xdr:col>85</xdr:col>
      <xdr:colOff>177800</xdr:colOff>
      <xdr:row>79</xdr:row>
      <xdr:rowOff>62370</xdr:rowOff>
    </xdr:to>
    <xdr:sp macro="" textlink="">
      <xdr:nvSpPr>
        <xdr:cNvPr id="626" name="フローチャート: 判断 625"/>
        <xdr:cNvSpPr/>
      </xdr:nvSpPr>
      <xdr:spPr>
        <a:xfrm>
          <a:off x="16268700" y="1350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42866</xdr:rowOff>
    </xdr:from>
    <xdr:to>
      <xdr:col>81</xdr:col>
      <xdr:colOff>50800</xdr:colOff>
      <xdr:row>79</xdr:row>
      <xdr:rowOff>44450</xdr:rowOff>
    </xdr:to>
    <xdr:cxnSp macro="">
      <xdr:nvCxnSpPr>
        <xdr:cNvPr id="627" name="直線コネクタ 626"/>
        <xdr:cNvCxnSpPr/>
      </xdr:nvCxnSpPr>
      <xdr:spPr>
        <a:xfrm>
          <a:off x="14592300" y="13587416"/>
          <a:ext cx="889000" cy="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139695</xdr:rowOff>
    </xdr:from>
    <xdr:to>
      <xdr:col>81</xdr:col>
      <xdr:colOff>101600</xdr:colOff>
      <xdr:row>79</xdr:row>
      <xdr:rowOff>69845</xdr:rowOff>
    </xdr:to>
    <xdr:sp macro="" textlink="">
      <xdr:nvSpPr>
        <xdr:cNvPr id="628" name="フローチャート: 判断 627"/>
        <xdr:cNvSpPr/>
      </xdr:nvSpPr>
      <xdr:spPr>
        <a:xfrm>
          <a:off x="15430500" y="1351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86372</xdr:rowOff>
    </xdr:from>
    <xdr:ext cx="469744" cy="259045"/>
    <xdr:sp macro="" textlink="">
      <xdr:nvSpPr>
        <xdr:cNvPr id="629" name="テキスト ボックス 628"/>
        <xdr:cNvSpPr txBox="1"/>
      </xdr:nvSpPr>
      <xdr:spPr>
        <a:xfrm>
          <a:off x="15246428" y="1328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39146</xdr:rowOff>
    </xdr:from>
    <xdr:to>
      <xdr:col>76</xdr:col>
      <xdr:colOff>114300</xdr:colOff>
      <xdr:row>79</xdr:row>
      <xdr:rowOff>42866</xdr:rowOff>
    </xdr:to>
    <xdr:cxnSp macro="">
      <xdr:nvCxnSpPr>
        <xdr:cNvPr id="630" name="直線コネクタ 629"/>
        <xdr:cNvCxnSpPr/>
      </xdr:nvCxnSpPr>
      <xdr:spPr>
        <a:xfrm>
          <a:off x="13703300" y="13583696"/>
          <a:ext cx="889000" cy="3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148512</xdr:rowOff>
    </xdr:from>
    <xdr:to>
      <xdr:col>76</xdr:col>
      <xdr:colOff>165100</xdr:colOff>
      <xdr:row>79</xdr:row>
      <xdr:rowOff>78662</xdr:rowOff>
    </xdr:to>
    <xdr:sp macro="" textlink="">
      <xdr:nvSpPr>
        <xdr:cNvPr id="631" name="フローチャート: 判断 630"/>
        <xdr:cNvSpPr/>
      </xdr:nvSpPr>
      <xdr:spPr>
        <a:xfrm>
          <a:off x="14541500" y="13521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95189</xdr:rowOff>
    </xdr:from>
    <xdr:ext cx="469744" cy="259045"/>
    <xdr:sp macro="" textlink="">
      <xdr:nvSpPr>
        <xdr:cNvPr id="632" name="テキスト ボックス 631"/>
        <xdr:cNvSpPr txBox="1"/>
      </xdr:nvSpPr>
      <xdr:spPr>
        <a:xfrm>
          <a:off x="14357428" y="13296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39146</xdr:rowOff>
    </xdr:from>
    <xdr:to>
      <xdr:col>71</xdr:col>
      <xdr:colOff>177800</xdr:colOff>
      <xdr:row>79</xdr:row>
      <xdr:rowOff>44450</xdr:rowOff>
    </xdr:to>
    <xdr:cxnSp macro="">
      <xdr:nvCxnSpPr>
        <xdr:cNvPr id="633" name="直線コネクタ 632"/>
        <xdr:cNvCxnSpPr/>
      </xdr:nvCxnSpPr>
      <xdr:spPr>
        <a:xfrm flipV="1">
          <a:off x="12814300" y="13583696"/>
          <a:ext cx="889000" cy="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155133</xdr:rowOff>
    </xdr:from>
    <xdr:to>
      <xdr:col>72</xdr:col>
      <xdr:colOff>38100</xdr:colOff>
      <xdr:row>79</xdr:row>
      <xdr:rowOff>85283</xdr:rowOff>
    </xdr:to>
    <xdr:sp macro="" textlink="">
      <xdr:nvSpPr>
        <xdr:cNvPr id="634" name="フローチャート: 判断 633"/>
        <xdr:cNvSpPr/>
      </xdr:nvSpPr>
      <xdr:spPr>
        <a:xfrm>
          <a:off x="13652500" y="135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101810</xdr:rowOff>
    </xdr:from>
    <xdr:ext cx="469744" cy="259045"/>
    <xdr:sp macro="" textlink="">
      <xdr:nvSpPr>
        <xdr:cNvPr id="635" name="テキスト ボックス 634"/>
        <xdr:cNvSpPr txBox="1"/>
      </xdr:nvSpPr>
      <xdr:spPr>
        <a:xfrm>
          <a:off x="13468428" y="1330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147475</xdr:rowOff>
    </xdr:from>
    <xdr:to>
      <xdr:col>67</xdr:col>
      <xdr:colOff>101600</xdr:colOff>
      <xdr:row>79</xdr:row>
      <xdr:rowOff>77625</xdr:rowOff>
    </xdr:to>
    <xdr:sp macro="" textlink="">
      <xdr:nvSpPr>
        <xdr:cNvPr id="636" name="フローチャート: 判断 635"/>
        <xdr:cNvSpPr/>
      </xdr:nvSpPr>
      <xdr:spPr>
        <a:xfrm>
          <a:off x="12763500" y="1352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94152</xdr:rowOff>
    </xdr:from>
    <xdr:ext cx="469744" cy="259045"/>
    <xdr:sp macro="" textlink="">
      <xdr:nvSpPr>
        <xdr:cNvPr id="637" name="テキスト ボックス 636"/>
        <xdr:cNvSpPr txBox="1"/>
      </xdr:nvSpPr>
      <xdr:spPr>
        <a:xfrm>
          <a:off x="12579428" y="1329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3" name="楕円 642"/>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110647</xdr:rowOff>
    </xdr:from>
    <xdr:ext cx="249299" cy="259045"/>
    <xdr:sp macro="" textlink="">
      <xdr:nvSpPr>
        <xdr:cNvPr id="644" name="災害復旧費該当値テキスト"/>
        <xdr:cNvSpPr txBox="1"/>
      </xdr:nvSpPr>
      <xdr:spPr>
        <a:xfrm>
          <a:off x="16370300" y="13483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5" name="楕円 644"/>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6" name="テキスト ボックス 645"/>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163516</xdr:rowOff>
    </xdr:from>
    <xdr:to>
      <xdr:col>76</xdr:col>
      <xdr:colOff>165100</xdr:colOff>
      <xdr:row>79</xdr:row>
      <xdr:rowOff>93666</xdr:rowOff>
    </xdr:to>
    <xdr:sp macro="" textlink="">
      <xdr:nvSpPr>
        <xdr:cNvPr id="647" name="楕円 646"/>
        <xdr:cNvSpPr/>
      </xdr:nvSpPr>
      <xdr:spPr>
        <a:xfrm>
          <a:off x="14541500" y="1353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84793</xdr:rowOff>
    </xdr:from>
    <xdr:ext cx="378565" cy="259045"/>
    <xdr:sp macro="" textlink="">
      <xdr:nvSpPr>
        <xdr:cNvPr id="648" name="テキスト ボックス 647"/>
        <xdr:cNvSpPr txBox="1"/>
      </xdr:nvSpPr>
      <xdr:spPr>
        <a:xfrm>
          <a:off x="14403017" y="13629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159796</xdr:rowOff>
    </xdr:from>
    <xdr:to>
      <xdr:col>72</xdr:col>
      <xdr:colOff>38100</xdr:colOff>
      <xdr:row>79</xdr:row>
      <xdr:rowOff>89946</xdr:rowOff>
    </xdr:to>
    <xdr:sp macro="" textlink="">
      <xdr:nvSpPr>
        <xdr:cNvPr id="649" name="楕円 648"/>
        <xdr:cNvSpPr/>
      </xdr:nvSpPr>
      <xdr:spPr>
        <a:xfrm>
          <a:off x="13652500" y="1353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81073</xdr:rowOff>
    </xdr:from>
    <xdr:ext cx="378565" cy="259045"/>
    <xdr:sp macro="" textlink="">
      <xdr:nvSpPr>
        <xdr:cNvPr id="650" name="テキスト ボックス 649"/>
        <xdr:cNvSpPr txBox="1"/>
      </xdr:nvSpPr>
      <xdr:spPr>
        <a:xfrm>
          <a:off x="13514017" y="13625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1" name="楕円 650"/>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2" name="テキスト ボックス 651"/>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63157</xdr:rowOff>
    </xdr:from>
    <xdr:to>
      <xdr:col>85</xdr:col>
      <xdr:colOff>126364</xdr:colOff>
      <xdr:row>98</xdr:row>
      <xdr:rowOff>37954</xdr:rowOff>
    </xdr:to>
    <xdr:cxnSp macro="">
      <xdr:nvCxnSpPr>
        <xdr:cNvPr id="676" name="直線コネクタ 675"/>
        <xdr:cNvCxnSpPr/>
      </xdr:nvCxnSpPr>
      <xdr:spPr>
        <a:xfrm flipV="1">
          <a:off x="16317595" y="15493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41781</xdr:rowOff>
    </xdr:from>
    <xdr:ext cx="469744" cy="259045"/>
    <xdr:sp macro="" textlink="">
      <xdr:nvSpPr>
        <xdr:cNvPr id="677" name="公債費最小値テキスト"/>
        <xdr:cNvSpPr txBox="1"/>
      </xdr:nvSpPr>
      <xdr:spPr>
        <a:xfrm>
          <a:off x="16370300" y="1684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37954</xdr:rowOff>
    </xdr:from>
    <xdr:to>
      <xdr:col>86</xdr:col>
      <xdr:colOff>25400</xdr:colOff>
      <xdr:row>98</xdr:row>
      <xdr:rowOff>37954</xdr:rowOff>
    </xdr:to>
    <xdr:cxnSp macro="">
      <xdr:nvCxnSpPr>
        <xdr:cNvPr id="678" name="直線コネクタ 677"/>
        <xdr:cNvCxnSpPr/>
      </xdr:nvCxnSpPr>
      <xdr:spPr>
        <a:xfrm>
          <a:off x="16230600" y="16840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9834</xdr:rowOff>
    </xdr:from>
    <xdr:ext cx="534377" cy="259045"/>
    <xdr:sp macro="" textlink="">
      <xdr:nvSpPr>
        <xdr:cNvPr id="679" name="公債費最大値テキスト"/>
        <xdr:cNvSpPr txBox="1"/>
      </xdr:nvSpPr>
      <xdr:spPr>
        <a:xfrm>
          <a:off x="16370300" y="152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80,018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63157</xdr:rowOff>
    </xdr:from>
    <xdr:to>
      <xdr:col>86</xdr:col>
      <xdr:colOff>25400</xdr:colOff>
      <xdr:row>90</xdr:row>
      <xdr:rowOff>63157</xdr:rowOff>
    </xdr:to>
    <xdr:cxnSp macro="">
      <xdr:nvCxnSpPr>
        <xdr:cNvPr id="680" name="直線コネクタ 679"/>
        <xdr:cNvCxnSpPr/>
      </xdr:nvCxnSpPr>
      <xdr:spPr>
        <a:xfrm>
          <a:off x="16230600" y="1549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26391</xdr:rowOff>
    </xdr:from>
    <xdr:to>
      <xdr:col>85</xdr:col>
      <xdr:colOff>127000</xdr:colOff>
      <xdr:row>94</xdr:row>
      <xdr:rowOff>41211</xdr:rowOff>
    </xdr:to>
    <xdr:cxnSp macro="">
      <xdr:nvCxnSpPr>
        <xdr:cNvPr id="681" name="直線コネクタ 680"/>
        <xdr:cNvCxnSpPr/>
      </xdr:nvCxnSpPr>
      <xdr:spPr>
        <a:xfrm>
          <a:off x="15481300" y="16142691"/>
          <a:ext cx="838200" cy="1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72928</xdr:rowOff>
    </xdr:from>
    <xdr:ext cx="534377" cy="259045"/>
    <xdr:sp macro="" textlink="">
      <xdr:nvSpPr>
        <xdr:cNvPr id="682" name="公債費平均値テキスト"/>
        <xdr:cNvSpPr txBox="1"/>
      </xdr:nvSpPr>
      <xdr:spPr>
        <a:xfrm>
          <a:off x="16370300" y="16189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94501</xdr:rowOff>
    </xdr:from>
    <xdr:to>
      <xdr:col>85</xdr:col>
      <xdr:colOff>177800</xdr:colOff>
      <xdr:row>95</xdr:row>
      <xdr:rowOff>24651</xdr:rowOff>
    </xdr:to>
    <xdr:sp macro="" textlink="">
      <xdr:nvSpPr>
        <xdr:cNvPr id="683" name="フローチャート: 判断 682"/>
        <xdr:cNvSpPr/>
      </xdr:nvSpPr>
      <xdr:spPr>
        <a:xfrm>
          <a:off x="16268700" y="16210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25876</xdr:rowOff>
    </xdr:from>
    <xdr:to>
      <xdr:col>81</xdr:col>
      <xdr:colOff>50800</xdr:colOff>
      <xdr:row>94</xdr:row>
      <xdr:rowOff>26391</xdr:rowOff>
    </xdr:to>
    <xdr:cxnSp macro="">
      <xdr:nvCxnSpPr>
        <xdr:cNvPr id="684" name="直線コネクタ 683"/>
        <xdr:cNvCxnSpPr/>
      </xdr:nvCxnSpPr>
      <xdr:spPr>
        <a:xfrm>
          <a:off x="14592300" y="16142176"/>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82080</xdr:rowOff>
    </xdr:from>
    <xdr:to>
      <xdr:col>81</xdr:col>
      <xdr:colOff>101600</xdr:colOff>
      <xdr:row>95</xdr:row>
      <xdr:rowOff>12230</xdr:rowOff>
    </xdr:to>
    <xdr:sp macro="" textlink="">
      <xdr:nvSpPr>
        <xdr:cNvPr id="685" name="フローチャート: 判断 684"/>
        <xdr:cNvSpPr/>
      </xdr:nvSpPr>
      <xdr:spPr>
        <a:xfrm>
          <a:off x="15430500" y="1619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3357</xdr:rowOff>
    </xdr:from>
    <xdr:ext cx="534377" cy="259045"/>
    <xdr:sp macro="" textlink="">
      <xdr:nvSpPr>
        <xdr:cNvPr id="686" name="テキスト ボックス 685"/>
        <xdr:cNvSpPr txBox="1"/>
      </xdr:nvSpPr>
      <xdr:spPr>
        <a:xfrm>
          <a:off x="15214111" y="162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25876</xdr:rowOff>
    </xdr:from>
    <xdr:to>
      <xdr:col>76</xdr:col>
      <xdr:colOff>114300</xdr:colOff>
      <xdr:row>94</xdr:row>
      <xdr:rowOff>69938</xdr:rowOff>
    </xdr:to>
    <xdr:cxnSp macro="">
      <xdr:nvCxnSpPr>
        <xdr:cNvPr id="687" name="直線コネクタ 686"/>
        <xdr:cNvCxnSpPr/>
      </xdr:nvCxnSpPr>
      <xdr:spPr>
        <a:xfrm flipV="1">
          <a:off x="13703300" y="16142176"/>
          <a:ext cx="889000" cy="4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70650</xdr:rowOff>
    </xdr:from>
    <xdr:to>
      <xdr:col>76</xdr:col>
      <xdr:colOff>165100</xdr:colOff>
      <xdr:row>95</xdr:row>
      <xdr:rowOff>800</xdr:rowOff>
    </xdr:to>
    <xdr:sp macro="" textlink="">
      <xdr:nvSpPr>
        <xdr:cNvPr id="688" name="フローチャート: 判断 687"/>
        <xdr:cNvSpPr/>
      </xdr:nvSpPr>
      <xdr:spPr>
        <a:xfrm>
          <a:off x="14541500" y="161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163377</xdr:rowOff>
    </xdr:from>
    <xdr:ext cx="534377" cy="259045"/>
    <xdr:sp macro="" textlink="">
      <xdr:nvSpPr>
        <xdr:cNvPr id="689" name="テキスト ボックス 688"/>
        <xdr:cNvSpPr txBox="1"/>
      </xdr:nvSpPr>
      <xdr:spPr>
        <a:xfrm>
          <a:off x="14325111" y="162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69938</xdr:rowOff>
    </xdr:from>
    <xdr:to>
      <xdr:col>71</xdr:col>
      <xdr:colOff>177800</xdr:colOff>
      <xdr:row>94</xdr:row>
      <xdr:rowOff>115430</xdr:rowOff>
    </xdr:to>
    <xdr:cxnSp macro="">
      <xdr:nvCxnSpPr>
        <xdr:cNvPr id="690" name="直線コネクタ 689"/>
        <xdr:cNvCxnSpPr/>
      </xdr:nvCxnSpPr>
      <xdr:spPr>
        <a:xfrm flipV="1">
          <a:off x="12814300" y="16186238"/>
          <a:ext cx="889000" cy="4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73889</xdr:rowOff>
    </xdr:from>
    <xdr:to>
      <xdr:col>72</xdr:col>
      <xdr:colOff>38100</xdr:colOff>
      <xdr:row>95</xdr:row>
      <xdr:rowOff>4039</xdr:rowOff>
    </xdr:to>
    <xdr:sp macro="" textlink="">
      <xdr:nvSpPr>
        <xdr:cNvPr id="691" name="フローチャート: 判断 690"/>
        <xdr:cNvSpPr/>
      </xdr:nvSpPr>
      <xdr:spPr>
        <a:xfrm>
          <a:off x="13652500" y="1619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166616</xdr:rowOff>
    </xdr:from>
    <xdr:ext cx="534377" cy="259045"/>
    <xdr:sp macro="" textlink="">
      <xdr:nvSpPr>
        <xdr:cNvPr id="692" name="テキスト ボックス 691"/>
        <xdr:cNvSpPr txBox="1"/>
      </xdr:nvSpPr>
      <xdr:spPr>
        <a:xfrm>
          <a:off x="13436111" y="1628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74098</xdr:rowOff>
    </xdr:from>
    <xdr:to>
      <xdr:col>67</xdr:col>
      <xdr:colOff>101600</xdr:colOff>
      <xdr:row>95</xdr:row>
      <xdr:rowOff>4248</xdr:rowOff>
    </xdr:to>
    <xdr:sp macro="" textlink="">
      <xdr:nvSpPr>
        <xdr:cNvPr id="693" name="フローチャート: 判断 692"/>
        <xdr:cNvSpPr/>
      </xdr:nvSpPr>
      <xdr:spPr>
        <a:xfrm>
          <a:off x="12763500" y="1619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166825</xdr:rowOff>
    </xdr:from>
    <xdr:ext cx="534377" cy="259045"/>
    <xdr:sp macro="" textlink="">
      <xdr:nvSpPr>
        <xdr:cNvPr id="694" name="テキスト ボックス 693"/>
        <xdr:cNvSpPr txBox="1"/>
      </xdr:nvSpPr>
      <xdr:spPr>
        <a:xfrm>
          <a:off x="12547111" y="1628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161861</xdr:rowOff>
    </xdr:from>
    <xdr:to>
      <xdr:col>85</xdr:col>
      <xdr:colOff>177800</xdr:colOff>
      <xdr:row>94</xdr:row>
      <xdr:rowOff>92011</xdr:rowOff>
    </xdr:to>
    <xdr:sp macro="" textlink="">
      <xdr:nvSpPr>
        <xdr:cNvPr id="700" name="楕円 699"/>
        <xdr:cNvSpPr/>
      </xdr:nvSpPr>
      <xdr:spPr>
        <a:xfrm>
          <a:off x="16268700" y="1610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13288</xdr:rowOff>
    </xdr:from>
    <xdr:ext cx="534377" cy="259045"/>
    <xdr:sp macro="" textlink="">
      <xdr:nvSpPr>
        <xdr:cNvPr id="701" name="公債費該当値テキスト"/>
        <xdr:cNvSpPr txBox="1"/>
      </xdr:nvSpPr>
      <xdr:spPr>
        <a:xfrm>
          <a:off x="16370300" y="1595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147041</xdr:rowOff>
    </xdr:from>
    <xdr:to>
      <xdr:col>81</xdr:col>
      <xdr:colOff>101600</xdr:colOff>
      <xdr:row>94</xdr:row>
      <xdr:rowOff>77191</xdr:rowOff>
    </xdr:to>
    <xdr:sp macro="" textlink="">
      <xdr:nvSpPr>
        <xdr:cNvPr id="702" name="楕円 701"/>
        <xdr:cNvSpPr/>
      </xdr:nvSpPr>
      <xdr:spPr>
        <a:xfrm>
          <a:off x="15430500" y="1609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93718</xdr:rowOff>
    </xdr:from>
    <xdr:ext cx="534377" cy="259045"/>
    <xdr:sp macro="" textlink="">
      <xdr:nvSpPr>
        <xdr:cNvPr id="703" name="テキスト ボックス 702"/>
        <xdr:cNvSpPr txBox="1"/>
      </xdr:nvSpPr>
      <xdr:spPr>
        <a:xfrm>
          <a:off x="15214111" y="1586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146526</xdr:rowOff>
    </xdr:from>
    <xdr:to>
      <xdr:col>76</xdr:col>
      <xdr:colOff>165100</xdr:colOff>
      <xdr:row>94</xdr:row>
      <xdr:rowOff>76676</xdr:rowOff>
    </xdr:to>
    <xdr:sp macro="" textlink="">
      <xdr:nvSpPr>
        <xdr:cNvPr id="704" name="楕円 703"/>
        <xdr:cNvSpPr/>
      </xdr:nvSpPr>
      <xdr:spPr>
        <a:xfrm>
          <a:off x="14541500" y="1609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93203</xdr:rowOff>
    </xdr:from>
    <xdr:ext cx="534377" cy="259045"/>
    <xdr:sp macro="" textlink="">
      <xdr:nvSpPr>
        <xdr:cNvPr id="705" name="テキスト ボックス 704"/>
        <xdr:cNvSpPr txBox="1"/>
      </xdr:nvSpPr>
      <xdr:spPr>
        <a:xfrm>
          <a:off x="14325111" y="1586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19138</xdr:rowOff>
    </xdr:from>
    <xdr:to>
      <xdr:col>72</xdr:col>
      <xdr:colOff>38100</xdr:colOff>
      <xdr:row>94</xdr:row>
      <xdr:rowOff>120738</xdr:rowOff>
    </xdr:to>
    <xdr:sp macro="" textlink="">
      <xdr:nvSpPr>
        <xdr:cNvPr id="706" name="楕円 705"/>
        <xdr:cNvSpPr/>
      </xdr:nvSpPr>
      <xdr:spPr>
        <a:xfrm>
          <a:off x="13652500" y="1613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137265</xdr:rowOff>
    </xdr:from>
    <xdr:ext cx="534377" cy="259045"/>
    <xdr:sp macro="" textlink="">
      <xdr:nvSpPr>
        <xdr:cNvPr id="707" name="テキスト ボックス 706"/>
        <xdr:cNvSpPr txBox="1"/>
      </xdr:nvSpPr>
      <xdr:spPr>
        <a:xfrm>
          <a:off x="13436111" y="1591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64630</xdr:rowOff>
    </xdr:from>
    <xdr:to>
      <xdr:col>67</xdr:col>
      <xdr:colOff>101600</xdr:colOff>
      <xdr:row>94</xdr:row>
      <xdr:rowOff>166230</xdr:rowOff>
    </xdr:to>
    <xdr:sp macro="" textlink="">
      <xdr:nvSpPr>
        <xdr:cNvPr id="708" name="楕円 707"/>
        <xdr:cNvSpPr/>
      </xdr:nvSpPr>
      <xdr:spPr>
        <a:xfrm>
          <a:off x="12763500" y="1618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11307</xdr:rowOff>
    </xdr:from>
    <xdr:ext cx="534377" cy="259045"/>
    <xdr:sp macro="" textlink="">
      <xdr:nvSpPr>
        <xdr:cNvPr id="709" name="テキスト ボックス 708"/>
        <xdr:cNvSpPr txBox="1"/>
      </xdr:nvSpPr>
      <xdr:spPr>
        <a:xfrm>
          <a:off x="12547111" y="1595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5055</xdr:rowOff>
    </xdr:from>
    <xdr:to>
      <xdr:col>116</xdr:col>
      <xdr:colOff>62864</xdr:colOff>
      <xdr:row>38</xdr:row>
      <xdr:rowOff>139700</xdr:rowOff>
    </xdr:to>
    <xdr:cxnSp macro="">
      <xdr:nvCxnSpPr>
        <xdr:cNvPr id="731" name="直線コネクタ 730"/>
        <xdr:cNvCxnSpPr/>
      </xdr:nvCxnSpPr>
      <xdr:spPr>
        <a:xfrm flipV="1">
          <a:off x="22159595" y="5148555"/>
          <a:ext cx="1269" cy="1506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6189</xdr:rowOff>
    </xdr:from>
    <xdr:ext cx="249299" cy="259045"/>
    <xdr:sp macro="" textlink="">
      <xdr:nvSpPr>
        <xdr:cNvPr id="732" name="諸支出金最小値テキスト"/>
        <xdr:cNvSpPr txBox="1"/>
      </xdr:nvSpPr>
      <xdr:spPr>
        <a:xfrm>
          <a:off x="22212300" y="6692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123182</xdr:rowOff>
    </xdr:from>
    <xdr:ext cx="469744" cy="259045"/>
    <xdr:sp macro="" textlink="">
      <xdr:nvSpPr>
        <xdr:cNvPr id="734" name="諸支出金最大値テキスト"/>
        <xdr:cNvSpPr txBox="1"/>
      </xdr:nvSpPr>
      <xdr:spPr>
        <a:xfrm>
          <a:off x="22212300" y="492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5055</xdr:rowOff>
    </xdr:from>
    <xdr:to>
      <xdr:col>116</xdr:col>
      <xdr:colOff>152400</xdr:colOff>
      <xdr:row>30</xdr:row>
      <xdr:rowOff>5055</xdr:rowOff>
    </xdr:to>
    <xdr:cxnSp macro="">
      <xdr:nvCxnSpPr>
        <xdr:cNvPr id="735" name="直線コネクタ 734"/>
        <xdr:cNvCxnSpPr/>
      </xdr:nvCxnSpPr>
      <xdr:spPr>
        <a:xfrm>
          <a:off x="22072600" y="514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95089</xdr:rowOff>
    </xdr:from>
    <xdr:ext cx="313932" cy="259045"/>
    <xdr:sp macro="" textlink="">
      <xdr:nvSpPr>
        <xdr:cNvPr id="737" name="諸支出金平均値テキスト"/>
        <xdr:cNvSpPr txBox="1"/>
      </xdr:nvSpPr>
      <xdr:spPr>
        <a:xfrm>
          <a:off x="22212300" y="643873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72212</xdr:rowOff>
    </xdr:from>
    <xdr:to>
      <xdr:col>116</xdr:col>
      <xdr:colOff>114300</xdr:colOff>
      <xdr:row>39</xdr:row>
      <xdr:rowOff>2362</xdr:rowOff>
    </xdr:to>
    <xdr:sp macro="" textlink="">
      <xdr:nvSpPr>
        <xdr:cNvPr id="738" name="フローチャート: 判断 737"/>
        <xdr:cNvSpPr/>
      </xdr:nvSpPr>
      <xdr:spPr>
        <a:xfrm>
          <a:off x="221107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0" name="フローチャート: 判断 739"/>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1" name="テキスト ボックス 740"/>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68555</xdr:rowOff>
    </xdr:from>
    <xdr:to>
      <xdr:col>107</xdr:col>
      <xdr:colOff>101600</xdr:colOff>
      <xdr:row>38</xdr:row>
      <xdr:rowOff>170155</xdr:rowOff>
    </xdr:to>
    <xdr:sp macro="" textlink="">
      <xdr:nvSpPr>
        <xdr:cNvPr id="743" name="フローチャート: 判断 742"/>
        <xdr:cNvSpPr/>
      </xdr:nvSpPr>
      <xdr:spPr>
        <a:xfrm>
          <a:off x="20383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15232</xdr:rowOff>
    </xdr:from>
    <xdr:ext cx="313932" cy="259045"/>
    <xdr:sp macro="" textlink="">
      <xdr:nvSpPr>
        <xdr:cNvPr id="744" name="テキスト ボックス 743"/>
        <xdr:cNvSpPr txBox="1"/>
      </xdr:nvSpPr>
      <xdr:spPr>
        <a:xfrm>
          <a:off x="20277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37236</xdr:rowOff>
    </xdr:from>
    <xdr:to>
      <xdr:col>102</xdr:col>
      <xdr:colOff>165100</xdr:colOff>
      <xdr:row>38</xdr:row>
      <xdr:rowOff>138836</xdr:rowOff>
    </xdr:to>
    <xdr:sp macro="" textlink="">
      <xdr:nvSpPr>
        <xdr:cNvPr id="746" name="フローチャート: 判断 745"/>
        <xdr:cNvSpPr/>
      </xdr:nvSpPr>
      <xdr:spPr>
        <a:xfrm>
          <a:off x="19494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155363</xdr:rowOff>
    </xdr:from>
    <xdr:ext cx="378565" cy="259045"/>
    <xdr:sp macro="" textlink="">
      <xdr:nvSpPr>
        <xdr:cNvPr id="747" name="テキスト ボックス 746"/>
        <xdr:cNvSpPr txBox="1"/>
      </xdr:nvSpPr>
      <xdr:spPr>
        <a:xfrm>
          <a:off x="19356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27178</xdr:rowOff>
    </xdr:from>
    <xdr:to>
      <xdr:col>98</xdr:col>
      <xdr:colOff>38100</xdr:colOff>
      <xdr:row>38</xdr:row>
      <xdr:rowOff>128778</xdr:rowOff>
    </xdr:to>
    <xdr:sp macro="" textlink="">
      <xdr:nvSpPr>
        <xdr:cNvPr id="748" name="フローチャート: 判断 747"/>
        <xdr:cNvSpPr/>
      </xdr:nvSpPr>
      <xdr:spPr>
        <a:xfrm>
          <a:off x="18605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145305</xdr:rowOff>
    </xdr:from>
    <xdr:ext cx="378565" cy="259045"/>
    <xdr:sp macro="" textlink="">
      <xdr:nvSpPr>
        <xdr:cNvPr id="749" name="テキスト ボックス 748"/>
        <xdr:cNvSpPr txBox="1"/>
      </xdr:nvSpPr>
      <xdr:spPr>
        <a:xfrm>
          <a:off x="18467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50639</xdr:rowOff>
    </xdr:from>
    <xdr:ext cx="249299" cy="259045"/>
    <xdr:sp macro="" textlink="">
      <xdr:nvSpPr>
        <xdr:cNvPr id="756" name="諸支出金該当値テキスト"/>
        <xdr:cNvSpPr txBox="1"/>
      </xdr:nvSpPr>
      <xdr:spPr>
        <a:xfrm>
          <a:off x="22212300" y="6565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議会費においては、前年度比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88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円の減となったが、コロナ禍による政務活動費の減が主な要因である。総務費においては、前年度比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99,799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円の増となったが、主な要因として、特別定額給付金給付事業を行ったことが挙げられる。民生費においては、前年度比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14,382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ったが、主な要因として、社会福祉費において松籟会館整備事業を行ったことによる増、老人福祉費においてサービス利用増による介護保険特別会計繰出金の増、児童福祉費において保育園、認定こども園の民営化移行に伴い、私立保育園児童措置委託負担金が増額となったことによる増、生活保護費において受給者数の入院件数増加に伴う増などが挙げられる。社会保障関係経費が上昇する中で、今後も民生費については、増加する見込みである。そのため、予防事業および自立支援の展開により抑制に努める必要がある。農林水産業費において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2,854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円の増で、主な要因として、妙感寺多目的集会所改修工事に伴う増である。土木費においては、前年度比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1,056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り、主な要因は道路橋りょう費において甲西中央橋修繕工事等による増、河川費において国土強靭化排水対策検討業務委託による増などである。道路事業においては新規路線整備から既存路線の長寿命化対策への転換を行い抑制に努める。教育費において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3,291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円の増となり、主な要因は中学校費において甲西北中学校のテニスコートフェンス改修工事に伴う増、社会教育費において甲西図書館改修工事に伴う増、教育総務費において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GIGA</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スクール構想の推進に伴う増などである。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財政調整基金については、各年度とも</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億円を超える残高を保有しており、標準財政規模の</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％程度の残高確保を目標とし取り組んでいる。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実質収支については、各年度とも黒字を計上しており、健全な状態を維持している。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実質単年度収支については、義務教育施設の建替え事業等の大型投資的事業による財源の不足を財政調整基金等に依存したことにより平成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年度以降５年連続してのマイナスとなっていたが、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取り崩すことなく決算剰余金を積み立てることができたため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令和元年度に引き続き</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黒字となった。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訪問看護ステーション事業特別会計については、民間事業所で受入が困難である重度患者の受け入れにより、患者一人当たりに対するコストがかかることから赤字になった。また、その他の特別会計においても黒字で推移しているものの、一般会計からの繰入により維持しているところ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繰出対象会計の収入確保を念頭に置き、独立採算の原則により繰出額を少しでも減少させるようしていかなければならない。</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今後も、限りある予算の効率性を高め、適切な受益者負担となるよう健全な行財政運営及び経営管理を推進していく。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topLeftCell="AB1" zoomScale="85" zoomScaleNormal="85" workbookViewId="0">
      <selection activeCell="AM34" sqref="AM34:AN34"/>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15">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27044245</v>
      </c>
      <c r="BO4" s="464"/>
      <c r="BP4" s="464"/>
      <c r="BQ4" s="464"/>
      <c r="BR4" s="464"/>
      <c r="BS4" s="464"/>
      <c r="BT4" s="464"/>
      <c r="BU4" s="465"/>
      <c r="BV4" s="463">
        <v>20132307</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4.5</v>
      </c>
      <c r="CU4" s="648"/>
      <c r="CV4" s="648"/>
      <c r="CW4" s="648"/>
      <c r="CX4" s="648"/>
      <c r="CY4" s="648"/>
      <c r="CZ4" s="648"/>
      <c r="DA4" s="649"/>
      <c r="DB4" s="647">
        <v>3.9</v>
      </c>
      <c r="DC4" s="648"/>
      <c r="DD4" s="648"/>
      <c r="DE4" s="648"/>
      <c r="DF4" s="648"/>
      <c r="DG4" s="648"/>
      <c r="DH4" s="648"/>
      <c r="DI4" s="649"/>
      <c r="DJ4" s="186"/>
      <c r="DK4" s="186"/>
      <c r="DL4" s="186"/>
      <c r="DM4" s="186"/>
      <c r="DN4" s="186"/>
      <c r="DO4" s="186"/>
    </row>
    <row r="5" spans="1:119" ht="18.75" customHeight="1" x14ac:dyDescent="0.15">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26392847</v>
      </c>
      <c r="BO5" s="469"/>
      <c r="BP5" s="469"/>
      <c r="BQ5" s="469"/>
      <c r="BR5" s="469"/>
      <c r="BS5" s="469"/>
      <c r="BT5" s="469"/>
      <c r="BU5" s="470"/>
      <c r="BV5" s="468">
        <v>19576379</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88.2</v>
      </c>
      <c r="CU5" s="439"/>
      <c r="CV5" s="439"/>
      <c r="CW5" s="439"/>
      <c r="CX5" s="439"/>
      <c r="CY5" s="439"/>
      <c r="CZ5" s="439"/>
      <c r="DA5" s="440"/>
      <c r="DB5" s="438">
        <v>89.3</v>
      </c>
      <c r="DC5" s="439"/>
      <c r="DD5" s="439"/>
      <c r="DE5" s="439"/>
      <c r="DF5" s="439"/>
      <c r="DG5" s="439"/>
      <c r="DH5" s="439"/>
      <c r="DI5" s="440"/>
      <c r="DJ5" s="186"/>
      <c r="DK5" s="186"/>
      <c r="DL5" s="186"/>
      <c r="DM5" s="186"/>
      <c r="DN5" s="186"/>
      <c r="DO5" s="186"/>
    </row>
    <row r="6" spans="1:119" ht="18.75" customHeight="1" x14ac:dyDescent="0.15">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94</v>
      </c>
      <c r="AV6" s="526"/>
      <c r="AW6" s="526"/>
      <c r="AX6" s="526"/>
      <c r="AY6" s="448" t="s">
        <v>102</v>
      </c>
      <c r="AZ6" s="449"/>
      <c r="BA6" s="449"/>
      <c r="BB6" s="449"/>
      <c r="BC6" s="449"/>
      <c r="BD6" s="449"/>
      <c r="BE6" s="449"/>
      <c r="BF6" s="449"/>
      <c r="BG6" s="449"/>
      <c r="BH6" s="449"/>
      <c r="BI6" s="449"/>
      <c r="BJ6" s="449"/>
      <c r="BK6" s="449"/>
      <c r="BL6" s="449"/>
      <c r="BM6" s="450"/>
      <c r="BN6" s="468">
        <v>651398</v>
      </c>
      <c r="BO6" s="469"/>
      <c r="BP6" s="469"/>
      <c r="BQ6" s="469"/>
      <c r="BR6" s="469"/>
      <c r="BS6" s="469"/>
      <c r="BT6" s="469"/>
      <c r="BU6" s="470"/>
      <c r="BV6" s="468">
        <v>555928</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95.1</v>
      </c>
      <c r="CU6" s="622"/>
      <c r="CV6" s="622"/>
      <c r="CW6" s="622"/>
      <c r="CX6" s="622"/>
      <c r="CY6" s="622"/>
      <c r="CZ6" s="622"/>
      <c r="DA6" s="623"/>
      <c r="DB6" s="621">
        <v>95.3</v>
      </c>
      <c r="DC6" s="622"/>
      <c r="DD6" s="622"/>
      <c r="DE6" s="622"/>
      <c r="DF6" s="622"/>
      <c r="DG6" s="622"/>
      <c r="DH6" s="622"/>
      <c r="DI6" s="623"/>
      <c r="DJ6" s="186"/>
      <c r="DK6" s="186"/>
      <c r="DL6" s="186"/>
      <c r="DM6" s="186"/>
      <c r="DN6" s="186"/>
      <c r="DO6" s="186"/>
    </row>
    <row r="7" spans="1:119" ht="18.75" customHeight="1" x14ac:dyDescent="0.15">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105</v>
      </c>
      <c r="AV7" s="526"/>
      <c r="AW7" s="526"/>
      <c r="AX7" s="526"/>
      <c r="AY7" s="448" t="s">
        <v>106</v>
      </c>
      <c r="AZ7" s="449"/>
      <c r="BA7" s="449"/>
      <c r="BB7" s="449"/>
      <c r="BC7" s="449"/>
      <c r="BD7" s="449"/>
      <c r="BE7" s="449"/>
      <c r="BF7" s="449"/>
      <c r="BG7" s="449"/>
      <c r="BH7" s="449"/>
      <c r="BI7" s="449"/>
      <c r="BJ7" s="449"/>
      <c r="BK7" s="449"/>
      <c r="BL7" s="449"/>
      <c r="BM7" s="450"/>
      <c r="BN7" s="468">
        <v>52546</v>
      </c>
      <c r="BO7" s="469"/>
      <c r="BP7" s="469"/>
      <c r="BQ7" s="469"/>
      <c r="BR7" s="469"/>
      <c r="BS7" s="469"/>
      <c r="BT7" s="469"/>
      <c r="BU7" s="470"/>
      <c r="BV7" s="468">
        <v>52121</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13258327</v>
      </c>
      <c r="CU7" s="469"/>
      <c r="CV7" s="469"/>
      <c r="CW7" s="469"/>
      <c r="CX7" s="469"/>
      <c r="CY7" s="469"/>
      <c r="CZ7" s="469"/>
      <c r="DA7" s="470"/>
      <c r="DB7" s="468">
        <v>12951642</v>
      </c>
      <c r="DC7" s="469"/>
      <c r="DD7" s="469"/>
      <c r="DE7" s="469"/>
      <c r="DF7" s="469"/>
      <c r="DG7" s="469"/>
      <c r="DH7" s="469"/>
      <c r="DI7" s="470"/>
      <c r="DJ7" s="186"/>
      <c r="DK7" s="186"/>
      <c r="DL7" s="186"/>
      <c r="DM7" s="186"/>
      <c r="DN7" s="186"/>
      <c r="DO7" s="186"/>
    </row>
    <row r="8" spans="1:119" ht="18.75" customHeight="1" thickBot="1" x14ac:dyDescent="0.2">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109</v>
      </c>
      <c r="AV8" s="526"/>
      <c r="AW8" s="526"/>
      <c r="AX8" s="526"/>
      <c r="AY8" s="448" t="s">
        <v>110</v>
      </c>
      <c r="AZ8" s="449"/>
      <c r="BA8" s="449"/>
      <c r="BB8" s="449"/>
      <c r="BC8" s="449"/>
      <c r="BD8" s="449"/>
      <c r="BE8" s="449"/>
      <c r="BF8" s="449"/>
      <c r="BG8" s="449"/>
      <c r="BH8" s="449"/>
      <c r="BI8" s="449"/>
      <c r="BJ8" s="449"/>
      <c r="BK8" s="449"/>
      <c r="BL8" s="449"/>
      <c r="BM8" s="450"/>
      <c r="BN8" s="468">
        <v>598852</v>
      </c>
      <c r="BO8" s="469"/>
      <c r="BP8" s="469"/>
      <c r="BQ8" s="469"/>
      <c r="BR8" s="469"/>
      <c r="BS8" s="469"/>
      <c r="BT8" s="469"/>
      <c r="BU8" s="470"/>
      <c r="BV8" s="468">
        <v>503807</v>
      </c>
      <c r="BW8" s="469"/>
      <c r="BX8" s="469"/>
      <c r="BY8" s="469"/>
      <c r="BZ8" s="469"/>
      <c r="CA8" s="469"/>
      <c r="CB8" s="469"/>
      <c r="CC8" s="470"/>
      <c r="CD8" s="477" t="s">
        <v>111</v>
      </c>
      <c r="CE8" s="478"/>
      <c r="CF8" s="478"/>
      <c r="CG8" s="478"/>
      <c r="CH8" s="478"/>
      <c r="CI8" s="478"/>
      <c r="CJ8" s="478"/>
      <c r="CK8" s="478"/>
      <c r="CL8" s="478"/>
      <c r="CM8" s="478"/>
      <c r="CN8" s="478"/>
      <c r="CO8" s="478"/>
      <c r="CP8" s="478"/>
      <c r="CQ8" s="478"/>
      <c r="CR8" s="478"/>
      <c r="CS8" s="479"/>
      <c r="CT8" s="581">
        <v>0.79</v>
      </c>
      <c r="CU8" s="582"/>
      <c r="CV8" s="582"/>
      <c r="CW8" s="582"/>
      <c r="CX8" s="582"/>
      <c r="CY8" s="582"/>
      <c r="CZ8" s="582"/>
      <c r="DA8" s="583"/>
      <c r="DB8" s="581">
        <v>0.8</v>
      </c>
      <c r="DC8" s="582"/>
      <c r="DD8" s="582"/>
      <c r="DE8" s="582"/>
      <c r="DF8" s="582"/>
      <c r="DG8" s="582"/>
      <c r="DH8" s="582"/>
      <c r="DI8" s="583"/>
      <c r="DJ8" s="186"/>
      <c r="DK8" s="186"/>
      <c r="DL8" s="186"/>
      <c r="DM8" s="186"/>
      <c r="DN8" s="186"/>
      <c r="DO8" s="186"/>
    </row>
    <row r="9" spans="1:119" ht="18.75" customHeight="1" thickBot="1" x14ac:dyDescent="0.2">
      <c r="A9" s="187"/>
      <c r="B9" s="610" t="s">
        <v>112</v>
      </c>
      <c r="C9" s="611"/>
      <c r="D9" s="611"/>
      <c r="E9" s="611"/>
      <c r="F9" s="611"/>
      <c r="G9" s="611"/>
      <c r="H9" s="611"/>
      <c r="I9" s="611"/>
      <c r="J9" s="611"/>
      <c r="K9" s="531"/>
      <c r="L9" s="612" t="s">
        <v>113</v>
      </c>
      <c r="M9" s="613"/>
      <c r="N9" s="613"/>
      <c r="O9" s="613"/>
      <c r="P9" s="613"/>
      <c r="Q9" s="614"/>
      <c r="R9" s="615">
        <v>54460</v>
      </c>
      <c r="S9" s="616"/>
      <c r="T9" s="616"/>
      <c r="U9" s="616"/>
      <c r="V9" s="617"/>
      <c r="W9" s="547" t="s">
        <v>114</v>
      </c>
      <c r="X9" s="548"/>
      <c r="Y9" s="548"/>
      <c r="Z9" s="548"/>
      <c r="AA9" s="548"/>
      <c r="AB9" s="548"/>
      <c r="AC9" s="548"/>
      <c r="AD9" s="548"/>
      <c r="AE9" s="548"/>
      <c r="AF9" s="548"/>
      <c r="AG9" s="548"/>
      <c r="AH9" s="548"/>
      <c r="AI9" s="548"/>
      <c r="AJ9" s="548"/>
      <c r="AK9" s="548"/>
      <c r="AL9" s="618"/>
      <c r="AM9" s="537" t="s">
        <v>115</v>
      </c>
      <c r="AN9" s="442"/>
      <c r="AO9" s="442"/>
      <c r="AP9" s="442"/>
      <c r="AQ9" s="442"/>
      <c r="AR9" s="442"/>
      <c r="AS9" s="442"/>
      <c r="AT9" s="443"/>
      <c r="AU9" s="525" t="s">
        <v>94</v>
      </c>
      <c r="AV9" s="526"/>
      <c r="AW9" s="526"/>
      <c r="AX9" s="526"/>
      <c r="AY9" s="448" t="s">
        <v>116</v>
      </c>
      <c r="AZ9" s="449"/>
      <c r="BA9" s="449"/>
      <c r="BB9" s="449"/>
      <c r="BC9" s="449"/>
      <c r="BD9" s="449"/>
      <c r="BE9" s="449"/>
      <c r="BF9" s="449"/>
      <c r="BG9" s="449"/>
      <c r="BH9" s="449"/>
      <c r="BI9" s="449"/>
      <c r="BJ9" s="449"/>
      <c r="BK9" s="449"/>
      <c r="BL9" s="449"/>
      <c r="BM9" s="450"/>
      <c r="BN9" s="468">
        <v>95045</v>
      </c>
      <c r="BO9" s="469"/>
      <c r="BP9" s="469"/>
      <c r="BQ9" s="469"/>
      <c r="BR9" s="469"/>
      <c r="BS9" s="469"/>
      <c r="BT9" s="469"/>
      <c r="BU9" s="470"/>
      <c r="BV9" s="468">
        <v>220002</v>
      </c>
      <c r="BW9" s="469"/>
      <c r="BX9" s="469"/>
      <c r="BY9" s="469"/>
      <c r="BZ9" s="469"/>
      <c r="CA9" s="469"/>
      <c r="CB9" s="469"/>
      <c r="CC9" s="470"/>
      <c r="CD9" s="477" t="s">
        <v>117</v>
      </c>
      <c r="CE9" s="478"/>
      <c r="CF9" s="478"/>
      <c r="CG9" s="478"/>
      <c r="CH9" s="478"/>
      <c r="CI9" s="478"/>
      <c r="CJ9" s="478"/>
      <c r="CK9" s="478"/>
      <c r="CL9" s="478"/>
      <c r="CM9" s="478"/>
      <c r="CN9" s="478"/>
      <c r="CO9" s="478"/>
      <c r="CP9" s="478"/>
      <c r="CQ9" s="478"/>
      <c r="CR9" s="478"/>
      <c r="CS9" s="479"/>
      <c r="CT9" s="438">
        <v>16.600000000000001</v>
      </c>
      <c r="CU9" s="439"/>
      <c r="CV9" s="439"/>
      <c r="CW9" s="439"/>
      <c r="CX9" s="439"/>
      <c r="CY9" s="439"/>
      <c r="CZ9" s="439"/>
      <c r="DA9" s="440"/>
      <c r="DB9" s="438">
        <v>17.8</v>
      </c>
      <c r="DC9" s="439"/>
      <c r="DD9" s="439"/>
      <c r="DE9" s="439"/>
      <c r="DF9" s="439"/>
      <c r="DG9" s="439"/>
      <c r="DH9" s="439"/>
      <c r="DI9" s="440"/>
      <c r="DJ9" s="186"/>
      <c r="DK9" s="186"/>
      <c r="DL9" s="186"/>
      <c r="DM9" s="186"/>
      <c r="DN9" s="186"/>
      <c r="DO9" s="186"/>
    </row>
    <row r="10" spans="1:119" ht="18.75" customHeight="1" thickBot="1" x14ac:dyDescent="0.2">
      <c r="A10" s="187"/>
      <c r="B10" s="610"/>
      <c r="C10" s="611"/>
      <c r="D10" s="611"/>
      <c r="E10" s="611"/>
      <c r="F10" s="611"/>
      <c r="G10" s="611"/>
      <c r="H10" s="611"/>
      <c r="I10" s="611"/>
      <c r="J10" s="611"/>
      <c r="K10" s="531"/>
      <c r="L10" s="441" t="s">
        <v>118</v>
      </c>
      <c r="M10" s="442"/>
      <c r="N10" s="442"/>
      <c r="O10" s="442"/>
      <c r="P10" s="442"/>
      <c r="Q10" s="443"/>
      <c r="R10" s="444">
        <v>54289</v>
      </c>
      <c r="S10" s="445"/>
      <c r="T10" s="445"/>
      <c r="U10" s="445"/>
      <c r="V10" s="447"/>
      <c r="W10" s="619"/>
      <c r="X10" s="430"/>
      <c r="Y10" s="430"/>
      <c r="Z10" s="430"/>
      <c r="AA10" s="430"/>
      <c r="AB10" s="430"/>
      <c r="AC10" s="430"/>
      <c r="AD10" s="430"/>
      <c r="AE10" s="430"/>
      <c r="AF10" s="430"/>
      <c r="AG10" s="430"/>
      <c r="AH10" s="430"/>
      <c r="AI10" s="430"/>
      <c r="AJ10" s="430"/>
      <c r="AK10" s="430"/>
      <c r="AL10" s="620"/>
      <c r="AM10" s="537" t="s">
        <v>119</v>
      </c>
      <c r="AN10" s="442"/>
      <c r="AO10" s="442"/>
      <c r="AP10" s="442"/>
      <c r="AQ10" s="442"/>
      <c r="AR10" s="442"/>
      <c r="AS10" s="442"/>
      <c r="AT10" s="443"/>
      <c r="AU10" s="525" t="s">
        <v>94</v>
      </c>
      <c r="AV10" s="526"/>
      <c r="AW10" s="526"/>
      <c r="AX10" s="526"/>
      <c r="AY10" s="448" t="s">
        <v>120</v>
      </c>
      <c r="AZ10" s="449"/>
      <c r="BA10" s="449"/>
      <c r="BB10" s="449"/>
      <c r="BC10" s="449"/>
      <c r="BD10" s="449"/>
      <c r="BE10" s="449"/>
      <c r="BF10" s="449"/>
      <c r="BG10" s="449"/>
      <c r="BH10" s="449"/>
      <c r="BI10" s="449"/>
      <c r="BJ10" s="449"/>
      <c r="BK10" s="449"/>
      <c r="BL10" s="449"/>
      <c r="BM10" s="450"/>
      <c r="BN10" s="468">
        <v>256202</v>
      </c>
      <c r="BO10" s="469"/>
      <c r="BP10" s="469"/>
      <c r="BQ10" s="469"/>
      <c r="BR10" s="469"/>
      <c r="BS10" s="469"/>
      <c r="BT10" s="469"/>
      <c r="BU10" s="470"/>
      <c r="BV10" s="468">
        <v>154537</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94</v>
      </c>
      <c r="AV11" s="526"/>
      <c r="AW11" s="526"/>
      <c r="AX11" s="526"/>
      <c r="AY11" s="448" t="s">
        <v>125</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126</v>
      </c>
      <c r="CE11" s="478"/>
      <c r="CF11" s="478"/>
      <c r="CG11" s="478"/>
      <c r="CH11" s="478"/>
      <c r="CI11" s="478"/>
      <c r="CJ11" s="478"/>
      <c r="CK11" s="478"/>
      <c r="CL11" s="478"/>
      <c r="CM11" s="478"/>
      <c r="CN11" s="478"/>
      <c r="CO11" s="478"/>
      <c r="CP11" s="478"/>
      <c r="CQ11" s="478"/>
      <c r="CR11" s="478"/>
      <c r="CS11" s="479"/>
      <c r="CT11" s="581" t="s">
        <v>127</v>
      </c>
      <c r="CU11" s="582"/>
      <c r="CV11" s="582"/>
      <c r="CW11" s="582"/>
      <c r="CX11" s="582"/>
      <c r="CY11" s="582"/>
      <c r="CZ11" s="582"/>
      <c r="DA11" s="583"/>
      <c r="DB11" s="581" t="s">
        <v>127</v>
      </c>
      <c r="DC11" s="582"/>
      <c r="DD11" s="582"/>
      <c r="DE11" s="582"/>
      <c r="DF11" s="582"/>
      <c r="DG11" s="582"/>
      <c r="DH11" s="582"/>
      <c r="DI11" s="583"/>
      <c r="DJ11" s="186"/>
      <c r="DK11" s="186"/>
      <c r="DL11" s="186"/>
      <c r="DM11" s="186"/>
      <c r="DN11" s="186"/>
      <c r="DO11" s="186"/>
    </row>
    <row r="12" spans="1:119" ht="18.75" customHeight="1" x14ac:dyDescent="0.15">
      <c r="A12" s="187"/>
      <c r="B12" s="584" t="s">
        <v>128</v>
      </c>
      <c r="C12" s="585"/>
      <c r="D12" s="585"/>
      <c r="E12" s="585"/>
      <c r="F12" s="585"/>
      <c r="G12" s="585"/>
      <c r="H12" s="585"/>
      <c r="I12" s="585"/>
      <c r="J12" s="585"/>
      <c r="K12" s="586"/>
      <c r="L12" s="593" t="s">
        <v>129</v>
      </c>
      <c r="M12" s="594"/>
      <c r="N12" s="594"/>
      <c r="O12" s="594"/>
      <c r="P12" s="594"/>
      <c r="Q12" s="595"/>
      <c r="R12" s="596">
        <v>55033</v>
      </c>
      <c r="S12" s="597"/>
      <c r="T12" s="597"/>
      <c r="U12" s="597"/>
      <c r="V12" s="598"/>
      <c r="W12" s="599" t="s">
        <v>1</v>
      </c>
      <c r="X12" s="526"/>
      <c r="Y12" s="526"/>
      <c r="Z12" s="526"/>
      <c r="AA12" s="526"/>
      <c r="AB12" s="600"/>
      <c r="AC12" s="601" t="s">
        <v>130</v>
      </c>
      <c r="AD12" s="602"/>
      <c r="AE12" s="602"/>
      <c r="AF12" s="602"/>
      <c r="AG12" s="603"/>
      <c r="AH12" s="601" t="s">
        <v>131</v>
      </c>
      <c r="AI12" s="602"/>
      <c r="AJ12" s="602"/>
      <c r="AK12" s="602"/>
      <c r="AL12" s="604"/>
      <c r="AM12" s="537" t="s">
        <v>132</v>
      </c>
      <c r="AN12" s="442"/>
      <c r="AO12" s="442"/>
      <c r="AP12" s="442"/>
      <c r="AQ12" s="442"/>
      <c r="AR12" s="442"/>
      <c r="AS12" s="442"/>
      <c r="AT12" s="443"/>
      <c r="AU12" s="525" t="s">
        <v>133</v>
      </c>
      <c r="AV12" s="526"/>
      <c r="AW12" s="526"/>
      <c r="AX12" s="526"/>
      <c r="AY12" s="448" t="s">
        <v>134</v>
      </c>
      <c r="AZ12" s="449"/>
      <c r="BA12" s="449"/>
      <c r="BB12" s="449"/>
      <c r="BC12" s="449"/>
      <c r="BD12" s="449"/>
      <c r="BE12" s="449"/>
      <c r="BF12" s="449"/>
      <c r="BG12" s="449"/>
      <c r="BH12" s="449"/>
      <c r="BI12" s="449"/>
      <c r="BJ12" s="449"/>
      <c r="BK12" s="449"/>
      <c r="BL12" s="449"/>
      <c r="BM12" s="450"/>
      <c r="BN12" s="468">
        <v>0</v>
      </c>
      <c r="BO12" s="469"/>
      <c r="BP12" s="469"/>
      <c r="BQ12" s="469"/>
      <c r="BR12" s="469"/>
      <c r="BS12" s="469"/>
      <c r="BT12" s="469"/>
      <c r="BU12" s="470"/>
      <c r="BV12" s="468">
        <v>89136</v>
      </c>
      <c r="BW12" s="469"/>
      <c r="BX12" s="469"/>
      <c r="BY12" s="469"/>
      <c r="BZ12" s="469"/>
      <c r="CA12" s="469"/>
      <c r="CB12" s="469"/>
      <c r="CC12" s="470"/>
      <c r="CD12" s="477" t="s">
        <v>135</v>
      </c>
      <c r="CE12" s="478"/>
      <c r="CF12" s="478"/>
      <c r="CG12" s="478"/>
      <c r="CH12" s="478"/>
      <c r="CI12" s="478"/>
      <c r="CJ12" s="478"/>
      <c r="CK12" s="478"/>
      <c r="CL12" s="478"/>
      <c r="CM12" s="478"/>
      <c r="CN12" s="478"/>
      <c r="CO12" s="478"/>
      <c r="CP12" s="478"/>
      <c r="CQ12" s="478"/>
      <c r="CR12" s="478"/>
      <c r="CS12" s="479"/>
      <c r="CT12" s="581" t="s">
        <v>136</v>
      </c>
      <c r="CU12" s="582"/>
      <c r="CV12" s="582"/>
      <c r="CW12" s="582"/>
      <c r="CX12" s="582"/>
      <c r="CY12" s="582"/>
      <c r="CZ12" s="582"/>
      <c r="DA12" s="583"/>
      <c r="DB12" s="581" t="s">
        <v>136</v>
      </c>
      <c r="DC12" s="582"/>
      <c r="DD12" s="582"/>
      <c r="DE12" s="582"/>
      <c r="DF12" s="582"/>
      <c r="DG12" s="582"/>
      <c r="DH12" s="582"/>
      <c r="DI12" s="583"/>
      <c r="DJ12" s="186"/>
      <c r="DK12" s="186"/>
      <c r="DL12" s="186"/>
      <c r="DM12" s="186"/>
      <c r="DN12" s="186"/>
      <c r="DO12" s="186"/>
    </row>
    <row r="13" spans="1:119" ht="18.75" customHeight="1" x14ac:dyDescent="0.15">
      <c r="A13" s="187"/>
      <c r="B13" s="587"/>
      <c r="C13" s="588"/>
      <c r="D13" s="588"/>
      <c r="E13" s="588"/>
      <c r="F13" s="588"/>
      <c r="G13" s="588"/>
      <c r="H13" s="588"/>
      <c r="I13" s="588"/>
      <c r="J13" s="588"/>
      <c r="K13" s="589"/>
      <c r="L13" s="197"/>
      <c r="M13" s="568" t="s">
        <v>137</v>
      </c>
      <c r="N13" s="569"/>
      <c r="O13" s="569"/>
      <c r="P13" s="569"/>
      <c r="Q13" s="570"/>
      <c r="R13" s="571">
        <v>51710</v>
      </c>
      <c r="S13" s="572"/>
      <c r="T13" s="572"/>
      <c r="U13" s="572"/>
      <c r="V13" s="573"/>
      <c r="W13" s="559" t="s">
        <v>138</v>
      </c>
      <c r="X13" s="481"/>
      <c r="Y13" s="481"/>
      <c r="Z13" s="481"/>
      <c r="AA13" s="481"/>
      <c r="AB13" s="482"/>
      <c r="AC13" s="444">
        <v>394</v>
      </c>
      <c r="AD13" s="445"/>
      <c r="AE13" s="445"/>
      <c r="AF13" s="445"/>
      <c r="AG13" s="446"/>
      <c r="AH13" s="444">
        <v>338</v>
      </c>
      <c r="AI13" s="445"/>
      <c r="AJ13" s="445"/>
      <c r="AK13" s="445"/>
      <c r="AL13" s="447"/>
      <c r="AM13" s="537" t="s">
        <v>139</v>
      </c>
      <c r="AN13" s="442"/>
      <c r="AO13" s="442"/>
      <c r="AP13" s="442"/>
      <c r="AQ13" s="442"/>
      <c r="AR13" s="442"/>
      <c r="AS13" s="442"/>
      <c r="AT13" s="443"/>
      <c r="AU13" s="525" t="s">
        <v>140</v>
      </c>
      <c r="AV13" s="526"/>
      <c r="AW13" s="526"/>
      <c r="AX13" s="526"/>
      <c r="AY13" s="448" t="s">
        <v>141</v>
      </c>
      <c r="AZ13" s="449"/>
      <c r="BA13" s="449"/>
      <c r="BB13" s="449"/>
      <c r="BC13" s="449"/>
      <c r="BD13" s="449"/>
      <c r="BE13" s="449"/>
      <c r="BF13" s="449"/>
      <c r="BG13" s="449"/>
      <c r="BH13" s="449"/>
      <c r="BI13" s="449"/>
      <c r="BJ13" s="449"/>
      <c r="BK13" s="449"/>
      <c r="BL13" s="449"/>
      <c r="BM13" s="450"/>
      <c r="BN13" s="468">
        <v>351247</v>
      </c>
      <c r="BO13" s="469"/>
      <c r="BP13" s="469"/>
      <c r="BQ13" s="469"/>
      <c r="BR13" s="469"/>
      <c r="BS13" s="469"/>
      <c r="BT13" s="469"/>
      <c r="BU13" s="470"/>
      <c r="BV13" s="468">
        <v>285403</v>
      </c>
      <c r="BW13" s="469"/>
      <c r="BX13" s="469"/>
      <c r="BY13" s="469"/>
      <c r="BZ13" s="469"/>
      <c r="CA13" s="469"/>
      <c r="CB13" s="469"/>
      <c r="CC13" s="470"/>
      <c r="CD13" s="477" t="s">
        <v>142</v>
      </c>
      <c r="CE13" s="478"/>
      <c r="CF13" s="478"/>
      <c r="CG13" s="478"/>
      <c r="CH13" s="478"/>
      <c r="CI13" s="478"/>
      <c r="CJ13" s="478"/>
      <c r="CK13" s="478"/>
      <c r="CL13" s="478"/>
      <c r="CM13" s="478"/>
      <c r="CN13" s="478"/>
      <c r="CO13" s="478"/>
      <c r="CP13" s="478"/>
      <c r="CQ13" s="478"/>
      <c r="CR13" s="478"/>
      <c r="CS13" s="479"/>
      <c r="CT13" s="438">
        <v>8.5</v>
      </c>
      <c r="CU13" s="439"/>
      <c r="CV13" s="439"/>
      <c r="CW13" s="439"/>
      <c r="CX13" s="439"/>
      <c r="CY13" s="439"/>
      <c r="CZ13" s="439"/>
      <c r="DA13" s="440"/>
      <c r="DB13" s="438">
        <v>9.1</v>
      </c>
      <c r="DC13" s="439"/>
      <c r="DD13" s="439"/>
      <c r="DE13" s="439"/>
      <c r="DF13" s="439"/>
      <c r="DG13" s="439"/>
      <c r="DH13" s="439"/>
      <c r="DI13" s="440"/>
      <c r="DJ13" s="186"/>
      <c r="DK13" s="186"/>
      <c r="DL13" s="186"/>
      <c r="DM13" s="186"/>
      <c r="DN13" s="186"/>
      <c r="DO13" s="186"/>
    </row>
    <row r="14" spans="1:119" ht="18.75" customHeight="1" thickBot="1" x14ac:dyDescent="0.2">
      <c r="A14" s="187"/>
      <c r="B14" s="587"/>
      <c r="C14" s="588"/>
      <c r="D14" s="588"/>
      <c r="E14" s="588"/>
      <c r="F14" s="588"/>
      <c r="G14" s="588"/>
      <c r="H14" s="588"/>
      <c r="I14" s="588"/>
      <c r="J14" s="588"/>
      <c r="K14" s="589"/>
      <c r="L14" s="561" t="s">
        <v>143</v>
      </c>
      <c r="M14" s="605"/>
      <c r="N14" s="605"/>
      <c r="O14" s="605"/>
      <c r="P14" s="605"/>
      <c r="Q14" s="606"/>
      <c r="R14" s="571">
        <v>55289</v>
      </c>
      <c r="S14" s="572"/>
      <c r="T14" s="572"/>
      <c r="U14" s="572"/>
      <c r="V14" s="573"/>
      <c r="W14" s="574"/>
      <c r="X14" s="484"/>
      <c r="Y14" s="484"/>
      <c r="Z14" s="484"/>
      <c r="AA14" s="484"/>
      <c r="AB14" s="485"/>
      <c r="AC14" s="564">
        <v>1.5</v>
      </c>
      <c r="AD14" s="565"/>
      <c r="AE14" s="565"/>
      <c r="AF14" s="565"/>
      <c r="AG14" s="566"/>
      <c r="AH14" s="564">
        <v>1.3</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144</v>
      </c>
      <c r="CE14" s="475"/>
      <c r="CF14" s="475"/>
      <c r="CG14" s="475"/>
      <c r="CH14" s="475"/>
      <c r="CI14" s="475"/>
      <c r="CJ14" s="475"/>
      <c r="CK14" s="475"/>
      <c r="CL14" s="475"/>
      <c r="CM14" s="475"/>
      <c r="CN14" s="475"/>
      <c r="CO14" s="475"/>
      <c r="CP14" s="475"/>
      <c r="CQ14" s="475"/>
      <c r="CR14" s="475"/>
      <c r="CS14" s="476"/>
      <c r="CT14" s="575">
        <v>22.3</v>
      </c>
      <c r="CU14" s="576"/>
      <c r="CV14" s="576"/>
      <c r="CW14" s="576"/>
      <c r="CX14" s="576"/>
      <c r="CY14" s="576"/>
      <c r="CZ14" s="576"/>
      <c r="DA14" s="577"/>
      <c r="DB14" s="575">
        <v>31.6</v>
      </c>
      <c r="DC14" s="576"/>
      <c r="DD14" s="576"/>
      <c r="DE14" s="576"/>
      <c r="DF14" s="576"/>
      <c r="DG14" s="576"/>
      <c r="DH14" s="576"/>
      <c r="DI14" s="577"/>
      <c r="DJ14" s="186"/>
      <c r="DK14" s="186"/>
      <c r="DL14" s="186"/>
      <c r="DM14" s="186"/>
      <c r="DN14" s="186"/>
      <c r="DO14" s="186"/>
    </row>
    <row r="15" spans="1:119" ht="18.75" customHeight="1" x14ac:dyDescent="0.15">
      <c r="A15" s="187"/>
      <c r="B15" s="587"/>
      <c r="C15" s="588"/>
      <c r="D15" s="588"/>
      <c r="E15" s="588"/>
      <c r="F15" s="588"/>
      <c r="G15" s="588"/>
      <c r="H15" s="588"/>
      <c r="I15" s="588"/>
      <c r="J15" s="588"/>
      <c r="K15" s="589"/>
      <c r="L15" s="197"/>
      <c r="M15" s="568" t="s">
        <v>137</v>
      </c>
      <c r="N15" s="569"/>
      <c r="O15" s="569"/>
      <c r="P15" s="569"/>
      <c r="Q15" s="570"/>
      <c r="R15" s="571">
        <v>51941</v>
      </c>
      <c r="S15" s="572"/>
      <c r="T15" s="572"/>
      <c r="U15" s="572"/>
      <c r="V15" s="573"/>
      <c r="W15" s="559" t="s">
        <v>145</v>
      </c>
      <c r="X15" s="481"/>
      <c r="Y15" s="481"/>
      <c r="Z15" s="481"/>
      <c r="AA15" s="481"/>
      <c r="AB15" s="482"/>
      <c r="AC15" s="444">
        <v>11663</v>
      </c>
      <c r="AD15" s="445"/>
      <c r="AE15" s="445"/>
      <c r="AF15" s="445"/>
      <c r="AG15" s="446"/>
      <c r="AH15" s="444">
        <v>11931</v>
      </c>
      <c r="AI15" s="445"/>
      <c r="AJ15" s="445"/>
      <c r="AK15" s="445"/>
      <c r="AL15" s="447"/>
      <c r="AM15" s="537"/>
      <c r="AN15" s="442"/>
      <c r="AO15" s="442"/>
      <c r="AP15" s="442"/>
      <c r="AQ15" s="442"/>
      <c r="AR15" s="442"/>
      <c r="AS15" s="442"/>
      <c r="AT15" s="443"/>
      <c r="AU15" s="525"/>
      <c r="AV15" s="526"/>
      <c r="AW15" s="526"/>
      <c r="AX15" s="526"/>
      <c r="AY15" s="460" t="s">
        <v>146</v>
      </c>
      <c r="AZ15" s="461"/>
      <c r="BA15" s="461"/>
      <c r="BB15" s="461"/>
      <c r="BC15" s="461"/>
      <c r="BD15" s="461"/>
      <c r="BE15" s="461"/>
      <c r="BF15" s="461"/>
      <c r="BG15" s="461"/>
      <c r="BH15" s="461"/>
      <c r="BI15" s="461"/>
      <c r="BJ15" s="461"/>
      <c r="BK15" s="461"/>
      <c r="BL15" s="461"/>
      <c r="BM15" s="462"/>
      <c r="BN15" s="463">
        <v>8101581</v>
      </c>
      <c r="BO15" s="464"/>
      <c r="BP15" s="464"/>
      <c r="BQ15" s="464"/>
      <c r="BR15" s="464"/>
      <c r="BS15" s="464"/>
      <c r="BT15" s="464"/>
      <c r="BU15" s="465"/>
      <c r="BV15" s="463">
        <v>7715693</v>
      </c>
      <c r="BW15" s="464"/>
      <c r="BX15" s="464"/>
      <c r="BY15" s="464"/>
      <c r="BZ15" s="464"/>
      <c r="CA15" s="464"/>
      <c r="CB15" s="464"/>
      <c r="CC15" s="465"/>
      <c r="CD15" s="578" t="s">
        <v>147</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7"/>
      <c r="C16" s="588"/>
      <c r="D16" s="588"/>
      <c r="E16" s="588"/>
      <c r="F16" s="588"/>
      <c r="G16" s="588"/>
      <c r="H16" s="588"/>
      <c r="I16" s="588"/>
      <c r="J16" s="588"/>
      <c r="K16" s="589"/>
      <c r="L16" s="561" t="s">
        <v>148</v>
      </c>
      <c r="M16" s="562"/>
      <c r="N16" s="562"/>
      <c r="O16" s="562"/>
      <c r="P16" s="562"/>
      <c r="Q16" s="563"/>
      <c r="R16" s="556" t="s">
        <v>149</v>
      </c>
      <c r="S16" s="557"/>
      <c r="T16" s="557"/>
      <c r="U16" s="557"/>
      <c r="V16" s="558"/>
      <c r="W16" s="574"/>
      <c r="X16" s="484"/>
      <c r="Y16" s="484"/>
      <c r="Z16" s="484"/>
      <c r="AA16" s="484"/>
      <c r="AB16" s="485"/>
      <c r="AC16" s="564">
        <v>44.3</v>
      </c>
      <c r="AD16" s="565"/>
      <c r="AE16" s="565"/>
      <c r="AF16" s="565"/>
      <c r="AG16" s="566"/>
      <c r="AH16" s="564">
        <v>45.1</v>
      </c>
      <c r="AI16" s="565"/>
      <c r="AJ16" s="565"/>
      <c r="AK16" s="565"/>
      <c r="AL16" s="567"/>
      <c r="AM16" s="537"/>
      <c r="AN16" s="442"/>
      <c r="AO16" s="442"/>
      <c r="AP16" s="442"/>
      <c r="AQ16" s="442"/>
      <c r="AR16" s="442"/>
      <c r="AS16" s="442"/>
      <c r="AT16" s="443"/>
      <c r="AU16" s="525"/>
      <c r="AV16" s="526"/>
      <c r="AW16" s="526"/>
      <c r="AX16" s="526"/>
      <c r="AY16" s="448" t="s">
        <v>150</v>
      </c>
      <c r="AZ16" s="449"/>
      <c r="BA16" s="449"/>
      <c r="BB16" s="449"/>
      <c r="BC16" s="449"/>
      <c r="BD16" s="449"/>
      <c r="BE16" s="449"/>
      <c r="BF16" s="449"/>
      <c r="BG16" s="449"/>
      <c r="BH16" s="449"/>
      <c r="BI16" s="449"/>
      <c r="BJ16" s="449"/>
      <c r="BK16" s="449"/>
      <c r="BL16" s="449"/>
      <c r="BM16" s="450"/>
      <c r="BN16" s="468">
        <v>10202527</v>
      </c>
      <c r="BO16" s="469"/>
      <c r="BP16" s="469"/>
      <c r="BQ16" s="469"/>
      <c r="BR16" s="469"/>
      <c r="BS16" s="469"/>
      <c r="BT16" s="469"/>
      <c r="BU16" s="470"/>
      <c r="BV16" s="468">
        <v>9780157</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
      <c r="A17" s="187"/>
      <c r="B17" s="590"/>
      <c r="C17" s="591"/>
      <c r="D17" s="591"/>
      <c r="E17" s="591"/>
      <c r="F17" s="591"/>
      <c r="G17" s="591"/>
      <c r="H17" s="591"/>
      <c r="I17" s="591"/>
      <c r="J17" s="591"/>
      <c r="K17" s="592"/>
      <c r="L17" s="202"/>
      <c r="M17" s="553" t="s">
        <v>151</v>
      </c>
      <c r="N17" s="554"/>
      <c r="O17" s="554"/>
      <c r="P17" s="554"/>
      <c r="Q17" s="555"/>
      <c r="R17" s="556" t="s">
        <v>152</v>
      </c>
      <c r="S17" s="557"/>
      <c r="T17" s="557"/>
      <c r="U17" s="557"/>
      <c r="V17" s="558"/>
      <c r="W17" s="559" t="s">
        <v>153</v>
      </c>
      <c r="X17" s="481"/>
      <c r="Y17" s="481"/>
      <c r="Z17" s="481"/>
      <c r="AA17" s="481"/>
      <c r="AB17" s="482"/>
      <c r="AC17" s="444">
        <v>14288</v>
      </c>
      <c r="AD17" s="445"/>
      <c r="AE17" s="445"/>
      <c r="AF17" s="445"/>
      <c r="AG17" s="446"/>
      <c r="AH17" s="444">
        <v>14211</v>
      </c>
      <c r="AI17" s="445"/>
      <c r="AJ17" s="445"/>
      <c r="AK17" s="445"/>
      <c r="AL17" s="447"/>
      <c r="AM17" s="537"/>
      <c r="AN17" s="442"/>
      <c r="AO17" s="442"/>
      <c r="AP17" s="442"/>
      <c r="AQ17" s="442"/>
      <c r="AR17" s="442"/>
      <c r="AS17" s="442"/>
      <c r="AT17" s="443"/>
      <c r="AU17" s="525"/>
      <c r="AV17" s="526"/>
      <c r="AW17" s="526"/>
      <c r="AX17" s="526"/>
      <c r="AY17" s="448" t="s">
        <v>154</v>
      </c>
      <c r="AZ17" s="449"/>
      <c r="BA17" s="449"/>
      <c r="BB17" s="449"/>
      <c r="BC17" s="449"/>
      <c r="BD17" s="449"/>
      <c r="BE17" s="449"/>
      <c r="BF17" s="449"/>
      <c r="BG17" s="449"/>
      <c r="BH17" s="449"/>
      <c r="BI17" s="449"/>
      <c r="BJ17" s="449"/>
      <c r="BK17" s="449"/>
      <c r="BL17" s="449"/>
      <c r="BM17" s="450"/>
      <c r="BN17" s="468">
        <v>10327738</v>
      </c>
      <c r="BO17" s="469"/>
      <c r="BP17" s="469"/>
      <c r="BQ17" s="469"/>
      <c r="BR17" s="469"/>
      <c r="BS17" s="469"/>
      <c r="BT17" s="469"/>
      <c r="BU17" s="470"/>
      <c r="BV17" s="468">
        <v>9896471</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
      <c r="A18" s="187"/>
      <c r="B18" s="530" t="s">
        <v>155</v>
      </c>
      <c r="C18" s="531"/>
      <c r="D18" s="531"/>
      <c r="E18" s="532"/>
      <c r="F18" s="532"/>
      <c r="G18" s="532"/>
      <c r="H18" s="532"/>
      <c r="I18" s="532"/>
      <c r="J18" s="532"/>
      <c r="K18" s="532"/>
      <c r="L18" s="533">
        <v>70.400000000000006</v>
      </c>
      <c r="M18" s="533"/>
      <c r="N18" s="533"/>
      <c r="O18" s="533"/>
      <c r="P18" s="533"/>
      <c r="Q18" s="533"/>
      <c r="R18" s="534"/>
      <c r="S18" s="534"/>
      <c r="T18" s="534"/>
      <c r="U18" s="534"/>
      <c r="V18" s="535"/>
      <c r="W18" s="549"/>
      <c r="X18" s="550"/>
      <c r="Y18" s="550"/>
      <c r="Z18" s="550"/>
      <c r="AA18" s="550"/>
      <c r="AB18" s="560"/>
      <c r="AC18" s="432">
        <v>54.2</v>
      </c>
      <c r="AD18" s="433"/>
      <c r="AE18" s="433"/>
      <c r="AF18" s="433"/>
      <c r="AG18" s="536"/>
      <c r="AH18" s="432">
        <v>53.7</v>
      </c>
      <c r="AI18" s="433"/>
      <c r="AJ18" s="433"/>
      <c r="AK18" s="433"/>
      <c r="AL18" s="434"/>
      <c r="AM18" s="537"/>
      <c r="AN18" s="442"/>
      <c r="AO18" s="442"/>
      <c r="AP18" s="442"/>
      <c r="AQ18" s="442"/>
      <c r="AR18" s="442"/>
      <c r="AS18" s="442"/>
      <c r="AT18" s="443"/>
      <c r="AU18" s="525"/>
      <c r="AV18" s="526"/>
      <c r="AW18" s="526"/>
      <c r="AX18" s="526"/>
      <c r="AY18" s="448" t="s">
        <v>156</v>
      </c>
      <c r="AZ18" s="449"/>
      <c r="BA18" s="449"/>
      <c r="BB18" s="449"/>
      <c r="BC18" s="449"/>
      <c r="BD18" s="449"/>
      <c r="BE18" s="449"/>
      <c r="BF18" s="449"/>
      <c r="BG18" s="449"/>
      <c r="BH18" s="449"/>
      <c r="BI18" s="449"/>
      <c r="BJ18" s="449"/>
      <c r="BK18" s="449"/>
      <c r="BL18" s="449"/>
      <c r="BM18" s="450"/>
      <c r="BN18" s="468">
        <v>11735643</v>
      </c>
      <c r="BO18" s="469"/>
      <c r="BP18" s="469"/>
      <c r="BQ18" s="469"/>
      <c r="BR18" s="469"/>
      <c r="BS18" s="469"/>
      <c r="BT18" s="469"/>
      <c r="BU18" s="470"/>
      <c r="BV18" s="468">
        <v>11849723</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
      <c r="A19" s="187"/>
      <c r="B19" s="530" t="s">
        <v>157</v>
      </c>
      <c r="C19" s="531"/>
      <c r="D19" s="531"/>
      <c r="E19" s="532"/>
      <c r="F19" s="532"/>
      <c r="G19" s="532"/>
      <c r="H19" s="532"/>
      <c r="I19" s="532"/>
      <c r="J19" s="532"/>
      <c r="K19" s="532"/>
      <c r="L19" s="538">
        <v>774</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158</v>
      </c>
      <c r="AZ19" s="449"/>
      <c r="BA19" s="449"/>
      <c r="BB19" s="449"/>
      <c r="BC19" s="449"/>
      <c r="BD19" s="449"/>
      <c r="BE19" s="449"/>
      <c r="BF19" s="449"/>
      <c r="BG19" s="449"/>
      <c r="BH19" s="449"/>
      <c r="BI19" s="449"/>
      <c r="BJ19" s="449"/>
      <c r="BK19" s="449"/>
      <c r="BL19" s="449"/>
      <c r="BM19" s="450"/>
      <c r="BN19" s="468">
        <v>14791022</v>
      </c>
      <c r="BO19" s="469"/>
      <c r="BP19" s="469"/>
      <c r="BQ19" s="469"/>
      <c r="BR19" s="469"/>
      <c r="BS19" s="469"/>
      <c r="BT19" s="469"/>
      <c r="BU19" s="470"/>
      <c r="BV19" s="468">
        <v>14107705</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
      <c r="A20" s="187"/>
      <c r="B20" s="530" t="s">
        <v>159</v>
      </c>
      <c r="C20" s="531"/>
      <c r="D20" s="531"/>
      <c r="E20" s="532"/>
      <c r="F20" s="532"/>
      <c r="G20" s="532"/>
      <c r="H20" s="532"/>
      <c r="I20" s="532"/>
      <c r="J20" s="532"/>
      <c r="K20" s="532"/>
      <c r="L20" s="538">
        <v>22498</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15">
      <c r="A21" s="187"/>
      <c r="B21" s="527" t="s">
        <v>160</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
      <c r="A22" s="187"/>
      <c r="B22" s="497" t="s">
        <v>161</v>
      </c>
      <c r="C22" s="498"/>
      <c r="D22" s="499"/>
      <c r="E22" s="506" t="s">
        <v>1</v>
      </c>
      <c r="F22" s="481"/>
      <c r="G22" s="481"/>
      <c r="H22" s="481"/>
      <c r="I22" s="481"/>
      <c r="J22" s="481"/>
      <c r="K22" s="482"/>
      <c r="L22" s="506" t="s">
        <v>162</v>
      </c>
      <c r="M22" s="481"/>
      <c r="N22" s="481"/>
      <c r="O22" s="481"/>
      <c r="P22" s="482"/>
      <c r="Q22" s="491" t="s">
        <v>163</v>
      </c>
      <c r="R22" s="492"/>
      <c r="S22" s="492"/>
      <c r="T22" s="492"/>
      <c r="U22" s="492"/>
      <c r="V22" s="507"/>
      <c r="W22" s="509" t="s">
        <v>164</v>
      </c>
      <c r="X22" s="498"/>
      <c r="Y22" s="499"/>
      <c r="Z22" s="506" t="s">
        <v>1</v>
      </c>
      <c r="AA22" s="481"/>
      <c r="AB22" s="481"/>
      <c r="AC22" s="481"/>
      <c r="AD22" s="481"/>
      <c r="AE22" s="481"/>
      <c r="AF22" s="481"/>
      <c r="AG22" s="482"/>
      <c r="AH22" s="480" t="s">
        <v>165</v>
      </c>
      <c r="AI22" s="481"/>
      <c r="AJ22" s="481"/>
      <c r="AK22" s="481"/>
      <c r="AL22" s="482"/>
      <c r="AM22" s="480" t="s">
        <v>166</v>
      </c>
      <c r="AN22" s="486"/>
      <c r="AO22" s="486"/>
      <c r="AP22" s="486"/>
      <c r="AQ22" s="486"/>
      <c r="AR22" s="487"/>
      <c r="AS22" s="491" t="s">
        <v>163</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15">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167</v>
      </c>
      <c r="AZ23" s="461"/>
      <c r="BA23" s="461"/>
      <c r="BB23" s="461"/>
      <c r="BC23" s="461"/>
      <c r="BD23" s="461"/>
      <c r="BE23" s="461"/>
      <c r="BF23" s="461"/>
      <c r="BG23" s="461"/>
      <c r="BH23" s="461"/>
      <c r="BI23" s="461"/>
      <c r="BJ23" s="461"/>
      <c r="BK23" s="461"/>
      <c r="BL23" s="461"/>
      <c r="BM23" s="462"/>
      <c r="BN23" s="468">
        <v>26075468</v>
      </c>
      <c r="BO23" s="469"/>
      <c r="BP23" s="469"/>
      <c r="BQ23" s="469"/>
      <c r="BR23" s="469"/>
      <c r="BS23" s="469"/>
      <c r="BT23" s="469"/>
      <c r="BU23" s="470"/>
      <c r="BV23" s="468">
        <v>26871843</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
      <c r="A24" s="187"/>
      <c r="B24" s="500"/>
      <c r="C24" s="501"/>
      <c r="D24" s="502"/>
      <c r="E24" s="441" t="s">
        <v>168</v>
      </c>
      <c r="F24" s="442"/>
      <c r="G24" s="442"/>
      <c r="H24" s="442"/>
      <c r="I24" s="442"/>
      <c r="J24" s="442"/>
      <c r="K24" s="443"/>
      <c r="L24" s="444">
        <v>1</v>
      </c>
      <c r="M24" s="445"/>
      <c r="N24" s="445"/>
      <c r="O24" s="445"/>
      <c r="P24" s="446"/>
      <c r="Q24" s="444">
        <v>7600</v>
      </c>
      <c r="R24" s="445"/>
      <c r="S24" s="445"/>
      <c r="T24" s="445"/>
      <c r="U24" s="445"/>
      <c r="V24" s="446"/>
      <c r="W24" s="510"/>
      <c r="X24" s="501"/>
      <c r="Y24" s="502"/>
      <c r="Z24" s="441" t="s">
        <v>169</v>
      </c>
      <c r="AA24" s="442"/>
      <c r="AB24" s="442"/>
      <c r="AC24" s="442"/>
      <c r="AD24" s="442"/>
      <c r="AE24" s="442"/>
      <c r="AF24" s="442"/>
      <c r="AG24" s="443"/>
      <c r="AH24" s="444">
        <v>373</v>
      </c>
      <c r="AI24" s="445"/>
      <c r="AJ24" s="445"/>
      <c r="AK24" s="445"/>
      <c r="AL24" s="446"/>
      <c r="AM24" s="444">
        <v>1160776</v>
      </c>
      <c r="AN24" s="445"/>
      <c r="AO24" s="445"/>
      <c r="AP24" s="445"/>
      <c r="AQ24" s="445"/>
      <c r="AR24" s="446"/>
      <c r="AS24" s="444">
        <v>3112</v>
      </c>
      <c r="AT24" s="445"/>
      <c r="AU24" s="445"/>
      <c r="AV24" s="445"/>
      <c r="AW24" s="445"/>
      <c r="AX24" s="447"/>
      <c r="AY24" s="435" t="s">
        <v>170</v>
      </c>
      <c r="AZ24" s="436"/>
      <c r="BA24" s="436"/>
      <c r="BB24" s="436"/>
      <c r="BC24" s="436"/>
      <c r="BD24" s="436"/>
      <c r="BE24" s="436"/>
      <c r="BF24" s="436"/>
      <c r="BG24" s="436"/>
      <c r="BH24" s="436"/>
      <c r="BI24" s="436"/>
      <c r="BJ24" s="436"/>
      <c r="BK24" s="436"/>
      <c r="BL24" s="436"/>
      <c r="BM24" s="437"/>
      <c r="BN24" s="468">
        <v>23133137</v>
      </c>
      <c r="BO24" s="469"/>
      <c r="BP24" s="469"/>
      <c r="BQ24" s="469"/>
      <c r="BR24" s="469"/>
      <c r="BS24" s="469"/>
      <c r="BT24" s="469"/>
      <c r="BU24" s="470"/>
      <c r="BV24" s="468">
        <v>23504914</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15">
      <c r="A25" s="187"/>
      <c r="B25" s="500"/>
      <c r="C25" s="501"/>
      <c r="D25" s="502"/>
      <c r="E25" s="441" t="s">
        <v>171</v>
      </c>
      <c r="F25" s="442"/>
      <c r="G25" s="442"/>
      <c r="H25" s="442"/>
      <c r="I25" s="442"/>
      <c r="J25" s="442"/>
      <c r="K25" s="443"/>
      <c r="L25" s="444">
        <v>1</v>
      </c>
      <c r="M25" s="445"/>
      <c r="N25" s="445"/>
      <c r="O25" s="445"/>
      <c r="P25" s="446"/>
      <c r="Q25" s="444">
        <v>6500</v>
      </c>
      <c r="R25" s="445"/>
      <c r="S25" s="445"/>
      <c r="T25" s="445"/>
      <c r="U25" s="445"/>
      <c r="V25" s="446"/>
      <c r="W25" s="510"/>
      <c r="X25" s="501"/>
      <c r="Y25" s="502"/>
      <c r="Z25" s="441" t="s">
        <v>172</v>
      </c>
      <c r="AA25" s="442"/>
      <c r="AB25" s="442"/>
      <c r="AC25" s="442"/>
      <c r="AD25" s="442"/>
      <c r="AE25" s="442"/>
      <c r="AF25" s="442"/>
      <c r="AG25" s="443"/>
      <c r="AH25" s="444" t="s">
        <v>127</v>
      </c>
      <c r="AI25" s="445"/>
      <c r="AJ25" s="445"/>
      <c r="AK25" s="445"/>
      <c r="AL25" s="446"/>
      <c r="AM25" s="444" t="s">
        <v>136</v>
      </c>
      <c r="AN25" s="445"/>
      <c r="AO25" s="445"/>
      <c r="AP25" s="445"/>
      <c r="AQ25" s="445"/>
      <c r="AR25" s="446"/>
      <c r="AS25" s="444" t="s">
        <v>127</v>
      </c>
      <c r="AT25" s="445"/>
      <c r="AU25" s="445"/>
      <c r="AV25" s="445"/>
      <c r="AW25" s="445"/>
      <c r="AX25" s="447"/>
      <c r="AY25" s="460" t="s">
        <v>173</v>
      </c>
      <c r="AZ25" s="461"/>
      <c r="BA25" s="461"/>
      <c r="BB25" s="461"/>
      <c r="BC25" s="461"/>
      <c r="BD25" s="461"/>
      <c r="BE25" s="461"/>
      <c r="BF25" s="461"/>
      <c r="BG25" s="461"/>
      <c r="BH25" s="461"/>
      <c r="BI25" s="461"/>
      <c r="BJ25" s="461"/>
      <c r="BK25" s="461"/>
      <c r="BL25" s="461"/>
      <c r="BM25" s="462"/>
      <c r="BN25" s="463">
        <v>5205622</v>
      </c>
      <c r="BO25" s="464"/>
      <c r="BP25" s="464"/>
      <c r="BQ25" s="464"/>
      <c r="BR25" s="464"/>
      <c r="BS25" s="464"/>
      <c r="BT25" s="464"/>
      <c r="BU25" s="465"/>
      <c r="BV25" s="463">
        <v>4653554</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15">
      <c r="A26" s="187"/>
      <c r="B26" s="500"/>
      <c r="C26" s="501"/>
      <c r="D26" s="502"/>
      <c r="E26" s="441" t="s">
        <v>174</v>
      </c>
      <c r="F26" s="442"/>
      <c r="G26" s="442"/>
      <c r="H26" s="442"/>
      <c r="I26" s="442"/>
      <c r="J26" s="442"/>
      <c r="K26" s="443"/>
      <c r="L26" s="444">
        <v>1</v>
      </c>
      <c r="M26" s="445"/>
      <c r="N26" s="445"/>
      <c r="O26" s="445"/>
      <c r="P26" s="446"/>
      <c r="Q26" s="444">
        <v>6200</v>
      </c>
      <c r="R26" s="445"/>
      <c r="S26" s="445"/>
      <c r="T26" s="445"/>
      <c r="U26" s="445"/>
      <c r="V26" s="446"/>
      <c r="W26" s="510"/>
      <c r="X26" s="501"/>
      <c r="Y26" s="502"/>
      <c r="Z26" s="441" t="s">
        <v>175</v>
      </c>
      <c r="AA26" s="523"/>
      <c r="AB26" s="523"/>
      <c r="AC26" s="523"/>
      <c r="AD26" s="523"/>
      <c r="AE26" s="523"/>
      <c r="AF26" s="523"/>
      <c r="AG26" s="524"/>
      <c r="AH26" s="444">
        <v>10</v>
      </c>
      <c r="AI26" s="445"/>
      <c r="AJ26" s="445"/>
      <c r="AK26" s="445"/>
      <c r="AL26" s="446"/>
      <c r="AM26" s="444">
        <v>30690</v>
      </c>
      <c r="AN26" s="445"/>
      <c r="AO26" s="445"/>
      <c r="AP26" s="445"/>
      <c r="AQ26" s="445"/>
      <c r="AR26" s="446"/>
      <c r="AS26" s="444">
        <v>3069</v>
      </c>
      <c r="AT26" s="445"/>
      <c r="AU26" s="445"/>
      <c r="AV26" s="445"/>
      <c r="AW26" s="445"/>
      <c r="AX26" s="447"/>
      <c r="AY26" s="477" t="s">
        <v>176</v>
      </c>
      <c r="AZ26" s="478"/>
      <c r="BA26" s="478"/>
      <c r="BB26" s="478"/>
      <c r="BC26" s="478"/>
      <c r="BD26" s="478"/>
      <c r="BE26" s="478"/>
      <c r="BF26" s="478"/>
      <c r="BG26" s="478"/>
      <c r="BH26" s="478"/>
      <c r="BI26" s="478"/>
      <c r="BJ26" s="478"/>
      <c r="BK26" s="478"/>
      <c r="BL26" s="478"/>
      <c r="BM26" s="479"/>
      <c r="BN26" s="468" t="s">
        <v>127</v>
      </c>
      <c r="BO26" s="469"/>
      <c r="BP26" s="469"/>
      <c r="BQ26" s="469"/>
      <c r="BR26" s="469"/>
      <c r="BS26" s="469"/>
      <c r="BT26" s="469"/>
      <c r="BU26" s="470"/>
      <c r="BV26" s="468" t="s">
        <v>127</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
      <c r="A27" s="187"/>
      <c r="B27" s="500"/>
      <c r="C27" s="501"/>
      <c r="D27" s="502"/>
      <c r="E27" s="441" t="s">
        <v>177</v>
      </c>
      <c r="F27" s="442"/>
      <c r="G27" s="442"/>
      <c r="H27" s="442"/>
      <c r="I27" s="442"/>
      <c r="J27" s="442"/>
      <c r="K27" s="443"/>
      <c r="L27" s="444">
        <v>1</v>
      </c>
      <c r="M27" s="445"/>
      <c r="N27" s="445"/>
      <c r="O27" s="445"/>
      <c r="P27" s="446"/>
      <c r="Q27" s="444">
        <v>4400</v>
      </c>
      <c r="R27" s="445"/>
      <c r="S27" s="445"/>
      <c r="T27" s="445"/>
      <c r="U27" s="445"/>
      <c r="V27" s="446"/>
      <c r="W27" s="510"/>
      <c r="X27" s="501"/>
      <c r="Y27" s="502"/>
      <c r="Z27" s="441" t="s">
        <v>178</v>
      </c>
      <c r="AA27" s="442"/>
      <c r="AB27" s="442"/>
      <c r="AC27" s="442"/>
      <c r="AD27" s="442"/>
      <c r="AE27" s="442"/>
      <c r="AF27" s="442"/>
      <c r="AG27" s="443"/>
      <c r="AH27" s="444">
        <v>11</v>
      </c>
      <c r="AI27" s="445"/>
      <c r="AJ27" s="445"/>
      <c r="AK27" s="445"/>
      <c r="AL27" s="446"/>
      <c r="AM27" s="444">
        <v>43681</v>
      </c>
      <c r="AN27" s="445"/>
      <c r="AO27" s="445"/>
      <c r="AP27" s="445"/>
      <c r="AQ27" s="445"/>
      <c r="AR27" s="446"/>
      <c r="AS27" s="444">
        <v>3971</v>
      </c>
      <c r="AT27" s="445"/>
      <c r="AU27" s="445"/>
      <c r="AV27" s="445"/>
      <c r="AW27" s="445"/>
      <c r="AX27" s="447"/>
      <c r="AY27" s="474" t="s">
        <v>179</v>
      </c>
      <c r="AZ27" s="475"/>
      <c r="BA27" s="475"/>
      <c r="BB27" s="475"/>
      <c r="BC27" s="475"/>
      <c r="BD27" s="475"/>
      <c r="BE27" s="475"/>
      <c r="BF27" s="475"/>
      <c r="BG27" s="475"/>
      <c r="BH27" s="475"/>
      <c r="BI27" s="475"/>
      <c r="BJ27" s="475"/>
      <c r="BK27" s="475"/>
      <c r="BL27" s="475"/>
      <c r="BM27" s="476"/>
      <c r="BN27" s="471">
        <v>523225</v>
      </c>
      <c r="BO27" s="472"/>
      <c r="BP27" s="472"/>
      <c r="BQ27" s="472"/>
      <c r="BR27" s="472"/>
      <c r="BS27" s="472"/>
      <c r="BT27" s="472"/>
      <c r="BU27" s="473"/>
      <c r="BV27" s="471">
        <v>523200</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15">
      <c r="A28" s="187"/>
      <c r="B28" s="500"/>
      <c r="C28" s="501"/>
      <c r="D28" s="502"/>
      <c r="E28" s="441" t="s">
        <v>180</v>
      </c>
      <c r="F28" s="442"/>
      <c r="G28" s="442"/>
      <c r="H28" s="442"/>
      <c r="I28" s="442"/>
      <c r="J28" s="442"/>
      <c r="K28" s="443"/>
      <c r="L28" s="444">
        <v>1</v>
      </c>
      <c r="M28" s="445"/>
      <c r="N28" s="445"/>
      <c r="O28" s="445"/>
      <c r="P28" s="446"/>
      <c r="Q28" s="444">
        <v>3800</v>
      </c>
      <c r="R28" s="445"/>
      <c r="S28" s="445"/>
      <c r="T28" s="445"/>
      <c r="U28" s="445"/>
      <c r="V28" s="446"/>
      <c r="W28" s="510"/>
      <c r="X28" s="501"/>
      <c r="Y28" s="502"/>
      <c r="Z28" s="441" t="s">
        <v>181</v>
      </c>
      <c r="AA28" s="442"/>
      <c r="AB28" s="442"/>
      <c r="AC28" s="442"/>
      <c r="AD28" s="442"/>
      <c r="AE28" s="442"/>
      <c r="AF28" s="442"/>
      <c r="AG28" s="443"/>
      <c r="AH28" s="444" t="s">
        <v>127</v>
      </c>
      <c r="AI28" s="445"/>
      <c r="AJ28" s="445"/>
      <c r="AK28" s="445"/>
      <c r="AL28" s="446"/>
      <c r="AM28" s="444" t="s">
        <v>127</v>
      </c>
      <c r="AN28" s="445"/>
      <c r="AO28" s="445"/>
      <c r="AP28" s="445"/>
      <c r="AQ28" s="445"/>
      <c r="AR28" s="446"/>
      <c r="AS28" s="444" t="s">
        <v>127</v>
      </c>
      <c r="AT28" s="445"/>
      <c r="AU28" s="445"/>
      <c r="AV28" s="445"/>
      <c r="AW28" s="445"/>
      <c r="AX28" s="447"/>
      <c r="AY28" s="451" t="s">
        <v>182</v>
      </c>
      <c r="AZ28" s="452"/>
      <c r="BA28" s="452"/>
      <c r="BB28" s="453"/>
      <c r="BC28" s="460" t="s">
        <v>48</v>
      </c>
      <c r="BD28" s="461"/>
      <c r="BE28" s="461"/>
      <c r="BF28" s="461"/>
      <c r="BG28" s="461"/>
      <c r="BH28" s="461"/>
      <c r="BI28" s="461"/>
      <c r="BJ28" s="461"/>
      <c r="BK28" s="461"/>
      <c r="BL28" s="461"/>
      <c r="BM28" s="462"/>
      <c r="BN28" s="463">
        <v>2014370</v>
      </c>
      <c r="BO28" s="464"/>
      <c r="BP28" s="464"/>
      <c r="BQ28" s="464"/>
      <c r="BR28" s="464"/>
      <c r="BS28" s="464"/>
      <c r="BT28" s="464"/>
      <c r="BU28" s="465"/>
      <c r="BV28" s="463">
        <v>1758168</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15">
      <c r="A29" s="187"/>
      <c r="B29" s="500"/>
      <c r="C29" s="501"/>
      <c r="D29" s="502"/>
      <c r="E29" s="441" t="s">
        <v>183</v>
      </c>
      <c r="F29" s="442"/>
      <c r="G29" s="442"/>
      <c r="H29" s="442"/>
      <c r="I29" s="442"/>
      <c r="J29" s="442"/>
      <c r="K29" s="443"/>
      <c r="L29" s="444">
        <v>16</v>
      </c>
      <c r="M29" s="445"/>
      <c r="N29" s="445"/>
      <c r="O29" s="445"/>
      <c r="P29" s="446"/>
      <c r="Q29" s="444">
        <v>3500</v>
      </c>
      <c r="R29" s="445"/>
      <c r="S29" s="445"/>
      <c r="T29" s="445"/>
      <c r="U29" s="445"/>
      <c r="V29" s="446"/>
      <c r="W29" s="511"/>
      <c r="X29" s="512"/>
      <c r="Y29" s="513"/>
      <c r="Z29" s="441" t="s">
        <v>184</v>
      </c>
      <c r="AA29" s="442"/>
      <c r="AB29" s="442"/>
      <c r="AC29" s="442"/>
      <c r="AD29" s="442"/>
      <c r="AE29" s="442"/>
      <c r="AF29" s="442"/>
      <c r="AG29" s="443"/>
      <c r="AH29" s="444">
        <v>384</v>
      </c>
      <c r="AI29" s="445"/>
      <c r="AJ29" s="445"/>
      <c r="AK29" s="445"/>
      <c r="AL29" s="446"/>
      <c r="AM29" s="444">
        <v>1204457</v>
      </c>
      <c r="AN29" s="445"/>
      <c r="AO29" s="445"/>
      <c r="AP29" s="445"/>
      <c r="AQ29" s="445"/>
      <c r="AR29" s="446"/>
      <c r="AS29" s="444">
        <v>3137</v>
      </c>
      <c r="AT29" s="445"/>
      <c r="AU29" s="445"/>
      <c r="AV29" s="445"/>
      <c r="AW29" s="445"/>
      <c r="AX29" s="447"/>
      <c r="AY29" s="454"/>
      <c r="AZ29" s="455"/>
      <c r="BA29" s="455"/>
      <c r="BB29" s="456"/>
      <c r="BC29" s="448" t="s">
        <v>185</v>
      </c>
      <c r="BD29" s="449"/>
      <c r="BE29" s="449"/>
      <c r="BF29" s="449"/>
      <c r="BG29" s="449"/>
      <c r="BH29" s="449"/>
      <c r="BI29" s="449"/>
      <c r="BJ29" s="449"/>
      <c r="BK29" s="449"/>
      <c r="BL29" s="449"/>
      <c r="BM29" s="450"/>
      <c r="BN29" s="468">
        <v>440849</v>
      </c>
      <c r="BO29" s="469"/>
      <c r="BP29" s="469"/>
      <c r="BQ29" s="469"/>
      <c r="BR29" s="469"/>
      <c r="BS29" s="469"/>
      <c r="BT29" s="469"/>
      <c r="BU29" s="470"/>
      <c r="BV29" s="468">
        <v>240796</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186</v>
      </c>
      <c r="X30" s="521"/>
      <c r="Y30" s="521"/>
      <c r="Z30" s="521"/>
      <c r="AA30" s="521"/>
      <c r="AB30" s="521"/>
      <c r="AC30" s="521"/>
      <c r="AD30" s="521"/>
      <c r="AE30" s="521"/>
      <c r="AF30" s="521"/>
      <c r="AG30" s="522"/>
      <c r="AH30" s="432">
        <v>99.4</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2028149</v>
      </c>
      <c r="BO30" s="472"/>
      <c r="BP30" s="472"/>
      <c r="BQ30" s="472"/>
      <c r="BR30" s="472"/>
      <c r="BS30" s="472"/>
      <c r="BT30" s="472"/>
      <c r="BU30" s="473"/>
      <c r="BV30" s="471">
        <v>2099846</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31" t="s">
        <v>193</v>
      </c>
      <c r="D33" s="431"/>
      <c r="E33" s="430" t="s">
        <v>194</v>
      </c>
      <c r="F33" s="430"/>
      <c r="G33" s="430"/>
      <c r="H33" s="430"/>
      <c r="I33" s="430"/>
      <c r="J33" s="430"/>
      <c r="K33" s="430"/>
      <c r="L33" s="430"/>
      <c r="M33" s="430"/>
      <c r="N33" s="430"/>
      <c r="O33" s="430"/>
      <c r="P33" s="430"/>
      <c r="Q33" s="430"/>
      <c r="R33" s="430"/>
      <c r="S33" s="430"/>
      <c r="T33" s="216"/>
      <c r="U33" s="431" t="s">
        <v>195</v>
      </c>
      <c r="V33" s="431"/>
      <c r="W33" s="430" t="s">
        <v>194</v>
      </c>
      <c r="X33" s="430"/>
      <c r="Y33" s="430"/>
      <c r="Z33" s="430"/>
      <c r="AA33" s="430"/>
      <c r="AB33" s="430"/>
      <c r="AC33" s="430"/>
      <c r="AD33" s="430"/>
      <c r="AE33" s="430"/>
      <c r="AF33" s="430"/>
      <c r="AG33" s="430"/>
      <c r="AH33" s="430"/>
      <c r="AI33" s="430"/>
      <c r="AJ33" s="430"/>
      <c r="AK33" s="430"/>
      <c r="AL33" s="216"/>
      <c r="AM33" s="431" t="s">
        <v>195</v>
      </c>
      <c r="AN33" s="431"/>
      <c r="AO33" s="430" t="s">
        <v>194</v>
      </c>
      <c r="AP33" s="430"/>
      <c r="AQ33" s="430"/>
      <c r="AR33" s="430"/>
      <c r="AS33" s="430"/>
      <c r="AT33" s="430"/>
      <c r="AU33" s="430"/>
      <c r="AV33" s="430"/>
      <c r="AW33" s="430"/>
      <c r="AX33" s="430"/>
      <c r="AY33" s="430"/>
      <c r="AZ33" s="430"/>
      <c r="BA33" s="430"/>
      <c r="BB33" s="430"/>
      <c r="BC33" s="430"/>
      <c r="BD33" s="217"/>
      <c r="BE33" s="430" t="s">
        <v>196</v>
      </c>
      <c r="BF33" s="430"/>
      <c r="BG33" s="430" t="s">
        <v>197</v>
      </c>
      <c r="BH33" s="430"/>
      <c r="BI33" s="430"/>
      <c r="BJ33" s="430"/>
      <c r="BK33" s="430"/>
      <c r="BL33" s="430"/>
      <c r="BM33" s="430"/>
      <c r="BN33" s="430"/>
      <c r="BO33" s="430"/>
      <c r="BP33" s="430"/>
      <c r="BQ33" s="430"/>
      <c r="BR33" s="430"/>
      <c r="BS33" s="430"/>
      <c r="BT33" s="430"/>
      <c r="BU33" s="430"/>
      <c r="BV33" s="217"/>
      <c r="BW33" s="431" t="s">
        <v>196</v>
      </c>
      <c r="BX33" s="431"/>
      <c r="BY33" s="430" t="s">
        <v>198</v>
      </c>
      <c r="BZ33" s="430"/>
      <c r="CA33" s="430"/>
      <c r="CB33" s="430"/>
      <c r="CC33" s="430"/>
      <c r="CD33" s="430"/>
      <c r="CE33" s="430"/>
      <c r="CF33" s="430"/>
      <c r="CG33" s="430"/>
      <c r="CH33" s="430"/>
      <c r="CI33" s="430"/>
      <c r="CJ33" s="430"/>
      <c r="CK33" s="430"/>
      <c r="CL33" s="430"/>
      <c r="CM33" s="430"/>
      <c r="CN33" s="216"/>
      <c r="CO33" s="431" t="s">
        <v>193</v>
      </c>
      <c r="CP33" s="431"/>
      <c r="CQ33" s="430" t="s">
        <v>199</v>
      </c>
      <c r="CR33" s="430"/>
      <c r="CS33" s="430"/>
      <c r="CT33" s="430"/>
      <c r="CU33" s="430"/>
      <c r="CV33" s="430"/>
      <c r="CW33" s="430"/>
      <c r="CX33" s="430"/>
      <c r="CY33" s="430"/>
      <c r="CZ33" s="430"/>
      <c r="DA33" s="430"/>
      <c r="DB33" s="430"/>
      <c r="DC33" s="430"/>
      <c r="DD33" s="430"/>
      <c r="DE33" s="430"/>
      <c r="DF33" s="216"/>
      <c r="DG33" s="429" t="s">
        <v>200</v>
      </c>
      <c r="DH33" s="429"/>
      <c r="DI33" s="218"/>
      <c r="DJ33" s="186"/>
      <c r="DK33" s="186"/>
      <c r="DL33" s="186"/>
      <c r="DM33" s="186"/>
      <c r="DN33" s="186"/>
      <c r="DO33" s="186"/>
    </row>
    <row r="34" spans="1:119" ht="32.25" customHeight="1" x14ac:dyDescent="0.15">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国民健康保険特別会計</v>
      </c>
      <c r="X34" s="426"/>
      <c r="Y34" s="426"/>
      <c r="Z34" s="426"/>
      <c r="AA34" s="426"/>
      <c r="AB34" s="426"/>
      <c r="AC34" s="426"/>
      <c r="AD34" s="426"/>
      <c r="AE34" s="426"/>
      <c r="AF34" s="426"/>
      <c r="AG34" s="426"/>
      <c r="AH34" s="426"/>
      <c r="AI34" s="426"/>
      <c r="AJ34" s="426"/>
      <c r="AK34" s="426"/>
      <c r="AL34" s="214"/>
      <c r="AM34" s="427">
        <f>IF(AO34="","",MAX(C34:D43,U34:V43)+1)</f>
        <v>7</v>
      </c>
      <c r="AN34" s="427"/>
      <c r="AO34" s="426" t="str">
        <f>IF('各会計、関係団体の財政状況及び健全化判断比率'!B33="","",'各会計、関係団体の財政状況及び健全化判断比率'!B33)</f>
        <v>水道事業会計</v>
      </c>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9</v>
      </c>
      <c r="BX34" s="427"/>
      <c r="BY34" s="426" t="str">
        <f>IF('各会計、関係団体の財政状況及び健全化判断比率'!B68="","",'各会計、関係団体の財政状況及び健全化判断比率'!B68)</f>
        <v>滋賀県市町村職員退職手当組合</v>
      </c>
      <c r="BZ34" s="426"/>
      <c r="CA34" s="426"/>
      <c r="CB34" s="426"/>
      <c r="CC34" s="426"/>
      <c r="CD34" s="426"/>
      <c r="CE34" s="426"/>
      <c r="CF34" s="426"/>
      <c r="CG34" s="426"/>
      <c r="CH34" s="426"/>
      <c r="CI34" s="426"/>
      <c r="CJ34" s="426"/>
      <c r="CK34" s="426"/>
      <c r="CL34" s="426"/>
      <c r="CM34" s="426"/>
      <c r="CN34" s="214"/>
      <c r="CO34" s="427">
        <f>IF(CQ34="","",MAX(C34:D43,U34:V43,AM34:AN43,BE34:BF43,BW34:BX43)+1)</f>
        <v>15</v>
      </c>
      <c r="CP34" s="427"/>
      <c r="CQ34" s="426" t="str">
        <f>IF('各会計、関係団体の財政状況及び健全化判断比率'!BS7="","",'各会計、関係団体の財政状況及び健全化判断比率'!BS7)</f>
        <v>湖南市文化体育振興事業団</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15">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国民健康保険診療所特別会計</v>
      </c>
      <c r="X35" s="426"/>
      <c r="Y35" s="426"/>
      <c r="Z35" s="426"/>
      <c r="AA35" s="426"/>
      <c r="AB35" s="426"/>
      <c r="AC35" s="426"/>
      <c r="AD35" s="426"/>
      <c r="AE35" s="426"/>
      <c r="AF35" s="426"/>
      <c r="AG35" s="426"/>
      <c r="AH35" s="426"/>
      <c r="AI35" s="426"/>
      <c r="AJ35" s="426"/>
      <c r="AK35" s="426"/>
      <c r="AL35" s="214"/>
      <c r="AM35" s="427">
        <f t="shared" ref="AM35:AM43" si="0">IF(AO35="","",AM34+1)</f>
        <v>8</v>
      </c>
      <c r="AN35" s="427"/>
      <c r="AO35" s="426" t="str">
        <f>IF('各会計、関係団体の財政状況及び健全化判断比率'!B34="","",'各会計、関係団体の財政状況及び健全化判断比率'!B34)</f>
        <v>下水道事業会計</v>
      </c>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10</v>
      </c>
      <c r="BX35" s="427"/>
      <c r="BY35" s="426" t="str">
        <f>IF('各会計、関係団体の財政状況及び健全化判断比率'!B69="","",'各会計、関係団体の財政状況及び健全化判断比率'!B69)</f>
        <v>公立甲賀病院（一般会計）</v>
      </c>
      <c r="BZ35" s="426"/>
      <c r="CA35" s="426"/>
      <c r="CB35" s="426"/>
      <c r="CC35" s="426"/>
      <c r="CD35" s="426"/>
      <c r="CE35" s="426"/>
      <c r="CF35" s="426"/>
      <c r="CG35" s="426"/>
      <c r="CH35" s="426"/>
      <c r="CI35" s="426"/>
      <c r="CJ35" s="426"/>
      <c r="CK35" s="426"/>
      <c r="CL35" s="426"/>
      <c r="CM35" s="426"/>
      <c r="CN35" s="214"/>
      <c r="CO35" s="427">
        <f t="shared" ref="CO35:CO43" si="3">IF(CQ35="","",CO34+1)</f>
        <v>16</v>
      </c>
      <c r="CP35" s="427"/>
      <c r="CQ35" s="426" t="str">
        <f>IF('各会計、関係団体の財政状況及び健全化判断比率'!BS8="","",'各会計、関係団体の財政状況及び健全化判断比率'!BS8)</f>
        <v>石部公共サービス株式会社</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15">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介護保険特別会計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11</v>
      </c>
      <c r="BX36" s="427"/>
      <c r="BY36" s="426" t="str">
        <f>IF('各会計、関係団体の財政状況及び健全化判断比率'!B70="","",'各会計、関係団体の財政状況及び健全化判断比率'!B70)</f>
        <v>甲賀広域行政組合</v>
      </c>
      <c r="BZ36" s="426"/>
      <c r="CA36" s="426"/>
      <c r="CB36" s="426"/>
      <c r="CC36" s="426"/>
      <c r="CD36" s="426"/>
      <c r="CE36" s="426"/>
      <c r="CF36" s="426"/>
      <c r="CG36" s="426"/>
      <c r="CH36" s="426"/>
      <c r="CI36" s="426"/>
      <c r="CJ36" s="426"/>
      <c r="CK36" s="426"/>
      <c r="CL36" s="426"/>
      <c r="CM36" s="426"/>
      <c r="CN36" s="214"/>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15">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f t="shared" si="4"/>
        <v>5</v>
      </c>
      <c r="V37" s="427"/>
      <c r="W37" s="426" t="str">
        <f>IF('各会計、関係団体の財政状況及び健全化判断比率'!B31="","",'各会計、関係団体の財政状況及び健全化判断比率'!B31)</f>
        <v>後期高齢者医療特別会計</v>
      </c>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12</v>
      </c>
      <c r="BX37" s="427"/>
      <c r="BY37" s="426" t="str">
        <f>IF('各会計、関係団体の財政状況及び健全化判断比率'!B71="","",'各会計、関係団体の財政状況及び健全化判断比率'!B71)</f>
        <v>滋賀県市町村職員研修センター</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15">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f t="shared" si="4"/>
        <v>6</v>
      </c>
      <c r="V38" s="427"/>
      <c r="W38" s="426" t="str">
        <f>IF('各会計、関係団体の財政状況及び健全化判断比率'!B32="","",'各会計、関係団体の財政状況及び健全化判断比率'!B32)</f>
        <v>訪問看護ステーション事業特別会計</v>
      </c>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13</v>
      </c>
      <c r="BX38" s="427"/>
      <c r="BY38" s="426" t="str">
        <f>IF('各会計、関係団体の財政状況及び健全化判断比率'!B72="","",'各会計、関係団体の財政状況及び健全化判断比率'!B72)</f>
        <v>滋賀県後期高齢者医療広域連合（一般会計）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15">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14</v>
      </c>
      <c r="BX39" s="427"/>
      <c r="BY39" s="426" t="str">
        <f>IF('各会計、関係団体の財政状況及び健全化判断比率'!B73="","",'各会計、関係団体の財政状況及び健全化判断比率'!B73)</f>
        <v>滋賀県後期高齢者医療広域連合（後期高齢者医療特別会計）</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15">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15">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15">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15">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205</v>
      </c>
    </row>
    <row r="50" spans="5:5" x14ac:dyDescent="0.15">
      <c r="E50" s="188" t="s">
        <v>206</v>
      </c>
    </row>
    <row r="51" spans="5:5" x14ac:dyDescent="0.15">
      <c r="E51" s="188" t="s">
        <v>207</v>
      </c>
    </row>
    <row r="52" spans="5:5" x14ac:dyDescent="0.15">
      <c r="E52" s="188" t="s">
        <v>208</v>
      </c>
    </row>
    <row r="53" spans="5:5" x14ac:dyDescent="0.15"/>
    <row r="54" spans="5:5" x14ac:dyDescent="0.15"/>
    <row r="55" spans="5:5" x14ac:dyDescent="0.15"/>
    <row r="56" spans="5:5" x14ac:dyDescent="0.15"/>
  </sheetData>
  <sheetProtection algorithmName="SHA-512" hashValue="NU+yB1w9oQ6uJ7OvweR3hSpMqUhLuS/GAFCgsPCINnJJNAHP5VgK1NOxRQ3ooU7xgNpSV9urJqYW8uOV5caCgg==" saltValue="5IyIzFxC+sVK9wjwpwxFd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tabColor rgb="FFFF0000"/>
    <pageSetUpPr fitToPage="1"/>
  </sheetPr>
  <dimension ref="A1:P45"/>
  <sheetViews>
    <sheetView topLeftCell="A28"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250" t="s">
        <v>566</v>
      </c>
      <c r="D34" s="1250"/>
      <c r="E34" s="1251"/>
      <c r="F34" s="32">
        <v>0</v>
      </c>
      <c r="G34" s="33">
        <v>0</v>
      </c>
      <c r="H34" s="33">
        <v>0</v>
      </c>
      <c r="I34" s="33" t="s">
        <v>567</v>
      </c>
      <c r="J34" s="34" t="s">
        <v>568</v>
      </c>
      <c r="K34" s="22"/>
      <c r="L34" s="22"/>
      <c r="M34" s="22"/>
      <c r="N34" s="22"/>
      <c r="O34" s="22"/>
      <c r="P34" s="22"/>
    </row>
    <row r="35" spans="1:16" ht="39" customHeight="1" x14ac:dyDescent="0.15">
      <c r="A35" s="22"/>
      <c r="B35" s="35"/>
      <c r="C35" s="1244" t="s">
        <v>569</v>
      </c>
      <c r="D35" s="1245"/>
      <c r="E35" s="1246"/>
      <c r="F35" s="36">
        <v>7.52</v>
      </c>
      <c r="G35" s="37">
        <v>8.42</v>
      </c>
      <c r="H35" s="37">
        <v>8.6199999999999992</v>
      </c>
      <c r="I35" s="37">
        <v>8.9499999999999993</v>
      </c>
      <c r="J35" s="38">
        <v>7.22</v>
      </c>
      <c r="K35" s="22"/>
      <c r="L35" s="22"/>
      <c r="M35" s="22"/>
      <c r="N35" s="22"/>
      <c r="O35" s="22"/>
      <c r="P35" s="22"/>
    </row>
    <row r="36" spans="1:16" ht="39" customHeight="1" x14ac:dyDescent="0.15">
      <c r="A36" s="22"/>
      <c r="B36" s="35"/>
      <c r="C36" s="1244" t="s">
        <v>570</v>
      </c>
      <c r="D36" s="1245"/>
      <c r="E36" s="1246"/>
      <c r="F36" s="36">
        <v>2.4900000000000002</v>
      </c>
      <c r="G36" s="37">
        <v>2.14</v>
      </c>
      <c r="H36" s="37">
        <v>2.2000000000000002</v>
      </c>
      <c r="I36" s="37">
        <v>3.88</v>
      </c>
      <c r="J36" s="38">
        <v>4.51</v>
      </c>
      <c r="K36" s="22"/>
      <c r="L36" s="22"/>
      <c r="M36" s="22"/>
      <c r="N36" s="22"/>
      <c r="O36" s="22"/>
      <c r="P36" s="22"/>
    </row>
    <row r="37" spans="1:16" ht="39" customHeight="1" x14ac:dyDescent="0.15">
      <c r="A37" s="22"/>
      <c r="B37" s="35"/>
      <c r="C37" s="1244" t="s">
        <v>571</v>
      </c>
      <c r="D37" s="1245"/>
      <c r="E37" s="1246"/>
      <c r="F37" s="36">
        <v>0.48</v>
      </c>
      <c r="G37" s="37">
        <v>0.43</v>
      </c>
      <c r="H37" s="37">
        <v>0.76</v>
      </c>
      <c r="I37" s="37">
        <v>1.01</v>
      </c>
      <c r="J37" s="38">
        <v>1.18</v>
      </c>
      <c r="K37" s="22"/>
      <c r="L37" s="22"/>
      <c r="M37" s="22"/>
      <c r="N37" s="22"/>
      <c r="O37" s="22"/>
      <c r="P37" s="22"/>
    </row>
    <row r="38" spans="1:16" ht="39" customHeight="1" x14ac:dyDescent="0.15">
      <c r="A38" s="22"/>
      <c r="B38" s="35"/>
      <c r="C38" s="1244" t="s">
        <v>572</v>
      </c>
      <c r="D38" s="1245"/>
      <c r="E38" s="1246"/>
      <c r="F38" s="36">
        <v>0.63</v>
      </c>
      <c r="G38" s="37">
        <v>0.44</v>
      </c>
      <c r="H38" s="37">
        <v>7.0000000000000007E-2</v>
      </c>
      <c r="I38" s="37">
        <v>0.21</v>
      </c>
      <c r="J38" s="38">
        <v>0.6</v>
      </c>
      <c r="K38" s="22"/>
      <c r="L38" s="22"/>
      <c r="M38" s="22"/>
      <c r="N38" s="22"/>
      <c r="O38" s="22"/>
      <c r="P38" s="22"/>
    </row>
    <row r="39" spans="1:16" ht="39" customHeight="1" x14ac:dyDescent="0.15">
      <c r="A39" s="22"/>
      <c r="B39" s="35"/>
      <c r="C39" s="1244" t="s">
        <v>573</v>
      </c>
      <c r="D39" s="1245"/>
      <c r="E39" s="1246"/>
      <c r="F39" s="36">
        <v>0.88</v>
      </c>
      <c r="G39" s="37">
        <v>1.68</v>
      </c>
      <c r="H39" s="37">
        <v>0.87</v>
      </c>
      <c r="I39" s="37">
        <v>0.86</v>
      </c>
      <c r="J39" s="38">
        <v>0.23</v>
      </c>
      <c r="K39" s="22"/>
      <c r="L39" s="22"/>
      <c r="M39" s="22"/>
      <c r="N39" s="22"/>
      <c r="O39" s="22"/>
      <c r="P39" s="22"/>
    </row>
    <row r="40" spans="1:16" ht="39" customHeight="1" x14ac:dyDescent="0.15">
      <c r="A40" s="22"/>
      <c r="B40" s="35"/>
      <c r="C40" s="1244" t="s">
        <v>574</v>
      </c>
      <c r="D40" s="1245"/>
      <c r="E40" s="1246"/>
      <c r="F40" s="36">
        <v>0.08</v>
      </c>
      <c r="G40" s="37">
        <v>0.08</v>
      </c>
      <c r="H40" s="37">
        <v>0.06</v>
      </c>
      <c r="I40" s="37">
        <v>0.08</v>
      </c>
      <c r="J40" s="38">
        <v>0.08</v>
      </c>
      <c r="K40" s="22"/>
      <c r="L40" s="22"/>
      <c r="M40" s="22"/>
      <c r="N40" s="22"/>
      <c r="O40" s="22"/>
      <c r="P40" s="22"/>
    </row>
    <row r="41" spans="1:16" ht="39" customHeight="1" x14ac:dyDescent="0.15">
      <c r="A41" s="22"/>
      <c r="B41" s="35"/>
      <c r="C41" s="1244" t="s">
        <v>575</v>
      </c>
      <c r="D41" s="1245"/>
      <c r="E41" s="1246"/>
      <c r="F41" s="36">
        <v>0.15</v>
      </c>
      <c r="G41" s="37">
        <v>0.13</v>
      </c>
      <c r="H41" s="37">
        <v>0.17</v>
      </c>
      <c r="I41" s="37">
        <v>0.14000000000000001</v>
      </c>
      <c r="J41" s="38">
        <v>0.05</v>
      </c>
      <c r="K41" s="22"/>
      <c r="L41" s="22"/>
      <c r="M41" s="22"/>
      <c r="N41" s="22"/>
      <c r="O41" s="22"/>
      <c r="P41" s="22"/>
    </row>
    <row r="42" spans="1:16" ht="39" customHeight="1" x14ac:dyDescent="0.15">
      <c r="A42" s="22"/>
      <c r="B42" s="39"/>
      <c r="C42" s="1244" t="s">
        <v>576</v>
      </c>
      <c r="D42" s="1245"/>
      <c r="E42" s="1246"/>
      <c r="F42" s="36" t="s">
        <v>517</v>
      </c>
      <c r="G42" s="37" t="s">
        <v>517</v>
      </c>
      <c r="H42" s="37" t="s">
        <v>517</v>
      </c>
      <c r="I42" s="37" t="s">
        <v>517</v>
      </c>
      <c r="J42" s="38" t="s">
        <v>517</v>
      </c>
      <c r="K42" s="22"/>
      <c r="L42" s="22"/>
      <c r="M42" s="22"/>
      <c r="N42" s="22"/>
      <c r="O42" s="22"/>
      <c r="P42" s="22"/>
    </row>
    <row r="43" spans="1:16" ht="39" customHeight="1" thickBot="1" x14ac:dyDescent="0.2">
      <c r="A43" s="22"/>
      <c r="B43" s="40"/>
      <c r="C43" s="1247" t="s">
        <v>577</v>
      </c>
      <c r="D43" s="1248"/>
      <c r="E43" s="1249"/>
      <c r="F43" s="41" t="s">
        <v>517</v>
      </c>
      <c r="G43" s="42" t="s">
        <v>517</v>
      </c>
      <c r="H43" s="42" t="s">
        <v>517</v>
      </c>
      <c r="I43" s="42" t="s">
        <v>517</v>
      </c>
      <c r="J43" s="43" t="s">
        <v>517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8damNWYeuYYWhJ8Cpox6VzcUmkVPzXa2EF8FM2KFEpK04jgMWVjcVqPztBNYtF6EF8SCUQ9USkusQfKS7jRTUw==" saltValue="43lO+AwOYWwND0NtnX+e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tabColor rgb="FFFF0000"/>
    <pageSetUpPr fitToPage="1"/>
  </sheetPr>
  <dimension ref="A1:U62"/>
  <sheetViews>
    <sheetView topLeftCell="A47" workbookViewId="0">
      <selection activeCell="P55" sqref="P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270" t="s">
        <v>11</v>
      </c>
      <c r="C45" s="1271"/>
      <c r="D45" s="58"/>
      <c r="E45" s="1276" t="s">
        <v>12</v>
      </c>
      <c r="F45" s="1276"/>
      <c r="G45" s="1276"/>
      <c r="H45" s="1276"/>
      <c r="I45" s="1276"/>
      <c r="J45" s="1277"/>
      <c r="K45" s="59">
        <v>2273</v>
      </c>
      <c r="L45" s="60">
        <v>2397</v>
      </c>
      <c r="M45" s="60">
        <v>2529</v>
      </c>
      <c r="N45" s="60">
        <v>2540</v>
      </c>
      <c r="O45" s="61">
        <v>2486</v>
      </c>
      <c r="P45" s="48"/>
      <c r="Q45" s="48"/>
      <c r="R45" s="48"/>
      <c r="S45" s="48"/>
      <c r="T45" s="48"/>
      <c r="U45" s="48"/>
    </row>
    <row r="46" spans="1:21" ht="30.75" customHeight="1" x14ac:dyDescent="0.15">
      <c r="A46" s="48"/>
      <c r="B46" s="1272"/>
      <c r="C46" s="1273"/>
      <c r="D46" s="62"/>
      <c r="E46" s="1254" t="s">
        <v>13</v>
      </c>
      <c r="F46" s="1254"/>
      <c r="G46" s="1254"/>
      <c r="H46" s="1254"/>
      <c r="I46" s="1254"/>
      <c r="J46" s="1255"/>
      <c r="K46" s="63" t="s">
        <v>517</v>
      </c>
      <c r="L46" s="64" t="s">
        <v>517</v>
      </c>
      <c r="M46" s="64" t="s">
        <v>517</v>
      </c>
      <c r="N46" s="64" t="s">
        <v>517</v>
      </c>
      <c r="O46" s="65" t="s">
        <v>517</v>
      </c>
      <c r="P46" s="48"/>
      <c r="Q46" s="48"/>
      <c r="R46" s="48"/>
      <c r="S46" s="48"/>
      <c r="T46" s="48"/>
      <c r="U46" s="48"/>
    </row>
    <row r="47" spans="1:21" ht="30.75" customHeight="1" x14ac:dyDescent="0.15">
      <c r="A47" s="48"/>
      <c r="B47" s="1272"/>
      <c r="C47" s="1273"/>
      <c r="D47" s="62"/>
      <c r="E47" s="1254" t="s">
        <v>14</v>
      </c>
      <c r="F47" s="1254"/>
      <c r="G47" s="1254"/>
      <c r="H47" s="1254"/>
      <c r="I47" s="1254"/>
      <c r="J47" s="1255"/>
      <c r="K47" s="63" t="s">
        <v>517</v>
      </c>
      <c r="L47" s="64" t="s">
        <v>517</v>
      </c>
      <c r="M47" s="64" t="s">
        <v>517</v>
      </c>
      <c r="N47" s="64" t="s">
        <v>517</v>
      </c>
      <c r="O47" s="65" t="s">
        <v>517</v>
      </c>
      <c r="P47" s="48"/>
      <c r="Q47" s="48"/>
      <c r="R47" s="48"/>
      <c r="S47" s="48"/>
      <c r="T47" s="48"/>
      <c r="U47" s="48"/>
    </row>
    <row r="48" spans="1:21" ht="30.75" customHeight="1" x14ac:dyDescent="0.15">
      <c r="A48" s="48"/>
      <c r="B48" s="1272"/>
      <c r="C48" s="1273"/>
      <c r="D48" s="62"/>
      <c r="E48" s="1254" t="s">
        <v>15</v>
      </c>
      <c r="F48" s="1254"/>
      <c r="G48" s="1254"/>
      <c r="H48" s="1254"/>
      <c r="I48" s="1254"/>
      <c r="J48" s="1255"/>
      <c r="K48" s="63">
        <v>447</v>
      </c>
      <c r="L48" s="64">
        <v>486</v>
      </c>
      <c r="M48" s="64">
        <v>420</v>
      </c>
      <c r="N48" s="64">
        <v>495</v>
      </c>
      <c r="O48" s="65">
        <v>411</v>
      </c>
      <c r="P48" s="48"/>
      <c r="Q48" s="48"/>
      <c r="R48" s="48"/>
      <c r="S48" s="48"/>
      <c r="T48" s="48"/>
      <c r="U48" s="48"/>
    </row>
    <row r="49" spans="1:21" ht="30.75" customHeight="1" x14ac:dyDescent="0.15">
      <c r="A49" s="48"/>
      <c r="B49" s="1272"/>
      <c r="C49" s="1273"/>
      <c r="D49" s="62"/>
      <c r="E49" s="1254" t="s">
        <v>16</v>
      </c>
      <c r="F49" s="1254"/>
      <c r="G49" s="1254"/>
      <c r="H49" s="1254"/>
      <c r="I49" s="1254"/>
      <c r="J49" s="1255"/>
      <c r="K49" s="63">
        <v>283</v>
      </c>
      <c r="L49" s="64">
        <v>289</v>
      </c>
      <c r="M49" s="64">
        <v>234</v>
      </c>
      <c r="N49" s="64">
        <v>251</v>
      </c>
      <c r="O49" s="65">
        <v>273</v>
      </c>
      <c r="P49" s="48"/>
      <c r="Q49" s="48"/>
      <c r="R49" s="48"/>
      <c r="S49" s="48"/>
      <c r="T49" s="48"/>
      <c r="U49" s="48"/>
    </row>
    <row r="50" spans="1:21" ht="30.75" customHeight="1" x14ac:dyDescent="0.15">
      <c r="A50" s="48"/>
      <c r="B50" s="1272"/>
      <c r="C50" s="1273"/>
      <c r="D50" s="62"/>
      <c r="E50" s="1254" t="s">
        <v>17</v>
      </c>
      <c r="F50" s="1254"/>
      <c r="G50" s="1254"/>
      <c r="H50" s="1254"/>
      <c r="I50" s="1254"/>
      <c r="J50" s="1255"/>
      <c r="K50" s="63" t="s">
        <v>517</v>
      </c>
      <c r="L50" s="64" t="s">
        <v>517</v>
      </c>
      <c r="M50" s="64" t="s">
        <v>517</v>
      </c>
      <c r="N50" s="64" t="s">
        <v>517</v>
      </c>
      <c r="O50" s="65" t="s">
        <v>517</v>
      </c>
      <c r="P50" s="48"/>
      <c r="Q50" s="48"/>
      <c r="R50" s="48"/>
      <c r="S50" s="48"/>
      <c r="T50" s="48"/>
      <c r="U50" s="48"/>
    </row>
    <row r="51" spans="1:21" ht="30.75" customHeight="1" x14ac:dyDescent="0.15">
      <c r="A51" s="48"/>
      <c r="B51" s="1274"/>
      <c r="C51" s="1275"/>
      <c r="D51" s="66"/>
      <c r="E51" s="1254" t="s">
        <v>18</v>
      </c>
      <c r="F51" s="1254"/>
      <c r="G51" s="1254"/>
      <c r="H51" s="1254"/>
      <c r="I51" s="1254"/>
      <c r="J51" s="1255"/>
      <c r="K51" s="63">
        <v>0</v>
      </c>
      <c r="L51" s="64">
        <v>1</v>
      </c>
      <c r="M51" s="64">
        <v>1</v>
      </c>
      <c r="N51" s="64">
        <v>0</v>
      </c>
      <c r="O51" s="65">
        <v>0</v>
      </c>
      <c r="P51" s="48"/>
      <c r="Q51" s="48"/>
      <c r="R51" s="48"/>
      <c r="S51" s="48"/>
      <c r="T51" s="48"/>
      <c r="U51" s="48"/>
    </row>
    <row r="52" spans="1:21" ht="30.75" customHeight="1" x14ac:dyDescent="0.15">
      <c r="A52" s="48"/>
      <c r="B52" s="1252" t="s">
        <v>19</v>
      </c>
      <c r="C52" s="1253"/>
      <c r="D52" s="66"/>
      <c r="E52" s="1254" t="s">
        <v>20</v>
      </c>
      <c r="F52" s="1254"/>
      <c r="G52" s="1254"/>
      <c r="H52" s="1254"/>
      <c r="I52" s="1254"/>
      <c r="J52" s="1255"/>
      <c r="K52" s="63">
        <v>2095</v>
      </c>
      <c r="L52" s="64">
        <v>2201</v>
      </c>
      <c r="M52" s="64">
        <v>2281</v>
      </c>
      <c r="N52" s="64">
        <v>2287</v>
      </c>
      <c r="O52" s="65">
        <v>2299</v>
      </c>
      <c r="P52" s="48"/>
      <c r="Q52" s="48"/>
      <c r="R52" s="48"/>
      <c r="S52" s="48"/>
      <c r="T52" s="48"/>
      <c r="U52" s="48"/>
    </row>
    <row r="53" spans="1:21" ht="30.75" customHeight="1" thickBot="1" x14ac:dyDescent="0.2">
      <c r="A53" s="48"/>
      <c r="B53" s="1256" t="s">
        <v>21</v>
      </c>
      <c r="C53" s="1257"/>
      <c r="D53" s="67"/>
      <c r="E53" s="1258" t="s">
        <v>22</v>
      </c>
      <c r="F53" s="1258"/>
      <c r="G53" s="1258"/>
      <c r="H53" s="1258"/>
      <c r="I53" s="1258"/>
      <c r="J53" s="1259"/>
      <c r="K53" s="68">
        <v>908</v>
      </c>
      <c r="L53" s="69">
        <v>972</v>
      </c>
      <c r="M53" s="69">
        <v>903</v>
      </c>
      <c r="N53" s="69">
        <v>999</v>
      </c>
      <c r="O53" s="70">
        <v>871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578</v>
      </c>
      <c r="P55" s="48"/>
      <c r="Q55" s="48"/>
      <c r="R55" s="48"/>
      <c r="S55" s="48"/>
      <c r="T55" s="48"/>
      <c r="U55" s="48"/>
    </row>
    <row r="56" spans="1:21" ht="31.5" customHeight="1" thickBot="1" x14ac:dyDescent="0.2">
      <c r="A56" s="48"/>
      <c r="B56" s="76"/>
      <c r="C56" s="77"/>
      <c r="D56" s="77"/>
      <c r="E56" s="78"/>
      <c r="F56" s="78"/>
      <c r="G56" s="78"/>
      <c r="H56" s="78"/>
      <c r="I56" s="78"/>
      <c r="J56" s="79" t="s">
        <v>2</v>
      </c>
      <c r="K56" s="80" t="s">
        <v>579</v>
      </c>
      <c r="L56" s="81" t="s">
        <v>580</v>
      </c>
      <c r="M56" s="81" t="s">
        <v>581</v>
      </c>
      <c r="N56" s="81" t="s">
        <v>582</v>
      </c>
      <c r="O56" s="82" t="s">
        <v>583</v>
      </c>
      <c r="P56" s="48"/>
      <c r="Q56" s="48"/>
      <c r="R56" s="48"/>
      <c r="S56" s="48"/>
      <c r="T56" s="48"/>
      <c r="U56" s="48"/>
    </row>
    <row r="57" spans="1:21" ht="31.5" customHeight="1" x14ac:dyDescent="0.15">
      <c r="B57" s="1260" t="s">
        <v>25</v>
      </c>
      <c r="C57" s="1261"/>
      <c r="D57" s="1264" t="s">
        <v>26</v>
      </c>
      <c r="E57" s="1265"/>
      <c r="F57" s="1265"/>
      <c r="G57" s="1265"/>
      <c r="H57" s="1265"/>
      <c r="I57" s="1265"/>
      <c r="J57" s="1266"/>
      <c r="K57" s="83"/>
      <c r="L57" s="84"/>
      <c r="M57" s="84"/>
      <c r="N57" s="84"/>
      <c r="O57" s="85"/>
    </row>
    <row r="58" spans="1:21" ht="31.5" customHeight="1" thickBot="1" x14ac:dyDescent="0.2">
      <c r="B58" s="1262"/>
      <c r="C58" s="1263"/>
      <c r="D58" s="1267" t="s">
        <v>27</v>
      </c>
      <c r="E58" s="1268"/>
      <c r="F58" s="1268"/>
      <c r="G58" s="1268"/>
      <c r="H58" s="1268"/>
      <c r="I58" s="1268"/>
      <c r="J58" s="1269"/>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S5ScftAxcPCGulvqUUXa3DZqo1ywnl4eHXJ8sD/b5XhEg2UPof/FANabBA80cUbrE9ujrz5uJqSTPoNt31BIw==" saltValue="fd8ZKIRdyFexJREM5C0iz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tabColor rgb="FFFF0000"/>
    <pageSetUpPr fitToPage="1"/>
  </sheetPr>
  <dimension ref="B1:M86"/>
  <sheetViews>
    <sheetView topLeftCell="A25"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559</v>
      </c>
      <c r="J40" s="100" t="s">
        <v>560</v>
      </c>
      <c r="K40" s="100" t="s">
        <v>561</v>
      </c>
      <c r="L40" s="100" t="s">
        <v>562</v>
      </c>
      <c r="M40" s="101" t="s">
        <v>563</v>
      </c>
    </row>
    <row r="41" spans="2:13" ht="27.75" customHeight="1" x14ac:dyDescent="0.15">
      <c r="B41" s="1290" t="s">
        <v>30</v>
      </c>
      <c r="C41" s="1291"/>
      <c r="D41" s="102"/>
      <c r="E41" s="1292" t="s">
        <v>31</v>
      </c>
      <c r="F41" s="1292"/>
      <c r="G41" s="1292"/>
      <c r="H41" s="1293"/>
      <c r="I41" s="103">
        <v>27099</v>
      </c>
      <c r="J41" s="104">
        <v>27644</v>
      </c>
      <c r="K41" s="104">
        <v>27708</v>
      </c>
      <c r="L41" s="104">
        <v>26872</v>
      </c>
      <c r="M41" s="105">
        <v>26075</v>
      </c>
    </row>
    <row r="42" spans="2:13" ht="27.75" customHeight="1" x14ac:dyDescent="0.15">
      <c r="B42" s="1280"/>
      <c r="C42" s="1281"/>
      <c r="D42" s="106"/>
      <c r="E42" s="1284" t="s">
        <v>32</v>
      </c>
      <c r="F42" s="1284"/>
      <c r="G42" s="1284"/>
      <c r="H42" s="1285"/>
      <c r="I42" s="107" t="s">
        <v>517</v>
      </c>
      <c r="J42" s="108" t="s">
        <v>517</v>
      </c>
      <c r="K42" s="108" t="s">
        <v>517</v>
      </c>
      <c r="L42" s="108" t="s">
        <v>517</v>
      </c>
      <c r="M42" s="109" t="s">
        <v>517</v>
      </c>
    </row>
    <row r="43" spans="2:13" ht="27.75" customHeight="1" x14ac:dyDescent="0.15">
      <c r="B43" s="1280"/>
      <c r="C43" s="1281"/>
      <c r="D43" s="106"/>
      <c r="E43" s="1284" t="s">
        <v>33</v>
      </c>
      <c r="F43" s="1284"/>
      <c r="G43" s="1284"/>
      <c r="H43" s="1285"/>
      <c r="I43" s="107">
        <v>7285</v>
      </c>
      <c r="J43" s="108">
        <v>6553</v>
      </c>
      <c r="K43" s="108">
        <v>5685</v>
      </c>
      <c r="L43" s="108">
        <v>5679</v>
      </c>
      <c r="M43" s="109">
        <v>5210</v>
      </c>
    </row>
    <row r="44" spans="2:13" ht="27.75" customHeight="1" x14ac:dyDescent="0.15">
      <c r="B44" s="1280"/>
      <c r="C44" s="1281"/>
      <c r="D44" s="106"/>
      <c r="E44" s="1284" t="s">
        <v>34</v>
      </c>
      <c r="F44" s="1284"/>
      <c r="G44" s="1284"/>
      <c r="H44" s="1285"/>
      <c r="I44" s="107">
        <v>2062</v>
      </c>
      <c r="J44" s="108">
        <v>1916</v>
      </c>
      <c r="K44" s="108">
        <v>1918</v>
      </c>
      <c r="L44" s="108">
        <v>1731</v>
      </c>
      <c r="M44" s="109">
        <v>1537</v>
      </c>
    </row>
    <row r="45" spans="2:13" ht="27.75" customHeight="1" x14ac:dyDescent="0.15">
      <c r="B45" s="1280"/>
      <c r="C45" s="1281"/>
      <c r="D45" s="106"/>
      <c r="E45" s="1284" t="s">
        <v>35</v>
      </c>
      <c r="F45" s="1284"/>
      <c r="G45" s="1284"/>
      <c r="H45" s="1285"/>
      <c r="I45" s="107">
        <v>832</v>
      </c>
      <c r="J45" s="108">
        <v>1012</v>
      </c>
      <c r="K45" s="108">
        <v>105</v>
      </c>
      <c r="L45" s="108" t="s">
        <v>517</v>
      </c>
      <c r="M45" s="109">
        <v>46</v>
      </c>
    </row>
    <row r="46" spans="2:13" ht="27.75" customHeight="1" x14ac:dyDescent="0.15">
      <c r="B46" s="1280"/>
      <c r="C46" s="1281"/>
      <c r="D46" s="110"/>
      <c r="E46" s="1284" t="s">
        <v>36</v>
      </c>
      <c r="F46" s="1284"/>
      <c r="G46" s="1284"/>
      <c r="H46" s="1285"/>
      <c r="I46" s="107" t="s">
        <v>517</v>
      </c>
      <c r="J46" s="108" t="s">
        <v>517</v>
      </c>
      <c r="K46" s="108" t="s">
        <v>517</v>
      </c>
      <c r="L46" s="108" t="s">
        <v>517</v>
      </c>
      <c r="M46" s="109" t="s">
        <v>517</v>
      </c>
    </row>
    <row r="47" spans="2:13" ht="27.75" customHeight="1" x14ac:dyDescent="0.15">
      <c r="B47" s="1280"/>
      <c r="C47" s="1281"/>
      <c r="D47" s="111"/>
      <c r="E47" s="1294" t="s">
        <v>37</v>
      </c>
      <c r="F47" s="1295"/>
      <c r="G47" s="1295"/>
      <c r="H47" s="1296"/>
      <c r="I47" s="107" t="s">
        <v>517</v>
      </c>
      <c r="J47" s="108" t="s">
        <v>517</v>
      </c>
      <c r="K47" s="108" t="s">
        <v>517</v>
      </c>
      <c r="L47" s="108" t="s">
        <v>517</v>
      </c>
      <c r="M47" s="109" t="s">
        <v>517</v>
      </c>
    </row>
    <row r="48" spans="2:13" ht="27.75" customHeight="1" x14ac:dyDescent="0.15">
      <c r="B48" s="1280"/>
      <c r="C48" s="1281"/>
      <c r="D48" s="106"/>
      <c r="E48" s="1284" t="s">
        <v>38</v>
      </c>
      <c r="F48" s="1284"/>
      <c r="G48" s="1284"/>
      <c r="H48" s="1285"/>
      <c r="I48" s="107" t="s">
        <v>517</v>
      </c>
      <c r="J48" s="108" t="s">
        <v>517</v>
      </c>
      <c r="K48" s="108" t="s">
        <v>517</v>
      </c>
      <c r="L48" s="108" t="s">
        <v>517</v>
      </c>
      <c r="M48" s="109" t="s">
        <v>517</v>
      </c>
    </row>
    <row r="49" spans="2:13" ht="27.75" customHeight="1" x14ac:dyDescent="0.15">
      <c r="B49" s="1282"/>
      <c r="C49" s="1283"/>
      <c r="D49" s="106"/>
      <c r="E49" s="1284" t="s">
        <v>39</v>
      </c>
      <c r="F49" s="1284"/>
      <c r="G49" s="1284"/>
      <c r="H49" s="1285"/>
      <c r="I49" s="107" t="s">
        <v>517</v>
      </c>
      <c r="J49" s="108" t="s">
        <v>517</v>
      </c>
      <c r="K49" s="108" t="s">
        <v>517</v>
      </c>
      <c r="L49" s="108" t="s">
        <v>517</v>
      </c>
      <c r="M49" s="109" t="s">
        <v>517</v>
      </c>
    </row>
    <row r="50" spans="2:13" ht="27.75" customHeight="1" x14ac:dyDescent="0.15">
      <c r="B50" s="1278" t="s">
        <v>40</v>
      </c>
      <c r="C50" s="1279"/>
      <c r="D50" s="112"/>
      <c r="E50" s="1284" t="s">
        <v>41</v>
      </c>
      <c r="F50" s="1284"/>
      <c r="G50" s="1284"/>
      <c r="H50" s="1285"/>
      <c r="I50" s="107">
        <v>2621</v>
      </c>
      <c r="J50" s="108">
        <v>2711</v>
      </c>
      <c r="K50" s="108">
        <v>3863</v>
      </c>
      <c r="L50" s="108">
        <v>4122</v>
      </c>
      <c r="M50" s="109">
        <v>4504</v>
      </c>
    </row>
    <row r="51" spans="2:13" ht="27.75" customHeight="1" x14ac:dyDescent="0.15">
      <c r="B51" s="1280"/>
      <c r="C51" s="1281"/>
      <c r="D51" s="106"/>
      <c r="E51" s="1284" t="s">
        <v>42</v>
      </c>
      <c r="F51" s="1284"/>
      <c r="G51" s="1284"/>
      <c r="H51" s="1285"/>
      <c r="I51" s="107">
        <v>265</v>
      </c>
      <c r="J51" s="108">
        <v>255</v>
      </c>
      <c r="K51" s="108">
        <v>238</v>
      </c>
      <c r="L51" s="108">
        <v>211</v>
      </c>
      <c r="M51" s="109">
        <v>186</v>
      </c>
    </row>
    <row r="52" spans="2:13" ht="27.75" customHeight="1" x14ac:dyDescent="0.15">
      <c r="B52" s="1282"/>
      <c r="C52" s="1283"/>
      <c r="D52" s="106"/>
      <c r="E52" s="1284" t="s">
        <v>43</v>
      </c>
      <c r="F52" s="1284"/>
      <c r="G52" s="1284"/>
      <c r="H52" s="1285"/>
      <c r="I52" s="107">
        <v>27723</v>
      </c>
      <c r="J52" s="108">
        <v>27705</v>
      </c>
      <c r="K52" s="108">
        <v>27457</v>
      </c>
      <c r="L52" s="108">
        <v>26563</v>
      </c>
      <c r="M52" s="109">
        <v>25718</v>
      </c>
    </row>
    <row r="53" spans="2:13" ht="27.75" customHeight="1" thickBot="1" x14ac:dyDescent="0.2">
      <c r="B53" s="1286" t="s">
        <v>44</v>
      </c>
      <c r="C53" s="1287"/>
      <c r="D53" s="113"/>
      <c r="E53" s="1288" t="s">
        <v>45</v>
      </c>
      <c r="F53" s="1288"/>
      <c r="G53" s="1288"/>
      <c r="H53" s="1289"/>
      <c r="I53" s="114">
        <v>6668</v>
      </c>
      <c r="J53" s="115">
        <v>6454</v>
      </c>
      <c r="K53" s="115">
        <v>3858</v>
      </c>
      <c r="L53" s="115">
        <v>3386</v>
      </c>
      <c r="M53" s="116">
        <v>2462</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q4Lk7rP/GAl5UuYmNTUllCcJq5B/d3d8AqCw+0JW/hk5zihEppMKh6vuad1AvoW7cZoRxvR1GcEpz1x+WG4RJQ==" saltValue="cmD7HxQKmV+BltUUtnutp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W64"/>
  <sheetViews>
    <sheetView zoomScale="55" zoomScaleNormal="55" workbookViewId="0">
      <selection activeCell="C55" sqref="C55:E55"/>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561</v>
      </c>
      <c r="G54" s="125" t="s">
        <v>562</v>
      </c>
      <c r="H54" s="126" t="s">
        <v>563</v>
      </c>
    </row>
    <row r="55" spans="2:8" ht="52.5" customHeight="1" x14ac:dyDescent="0.15">
      <c r="B55" s="127"/>
      <c r="C55" s="1305" t="s">
        <v>48</v>
      </c>
      <c r="D55" s="1305"/>
      <c r="E55" s="1306"/>
      <c r="F55" s="128">
        <v>1693</v>
      </c>
      <c r="G55" s="128">
        <v>1758</v>
      </c>
      <c r="H55" s="129">
        <v>2014</v>
      </c>
    </row>
    <row r="56" spans="2:8" ht="52.5" customHeight="1" x14ac:dyDescent="0.15">
      <c r="B56" s="130"/>
      <c r="C56" s="1307" t="s">
        <v>49</v>
      </c>
      <c r="D56" s="1307"/>
      <c r="E56" s="1308"/>
      <c r="F56" s="131">
        <v>241</v>
      </c>
      <c r="G56" s="131">
        <v>241</v>
      </c>
      <c r="H56" s="132">
        <v>441</v>
      </c>
    </row>
    <row r="57" spans="2:8" ht="53.25" customHeight="1" x14ac:dyDescent="0.15">
      <c r="B57" s="130"/>
      <c r="C57" s="1309" t="s">
        <v>50</v>
      </c>
      <c r="D57" s="1309"/>
      <c r="E57" s="1310"/>
      <c r="F57" s="133">
        <v>2181</v>
      </c>
      <c r="G57" s="133">
        <v>2100</v>
      </c>
      <c r="H57" s="134">
        <v>2028</v>
      </c>
    </row>
    <row r="58" spans="2:8" ht="45.75" customHeight="1" x14ac:dyDescent="0.15">
      <c r="B58" s="135"/>
      <c r="C58" s="1297" t="s">
        <v>584</v>
      </c>
      <c r="D58" s="1298"/>
      <c r="E58" s="1299"/>
      <c r="F58" s="136">
        <v>439</v>
      </c>
      <c r="G58" s="136">
        <v>659</v>
      </c>
      <c r="H58" s="137">
        <v>659</v>
      </c>
    </row>
    <row r="59" spans="2:8" ht="45.75" customHeight="1" x14ac:dyDescent="0.15">
      <c r="B59" s="135"/>
      <c r="C59" s="1297" t="s">
        <v>585</v>
      </c>
      <c r="D59" s="1298"/>
      <c r="E59" s="1299"/>
      <c r="F59" s="136">
        <v>1085</v>
      </c>
      <c r="G59" s="136">
        <v>744</v>
      </c>
      <c r="H59" s="137">
        <v>578</v>
      </c>
    </row>
    <row r="60" spans="2:8" ht="45.75" customHeight="1" x14ac:dyDescent="0.15">
      <c r="B60" s="135"/>
      <c r="C60" s="1297" t="s">
        <v>586</v>
      </c>
      <c r="D60" s="1298"/>
      <c r="E60" s="1299"/>
      <c r="F60" s="136">
        <v>317</v>
      </c>
      <c r="G60" s="136">
        <v>400</v>
      </c>
      <c r="H60" s="137">
        <v>469</v>
      </c>
    </row>
    <row r="61" spans="2:8" ht="45.75" customHeight="1" x14ac:dyDescent="0.15">
      <c r="B61" s="135"/>
      <c r="C61" s="1297" t="s">
        <v>587</v>
      </c>
      <c r="D61" s="1298"/>
      <c r="E61" s="1299"/>
      <c r="F61" s="136">
        <v>161</v>
      </c>
      <c r="G61" s="136">
        <v>120</v>
      </c>
      <c r="H61" s="137">
        <v>120</v>
      </c>
    </row>
    <row r="62" spans="2:8" ht="45.75" customHeight="1" thickBot="1" x14ac:dyDescent="0.2">
      <c r="B62" s="138"/>
      <c r="C62" s="1300" t="s">
        <v>588</v>
      </c>
      <c r="D62" s="1301"/>
      <c r="E62" s="1302"/>
      <c r="F62" s="139">
        <v>102</v>
      </c>
      <c r="G62" s="139">
        <v>99</v>
      </c>
      <c r="H62" s="140">
        <v>97</v>
      </c>
    </row>
    <row r="63" spans="2:8" ht="52.5" customHeight="1" thickBot="1" x14ac:dyDescent="0.2">
      <c r="B63" s="141"/>
      <c r="C63" s="1303" t="s">
        <v>51</v>
      </c>
      <c r="D63" s="1303"/>
      <c r="E63" s="1304"/>
      <c r="F63" s="142">
        <v>4114</v>
      </c>
      <c r="G63" s="142">
        <v>4099</v>
      </c>
      <c r="H63" s="143">
        <v>4483</v>
      </c>
    </row>
    <row r="64" spans="2:8" ht="15" customHeight="1" x14ac:dyDescent="0.15"/>
  </sheetData>
  <sheetProtection algorithmName="SHA-512" hashValue="rXEVmcJO0hsuIIgeK8k+kp8XPuo1fudkIV9yjNEmtWnx1xpPR01rBgk485Q9lNTE7MMflwUDGPKC70putFHOTA==" saltValue="ipfIS8WCoSh/01a/trbSN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13" zoomScale="85" zoomScaleNormal="85" zoomScaleSheetLayoutView="55" workbookViewId="0">
      <selection activeCell="CI19" sqref="CI19"/>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600</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600</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601</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602</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12" t="s">
        <v>614</v>
      </c>
      <c r="AO43" s="1313"/>
      <c r="AP43" s="1313"/>
      <c r="AQ43" s="1313"/>
      <c r="AR43" s="1313"/>
      <c r="AS43" s="1313"/>
      <c r="AT43" s="1313"/>
      <c r="AU43" s="1313"/>
      <c r="AV43" s="1313"/>
      <c r="AW43" s="1313"/>
      <c r="AX43" s="1313"/>
      <c r="AY43" s="1313"/>
      <c r="AZ43" s="1313"/>
      <c r="BA43" s="1313"/>
      <c r="BB43" s="1313"/>
      <c r="BC43" s="1313"/>
      <c r="BD43" s="1313"/>
      <c r="BE43" s="1313"/>
      <c r="BF43" s="1313"/>
      <c r="BG43" s="1313"/>
      <c r="BH43" s="1313"/>
      <c r="BI43" s="1313"/>
      <c r="BJ43" s="1313"/>
      <c r="BK43" s="1313"/>
      <c r="BL43" s="1313"/>
      <c r="BM43" s="1313"/>
      <c r="BN43" s="1313"/>
      <c r="BO43" s="1313"/>
      <c r="BP43" s="1313"/>
      <c r="BQ43" s="1313"/>
      <c r="BR43" s="1313"/>
      <c r="BS43" s="1313"/>
      <c r="BT43" s="1313"/>
      <c r="BU43" s="1313"/>
      <c r="BV43" s="1313"/>
      <c r="BW43" s="1313"/>
      <c r="BX43" s="1313"/>
      <c r="BY43" s="1313"/>
      <c r="BZ43" s="1313"/>
      <c r="CA43" s="1313"/>
      <c r="CB43" s="1313"/>
      <c r="CC43" s="1313"/>
      <c r="CD43" s="1313"/>
      <c r="CE43" s="1313"/>
      <c r="CF43" s="1313"/>
      <c r="CG43" s="1313"/>
      <c r="CH43" s="1313"/>
      <c r="CI43" s="1313"/>
      <c r="CJ43" s="1313"/>
      <c r="CK43" s="1313"/>
      <c r="CL43" s="1313"/>
      <c r="CM43" s="1313"/>
      <c r="CN43" s="1313"/>
      <c r="CO43" s="1313"/>
      <c r="CP43" s="1313"/>
      <c r="CQ43" s="1313"/>
      <c r="CR43" s="1313"/>
      <c r="CS43" s="1313"/>
      <c r="CT43" s="1313"/>
      <c r="CU43" s="1313"/>
      <c r="CV43" s="1313"/>
      <c r="CW43" s="1313"/>
      <c r="CX43" s="1313"/>
      <c r="CY43" s="1313"/>
      <c r="CZ43" s="1313"/>
      <c r="DA43" s="1313"/>
      <c r="DB43" s="1313"/>
      <c r="DC43" s="1314"/>
    </row>
    <row r="44" spans="2:109" x14ac:dyDescent="0.15">
      <c r="B44" s="397"/>
      <c r="AN44" s="1315"/>
      <c r="AO44" s="1316"/>
      <c r="AP44" s="1316"/>
      <c r="AQ44" s="1316"/>
      <c r="AR44" s="1316"/>
      <c r="AS44" s="1316"/>
      <c r="AT44" s="1316"/>
      <c r="AU44" s="1316"/>
      <c r="AV44" s="1316"/>
      <c r="AW44" s="1316"/>
      <c r="AX44" s="1316"/>
      <c r="AY44" s="1316"/>
      <c r="AZ44" s="1316"/>
      <c r="BA44" s="1316"/>
      <c r="BB44" s="1316"/>
      <c r="BC44" s="1316"/>
      <c r="BD44" s="1316"/>
      <c r="BE44" s="1316"/>
      <c r="BF44" s="1316"/>
      <c r="BG44" s="1316"/>
      <c r="BH44" s="1316"/>
      <c r="BI44" s="1316"/>
      <c r="BJ44" s="1316"/>
      <c r="BK44" s="1316"/>
      <c r="BL44" s="1316"/>
      <c r="BM44" s="1316"/>
      <c r="BN44" s="1316"/>
      <c r="BO44" s="1316"/>
      <c r="BP44" s="1316"/>
      <c r="BQ44" s="1316"/>
      <c r="BR44" s="1316"/>
      <c r="BS44" s="1316"/>
      <c r="BT44" s="1316"/>
      <c r="BU44" s="1316"/>
      <c r="BV44" s="1316"/>
      <c r="BW44" s="1316"/>
      <c r="BX44" s="1316"/>
      <c r="BY44" s="1316"/>
      <c r="BZ44" s="1316"/>
      <c r="CA44" s="1316"/>
      <c r="CB44" s="1316"/>
      <c r="CC44" s="1316"/>
      <c r="CD44" s="1316"/>
      <c r="CE44" s="1316"/>
      <c r="CF44" s="1316"/>
      <c r="CG44" s="1316"/>
      <c r="CH44" s="1316"/>
      <c r="CI44" s="1316"/>
      <c r="CJ44" s="1316"/>
      <c r="CK44" s="1316"/>
      <c r="CL44" s="1316"/>
      <c r="CM44" s="1316"/>
      <c r="CN44" s="1316"/>
      <c r="CO44" s="1316"/>
      <c r="CP44" s="1316"/>
      <c r="CQ44" s="1316"/>
      <c r="CR44" s="1316"/>
      <c r="CS44" s="1316"/>
      <c r="CT44" s="1316"/>
      <c r="CU44" s="1316"/>
      <c r="CV44" s="1316"/>
      <c r="CW44" s="1316"/>
      <c r="CX44" s="1316"/>
      <c r="CY44" s="1316"/>
      <c r="CZ44" s="1316"/>
      <c r="DA44" s="1316"/>
      <c r="DB44" s="1316"/>
      <c r="DC44" s="1317"/>
    </row>
    <row r="45" spans="2:109" x14ac:dyDescent="0.15">
      <c r="B45" s="397"/>
      <c r="AN45" s="1315"/>
      <c r="AO45" s="1316"/>
      <c r="AP45" s="1316"/>
      <c r="AQ45" s="1316"/>
      <c r="AR45" s="1316"/>
      <c r="AS45" s="1316"/>
      <c r="AT45" s="1316"/>
      <c r="AU45" s="1316"/>
      <c r="AV45" s="1316"/>
      <c r="AW45" s="1316"/>
      <c r="AX45" s="1316"/>
      <c r="AY45" s="1316"/>
      <c r="AZ45" s="1316"/>
      <c r="BA45" s="1316"/>
      <c r="BB45" s="1316"/>
      <c r="BC45" s="1316"/>
      <c r="BD45" s="1316"/>
      <c r="BE45" s="1316"/>
      <c r="BF45" s="1316"/>
      <c r="BG45" s="1316"/>
      <c r="BH45" s="1316"/>
      <c r="BI45" s="1316"/>
      <c r="BJ45" s="1316"/>
      <c r="BK45" s="1316"/>
      <c r="BL45" s="1316"/>
      <c r="BM45" s="1316"/>
      <c r="BN45" s="1316"/>
      <c r="BO45" s="1316"/>
      <c r="BP45" s="1316"/>
      <c r="BQ45" s="1316"/>
      <c r="BR45" s="1316"/>
      <c r="BS45" s="1316"/>
      <c r="BT45" s="1316"/>
      <c r="BU45" s="1316"/>
      <c r="BV45" s="1316"/>
      <c r="BW45" s="1316"/>
      <c r="BX45" s="1316"/>
      <c r="BY45" s="1316"/>
      <c r="BZ45" s="1316"/>
      <c r="CA45" s="1316"/>
      <c r="CB45" s="1316"/>
      <c r="CC45" s="1316"/>
      <c r="CD45" s="1316"/>
      <c r="CE45" s="1316"/>
      <c r="CF45" s="1316"/>
      <c r="CG45" s="1316"/>
      <c r="CH45" s="1316"/>
      <c r="CI45" s="1316"/>
      <c r="CJ45" s="1316"/>
      <c r="CK45" s="1316"/>
      <c r="CL45" s="1316"/>
      <c r="CM45" s="1316"/>
      <c r="CN45" s="1316"/>
      <c r="CO45" s="1316"/>
      <c r="CP45" s="1316"/>
      <c r="CQ45" s="1316"/>
      <c r="CR45" s="1316"/>
      <c r="CS45" s="1316"/>
      <c r="CT45" s="1316"/>
      <c r="CU45" s="1316"/>
      <c r="CV45" s="1316"/>
      <c r="CW45" s="1316"/>
      <c r="CX45" s="1316"/>
      <c r="CY45" s="1316"/>
      <c r="CZ45" s="1316"/>
      <c r="DA45" s="1316"/>
      <c r="DB45" s="1316"/>
      <c r="DC45" s="1317"/>
    </row>
    <row r="46" spans="2:109" x14ac:dyDescent="0.15">
      <c r="B46" s="397"/>
      <c r="AN46" s="1315"/>
      <c r="AO46" s="1316"/>
      <c r="AP46" s="1316"/>
      <c r="AQ46" s="1316"/>
      <c r="AR46" s="1316"/>
      <c r="AS46" s="1316"/>
      <c r="AT46" s="1316"/>
      <c r="AU46" s="1316"/>
      <c r="AV46" s="1316"/>
      <c r="AW46" s="1316"/>
      <c r="AX46" s="1316"/>
      <c r="AY46" s="1316"/>
      <c r="AZ46" s="1316"/>
      <c r="BA46" s="1316"/>
      <c r="BB46" s="1316"/>
      <c r="BC46" s="1316"/>
      <c r="BD46" s="1316"/>
      <c r="BE46" s="1316"/>
      <c r="BF46" s="1316"/>
      <c r="BG46" s="1316"/>
      <c r="BH46" s="1316"/>
      <c r="BI46" s="1316"/>
      <c r="BJ46" s="1316"/>
      <c r="BK46" s="1316"/>
      <c r="BL46" s="1316"/>
      <c r="BM46" s="1316"/>
      <c r="BN46" s="1316"/>
      <c r="BO46" s="1316"/>
      <c r="BP46" s="1316"/>
      <c r="BQ46" s="1316"/>
      <c r="BR46" s="1316"/>
      <c r="BS46" s="1316"/>
      <c r="BT46" s="1316"/>
      <c r="BU46" s="1316"/>
      <c r="BV46" s="1316"/>
      <c r="BW46" s="1316"/>
      <c r="BX46" s="1316"/>
      <c r="BY46" s="1316"/>
      <c r="BZ46" s="1316"/>
      <c r="CA46" s="1316"/>
      <c r="CB46" s="1316"/>
      <c r="CC46" s="1316"/>
      <c r="CD46" s="1316"/>
      <c r="CE46" s="1316"/>
      <c r="CF46" s="1316"/>
      <c r="CG46" s="1316"/>
      <c r="CH46" s="1316"/>
      <c r="CI46" s="1316"/>
      <c r="CJ46" s="1316"/>
      <c r="CK46" s="1316"/>
      <c r="CL46" s="1316"/>
      <c r="CM46" s="1316"/>
      <c r="CN46" s="1316"/>
      <c r="CO46" s="1316"/>
      <c r="CP46" s="1316"/>
      <c r="CQ46" s="1316"/>
      <c r="CR46" s="1316"/>
      <c r="CS46" s="1316"/>
      <c r="CT46" s="1316"/>
      <c r="CU46" s="1316"/>
      <c r="CV46" s="1316"/>
      <c r="CW46" s="1316"/>
      <c r="CX46" s="1316"/>
      <c r="CY46" s="1316"/>
      <c r="CZ46" s="1316"/>
      <c r="DA46" s="1316"/>
      <c r="DB46" s="1316"/>
      <c r="DC46" s="1317"/>
    </row>
    <row r="47" spans="2:109" x14ac:dyDescent="0.15">
      <c r="B47" s="397"/>
      <c r="AN47" s="1318"/>
      <c r="AO47" s="1319"/>
      <c r="AP47" s="1319"/>
      <c r="AQ47" s="1319"/>
      <c r="AR47" s="1319"/>
      <c r="AS47" s="1319"/>
      <c r="AT47" s="1319"/>
      <c r="AU47" s="1319"/>
      <c r="AV47" s="1319"/>
      <c r="AW47" s="1319"/>
      <c r="AX47" s="1319"/>
      <c r="AY47" s="1319"/>
      <c r="AZ47" s="1319"/>
      <c r="BA47" s="1319"/>
      <c r="BB47" s="1319"/>
      <c r="BC47" s="1319"/>
      <c r="BD47" s="1319"/>
      <c r="BE47" s="1319"/>
      <c r="BF47" s="1319"/>
      <c r="BG47" s="1319"/>
      <c r="BH47" s="1319"/>
      <c r="BI47" s="1319"/>
      <c r="BJ47" s="1319"/>
      <c r="BK47" s="1319"/>
      <c r="BL47" s="1319"/>
      <c r="BM47" s="1319"/>
      <c r="BN47" s="1319"/>
      <c r="BO47" s="1319"/>
      <c r="BP47" s="1319"/>
      <c r="BQ47" s="1319"/>
      <c r="BR47" s="1319"/>
      <c r="BS47" s="1319"/>
      <c r="BT47" s="1319"/>
      <c r="BU47" s="1319"/>
      <c r="BV47" s="1319"/>
      <c r="BW47" s="1319"/>
      <c r="BX47" s="1319"/>
      <c r="BY47" s="1319"/>
      <c r="BZ47" s="1319"/>
      <c r="CA47" s="1319"/>
      <c r="CB47" s="1319"/>
      <c r="CC47" s="1319"/>
      <c r="CD47" s="1319"/>
      <c r="CE47" s="1319"/>
      <c r="CF47" s="1319"/>
      <c r="CG47" s="1319"/>
      <c r="CH47" s="1319"/>
      <c r="CI47" s="1319"/>
      <c r="CJ47" s="1319"/>
      <c r="CK47" s="1319"/>
      <c r="CL47" s="1319"/>
      <c r="CM47" s="1319"/>
      <c r="CN47" s="1319"/>
      <c r="CO47" s="1319"/>
      <c r="CP47" s="1319"/>
      <c r="CQ47" s="1319"/>
      <c r="CR47" s="1319"/>
      <c r="CS47" s="1319"/>
      <c r="CT47" s="1319"/>
      <c r="CU47" s="1319"/>
      <c r="CV47" s="1319"/>
      <c r="CW47" s="1319"/>
      <c r="CX47" s="1319"/>
      <c r="CY47" s="1319"/>
      <c r="CZ47" s="1319"/>
      <c r="DA47" s="1319"/>
      <c r="DB47" s="1319"/>
      <c r="DC47" s="1320"/>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603</v>
      </c>
    </row>
    <row r="50" spans="1:109" x14ac:dyDescent="0.15">
      <c r="B50" s="397"/>
      <c r="G50" s="1321"/>
      <c r="H50" s="1321"/>
      <c r="I50" s="1321"/>
      <c r="J50" s="1321"/>
      <c r="K50" s="407"/>
      <c r="L50" s="407"/>
      <c r="M50" s="408"/>
      <c r="N50" s="408"/>
      <c r="AN50" s="1322"/>
      <c r="AO50" s="1323"/>
      <c r="AP50" s="1323"/>
      <c r="AQ50" s="1323"/>
      <c r="AR50" s="1323"/>
      <c r="AS50" s="1323"/>
      <c r="AT50" s="1323"/>
      <c r="AU50" s="1323"/>
      <c r="AV50" s="1323"/>
      <c r="AW50" s="1323"/>
      <c r="AX50" s="1323"/>
      <c r="AY50" s="1323"/>
      <c r="AZ50" s="1323"/>
      <c r="BA50" s="1323"/>
      <c r="BB50" s="1323"/>
      <c r="BC50" s="1323"/>
      <c r="BD50" s="1323"/>
      <c r="BE50" s="1323"/>
      <c r="BF50" s="1323"/>
      <c r="BG50" s="1323"/>
      <c r="BH50" s="1323"/>
      <c r="BI50" s="1323"/>
      <c r="BJ50" s="1323"/>
      <c r="BK50" s="1323"/>
      <c r="BL50" s="1323"/>
      <c r="BM50" s="1323"/>
      <c r="BN50" s="1323"/>
      <c r="BO50" s="1324"/>
      <c r="BP50" s="1325" t="s">
        <v>559</v>
      </c>
      <c r="BQ50" s="1325"/>
      <c r="BR50" s="1325"/>
      <c r="BS50" s="1325"/>
      <c r="BT50" s="1325"/>
      <c r="BU50" s="1325"/>
      <c r="BV50" s="1325"/>
      <c r="BW50" s="1325"/>
      <c r="BX50" s="1325" t="s">
        <v>560</v>
      </c>
      <c r="BY50" s="1325"/>
      <c r="BZ50" s="1325"/>
      <c r="CA50" s="1325"/>
      <c r="CB50" s="1325"/>
      <c r="CC50" s="1325"/>
      <c r="CD50" s="1325"/>
      <c r="CE50" s="1325"/>
      <c r="CF50" s="1325" t="s">
        <v>561</v>
      </c>
      <c r="CG50" s="1325"/>
      <c r="CH50" s="1325"/>
      <c r="CI50" s="1325"/>
      <c r="CJ50" s="1325"/>
      <c r="CK50" s="1325"/>
      <c r="CL50" s="1325"/>
      <c r="CM50" s="1325"/>
      <c r="CN50" s="1325" t="s">
        <v>562</v>
      </c>
      <c r="CO50" s="1325"/>
      <c r="CP50" s="1325"/>
      <c r="CQ50" s="1325"/>
      <c r="CR50" s="1325"/>
      <c r="CS50" s="1325"/>
      <c r="CT50" s="1325"/>
      <c r="CU50" s="1325"/>
      <c r="CV50" s="1325" t="s">
        <v>563</v>
      </c>
      <c r="CW50" s="1325"/>
      <c r="CX50" s="1325"/>
      <c r="CY50" s="1325"/>
      <c r="CZ50" s="1325"/>
      <c r="DA50" s="1325"/>
      <c r="DB50" s="1325"/>
      <c r="DC50" s="1325"/>
    </row>
    <row r="51" spans="1:109" ht="13.5" customHeight="1" x14ac:dyDescent="0.15">
      <c r="B51" s="397"/>
      <c r="G51" s="1326"/>
      <c r="H51" s="1326"/>
      <c r="I51" s="1329"/>
      <c r="J51" s="1329"/>
      <c r="K51" s="1327"/>
      <c r="L51" s="1327"/>
      <c r="M51" s="1327"/>
      <c r="N51" s="1327"/>
      <c r="AM51" s="406"/>
      <c r="AN51" s="1328" t="s">
        <v>604</v>
      </c>
      <c r="AO51" s="1328"/>
      <c r="AP51" s="1328"/>
      <c r="AQ51" s="1328"/>
      <c r="AR51" s="1328"/>
      <c r="AS51" s="1328"/>
      <c r="AT51" s="1328"/>
      <c r="AU51" s="1328"/>
      <c r="AV51" s="1328"/>
      <c r="AW51" s="1328"/>
      <c r="AX51" s="1328"/>
      <c r="AY51" s="1328"/>
      <c r="AZ51" s="1328"/>
      <c r="BA51" s="1328"/>
      <c r="BB51" s="1328" t="s">
        <v>605</v>
      </c>
      <c r="BC51" s="1328"/>
      <c r="BD51" s="1328"/>
      <c r="BE51" s="1328"/>
      <c r="BF51" s="1328"/>
      <c r="BG51" s="1328"/>
      <c r="BH51" s="1328"/>
      <c r="BI51" s="1328"/>
      <c r="BJ51" s="1328"/>
      <c r="BK51" s="1328"/>
      <c r="BL51" s="1328"/>
      <c r="BM51" s="1328"/>
      <c r="BN51" s="1328"/>
      <c r="BO51" s="1328"/>
      <c r="BP51" s="1311">
        <v>64.599999999999994</v>
      </c>
      <c r="BQ51" s="1311"/>
      <c r="BR51" s="1311"/>
      <c r="BS51" s="1311"/>
      <c r="BT51" s="1311"/>
      <c r="BU51" s="1311"/>
      <c r="BV51" s="1311"/>
      <c r="BW51" s="1311"/>
      <c r="BX51" s="1311">
        <v>62.9</v>
      </c>
      <c r="BY51" s="1311"/>
      <c r="BZ51" s="1311"/>
      <c r="CA51" s="1311"/>
      <c r="CB51" s="1311"/>
      <c r="CC51" s="1311"/>
      <c r="CD51" s="1311"/>
      <c r="CE51" s="1311"/>
      <c r="CF51" s="1311">
        <v>36.299999999999997</v>
      </c>
      <c r="CG51" s="1311"/>
      <c r="CH51" s="1311"/>
      <c r="CI51" s="1311"/>
      <c r="CJ51" s="1311"/>
      <c r="CK51" s="1311"/>
      <c r="CL51" s="1311"/>
      <c r="CM51" s="1311"/>
      <c r="CN51" s="1311">
        <v>31.6</v>
      </c>
      <c r="CO51" s="1311"/>
      <c r="CP51" s="1311"/>
      <c r="CQ51" s="1311"/>
      <c r="CR51" s="1311"/>
      <c r="CS51" s="1311"/>
      <c r="CT51" s="1311"/>
      <c r="CU51" s="1311"/>
      <c r="CV51" s="1311">
        <v>22.3</v>
      </c>
      <c r="CW51" s="1311"/>
      <c r="CX51" s="1311"/>
      <c r="CY51" s="1311"/>
      <c r="CZ51" s="1311"/>
      <c r="DA51" s="1311"/>
      <c r="DB51" s="1311"/>
      <c r="DC51" s="1311"/>
    </row>
    <row r="52" spans="1:109" x14ac:dyDescent="0.15">
      <c r="B52" s="397"/>
      <c r="G52" s="1326"/>
      <c r="H52" s="1326"/>
      <c r="I52" s="1329"/>
      <c r="J52" s="1329"/>
      <c r="K52" s="1327"/>
      <c r="L52" s="1327"/>
      <c r="M52" s="1327"/>
      <c r="N52" s="1327"/>
      <c r="AM52" s="406"/>
      <c r="AN52" s="1328"/>
      <c r="AO52" s="1328"/>
      <c r="AP52" s="1328"/>
      <c r="AQ52" s="1328"/>
      <c r="AR52" s="1328"/>
      <c r="AS52" s="1328"/>
      <c r="AT52" s="1328"/>
      <c r="AU52" s="1328"/>
      <c r="AV52" s="1328"/>
      <c r="AW52" s="1328"/>
      <c r="AX52" s="1328"/>
      <c r="AY52" s="1328"/>
      <c r="AZ52" s="1328"/>
      <c r="BA52" s="1328"/>
      <c r="BB52" s="1328"/>
      <c r="BC52" s="1328"/>
      <c r="BD52" s="1328"/>
      <c r="BE52" s="1328"/>
      <c r="BF52" s="1328"/>
      <c r="BG52" s="1328"/>
      <c r="BH52" s="1328"/>
      <c r="BI52" s="1328"/>
      <c r="BJ52" s="1328"/>
      <c r="BK52" s="1328"/>
      <c r="BL52" s="1328"/>
      <c r="BM52" s="1328"/>
      <c r="BN52" s="1328"/>
      <c r="BO52" s="1328"/>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5"/>
      <c r="B53" s="397"/>
      <c r="G53" s="1326"/>
      <c r="H53" s="1326"/>
      <c r="I53" s="1321"/>
      <c r="J53" s="1321"/>
      <c r="K53" s="1327"/>
      <c r="L53" s="1327"/>
      <c r="M53" s="1327"/>
      <c r="N53" s="1327"/>
      <c r="AM53" s="406"/>
      <c r="AN53" s="1328"/>
      <c r="AO53" s="1328"/>
      <c r="AP53" s="1328"/>
      <c r="AQ53" s="1328"/>
      <c r="AR53" s="1328"/>
      <c r="AS53" s="1328"/>
      <c r="AT53" s="1328"/>
      <c r="AU53" s="1328"/>
      <c r="AV53" s="1328"/>
      <c r="AW53" s="1328"/>
      <c r="AX53" s="1328"/>
      <c r="AY53" s="1328"/>
      <c r="AZ53" s="1328"/>
      <c r="BA53" s="1328"/>
      <c r="BB53" s="1328" t="s">
        <v>606</v>
      </c>
      <c r="BC53" s="1328"/>
      <c r="BD53" s="1328"/>
      <c r="BE53" s="1328"/>
      <c r="BF53" s="1328"/>
      <c r="BG53" s="1328"/>
      <c r="BH53" s="1328"/>
      <c r="BI53" s="1328"/>
      <c r="BJ53" s="1328"/>
      <c r="BK53" s="1328"/>
      <c r="BL53" s="1328"/>
      <c r="BM53" s="1328"/>
      <c r="BN53" s="1328"/>
      <c r="BO53" s="1328"/>
      <c r="BP53" s="1311">
        <v>58.3</v>
      </c>
      <c r="BQ53" s="1311"/>
      <c r="BR53" s="1311"/>
      <c r="BS53" s="1311"/>
      <c r="BT53" s="1311"/>
      <c r="BU53" s="1311"/>
      <c r="BV53" s="1311"/>
      <c r="BW53" s="1311"/>
      <c r="BX53" s="1311">
        <v>59.9</v>
      </c>
      <c r="BY53" s="1311"/>
      <c r="BZ53" s="1311"/>
      <c r="CA53" s="1311"/>
      <c r="CB53" s="1311"/>
      <c r="CC53" s="1311"/>
      <c r="CD53" s="1311"/>
      <c r="CE53" s="1311"/>
      <c r="CF53" s="1311">
        <v>60.3</v>
      </c>
      <c r="CG53" s="1311"/>
      <c r="CH53" s="1311"/>
      <c r="CI53" s="1311"/>
      <c r="CJ53" s="1311"/>
      <c r="CK53" s="1311"/>
      <c r="CL53" s="1311"/>
      <c r="CM53" s="1311"/>
      <c r="CN53" s="1311">
        <v>62</v>
      </c>
      <c r="CO53" s="1311"/>
      <c r="CP53" s="1311"/>
      <c r="CQ53" s="1311"/>
      <c r="CR53" s="1311"/>
      <c r="CS53" s="1311"/>
      <c r="CT53" s="1311"/>
      <c r="CU53" s="1311"/>
      <c r="CV53" s="1311">
        <v>63.7</v>
      </c>
      <c r="CW53" s="1311"/>
      <c r="CX53" s="1311"/>
      <c r="CY53" s="1311"/>
      <c r="CZ53" s="1311"/>
      <c r="DA53" s="1311"/>
      <c r="DB53" s="1311"/>
      <c r="DC53" s="1311"/>
    </row>
    <row r="54" spans="1:109" x14ac:dyDescent="0.15">
      <c r="A54" s="405"/>
      <c r="B54" s="397"/>
      <c r="G54" s="1326"/>
      <c r="H54" s="1326"/>
      <c r="I54" s="1321"/>
      <c r="J54" s="1321"/>
      <c r="K54" s="1327"/>
      <c r="L54" s="1327"/>
      <c r="M54" s="1327"/>
      <c r="N54" s="1327"/>
      <c r="AM54" s="406"/>
      <c r="AN54" s="1328"/>
      <c r="AO54" s="1328"/>
      <c r="AP54" s="1328"/>
      <c r="AQ54" s="1328"/>
      <c r="AR54" s="1328"/>
      <c r="AS54" s="1328"/>
      <c r="AT54" s="1328"/>
      <c r="AU54" s="1328"/>
      <c r="AV54" s="1328"/>
      <c r="AW54" s="1328"/>
      <c r="AX54" s="1328"/>
      <c r="AY54" s="1328"/>
      <c r="AZ54" s="1328"/>
      <c r="BA54" s="1328"/>
      <c r="BB54" s="1328"/>
      <c r="BC54" s="1328"/>
      <c r="BD54" s="1328"/>
      <c r="BE54" s="1328"/>
      <c r="BF54" s="1328"/>
      <c r="BG54" s="1328"/>
      <c r="BH54" s="1328"/>
      <c r="BI54" s="1328"/>
      <c r="BJ54" s="1328"/>
      <c r="BK54" s="1328"/>
      <c r="BL54" s="1328"/>
      <c r="BM54" s="1328"/>
      <c r="BN54" s="1328"/>
      <c r="BO54" s="1328"/>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5"/>
      <c r="B55" s="397"/>
      <c r="G55" s="1321"/>
      <c r="H55" s="1321"/>
      <c r="I55" s="1321"/>
      <c r="J55" s="1321"/>
      <c r="K55" s="1327"/>
      <c r="L55" s="1327"/>
      <c r="M55" s="1327"/>
      <c r="N55" s="1327"/>
      <c r="AN55" s="1325" t="s">
        <v>607</v>
      </c>
      <c r="AO55" s="1325"/>
      <c r="AP55" s="1325"/>
      <c r="AQ55" s="1325"/>
      <c r="AR55" s="1325"/>
      <c r="AS55" s="1325"/>
      <c r="AT55" s="1325"/>
      <c r="AU55" s="1325"/>
      <c r="AV55" s="1325"/>
      <c r="AW55" s="1325"/>
      <c r="AX55" s="1325"/>
      <c r="AY55" s="1325"/>
      <c r="AZ55" s="1325"/>
      <c r="BA55" s="1325"/>
      <c r="BB55" s="1328" t="s">
        <v>608</v>
      </c>
      <c r="BC55" s="1328"/>
      <c r="BD55" s="1328"/>
      <c r="BE55" s="1328"/>
      <c r="BF55" s="1328"/>
      <c r="BG55" s="1328"/>
      <c r="BH55" s="1328"/>
      <c r="BI55" s="1328"/>
      <c r="BJ55" s="1328"/>
      <c r="BK55" s="1328"/>
      <c r="BL55" s="1328"/>
      <c r="BM55" s="1328"/>
      <c r="BN55" s="1328"/>
      <c r="BO55" s="1328"/>
      <c r="BP55" s="1311">
        <v>33.1</v>
      </c>
      <c r="BQ55" s="1311"/>
      <c r="BR55" s="1311"/>
      <c r="BS55" s="1311"/>
      <c r="BT55" s="1311"/>
      <c r="BU55" s="1311"/>
      <c r="BV55" s="1311"/>
      <c r="BW55" s="1311"/>
      <c r="BX55" s="1311">
        <v>31.3</v>
      </c>
      <c r="BY55" s="1311"/>
      <c r="BZ55" s="1311"/>
      <c r="CA55" s="1311"/>
      <c r="CB55" s="1311"/>
      <c r="CC55" s="1311"/>
      <c r="CD55" s="1311"/>
      <c r="CE55" s="1311"/>
      <c r="CF55" s="1311">
        <v>25.3</v>
      </c>
      <c r="CG55" s="1311"/>
      <c r="CH55" s="1311"/>
      <c r="CI55" s="1311"/>
      <c r="CJ55" s="1311"/>
      <c r="CK55" s="1311"/>
      <c r="CL55" s="1311"/>
      <c r="CM55" s="1311"/>
      <c r="CN55" s="1311">
        <v>25.5</v>
      </c>
      <c r="CO55" s="1311"/>
      <c r="CP55" s="1311"/>
      <c r="CQ55" s="1311"/>
      <c r="CR55" s="1311"/>
      <c r="CS55" s="1311"/>
      <c r="CT55" s="1311"/>
      <c r="CU55" s="1311"/>
      <c r="CV55" s="1311">
        <v>25.1</v>
      </c>
      <c r="CW55" s="1311"/>
      <c r="CX55" s="1311"/>
      <c r="CY55" s="1311"/>
      <c r="CZ55" s="1311"/>
      <c r="DA55" s="1311"/>
      <c r="DB55" s="1311"/>
      <c r="DC55" s="1311"/>
    </row>
    <row r="56" spans="1:109" x14ac:dyDescent="0.15">
      <c r="A56" s="405"/>
      <c r="B56" s="397"/>
      <c r="G56" s="1321"/>
      <c r="H56" s="1321"/>
      <c r="I56" s="1321"/>
      <c r="J56" s="1321"/>
      <c r="K56" s="1327"/>
      <c r="L56" s="1327"/>
      <c r="M56" s="1327"/>
      <c r="N56" s="1327"/>
      <c r="AN56" s="1325"/>
      <c r="AO56" s="1325"/>
      <c r="AP56" s="1325"/>
      <c r="AQ56" s="1325"/>
      <c r="AR56" s="1325"/>
      <c r="AS56" s="1325"/>
      <c r="AT56" s="1325"/>
      <c r="AU56" s="1325"/>
      <c r="AV56" s="1325"/>
      <c r="AW56" s="1325"/>
      <c r="AX56" s="1325"/>
      <c r="AY56" s="1325"/>
      <c r="AZ56" s="1325"/>
      <c r="BA56" s="1325"/>
      <c r="BB56" s="1328"/>
      <c r="BC56" s="1328"/>
      <c r="BD56" s="1328"/>
      <c r="BE56" s="1328"/>
      <c r="BF56" s="1328"/>
      <c r="BG56" s="1328"/>
      <c r="BH56" s="1328"/>
      <c r="BI56" s="1328"/>
      <c r="BJ56" s="1328"/>
      <c r="BK56" s="1328"/>
      <c r="BL56" s="1328"/>
      <c r="BM56" s="1328"/>
      <c r="BN56" s="1328"/>
      <c r="BO56" s="1328"/>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x14ac:dyDescent="0.15">
      <c r="B57" s="409"/>
      <c r="G57" s="1321"/>
      <c r="H57" s="1321"/>
      <c r="I57" s="1330"/>
      <c r="J57" s="1330"/>
      <c r="K57" s="1327"/>
      <c r="L57" s="1327"/>
      <c r="M57" s="1327"/>
      <c r="N57" s="1327"/>
      <c r="AM57" s="390"/>
      <c r="AN57" s="1325"/>
      <c r="AO57" s="1325"/>
      <c r="AP57" s="1325"/>
      <c r="AQ57" s="1325"/>
      <c r="AR57" s="1325"/>
      <c r="AS57" s="1325"/>
      <c r="AT57" s="1325"/>
      <c r="AU57" s="1325"/>
      <c r="AV57" s="1325"/>
      <c r="AW57" s="1325"/>
      <c r="AX57" s="1325"/>
      <c r="AY57" s="1325"/>
      <c r="AZ57" s="1325"/>
      <c r="BA57" s="1325"/>
      <c r="BB57" s="1328" t="s">
        <v>606</v>
      </c>
      <c r="BC57" s="1328"/>
      <c r="BD57" s="1328"/>
      <c r="BE57" s="1328"/>
      <c r="BF57" s="1328"/>
      <c r="BG57" s="1328"/>
      <c r="BH57" s="1328"/>
      <c r="BI57" s="1328"/>
      <c r="BJ57" s="1328"/>
      <c r="BK57" s="1328"/>
      <c r="BL57" s="1328"/>
      <c r="BM57" s="1328"/>
      <c r="BN57" s="1328"/>
      <c r="BO57" s="1328"/>
      <c r="BP57" s="1311">
        <v>57.2</v>
      </c>
      <c r="BQ57" s="1311"/>
      <c r="BR57" s="1311"/>
      <c r="BS57" s="1311"/>
      <c r="BT57" s="1311"/>
      <c r="BU57" s="1311"/>
      <c r="BV57" s="1311"/>
      <c r="BW57" s="1311"/>
      <c r="BX57" s="1311">
        <v>58.5</v>
      </c>
      <c r="BY57" s="1311"/>
      <c r="BZ57" s="1311"/>
      <c r="CA57" s="1311"/>
      <c r="CB57" s="1311"/>
      <c r="CC57" s="1311"/>
      <c r="CD57" s="1311"/>
      <c r="CE57" s="1311"/>
      <c r="CF57" s="1311">
        <v>59.8</v>
      </c>
      <c r="CG57" s="1311"/>
      <c r="CH57" s="1311"/>
      <c r="CI57" s="1311"/>
      <c r="CJ57" s="1311"/>
      <c r="CK57" s="1311"/>
      <c r="CL57" s="1311"/>
      <c r="CM57" s="1311"/>
      <c r="CN57" s="1311">
        <v>61.1</v>
      </c>
      <c r="CO57" s="1311"/>
      <c r="CP57" s="1311"/>
      <c r="CQ57" s="1311"/>
      <c r="CR57" s="1311"/>
      <c r="CS57" s="1311"/>
      <c r="CT57" s="1311"/>
      <c r="CU57" s="1311"/>
      <c r="CV57" s="1311">
        <v>61</v>
      </c>
      <c r="CW57" s="1311"/>
      <c r="CX57" s="1311"/>
      <c r="CY57" s="1311"/>
      <c r="CZ57" s="1311"/>
      <c r="DA57" s="1311"/>
      <c r="DB57" s="1311"/>
      <c r="DC57" s="1311"/>
      <c r="DD57" s="410"/>
      <c r="DE57" s="409"/>
    </row>
    <row r="58" spans="1:109" s="405" customFormat="1" x14ac:dyDescent="0.15">
      <c r="A58" s="390"/>
      <c r="B58" s="409"/>
      <c r="G58" s="1321"/>
      <c r="H58" s="1321"/>
      <c r="I58" s="1330"/>
      <c r="J58" s="1330"/>
      <c r="K58" s="1327"/>
      <c r="L58" s="1327"/>
      <c r="M58" s="1327"/>
      <c r="N58" s="1327"/>
      <c r="AM58" s="390"/>
      <c r="AN58" s="1325"/>
      <c r="AO58" s="1325"/>
      <c r="AP58" s="1325"/>
      <c r="AQ58" s="1325"/>
      <c r="AR58" s="1325"/>
      <c r="AS58" s="1325"/>
      <c r="AT58" s="1325"/>
      <c r="AU58" s="1325"/>
      <c r="AV58" s="1325"/>
      <c r="AW58" s="1325"/>
      <c r="AX58" s="1325"/>
      <c r="AY58" s="1325"/>
      <c r="AZ58" s="1325"/>
      <c r="BA58" s="1325"/>
      <c r="BB58" s="1328"/>
      <c r="BC58" s="1328"/>
      <c r="BD58" s="1328"/>
      <c r="BE58" s="1328"/>
      <c r="BF58" s="1328"/>
      <c r="BG58" s="1328"/>
      <c r="BH58" s="1328"/>
      <c r="BI58" s="1328"/>
      <c r="BJ58" s="1328"/>
      <c r="BK58" s="1328"/>
      <c r="BL58" s="1328"/>
      <c r="BM58" s="1328"/>
      <c r="BN58" s="1328"/>
      <c r="BO58" s="1328"/>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609</v>
      </c>
    </row>
    <row r="64" spans="1:109" x14ac:dyDescent="0.15">
      <c r="B64" s="397"/>
      <c r="G64" s="404"/>
      <c r="I64" s="417"/>
      <c r="J64" s="417"/>
      <c r="K64" s="417"/>
      <c r="L64" s="417"/>
      <c r="M64" s="417"/>
      <c r="N64" s="418"/>
      <c r="AM64" s="404"/>
      <c r="AN64" s="404" t="s">
        <v>602</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12" t="s">
        <v>613</v>
      </c>
      <c r="AO65" s="1313"/>
      <c r="AP65" s="1313"/>
      <c r="AQ65" s="1313"/>
      <c r="AR65" s="1313"/>
      <c r="AS65" s="1313"/>
      <c r="AT65" s="1313"/>
      <c r="AU65" s="1313"/>
      <c r="AV65" s="1313"/>
      <c r="AW65" s="1313"/>
      <c r="AX65" s="1313"/>
      <c r="AY65" s="1313"/>
      <c r="AZ65" s="1313"/>
      <c r="BA65" s="1313"/>
      <c r="BB65" s="1313"/>
      <c r="BC65" s="1313"/>
      <c r="BD65" s="1313"/>
      <c r="BE65" s="1313"/>
      <c r="BF65" s="1313"/>
      <c r="BG65" s="1313"/>
      <c r="BH65" s="1313"/>
      <c r="BI65" s="1313"/>
      <c r="BJ65" s="1313"/>
      <c r="BK65" s="1313"/>
      <c r="BL65" s="1313"/>
      <c r="BM65" s="1313"/>
      <c r="BN65" s="1313"/>
      <c r="BO65" s="1313"/>
      <c r="BP65" s="1313"/>
      <c r="BQ65" s="1313"/>
      <c r="BR65" s="1313"/>
      <c r="BS65" s="1313"/>
      <c r="BT65" s="1313"/>
      <c r="BU65" s="1313"/>
      <c r="BV65" s="1313"/>
      <c r="BW65" s="1313"/>
      <c r="BX65" s="1313"/>
      <c r="BY65" s="1313"/>
      <c r="BZ65" s="1313"/>
      <c r="CA65" s="1313"/>
      <c r="CB65" s="1313"/>
      <c r="CC65" s="1313"/>
      <c r="CD65" s="1313"/>
      <c r="CE65" s="1313"/>
      <c r="CF65" s="1313"/>
      <c r="CG65" s="1313"/>
      <c r="CH65" s="1313"/>
      <c r="CI65" s="1313"/>
      <c r="CJ65" s="1313"/>
      <c r="CK65" s="1313"/>
      <c r="CL65" s="1313"/>
      <c r="CM65" s="1313"/>
      <c r="CN65" s="1313"/>
      <c r="CO65" s="1313"/>
      <c r="CP65" s="1313"/>
      <c r="CQ65" s="1313"/>
      <c r="CR65" s="1313"/>
      <c r="CS65" s="1313"/>
      <c r="CT65" s="1313"/>
      <c r="CU65" s="1313"/>
      <c r="CV65" s="1313"/>
      <c r="CW65" s="1313"/>
      <c r="CX65" s="1313"/>
      <c r="CY65" s="1313"/>
      <c r="CZ65" s="1313"/>
      <c r="DA65" s="1313"/>
      <c r="DB65" s="1313"/>
      <c r="DC65" s="1314"/>
    </row>
    <row r="66" spans="2:107" x14ac:dyDescent="0.15">
      <c r="B66" s="397"/>
      <c r="AN66" s="1315"/>
      <c r="AO66" s="1316"/>
      <c r="AP66" s="1316"/>
      <c r="AQ66" s="1316"/>
      <c r="AR66" s="1316"/>
      <c r="AS66" s="1316"/>
      <c r="AT66" s="1316"/>
      <c r="AU66" s="1316"/>
      <c r="AV66" s="1316"/>
      <c r="AW66" s="1316"/>
      <c r="AX66" s="1316"/>
      <c r="AY66" s="1316"/>
      <c r="AZ66" s="1316"/>
      <c r="BA66" s="1316"/>
      <c r="BB66" s="1316"/>
      <c r="BC66" s="1316"/>
      <c r="BD66" s="1316"/>
      <c r="BE66" s="1316"/>
      <c r="BF66" s="1316"/>
      <c r="BG66" s="1316"/>
      <c r="BH66" s="1316"/>
      <c r="BI66" s="1316"/>
      <c r="BJ66" s="1316"/>
      <c r="BK66" s="1316"/>
      <c r="BL66" s="1316"/>
      <c r="BM66" s="1316"/>
      <c r="BN66" s="1316"/>
      <c r="BO66" s="1316"/>
      <c r="BP66" s="1316"/>
      <c r="BQ66" s="1316"/>
      <c r="BR66" s="1316"/>
      <c r="BS66" s="1316"/>
      <c r="BT66" s="1316"/>
      <c r="BU66" s="1316"/>
      <c r="BV66" s="1316"/>
      <c r="BW66" s="1316"/>
      <c r="BX66" s="1316"/>
      <c r="BY66" s="1316"/>
      <c r="BZ66" s="1316"/>
      <c r="CA66" s="1316"/>
      <c r="CB66" s="1316"/>
      <c r="CC66" s="1316"/>
      <c r="CD66" s="1316"/>
      <c r="CE66" s="1316"/>
      <c r="CF66" s="1316"/>
      <c r="CG66" s="1316"/>
      <c r="CH66" s="1316"/>
      <c r="CI66" s="1316"/>
      <c r="CJ66" s="1316"/>
      <c r="CK66" s="1316"/>
      <c r="CL66" s="1316"/>
      <c r="CM66" s="1316"/>
      <c r="CN66" s="1316"/>
      <c r="CO66" s="1316"/>
      <c r="CP66" s="1316"/>
      <c r="CQ66" s="1316"/>
      <c r="CR66" s="1316"/>
      <c r="CS66" s="1316"/>
      <c r="CT66" s="1316"/>
      <c r="CU66" s="1316"/>
      <c r="CV66" s="1316"/>
      <c r="CW66" s="1316"/>
      <c r="CX66" s="1316"/>
      <c r="CY66" s="1316"/>
      <c r="CZ66" s="1316"/>
      <c r="DA66" s="1316"/>
      <c r="DB66" s="1316"/>
      <c r="DC66" s="1317"/>
    </row>
    <row r="67" spans="2:107" x14ac:dyDescent="0.15">
      <c r="B67" s="397"/>
      <c r="AN67" s="1315"/>
      <c r="AO67" s="1316"/>
      <c r="AP67" s="1316"/>
      <c r="AQ67" s="1316"/>
      <c r="AR67" s="1316"/>
      <c r="AS67" s="1316"/>
      <c r="AT67" s="1316"/>
      <c r="AU67" s="1316"/>
      <c r="AV67" s="1316"/>
      <c r="AW67" s="1316"/>
      <c r="AX67" s="1316"/>
      <c r="AY67" s="1316"/>
      <c r="AZ67" s="1316"/>
      <c r="BA67" s="1316"/>
      <c r="BB67" s="1316"/>
      <c r="BC67" s="1316"/>
      <c r="BD67" s="1316"/>
      <c r="BE67" s="1316"/>
      <c r="BF67" s="1316"/>
      <c r="BG67" s="1316"/>
      <c r="BH67" s="1316"/>
      <c r="BI67" s="1316"/>
      <c r="BJ67" s="1316"/>
      <c r="BK67" s="1316"/>
      <c r="BL67" s="1316"/>
      <c r="BM67" s="1316"/>
      <c r="BN67" s="1316"/>
      <c r="BO67" s="1316"/>
      <c r="BP67" s="1316"/>
      <c r="BQ67" s="1316"/>
      <c r="BR67" s="1316"/>
      <c r="BS67" s="1316"/>
      <c r="BT67" s="1316"/>
      <c r="BU67" s="1316"/>
      <c r="BV67" s="1316"/>
      <c r="BW67" s="1316"/>
      <c r="BX67" s="1316"/>
      <c r="BY67" s="1316"/>
      <c r="BZ67" s="1316"/>
      <c r="CA67" s="1316"/>
      <c r="CB67" s="1316"/>
      <c r="CC67" s="1316"/>
      <c r="CD67" s="1316"/>
      <c r="CE67" s="1316"/>
      <c r="CF67" s="1316"/>
      <c r="CG67" s="1316"/>
      <c r="CH67" s="1316"/>
      <c r="CI67" s="1316"/>
      <c r="CJ67" s="1316"/>
      <c r="CK67" s="1316"/>
      <c r="CL67" s="1316"/>
      <c r="CM67" s="1316"/>
      <c r="CN67" s="1316"/>
      <c r="CO67" s="1316"/>
      <c r="CP67" s="1316"/>
      <c r="CQ67" s="1316"/>
      <c r="CR67" s="1316"/>
      <c r="CS67" s="1316"/>
      <c r="CT67" s="1316"/>
      <c r="CU67" s="1316"/>
      <c r="CV67" s="1316"/>
      <c r="CW67" s="1316"/>
      <c r="CX67" s="1316"/>
      <c r="CY67" s="1316"/>
      <c r="CZ67" s="1316"/>
      <c r="DA67" s="1316"/>
      <c r="DB67" s="1316"/>
      <c r="DC67" s="1317"/>
    </row>
    <row r="68" spans="2:107" x14ac:dyDescent="0.15">
      <c r="B68" s="397"/>
      <c r="AN68" s="1315"/>
      <c r="AO68" s="1316"/>
      <c r="AP68" s="1316"/>
      <c r="AQ68" s="1316"/>
      <c r="AR68" s="1316"/>
      <c r="AS68" s="1316"/>
      <c r="AT68" s="1316"/>
      <c r="AU68" s="1316"/>
      <c r="AV68" s="1316"/>
      <c r="AW68" s="1316"/>
      <c r="AX68" s="1316"/>
      <c r="AY68" s="1316"/>
      <c r="AZ68" s="1316"/>
      <c r="BA68" s="1316"/>
      <c r="BB68" s="1316"/>
      <c r="BC68" s="1316"/>
      <c r="BD68" s="1316"/>
      <c r="BE68" s="1316"/>
      <c r="BF68" s="1316"/>
      <c r="BG68" s="1316"/>
      <c r="BH68" s="1316"/>
      <c r="BI68" s="1316"/>
      <c r="BJ68" s="1316"/>
      <c r="BK68" s="1316"/>
      <c r="BL68" s="1316"/>
      <c r="BM68" s="1316"/>
      <c r="BN68" s="1316"/>
      <c r="BO68" s="1316"/>
      <c r="BP68" s="1316"/>
      <c r="BQ68" s="1316"/>
      <c r="BR68" s="1316"/>
      <c r="BS68" s="1316"/>
      <c r="BT68" s="1316"/>
      <c r="BU68" s="1316"/>
      <c r="BV68" s="1316"/>
      <c r="BW68" s="1316"/>
      <c r="BX68" s="1316"/>
      <c r="BY68" s="1316"/>
      <c r="BZ68" s="1316"/>
      <c r="CA68" s="1316"/>
      <c r="CB68" s="1316"/>
      <c r="CC68" s="1316"/>
      <c r="CD68" s="1316"/>
      <c r="CE68" s="1316"/>
      <c r="CF68" s="1316"/>
      <c r="CG68" s="1316"/>
      <c r="CH68" s="1316"/>
      <c r="CI68" s="1316"/>
      <c r="CJ68" s="1316"/>
      <c r="CK68" s="1316"/>
      <c r="CL68" s="1316"/>
      <c r="CM68" s="1316"/>
      <c r="CN68" s="1316"/>
      <c r="CO68" s="1316"/>
      <c r="CP68" s="1316"/>
      <c r="CQ68" s="1316"/>
      <c r="CR68" s="1316"/>
      <c r="CS68" s="1316"/>
      <c r="CT68" s="1316"/>
      <c r="CU68" s="1316"/>
      <c r="CV68" s="1316"/>
      <c r="CW68" s="1316"/>
      <c r="CX68" s="1316"/>
      <c r="CY68" s="1316"/>
      <c r="CZ68" s="1316"/>
      <c r="DA68" s="1316"/>
      <c r="DB68" s="1316"/>
      <c r="DC68" s="1317"/>
    </row>
    <row r="69" spans="2:107" x14ac:dyDescent="0.15">
      <c r="B69" s="397"/>
      <c r="AN69" s="1318"/>
      <c r="AO69" s="1319"/>
      <c r="AP69" s="1319"/>
      <c r="AQ69" s="1319"/>
      <c r="AR69" s="1319"/>
      <c r="AS69" s="1319"/>
      <c r="AT69" s="1319"/>
      <c r="AU69" s="1319"/>
      <c r="AV69" s="1319"/>
      <c r="AW69" s="1319"/>
      <c r="AX69" s="1319"/>
      <c r="AY69" s="1319"/>
      <c r="AZ69" s="1319"/>
      <c r="BA69" s="1319"/>
      <c r="BB69" s="1319"/>
      <c r="BC69" s="1319"/>
      <c r="BD69" s="1319"/>
      <c r="BE69" s="1319"/>
      <c r="BF69" s="1319"/>
      <c r="BG69" s="1319"/>
      <c r="BH69" s="1319"/>
      <c r="BI69" s="1319"/>
      <c r="BJ69" s="1319"/>
      <c r="BK69" s="1319"/>
      <c r="BL69" s="1319"/>
      <c r="BM69" s="1319"/>
      <c r="BN69" s="1319"/>
      <c r="BO69" s="1319"/>
      <c r="BP69" s="1319"/>
      <c r="BQ69" s="1319"/>
      <c r="BR69" s="1319"/>
      <c r="BS69" s="1319"/>
      <c r="BT69" s="1319"/>
      <c r="BU69" s="1319"/>
      <c r="BV69" s="1319"/>
      <c r="BW69" s="1319"/>
      <c r="BX69" s="1319"/>
      <c r="BY69" s="1319"/>
      <c r="BZ69" s="1319"/>
      <c r="CA69" s="1319"/>
      <c r="CB69" s="1319"/>
      <c r="CC69" s="1319"/>
      <c r="CD69" s="1319"/>
      <c r="CE69" s="1319"/>
      <c r="CF69" s="1319"/>
      <c r="CG69" s="1319"/>
      <c r="CH69" s="1319"/>
      <c r="CI69" s="1319"/>
      <c r="CJ69" s="1319"/>
      <c r="CK69" s="1319"/>
      <c r="CL69" s="1319"/>
      <c r="CM69" s="1319"/>
      <c r="CN69" s="1319"/>
      <c r="CO69" s="1319"/>
      <c r="CP69" s="1319"/>
      <c r="CQ69" s="1319"/>
      <c r="CR69" s="1319"/>
      <c r="CS69" s="1319"/>
      <c r="CT69" s="1319"/>
      <c r="CU69" s="1319"/>
      <c r="CV69" s="1319"/>
      <c r="CW69" s="1319"/>
      <c r="CX69" s="1319"/>
      <c r="CY69" s="1319"/>
      <c r="CZ69" s="1319"/>
      <c r="DA69" s="1319"/>
      <c r="DB69" s="1319"/>
      <c r="DC69" s="1320"/>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603</v>
      </c>
    </row>
    <row r="72" spans="2:107" x14ac:dyDescent="0.15">
      <c r="B72" s="397"/>
      <c r="G72" s="1321"/>
      <c r="H72" s="1321"/>
      <c r="I72" s="1321"/>
      <c r="J72" s="1321"/>
      <c r="K72" s="407"/>
      <c r="L72" s="407"/>
      <c r="M72" s="408"/>
      <c r="N72" s="408"/>
      <c r="AN72" s="1322"/>
      <c r="AO72" s="1323"/>
      <c r="AP72" s="1323"/>
      <c r="AQ72" s="1323"/>
      <c r="AR72" s="1323"/>
      <c r="AS72" s="1323"/>
      <c r="AT72" s="1323"/>
      <c r="AU72" s="1323"/>
      <c r="AV72" s="1323"/>
      <c r="AW72" s="1323"/>
      <c r="AX72" s="1323"/>
      <c r="AY72" s="1323"/>
      <c r="AZ72" s="1323"/>
      <c r="BA72" s="1323"/>
      <c r="BB72" s="1323"/>
      <c r="BC72" s="1323"/>
      <c r="BD72" s="1323"/>
      <c r="BE72" s="1323"/>
      <c r="BF72" s="1323"/>
      <c r="BG72" s="1323"/>
      <c r="BH72" s="1323"/>
      <c r="BI72" s="1323"/>
      <c r="BJ72" s="1323"/>
      <c r="BK72" s="1323"/>
      <c r="BL72" s="1323"/>
      <c r="BM72" s="1323"/>
      <c r="BN72" s="1323"/>
      <c r="BO72" s="1324"/>
      <c r="BP72" s="1325" t="s">
        <v>559</v>
      </c>
      <c r="BQ72" s="1325"/>
      <c r="BR72" s="1325"/>
      <c r="BS72" s="1325"/>
      <c r="BT72" s="1325"/>
      <c r="BU72" s="1325"/>
      <c r="BV72" s="1325"/>
      <c r="BW72" s="1325"/>
      <c r="BX72" s="1325" t="s">
        <v>560</v>
      </c>
      <c r="BY72" s="1325"/>
      <c r="BZ72" s="1325"/>
      <c r="CA72" s="1325"/>
      <c r="CB72" s="1325"/>
      <c r="CC72" s="1325"/>
      <c r="CD72" s="1325"/>
      <c r="CE72" s="1325"/>
      <c r="CF72" s="1325" t="s">
        <v>561</v>
      </c>
      <c r="CG72" s="1325"/>
      <c r="CH72" s="1325"/>
      <c r="CI72" s="1325"/>
      <c r="CJ72" s="1325"/>
      <c r="CK72" s="1325"/>
      <c r="CL72" s="1325"/>
      <c r="CM72" s="1325"/>
      <c r="CN72" s="1325" t="s">
        <v>562</v>
      </c>
      <c r="CO72" s="1325"/>
      <c r="CP72" s="1325"/>
      <c r="CQ72" s="1325"/>
      <c r="CR72" s="1325"/>
      <c r="CS72" s="1325"/>
      <c r="CT72" s="1325"/>
      <c r="CU72" s="1325"/>
      <c r="CV72" s="1325" t="s">
        <v>563</v>
      </c>
      <c r="CW72" s="1325"/>
      <c r="CX72" s="1325"/>
      <c r="CY72" s="1325"/>
      <c r="CZ72" s="1325"/>
      <c r="DA72" s="1325"/>
      <c r="DB72" s="1325"/>
      <c r="DC72" s="1325"/>
    </row>
    <row r="73" spans="2:107" x14ac:dyDescent="0.15">
      <c r="B73" s="397"/>
      <c r="G73" s="1326"/>
      <c r="H73" s="1326"/>
      <c r="I73" s="1326"/>
      <c r="J73" s="1326"/>
      <c r="K73" s="1331"/>
      <c r="L73" s="1331"/>
      <c r="M73" s="1331"/>
      <c r="N73" s="1331"/>
      <c r="AM73" s="406"/>
      <c r="AN73" s="1328" t="s">
        <v>604</v>
      </c>
      <c r="AO73" s="1328"/>
      <c r="AP73" s="1328"/>
      <c r="AQ73" s="1328"/>
      <c r="AR73" s="1328"/>
      <c r="AS73" s="1328"/>
      <c r="AT73" s="1328"/>
      <c r="AU73" s="1328"/>
      <c r="AV73" s="1328"/>
      <c r="AW73" s="1328"/>
      <c r="AX73" s="1328"/>
      <c r="AY73" s="1328"/>
      <c r="AZ73" s="1328"/>
      <c r="BA73" s="1328"/>
      <c r="BB73" s="1328" t="s">
        <v>608</v>
      </c>
      <c r="BC73" s="1328"/>
      <c r="BD73" s="1328"/>
      <c r="BE73" s="1328"/>
      <c r="BF73" s="1328"/>
      <c r="BG73" s="1328"/>
      <c r="BH73" s="1328"/>
      <c r="BI73" s="1328"/>
      <c r="BJ73" s="1328"/>
      <c r="BK73" s="1328"/>
      <c r="BL73" s="1328"/>
      <c r="BM73" s="1328"/>
      <c r="BN73" s="1328"/>
      <c r="BO73" s="1328"/>
      <c r="BP73" s="1311">
        <v>64.599999999999994</v>
      </c>
      <c r="BQ73" s="1311"/>
      <c r="BR73" s="1311"/>
      <c r="BS73" s="1311"/>
      <c r="BT73" s="1311"/>
      <c r="BU73" s="1311"/>
      <c r="BV73" s="1311"/>
      <c r="BW73" s="1311"/>
      <c r="BX73" s="1311">
        <v>62.9</v>
      </c>
      <c r="BY73" s="1311"/>
      <c r="BZ73" s="1311"/>
      <c r="CA73" s="1311"/>
      <c r="CB73" s="1311"/>
      <c r="CC73" s="1311"/>
      <c r="CD73" s="1311"/>
      <c r="CE73" s="1311"/>
      <c r="CF73" s="1311">
        <v>36.299999999999997</v>
      </c>
      <c r="CG73" s="1311"/>
      <c r="CH73" s="1311"/>
      <c r="CI73" s="1311"/>
      <c r="CJ73" s="1311"/>
      <c r="CK73" s="1311"/>
      <c r="CL73" s="1311"/>
      <c r="CM73" s="1311"/>
      <c r="CN73" s="1311">
        <v>31.6</v>
      </c>
      <c r="CO73" s="1311"/>
      <c r="CP73" s="1311"/>
      <c r="CQ73" s="1311"/>
      <c r="CR73" s="1311"/>
      <c r="CS73" s="1311"/>
      <c r="CT73" s="1311"/>
      <c r="CU73" s="1311"/>
      <c r="CV73" s="1311">
        <v>22.3</v>
      </c>
      <c r="CW73" s="1311"/>
      <c r="CX73" s="1311"/>
      <c r="CY73" s="1311"/>
      <c r="CZ73" s="1311"/>
      <c r="DA73" s="1311"/>
      <c r="DB73" s="1311"/>
      <c r="DC73" s="1311"/>
    </row>
    <row r="74" spans="2:107" x14ac:dyDescent="0.15">
      <c r="B74" s="397"/>
      <c r="G74" s="1326"/>
      <c r="H74" s="1326"/>
      <c r="I74" s="1326"/>
      <c r="J74" s="1326"/>
      <c r="K74" s="1331"/>
      <c r="L74" s="1331"/>
      <c r="M74" s="1331"/>
      <c r="N74" s="1331"/>
      <c r="AM74" s="406"/>
      <c r="AN74" s="1328"/>
      <c r="AO74" s="1328"/>
      <c r="AP74" s="1328"/>
      <c r="AQ74" s="1328"/>
      <c r="AR74" s="1328"/>
      <c r="AS74" s="1328"/>
      <c r="AT74" s="1328"/>
      <c r="AU74" s="1328"/>
      <c r="AV74" s="1328"/>
      <c r="AW74" s="1328"/>
      <c r="AX74" s="1328"/>
      <c r="AY74" s="1328"/>
      <c r="AZ74" s="1328"/>
      <c r="BA74" s="1328"/>
      <c r="BB74" s="1328"/>
      <c r="BC74" s="1328"/>
      <c r="BD74" s="1328"/>
      <c r="BE74" s="1328"/>
      <c r="BF74" s="1328"/>
      <c r="BG74" s="1328"/>
      <c r="BH74" s="1328"/>
      <c r="BI74" s="1328"/>
      <c r="BJ74" s="1328"/>
      <c r="BK74" s="1328"/>
      <c r="BL74" s="1328"/>
      <c r="BM74" s="1328"/>
      <c r="BN74" s="1328"/>
      <c r="BO74" s="1328"/>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7"/>
      <c r="G75" s="1326"/>
      <c r="H75" s="1326"/>
      <c r="I75" s="1321"/>
      <c r="J75" s="1321"/>
      <c r="K75" s="1327"/>
      <c r="L75" s="1327"/>
      <c r="M75" s="1327"/>
      <c r="N75" s="1327"/>
      <c r="AM75" s="406"/>
      <c r="AN75" s="1328"/>
      <c r="AO75" s="1328"/>
      <c r="AP75" s="1328"/>
      <c r="AQ75" s="1328"/>
      <c r="AR75" s="1328"/>
      <c r="AS75" s="1328"/>
      <c r="AT75" s="1328"/>
      <c r="AU75" s="1328"/>
      <c r="AV75" s="1328"/>
      <c r="AW75" s="1328"/>
      <c r="AX75" s="1328"/>
      <c r="AY75" s="1328"/>
      <c r="AZ75" s="1328"/>
      <c r="BA75" s="1328"/>
      <c r="BB75" s="1328" t="s">
        <v>610</v>
      </c>
      <c r="BC75" s="1328"/>
      <c r="BD75" s="1328"/>
      <c r="BE75" s="1328"/>
      <c r="BF75" s="1328"/>
      <c r="BG75" s="1328"/>
      <c r="BH75" s="1328"/>
      <c r="BI75" s="1328"/>
      <c r="BJ75" s="1328"/>
      <c r="BK75" s="1328"/>
      <c r="BL75" s="1328"/>
      <c r="BM75" s="1328"/>
      <c r="BN75" s="1328"/>
      <c r="BO75" s="1328"/>
      <c r="BP75" s="1311">
        <v>10.6</v>
      </c>
      <c r="BQ75" s="1311"/>
      <c r="BR75" s="1311"/>
      <c r="BS75" s="1311"/>
      <c r="BT75" s="1311"/>
      <c r="BU75" s="1311"/>
      <c r="BV75" s="1311"/>
      <c r="BW75" s="1311"/>
      <c r="BX75" s="1311">
        <v>9.6999999999999993</v>
      </c>
      <c r="BY75" s="1311"/>
      <c r="BZ75" s="1311"/>
      <c r="CA75" s="1311"/>
      <c r="CB75" s="1311"/>
      <c r="CC75" s="1311"/>
      <c r="CD75" s="1311"/>
      <c r="CE75" s="1311"/>
      <c r="CF75" s="1311">
        <v>8.9</v>
      </c>
      <c r="CG75" s="1311"/>
      <c r="CH75" s="1311"/>
      <c r="CI75" s="1311"/>
      <c r="CJ75" s="1311"/>
      <c r="CK75" s="1311"/>
      <c r="CL75" s="1311"/>
      <c r="CM75" s="1311"/>
      <c r="CN75" s="1311">
        <v>9.1</v>
      </c>
      <c r="CO75" s="1311"/>
      <c r="CP75" s="1311"/>
      <c r="CQ75" s="1311"/>
      <c r="CR75" s="1311"/>
      <c r="CS75" s="1311"/>
      <c r="CT75" s="1311"/>
      <c r="CU75" s="1311"/>
      <c r="CV75" s="1311">
        <v>8.5</v>
      </c>
      <c r="CW75" s="1311"/>
      <c r="CX75" s="1311"/>
      <c r="CY75" s="1311"/>
      <c r="CZ75" s="1311"/>
      <c r="DA75" s="1311"/>
      <c r="DB75" s="1311"/>
      <c r="DC75" s="1311"/>
    </row>
    <row r="76" spans="2:107" x14ac:dyDescent="0.15">
      <c r="B76" s="397"/>
      <c r="G76" s="1326"/>
      <c r="H76" s="1326"/>
      <c r="I76" s="1321"/>
      <c r="J76" s="1321"/>
      <c r="K76" s="1327"/>
      <c r="L76" s="1327"/>
      <c r="M76" s="1327"/>
      <c r="N76" s="1327"/>
      <c r="AM76" s="406"/>
      <c r="AN76" s="1328"/>
      <c r="AO76" s="1328"/>
      <c r="AP76" s="1328"/>
      <c r="AQ76" s="1328"/>
      <c r="AR76" s="1328"/>
      <c r="AS76" s="1328"/>
      <c r="AT76" s="1328"/>
      <c r="AU76" s="1328"/>
      <c r="AV76" s="1328"/>
      <c r="AW76" s="1328"/>
      <c r="AX76" s="1328"/>
      <c r="AY76" s="1328"/>
      <c r="AZ76" s="1328"/>
      <c r="BA76" s="1328"/>
      <c r="BB76" s="1328"/>
      <c r="BC76" s="1328"/>
      <c r="BD76" s="1328"/>
      <c r="BE76" s="1328"/>
      <c r="BF76" s="1328"/>
      <c r="BG76" s="1328"/>
      <c r="BH76" s="1328"/>
      <c r="BI76" s="1328"/>
      <c r="BJ76" s="1328"/>
      <c r="BK76" s="1328"/>
      <c r="BL76" s="1328"/>
      <c r="BM76" s="1328"/>
      <c r="BN76" s="1328"/>
      <c r="BO76" s="1328"/>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7"/>
      <c r="G77" s="1321"/>
      <c r="H77" s="1321"/>
      <c r="I77" s="1321"/>
      <c r="J77" s="1321"/>
      <c r="K77" s="1331"/>
      <c r="L77" s="1331"/>
      <c r="M77" s="1331"/>
      <c r="N77" s="1331"/>
      <c r="AN77" s="1325" t="s">
        <v>611</v>
      </c>
      <c r="AO77" s="1325"/>
      <c r="AP77" s="1325"/>
      <c r="AQ77" s="1325"/>
      <c r="AR77" s="1325"/>
      <c r="AS77" s="1325"/>
      <c r="AT77" s="1325"/>
      <c r="AU77" s="1325"/>
      <c r="AV77" s="1325"/>
      <c r="AW77" s="1325"/>
      <c r="AX77" s="1325"/>
      <c r="AY77" s="1325"/>
      <c r="AZ77" s="1325"/>
      <c r="BA77" s="1325"/>
      <c r="BB77" s="1328" t="s">
        <v>608</v>
      </c>
      <c r="BC77" s="1328"/>
      <c r="BD77" s="1328"/>
      <c r="BE77" s="1328"/>
      <c r="BF77" s="1328"/>
      <c r="BG77" s="1328"/>
      <c r="BH77" s="1328"/>
      <c r="BI77" s="1328"/>
      <c r="BJ77" s="1328"/>
      <c r="BK77" s="1328"/>
      <c r="BL77" s="1328"/>
      <c r="BM77" s="1328"/>
      <c r="BN77" s="1328"/>
      <c r="BO77" s="1328"/>
      <c r="BP77" s="1311">
        <v>33.1</v>
      </c>
      <c r="BQ77" s="1311"/>
      <c r="BR77" s="1311"/>
      <c r="BS77" s="1311"/>
      <c r="BT77" s="1311"/>
      <c r="BU77" s="1311"/>
      <c r="BV77" s="1311"/>
      <c r="BW77" s="1311"/>
      <c r="BX77" s="1311">
        <v>31.3</v>
      </c>
      <c r="BY77" s="1311"/>
      <c r="BZ77" s="1311"/>
      <c r="CA77" s="1311"/>
      <c r="CB77" s="1311"/>
      <c r="CC77" s="1311"/>
      <c r="CD77" s="1311"/>
      <c r="CE77" s="1311"/>
      <c r="CF77" s="1311">
        <v>25.3</v>
      </c>
      <c r="CG77" s="1311"/>
      <c r="CH77" s="1311"/>
      <c r="CI77" s="1311"/>
      <c r="CJ77" s="1311"/>
      <c r="CK77" s="1311"/>
      <c r="CL77" s="1311"/>
      <c r="CM77" s="1311"/>
      <c r="CN77" s="1311">
        <v>25.5</v>
      </c>
      <c r="CO77" s="1311"/>
      <c r="CP77" s="1311"/>
      <c r="CQ77" s="1311"/>
      <c r="CR77" s="1311"/>
      <c r="CS77" s="1311"/>
      <c r="CT77" s="1311"/>
      <c r="CU77" s="1311"/>
      <c r="CV77" s="1311">
        <v>25.1</v>
      </c>
      <c r="CW77" s="1311"/>
      <c r="CX77" s="1311"/>
      <c r="CY77" s="1311"/>
      <c r="CZ77" s="1311"/>
      <c r="DA77" s="1311"/>
      <c r="DB77" s="1311"/>
      <c r="DC77" s="1311"/>
    </row>
    <row r="78" spans="2:107" x14ac:dyDescent="0.15">
      <c r="B78" s="397"/>
      <c r="G78" s="1321"/>
      <c r="H78" s="1321"/>
      <c r="I78" s="1321"/>
      <c r="J78" s="1321"/>
      <c r="K78" s="1331"/>
      <c r="L78" s="1331"/>
      <c r="M78" s="1331"/>
      <c r="N78" s="1331"/>
      <c r="AN78" s="1325"/>
      <c r="AO78" s="1325"/>
      <c r="AP78" s="1325"/>
      <c r="AQ78" s="1325"/>
      <c r="AR78" s="1325"/>
      <c r="AS78" s="1325"/>
      <c r="AT78" s="1325"/>
      <c r="AU78" s="1325"/>
      <c r="AV78" s="1325"/>
      <c r="AW78" s="1325"/>
      <c r="AX78" s="1325"/>
      <c r="AY78" s="1325"/>
      <c r="AZ78" s="1325"/>
      <c r="BA78" s="1325"/>
      <c r="BB78" s="1328"/>
      <c r="BC78" s="1328"/>
      <c r="BD78" s="1328"/>
      <c r="BE78" s="1328"/>
      <c r="BF78" s="1328"/>
      <c r="BG78" s="1328"/>
      <c r="BH78" s="1328"/>
      <c r="BI78" s="1328"/>
      <c r="BJ78" s="1328"/>
      <c r="BK78" s="1328"/>
      <c r="BL78" s="1328"/>
      <c r="BM78" s="1328"/>
      <c r="BN78" s="1328"/>
      <c r="BO78" s="1328"/>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7"/>
      <c r="G79" s="1321"/>
      <c r="H79" s="1321"/>
      <c r="I79" s="1330"/>
      <c r="J79" s="1330"/>
      <c r="K79" s="1332"/>
      <c r="L79" s="1332"/>
      <c r="M79" s="1332"/>
      <c r="N79" s="1332"/>
      <c r="AN79" s="1325"/>
      <c r="AO79" s="1325"/>
      <c r="AP79" s="1325"/>
      <c r="AQ79" s="1325"/>
      <c r="AR79" s="1325"/>
      <c r="AS79" s="1325"/>
      <c r="AT79" s="1325"/>
      <c r="AU79" s="1325"/>
      <c r="AV79" s="1325"/>
      <c r="AW79" s="1325"/>
      <c r="AX79" s="1325"/>
      <c r="AY79" s="1325"/>
      <c r="AZ79" s="1325"/>
      <c r="BA79" s="1325"/>
      <c r="BB79" s="1328" t="s">
        <v>610</v>
      </c>
      <c r="BC79" s="1328"/>
      <c r="BD79" s="1328"/>
      <c r="BE79" s="1328"/>
      <c r="BF79" s="1328"/>
      <c r="BG79" s="1328"/>
      <c r="BH79" s="1328"/>
      <c r="BI79" s="1328"/>
      <c r="BJ79" s="1328"/>
      <c r="BK79" s="1328"/>
      <c r="BL79" s="1328"/>
      <c r="BM79" s="1328"/>
      <c r="BN79" s="1328"/>
      <c r="BO79" s="1328"/>
      <c r="BP79" s="1311">
        <v>7.5</v>
      </c>
      <c r="BQ79" s="1311"/>
      <c r="BR79" s="1311"/>
      <c r="BS79" s="1311"/>
      <c r="BT79" s="1311"/>
      <c r="BU79" s="1311"/>
      <c r="BV79" s="1311"/>
      <c r="BW79" s="1311"/>
      <c r="BX79" s="1311">
        <v>7.2</v>
      </c>
      <c r="BY79" s="1311"/>
      <c r="BZ79" s="1311"/>
      <c r="CA79" s="1311"/>
      <c r="CB79" s="1311"/>
      <c r="CC79" s="1311"/>
      <c r="CD79" s="1311"/>
      <c r="CE79" s="1311"/>
      <c r="CF79" s="1311">
        <v>6.9</v>
      </c>
      <c r="CG79" s="1311"/>
      <c r="CH79" s="1311"/>
      <c r="CI79" s="1311"/>
      <c r="CJ79" s="1311"/>
      <c r="CK79" s="1311"/>
      <c r="CL79" s="1311"/>
      <c r="CM79" s="1311"/>
      <c r="CN79" s="1311">
        <v>6.6</v>
      </c>
      <c r="CO79" s="1311"/>
      <c r="CP79" s="1311"/>
      <c r="CQ79" s="1311"/>
      <c r="CR79" s="1311"/>
      <c r="CS79" s="1311"/>
      <c r="CT79" s="1311"/>
      <c r="CU79" s="1311"/>
      <c r="CV79" s="1311">
        <v>6.4</v>
      </c>
      <c r="CW79" s="1311"/>
      <c r="CX79" s="1311"/>
      <c r="CY79" s="1311"/>
      <c r="CZ79" s="1311"/>
      <c r="DA79" s="1311"/>
      <c r="DB79" s="1311"/>
      <c r="DC79" s="1311"/>
    </row>
    <row r="80" spans="2:107" x14ac:dyDescent="0.15">
      <c r="B80" s="397"/>
      <c r="G80" s="1321"/>
      <c r="H80" s="1321"/>
      <c r="I80" s="1330"/>
      <c r="J80" s="1330"/>
      <c r="K80" s="1332"/>
      <c r="L80" s="1332"/>
      <c r="M80" s="1332"/>
      <c r="N80" s="1332"/>
      <c r="AN80" s="1325"/>
      <c r="AO80" s="1325"/>
      <c r="AP80" s="1325"/>
      <c r="AQ80" s="1325"/>
      <c r="AR80" s="1325"/>
      <c r="AS80" s="1325"/>
      <c r="AT80" s="1325"/>
      <c r="AU80" s="1325"/>
      <c r="AV80" s="1325"/>
      <c r="AW80" s="1325"/>
      <c r="AX80" s="1325"/>
      <c r="AY80" s="1325"/>
      <c r="AZ80" s="1325"/>
      <c r="BA80" s="1325"/>
      <c r="BB80" s="1328"/>
      <c r="BC80" s="1328"/>
      <c r="BD80" s="1328"/>
      <c r="BE80" s="1328"/>
      <c r="BF80" s="1328"/>
      <c r="BG80" s="1328"/>
      <c r="BH80" s="1328"/>
      <c r="BI80" s="1328"/>
      <c r="BJ80" s="1328"/>
      <c r="BK80" s="1328"/>
      <c r="BL80" s="1328"/>
      <c r="BM80" s="1328"/>
      <c r="BN80" s="1328"/>
      <c r="BO80" s="1328"/>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SbZd070dI0wCBo42lsn27of8kSybiHExmluGjDc4F2TjK1KDzJ7WNaDQ/vrf+T8ggf/fFTiGM4SBcKmw3rhXFw==" saltValue="8xZhrUwykGMhgVnLwtH8B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0" zoomScale="85" zoomScaleNormal="85" zoomScaleSheetLayoutView="70" workbookViewId="0">
      <selection activeCell="AF112" sqref="AF112"/>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612</v>
      </c>
    </row>
  </sheetData>
  <sheetProtection algorithmName="SHA-512" hashValue="qlt8LTlUe494JlmD6gvKcbHQbdxmiJP8jtw682jDi6WnHTPzI9C6zGLeLi08HHdIWw8H7HfAj//Ha0ZD1mXkjg==" saltValue="Eyhtu3NyhNyRmd1vtpEQS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C109" zoomScale="85" zoomScaleNormal="85" zoomScaleSheetLayoutView="55" workbookViewId="0">
      <selection activeCell="AY109" sqref="AX109:AY1048576"/>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612</v>
      </c>
    </row>
  </sheetData>
  <sheetProtection algorithmName="SHA-512" hashValue="KUZwvnBWbuFG27bK9WAFQGEal25uz+QvGHEKVlMBeAvzXPaseWxWD1GywTZ2435HCadWqGoEV9czo5PNw6QyvQ==" saltValue="QsRGKQfWCBq99yNKxg4h4Q=="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556</v>
      </c>
      <c r="G2" s="157"/>
      <c r="H2" s="158"/>
    </row>
    <row r="3" spans="1:8" x14ac:dyDescent="0.15">
      <c r="A3" s="154" t="s">
        <v>549</v>
      </c>
      <c r="B3" s="159"/>
      <c r="C3" s="160"/>
      <c r="D3" s="161">
        <v>65073</v>
      </c>
      <c r="E3" s="162"/>
      <c r="F3" s="163">
        <v>57295</v>
      </c>
      <c r="G3" s="164"/>
      <c r="H3" s="165"/>
    </row>
    <row r="4" spans="1:8" x14ac:dyDescent="0.15">
      <c r="A4" s="166"/>
      <c r="B4" s="167"/>
      <c r="C4" s="168"/>
      <c r="D4" s="169">
        <v>31015</v>
      </c>
      <c r="E4" s="170"/>
      <c r="F4" s="171">
        <v>32771</v>
      </c>
      <c r="G4" s="172"/>
      <c r="H4" s="173"/>
    </row>
    <row r="5" spans="1:8" x14ac:dyDescent="0.15">
      <c r="A5" s="154" t="s">
        <v>551</v>
      </c>
      <c r="B5" s="159"/>
      <c r="C5" s="160"/>
      <c r="D5" s="161">
        <v>56351</v>
      </c>
      <c r="E5" s="162"/>
      <c r="F5" s="163">
        <v>54110</v>
      </c>
      <c r="G5" s="164"/>
      <c r="H5" s="165"/>
    </row>
    <row r="6" spans="1:8" x14ac:dyDescent="0.15">
      <c r="A6" s="166"/>
      <c r="B6" s="167"/>
      <c r="C6" s="168"/>
      <c r="D6" s="169">
        <v>40047</v>
      </c>
      <c r="E6" s="170"/>
      <c r="F6" s="171">
        <v>30620</v>
      </c>
      <c r="G6" s="172"/>
      <c r="H6" s="173"/>
    </row>
    <row r="7" spans="1:8" x14ac:dyDescent="0.15">
      <c r="A7" s="154" t="s">
        <v>552</v>
      </c>
      <c r="B7" s="159"/>
      <c r="C7" s="160"/>
      <c r="D7" s="161">
        <v>48371</v>
      </c>
      <c r="E7" s="162"/>
      <c r="F7" s="163">
        <v>54684</v>
      </c>
      <c r="G7" s="164"/>
      <c r="H7" s="165"/>
    </row>
    <row r="8" spans="1:8" x14ac:dyDescent="0.15">
      <c r="A8" s="166"/>
      <c r="B8" s="167"/>
      <c r="C8" s="168"/>
      <c r="D8" s="169">
        <v>29652</v>
      </c>
      <c r="E8" s="170"/>
      <c r="F8" s="171">
        <v>32829</v>
      </c>
      <c r="G8" s="172"/>
      <c r="H8" s="173"/>
    </row>
    <row r="9" spans="1:8" x14ac:dyDescent="0.15">
      <c r="A9" s="154" t="s">
        <v>553</v>
      </c>
      <c r="B9" s="159"/>
      <c r="C9" s="160"/>
      <c r="D9" s="161">
        <v>27755</v>
      </c>
      <c r="E9" s="162"/>
      <c r="F9" s="163">
        <v>62383</v>
      </c>
      <c r="G9" s="164"/>
      <c r="H9" s="165"/>
    </row>
    <row r="10" spans="1:8" x14ac:dyDescent="0.15">
      <c r="A10" s="166"/>
      <c r="B10" s="167"/>
      <c r="C10" s="168"/>
      <c r="D10" s="169">
        <v>17713</v>
      </c>
      <c r="E10" s="170"/>
      <c r="F10" s="171">
        <v>35325</v>
      </c>
      <c r="G10" s="172"/>
      <c r="H10" s="173"/>
    </row>
    <row r="11" spans="1:8" x14ac:dyDescent="0.15">
      <c r="A11" s="154" t="s">
        <v>554</v>
      </c>
      <c r="B11" s="159"/>
      <c r="C11" s="160"/>
      <c r="D11" s="161">
        <v>30068</v>
      </c>
      <c r="E11" s="162"/>
      <c r="F11" s="163">
        <v>63812</v>
      </c>
      <c r="G11" s="164"/>
      <c r="H11" s="165"/>
    </row>
    <row r="12" spans="1:8" x14ac:dyDescent="0.15">
      <c r="A12" s="166"/>
      <c r="B12" s="167"/>
      <c r="C12" s="174"/>
      <c r="D12" s="169">
        <v>13270</v>
      </c>
      <c r="E12" s="170"/>
      <c r="F12" s="171">
        <v>33848</v>
      </c>
      <c r="G12" s="172"/>
      <c r="H12" s="173"/>
    </row>
    <row r="13" spans="1:8" x14ac:dyDescent="0.15">
      <c r="A13" s="154"/>
      <c r="B13" s="159"/>
      <c r="C13" s="175"/>
      <c r="D13" s="176">
        <v>45524</v>
      </c>
      <c r="E13" s="177"/>
      <c r="F13" s="178">
        <v>58457</v>
      </c>
      <c r="G13" s="179"/>
      <c r="H13" s="165"/>
    </row>
    <row r="14" spans="1:8" x14ac:dyDescent="0.15">
      <c r="A14" s="166"/>
      <c r="B14" s="167"/>
      <c r="C14" s="168"/>
      <c r="D14" s="169">
        <v>26339</v>
      </c>
      <c r="E14" s="170"/>
      <c r="F14" s="171">
        <v>33079</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2.5</v>
      </c>
      <c r="C19" s="180">
        <f>ROUND(VALUE(SUBSTITUTE(実質収支比率等に係る経年分析!G$48,"▲","-")),2)</f>
        <v>2.14</v>
      </c>
      <c r="D19" s="180">
        <f>ROUND(VALUE(SUBSTITUTE(実質収支比率等に係る経年分析!H$48,"▲","-")),2)</f>
        <v>2.21</v>
      </c>
      <c r="E19" s="180">
        <f>ROUND(VALUE(SUBSTITUTE(実質収支比率等に係る経年分析!I$48,"▲","-")),2)</f>
        <v>3.89</v>
      </c>
      <c r="F19" s="180">
        <f>ROUND(VALUE(SUBSTITUTE(実質収支比率等に係る経年分析!J$48,"▲","-")),2)</f>
        <v>4.5199999999999996</v>
      </c>
    </row>
    <row r="20" spans="1:11" x14ac:dyDescent="0.15">
      <c r="A20" s="180" t="s">
        <v>55</v>
      </c>
      <c r="B20" s="180">
        <f>ROUND(VALUE(SUBSTITUTE(実質収支比率等に係る経年分析!F$47,"▲","-")),2)</f>
        <v>10.57</v>
      </c>
      <c r="C20" s="180">
        <f>ROUND(VALUE(SUBSTITUTE(実質収支比率等に係る経年分析!G$47,"▲","-")),2)</f>
        <v>9.66</v>
      </c>
      <c r="D20" s="180">
        <f>ROUND(VALUE(SUBSTITUTE(実質収支比率等に係る経年分析!H$47,"▲","-")),2)</f>
        <v>13.16</v>
      </c>
      <c r="E20" s="180">
        <f>ROUND(VALUE(SUBSTITUTE(実質収支比率等に係る経年分析!I$47,"▲","-")),2)</f>
        <v>13.57</v>
      </c>
      <c r="F20" s="180">
        <f>ROUND(VALUE(SUBSTITUTE(実質収支比率等に係る経年分析!J$47,"▲","-")),2)</f>
        <v>15.19</v>
      </c>
    </row>
    <row r="21" spans="1:11" x14ac:dyDescent="0.15">
      <c r="A21" s="180" t="s">
        <v>56</v>
      </c>
      <c r="B21" s="180">
        <f>IF(ISNUMBER(VALUE(SUBSTITUTE(実質収支比率等に係る経年分析!F$49,"▲","-"))),ROUND(VALUE(SUBSTITUTE(実質収支比率等に係る経年分析!F$49,"▲","-")),2),NA())</f>
        <v>-4.58</v>
      </c>
      <c r="C21" s="180">
        <f>IF(ISNUMBER(VALUE(SUBSTITUTE(実質収支比率等に係る経年分析!G$49,"▲","-"))),ROUND(VALUE(SUBSTITUTE(実質収支比率等に係る経年分析!G$49,"▲","-")),2),NA())</f>
        <v>-1.22</v>
      </c>
      <c r="D21" s="180">
        <f>IF(ISNUMBER(VALUE(SUBSTITUTE(実質収支比率等に係る経年分析!H$49,"▲","-"))),ROUND(VALUE(SUBSTITUTE(実質収支比率等に係る経年分析!H$49,"▲","-")),2),NA())</f>
        <v>3.96</v>
      </c>
      <c r="E21" s="180">
        <f>IF(ISNUMBER(VALUE(SUBSTITUTE(実質収支比率等に係る経年分析!I$49,"▲","-"))),ROUND(VALUE(SUBSTITUTE(実質収支比率等に係る経年分析!I$49,"▲","-")),2),NA())</f>
        <v>2.2000000000000002</v>
      </c>
      <c r="F21" s="180">
        <f>IF(ISNUMBER(VALUE(SUBSTITUTE(実質収支比率等に係る経年分析!J$49,"▲","-"))),ROUND(VALUE(SUBSTITUTE(実質収支比率等に係る経年分析!J$49,"▲","-")),2),NA())</f>
        <v>2.65</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国民健康保険診療所特別会計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0.15</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0.13</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0.17</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0.14000000000000001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0.05</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0.08</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0.08</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0.08</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0.08</v>
      </c>
    </row>
    <row r="31" spans="1:11" x14ac:dyDescent="0.15">
      <c r="A31" s="181" t="str">
        <f>IF(連結実質赤字比率に係る赤字・黒字の構成分析!C$39="",NA(),連結実質赤字比率に係る赤字・黒字の構成分析!C$39)</f>
        <v>国民健康保険特別会計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0.88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1.68</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0.87</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0.86</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0.23</v>
      </c>
    </row>
    <row r="32" spans="1:11" x14ac:dyDescent="0.15">
      <c r="A32" s="181" t="str">
        <f>IF(連結実質赤字比率に係る赤字・黒字の構成分析!C$38="",NA(),連結実質赤字比率に係る赤字・黒字の構成分析!C$38)</f>
        <v>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0.63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0.44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7.0000000000000007E-2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v>
      </c>
    </row>
    <row r="33" spans="1:16" x14ac:dyDescent="0.15">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0.48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0.43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1.01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1.18</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2.4900000000000002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2.14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2.2000000000000002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3.88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4.51</v>
      </c>
    </row>
    <row r="35" spans="1:16" x14ac:dyDescent="0.15">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7.52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8.42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8.6199999999999992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8.9499999999999993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7.22</v>
      </c>
    </row>
    <row r="36" spans="1:16" x14ac:dyDescent="0.15">
      <c r="A36" s="181" t="str">
        <f>IF(連結実質赤字比率に係る赤字・黒字の構成分析!C$34="",NA(),連結実質赤字比率に係る赤字・黒字の構成分析!C$34)</f>
        <v>訪問看護ステーション事業特別会計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0</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0</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0</v>
      </c>
      <c r="H36" s="181">
        <f>IF(ROUND(VALUE(SUBSTITUTE(連結実質赤字比率に係る赤字・黒字の構成分析!I$34,"▲", "-")), 2) &lt; 0, ABS(ROUND(VALUE(SUBSTITUTE(連結実質赤字比率に係る赤字・黒字の構成分析!I$34,"▲", "-")), 2)), NA())</f>
        <v>0.03</v>
      </c>
      <c r="I36" s="181" t="e">
        <f>IF(ROUND(VALUE(SUBSTITUTE(連結実質赤字比率に係る赤字・黒字の構成分析!I$34,"▲", "-")), 2) &gt;= 0, ABS(ROUND(VALUE(SUBSTITUTE(連結実質赤字比率に係る赤字・黒字の構成分析!I$34,"▲", "-")), 2)), NA())</f>
        <v>#N/A</v>
      </c>
      <c r="J36" s="181">
        <f>IF(ROUND(VALUE(SUBSTITUTE(連結実質赤字比率に係る赤字・黒字の構成分析!J$34,"▲", "-")), 2) &lt; 0, ABS(ROUND(VALUE(SUBSTITUTE(連結実質赤字比率に係る赤字・黒字の構成分析!J$34,"▲", "-")), 2)), NA())</f>
        <v>0.04</v>
      </c>
      <c r="K36" s="181" t="e">
        <f>IF(ROUND(VALUE(SUBSTITUTE(連結実質赤字比率に係る赤字・黒字の構成分析!J$34,"▲", "-")), 2) &gt;= 0, ABS(ROUND(VALUE(SUBSTITUTE(連結実質赤字比率に係る赤字・黒字の構成分析!J$34,"▲", "-")), 2)), NA())</f>
        <v>#N/A</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2095</v>
      </c>
      <c r="E42" s="182"/>
      <c r="F42" s="182"/>
      <c r="G42" s="182">
        <f>'実質公債費比率（分子）の構造'!L$52</f>
        <v>2201</v>
      </c>
      <c r="H42" s="182"/>
      <c r="I42" s="182"/>
      <c r="J42" s="182">
        <f>'実質公債費比率（分子）の構造'!M$52</f>
        <v>2281</v>
      </c>
      <c r="K42" s="182"/>
      <c r="L42" s="182"/>
      <c r="M42" s="182">
        <f>'実質公債費比率（分子）の構造'!N$52</f>
        <v>2287</v>
      </c>
      <c r="N42" s="182"/>
      <c r="O42" s="182"/>
      <c r="P42" s="182">
        <f>'実質公債費比率（分子）の構造'!O$52</f>
        <v>2299</v>
      </c>
    </row>
    <row r="43" spans="1:16" x14ac:dyDescent="0.15">
      <c r="A43" s="182" t="s">
        <v>64</v>
      </c>
      <c r="B43" s="182">
        <f>'実質公債費比率（分子）の構造'!K$51</f>
        <v>0</v>
      </c>
      <c r="C43" s="182"/>
      <c r="D43" s="182"/>
      <c r="E43" s="182">
        <f>'実質公債費比率（分子）の構造'!L$51</f>
        <v>1</v>
      </c>
      <c r="F43" s="182"/>
      <c r="G43" s="182"/>
      <c r="H43" s="182">
        <f>'実質公債費比率（分子）の構造'!M$51</f>
        <v>1</v>
      </c>
      <c r="I43" s="182"/>
      <c r="J43" s="182"/>
      <c r="K43" s="182">
        <f>'実質公債費比率（分子）の構造'!N$51</f>
        <v>0</v>
      </c>
      <c r="L43" s="182"/>
      <c r="M43" s="182"/>
      <c r="N43" s="182">
        <f>'実質公債費比率（分子）の構造'!O$51</f>
        <v>0</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283</v>
      </c>
      <c r="C45" s="182"/>
      <c r="D45" s="182"/>
      <c r="E45" s="182">
        <f>'実質公債費比率（分子）の構造'!L$49</f>
        <v>289</v>
      </c>
      <c r="F45" s="182"/>
      <c r="G45" s="182"/>
      <c r="H45" s="182">
        <f>'実質公債費比率（分子）の構造'!M$49</f>
        <v>234</v>
      </c>
      <c r="I45" s="182"/>
      <c r="J45" s="182"/>
      <c r="K45" s="182">
        <f>'実質公債費比率（分子）の構造'!N$49</f>
        <v>251</v>
      </c>
      <c r="L45" s="182"/>
      <c r="M45" s="182"/>
      <c r="N45" s="182">
        <f>'実質公債費比率（分子）の構造'!O$49</f>
        <v>273</v>
      </c>
      <c r="O45" s="182"/>
      <c r="P45" s="182"/>
    </row>
    <row r="46" spans="1:16" x14ac:dyDescent="0.15">
      <c r="A46" s="182" t="s">
        <v>67</v>
      </c>
      <c r="B46" s="182">
        <f>'実質公債費比率（分子）の構造'!K$48</f>
        <v>447</v>
      </c>
      <c r="C46" s="182"/>
      <c r="D46" s="182"/>
      <c r="E46" s="182">
        <f>'実質公債費比率（分子）の構造'!L$48</f>
        <v>486</v>
      </c>
      <c r="F46" s="182"/>
      <c r="G46" s="182"/>
      <c r="H46" s="182">
        <f>'実質公債費比率（分子）の構造'!M$48</f>
        <v>420</v>
      </c>
      <c r="I46" s="182"/>
      <c r="J46" s="182"/>
      <c r="K46" s="182">
        <f>'実質公債費比率（分子）の構造'!N$48</f>
        <v>495</v>
      </c>
      <c r="L46" s="182"/>
      <c r="M46" s="182"/>
      <c r="N46" s="182">
        <f>'実質公債費比率（分子）の構造'!O$48</f>
        <v>411</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2273</v>
      </c>
      <c r="C49" s="182"/>
      <c r="D49" s="182"/>
      <c r="E49" s="182">
        <f>'実質公債費比率（分子）の構造'!L$45</f>
        <v>2397</v>
      </c>
      <c r="F49" s="182"/>
      <c r="G49" s="182"/>
      <c r="H49" s="182">
        <f>'実質公債費比率（分子）の構造'!M$45</f>
        <v>2529</v>
      </c>
      <c r="I49" s="182"/>
      <c r="J49" s="182"/>
      <c r="K49" s="182">
        <f>'実質公債費比率（分子）の構造'!N$45</f>
        <v>2540</v>
      </c>
      <c r="L49" s="182"/>
      <c r="M49" s="182"/>
      <c r="N49" s="182">
        <f>'実質公債費比率（分子）の構造'!O$45</f>
        <v>2486</v>
      </c>
      <c r="O49" s="182"/>
      <c r="P49" s="182"/>
    </row>
    <row r="50" spans="1:16" x14ac:dyDescent="0.15">
      <c r="A50" s="182" t="s">
        <v>71</v>
      </c>
      <c r="B50" s="182" t="e">
        <f>NA()</f>
        <v>#N/A</v>
      </c>
      <c r="C50" s="182">
        <f>IF(ISNUMBER('実質公債費比率（分子）の構造'!K$53),'実質公債費比率（分子）の構造'!K$53,NA())</f>
        <v>908</v>
      </c>
      <c r="D50" s="182" t="e">
        <f>NA()</f>
        <v>#N/A</v>
      </c>
      <c r="E50" s="182" t="e">
        <f>NA()</f>
        <v>#N/A</v>
      </c>
      <c r="F50" s="182">
        <f>IF(ISNUMBER('実質公債費比率（分子）の構造'!L$53),'実質公債費比率（分子）の構造'!L$53,NA())</f>
        <v>972</v>
      </c>
      <c r="G50" s="182" t="e">
        <f>NA()</f>
        <v>#N/A</v>
      </c>
      <c r="H50" s="182" t="e">
        <f>NA()</f>
        <v>#N/A</v>
      </c>
      <c r="I50" s="182">
        <f>IF(ISNUMBER('実質公債費比率（分子）の構造'!M$53),'実質公債費比率（分子）の構造'!M$53,NA())</f>
        <v>903</v>
      </c>
      <c r="J50" s="182" t="e">
        <f>NA()</f>
        <v>#N/A</v>
      </c>
      <c r="K50" s="182" t="e">
        <f>NA()</f>
        <v>#N/A</v>
      </c>
      <c r="L50" s="182">
        <f>IF(ISNUMBER('実質公債費比率（分子）の構造'!N$53),'実質公債費比率（分子）の構造'!N$53,NA())</f>
        <v>999</v>
      </c>
      <c r="M50" s="182" t="e">
        <f>NA()</f>
        <v>#N/A</v>
      </c>
      <c r="N50" s="182" t="e">
        <f>NA()</f>
        <v>#N/A</v>
      </c>
      <c r="O50" s="182">
        <f>IF(ISNUMBER('実質公債費比率（分子）の構造'!O$53),'実質公債費比率（分子）の構造'!O$53,NA())</f>
        <v>871</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27723</v>
      </c>
      <c r="E56" s="181"/>
      <c r="F56" s="181"/>
      <c r="G56" s="181">
        <f>'将来負担比率（分子）の構造'!J$52</f>
        <v>27705</v>
      </c>
      <c r="H56" s="181"/>
      <c r="I56" s="181"/>
      <c r="J56" s="181">
        <f>'将来負担比率（分子）の構造'!K$52</f>
        <v>27457</v>
      </c>
      <c r="K56" s="181"/>
      <c r="L56" s="181"/>
      <c r="M56" s="181">
        <f>'将来負担比率（分子）の構造'!L$52</f>
        <v>26563</v>
      </c>
      <c r="N56" s="181"/>
      <c r="O56" s="181"/>
      <c r="P56" s="181">
        <f>'将来負担比率（分子）の構造'!M$52</f>
        <v>25718</v>
      </c>
    </row>
    <row r="57" spans="1:16" x14ac:dyDescent="0.15">
      <c r="A57" s="181" t="s">
        <v>42</v>
      </c>
      <c r="B57" s="181"/>
      <c r="C57" s="181"/>
      <c r="D57" s="181">
        <f>'将来負担比率（分子）の構造'!I$51</f>
        <v>265</v>
      </c>
      <c r="E57" s="181"/>
      <c r="F57" s="181"/>
      <c r="G57" s="181">
        <f>'将来負担比率（分子）の構造'!J$51</f>
        <v>255</v>
      </c>
      <c r="H57" s="181"/>
      <c r="I57" s="181"/>
      <c r="J57" s="181">
        <f>'将来負担比率（分子）の構造'!K$51</f>
        <v>238</v>
      </c>
      <c r="K57" s="181"/>
      <c r="L57" s="181"/>
      <c r="M57" s="181">
        <f>'将来負担比率（分子）の構造'!L$51</f>
        <v>211</v>
      </c>
      <c r="N57" s="181"/>
      <c r="O57" s="181"/>
      <c r="P57" s="181">
        <f>'将来負担比率（分子）の構造'!M$51</f>
        <v>186</v>
      </c>
    </row>
    <row r="58" spans="1:16" x14ac:dyDescent="0.15">
      <c r="A58" s="181" t="s">
        <v>41</v>
      </c>
      <c r="B58" s="181"/>
      <c r="C58" s="181"/>
      <c r="D58" s="181">
        <f>'将来負担比率（分子）の構造'!I$50</f>
        <v>2621</v>
      </c>
      <c r="E58" s="181"/>
      <c r="F58" s="181"/>
      <c r="G58" s="181">
        <f>'将来負担比率（分子）の構造'!J$50</f>
        <v>2711</v>
      </c>
      <c r="H58" s="181"/>
      <c r="I58" s="181"/>
      <c r="J58" s="181">
        <f>'将来負担比率（分子）の構造'!K$50</f>
        <v>3863</v>
      </c>
      <c r="K58" s="181"/>
      <c r="L58" s="181"/>
      <c r="M58" s="181">
        <f>'将来負担比率（分子）の構造'!L$50</f>
        <v>4122</v>
      </c>
      <c r="N58" s="181"/>
      <c r="O58" s="181"/>
      <c r="P58" s="181">
        <f>'将来負担比率（分子）の構造'!M$50</f>
        <v>4504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832</v>
      </c>
      <c r="C62" s="181"/>
      <c r="D62" s="181"/>
      <c r="E62" s="181">
        <f>'将来負担比率（分子）の構造'!J$45</f>
        <v>1012</v>
      </c>
      <c r="F62" s="181"/>
      <c r="G62" s="181"/>
      <c r="H62" s="181">
        <f>'将来負担比率（分子）の構造'!K$45</f>
        <v>105</v>
      </c>
      <c r="I62" s="181"/>
      <c r="J62" s="181"/>
      <c r="K62" s="181" t="str">
        <f>'将来負担比率（分子）の構造'!L$45</f>
        <v>-</v>
      </c>
      <c r="L62" s="181"/>
      <c r="M62" s="181"/>
      <c r="N62" s="181">
        <f>'将来負担比率（分子）の構造'!M$45</f>
        <v>46</v>
      </c>
      <c r="O62" s="181"/>
      <c r="P62" s="181"/>
    </row>
    <row r="63" spans="1:16" x14ac:dyDescent="0.15">
      <c r="A63" s="181" t="s">
        <v>34</v>
      </c>
      <c r="B63" s="181">
        <f>'将来負担比率（分子）の構造'!I$44</f>
        <v>2062</v>
      </c>
      <c r="C63" s="181"/>
      <c r="D63" s="181"/>
      <c r="E63" s="181">
        <f>'将来負担比率（分子）の構造'!J$44</f>
        <v>1916</v>
      </c>
      <c r="F63" s="181"/>
      <c r="G63" s="181"/>
      <c r="H63" s="181">
        <f>'将来負担比率（分子）の構造'!K$44</f>
        <v>1918</v>
      </c>
      <c r="I63" s="181"/>
      <c r="J63" s="181"/>
      <c r="K63" s="181">
        <f>'将来負担比率（分子）の構造'!L$44</f>
        <v>1731</v>
      </c>
      <c r="L63" s="181"/>
      <c r="M63" s="181"/>
      <c r="N63" s="181">
        <f>'将来負担比率（分子）の構造'!M$44</f>
        <v>1537</v>
      </c>
      <c r="O63" s="181"/>
      <c r="P63" s="181"/>
    </row>
    <row r="64" spans="1:16" x14ac:dyDescent="0.15">
      <c r="A64" s="181" t="s">
        <v>33</v>
      </c>
      <c r="B64" s="181">
        <f>'将来負担比率（分子）の構造'!I$43</f>
        <v>7285</v>
      </c>
      <c r="C64" s="181"/>
      <c r="D64" s="181"/>
      <c r="E64" s="181">
        <f>'将来負担比率（分子）の構造'!J$43</f>
        <v>6553</v>
      </c>
      <c r="F64" s="181"/>
      <c r="G64" s="181"/>
      <c r="H64" s="181">
        <f>'将来負担比率（分子）の構造'!K$43</f>
        <v>5685</v>
      </c>
      <c r="I64" s="181"/>
      <c r="J64" s="181"/>
      <c r="K64" s="181">
        <f>'将来負担比率（分子）の構造'!L$43</f>
        <v>5679</v>
      </c>
      <c r="L64" s="181"/>
      <c r="M64" s="181"/>
      <c r="N64" s="181">
        <f>'将来負担比率（分子）の構造'!M$43</f>
        <v>5210</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27099</v>
      </c>
      <c r="C66" s="181"/>
      <c r="D66" s="181"/>
      <c r="E66" s="181">
        <f>'将来負担比率（分子）の構造'!J$41</f>
        <v>27644</v>
      </c>
      <c r="F66" s="181"/>
      <c r="G66" s="181"/>
      <c r="H66" s="181">
        <f>'将来負担比率（分子）の構造'!K$41</f>
        <v>27708</v>
      </c>
      <c r="I66" s="181"/>
      <c r="J66" s="181"/>
      <c r="K66" s="181">
        <f>'将来負担比率（分子）の構造'!L$41</f>
        <v>26872</v>
      </c>
      <c r="L66" s="181"/>
      <c r="M66" s="181"/>
      <c r="N66" s="181">
        <f>'将来負担比率（分子）の構造'!M$41</f>
        <v>26075</v>
      </c>
      <c r="O66" s="181"/>
      <c r="P66" s="181"/>
    </row>
    <row r="67" spans="1:16" x14ac:dyDescent="0.15">
      <c r="A67" s="181" t="s">
        <v>75</v>
      </c>
      <c r="B67" s="181" t="e">
        <f>NA()</f>
        <v>#N/A</v>
      </c>
      <c r="C67" s="181">
        <f>IF(ISNUMBER('将来負担比率（分子）の構造'!I$53), IF('将来負担比率（分子）の構造'!I$53 &lt; 0, 0, '将来負担比率（分子）の構造'!I$53), NA())</f>
        <v>6668</v>
      </c>
      <c r="D67" s="181" t="e">
        <f>NA()</f>
        <v>#N/A</v>
      </c>
      <c r="E67" s="181" t="e">
        <f>NA()</f>
        <v>#N/A</v>
      </c>
      <c r="F67" s="181">
        <f>IF(ISNUMBER('将来負担比率（分子）の構造'!J$53), IF('将来負担比率（分子）の構造'!J$53 &lt; 0, 0, '将来負担比率（分子）の構造'!J$53), NA())</f>
        <v>6454</v>
      </c>
      <c r="G67" s="181" t="e">
        <f>NA()</f>
        <v>#N/A</v>
      </c>
      <c r="H67" s="181" t="e">
        <f>NA()</f>
        <v>#N/A</v>
      </c>
      <c r="I67" s="181">
        <f>IF(ISNUMBER('将来負担比率（分子）の構造'!K$53), IF('将来負担比率（分子）の構造'!K$53 &lt; 0, 0, '将来負担比率（分子）の構造'!K$53), NA())</f>
        <v>3858</v>
      </c>
      <c r="J67" s="181" t="e">
        <f>NA()</f>
        <v>#N/A</v>
      </c>
      <c r="K67" s="181" t="e">
        <f>NA()</f>
        <v>#N/A</v>
      </c>
      <c r="L67" s="181">
        <f>IF(ISNUMBER('将来負担比率（分子）の構造'!L$53), IF('将来負担比率（分子）の構造'!L$53 &lt; 0, 0, '将来負担比率（分子）の構造'!L$53), NA())</f>
        <v>3386</v>
      </c>
      <c r="M67" s="181" t="e">
        <f>NA()</f>
        <v>#N/A</v>
      </c>
      <c r="N67" s="181" t="e">
        <f>NA()</f>
        <v>#N/A</v>
      </c>
      <c r="O67" s="181">
        <f>IF(ISNUMBER('将来負担比率（分子）の構造'!M$53), IF('将来負担比率（分子）の構造'!M$53 &lt; 0, 0, '将来負担比率（分子）の構造'!M$53), NA())</f>
        <v>2462</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1693</v>
      </c>
      <c r="C72" s="185">
        <f>基金残高に係る経年分析!G55</f>
        <v>1758</v>
      </c>
      <c r="D72" s="185">
        <f>基金残高に係る経年分析!H55</f>
        <v>2014</v>
      </c>
    </row>
    <row r="73" spans="1:16" x14ac:dyDescent="0.15">
      <c r="A73" s="184" t="s">
        <v>78</v>
      </c>
      <c r="B73" s="185">
        <f>基金残高に係る経年分析!F56</f>
        <v>241</v>
      </c>
      <c r="C73" s="185">
        <f>基金残高に係る経年分析!G56</f>
        <v>241</v>
      </c>
      <c r="D73" s="185">
        <f>基金残高に係る経年分析!H56</f>
        <v>441</v>
      </c>
    </row>
    <row r="74" spans="1:16" x14ac:dyDescent="0.15">
      <c r="A74" s="184" t="s">
        <v>79</v>
      </c>
      <c r="B74" s="185">
        <f>基金残高に係る経年分析!F57</f>
        <v>2181</v>
      </c>
      <c r="C74" s="185">
        <f>基金残高に係る経年分析!G57</f>
        <v>2100</v>
      </c>
      <c r="D74" s="185">
        <f>基金残高に係る経年分析!H57</f>
        <v>2028</v>
      </c>
    </row>
  </sheetData>
  <sheetProtection algorithmName="SHA-512" hashValue="D7WAi/m1MjvLK80lsuB5c+xJbex501aco4lCbfT+pczm65Ad1nRPlqppBEMy6ryj3lj02pYMGpYM+Q5nOSvlqw==" saltValue="HVFbboAFadBpBXf5SxyC6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topLeftCell="E1"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209</v>
      </c>
      <c r="DI1" s="800"/>
      <c r="DJ1" s="800"/>
      <c r="DK1" s="800"/>
      <c r="DL1" s="800"/>
      <c r="DM1" s="800"/>
      <c r="DN1" s="801"/>
      <c r="DO1" s="226"/>
      <c r="DP1" s="799" t="s">
        <v>210</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15">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41" t="s">
        <v>212</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213</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214</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15">
      <c r="B4" s="741" t="s">
        <v>1</v>
      </c>
      <c r="C4" s="742"/>
      <c r="D4" s="742"/>
      <c r="E4" s="742"/>
      <c r="F4" s="742"/>
      <c r="G4" s="742"/>
      <c r="H4" s="742"/>
      <c r="I4" s="742"/>
      <c r="J4" s="742"/>
      <c r="K4" s="742"/>
      <c r="L4" s="742"/>
      <c r="M4" s="742"/>
      <c r="N4" s="742"/>
      <c r="O4" s="742"/>
      <c r="P4" s="742"/>
      <c r="Q4" s="743"/>
      <c r="R4" s="741" t="s">
        <v>215</v>
      </c>
      <c r="S4" s="742"/>
      <c r="T4" s="742"/>
      <c r="U4" s="742"/>
      <c r="V4" s="742"/>
      <c r="W4" s="742"/>
      <c r="X4" s="742"/>
      <c r="Y4" s="743"/>
      <c r="Z4" s="741" t="s">
        <v>216</v>
      </c>
      <c r="AA4" s="742"/>
      <c r="AB4" s="742"/>
      <c r="AC4" s="743"/>
      <c r="AD4" s="741" t="s">
        <v>217</v>
      </c>
      <c r="AE4" s="742"/>
      <c r="AF4" s="742"/>
      <c r="AG4" s="742"/>
      <c r="AH4" s="742"/>
      <c r="AI4" s="742"/>
      <c r="AJ4" s="742"/>
      <c r="AK4" s="743"/>
      <c r="AL4" s="741" t="s">
        <v>216</v>
      </c>
      <c r="AM4" s="742"/>
      <c r="AN4" s="742"/>
      <c r="AO4" s="743"/>
      <c r="AP4" s="802" t="s">
        <v>218</v>
      </c>
      <c r="AQ4" s="802"/>
      <c r="AR4" s="802"/>
      <c r="AS4" s="802"/>
      <c r="AT4" s="802"/>
      <c r="AU4" s="802"/>
      <c r="AV4" s="802"/>
      <c r="AW4" s="802"/>
      <c r="AX4" s="802"/>
      <c r="AY4" s="802"/>
      <c r="AZ4" s="802"/>
      <c r="BA4" s="802"/>
      <c r="BB4" s="802"/>
      <c r="BC4" s="802"/>
      <c r="BD4" s="802"/>
      <c r="BE4" s="802"/>
      <c r="BF4" s="802"/>
      <c r="BG4" s="802" t="s">
        <v>219</v>
      </c>
      <c r="BH4" s="802"/>
      <c r="BI4" s="802"/>
      <c r="BJ4" s="802"/>
      <c r="BK4" s="802"/>
      <c r="BL4" s="802"/>
      <c r="BM4" s="802"/>
      <c r="BN4" s="802"/>
      <c r="BO4" s="802" t="s">
        <v>216</v>
      </c>
      <c r="BP4" s="802"/>
      <c r="BQ4" s="802"/>
      <c r="BR4" s="802"/>
      <c r="BS4" s="802" t="s">
        <v>220</v>
      </c>
      <c r="BT4" s="802"/>
      <c r="BU4" s="802"/>
      <c r="BV4" s="802"/>
      <c r="BW4" s="802"/>
      <c r="BX4" s="802"/>
      <c r="BY4" s="802"/>
      <c r="BZ4" s="802"/>
      <c r="CA4" s="802"/>
      <c r="CB4" s="802"/>
      <c r="CD4" s="784" t="s">
        <v>221</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15">
      <c r="B5" s="746" t="s">
        <v>222</v>
      </c>
      <c r="C5" s="747"/>
      <c r="D5" s="747"/>
      <c r="E5" s="747"/>
      <c r="F5" s="747"/>
      <c r="G5" s="747"/>
      <c r="H5" s="747"/>
      <c r="I5" s="747"/>
      <c r="J5" s="747"/>
      <c r="K5" s="747"/>
      <c r="L5" s="747"/>
      <c r="M5" s="747"/>
      <c r="N5" s="747"/>
      <c r="O5" s="747"/>
      <c r="P5" s="747"/>
      <c r="Q5" s="748"/>
      <c r="R5" s="735">
        <v>8628671</v>
      </c>
      <c r="S5" s="736"/>
      <c r="T5" s="736"/>
      <c r="U5" s="736"/>
      <c r="V5" s="736"/>
      <c r="W5" s="736"/>
      <c r="X5" s="736"/>
      <c r="Y5" s="779"/>
      <c r="Z5" s="797">
        <v>31.9</v>
      </c>
      <c r="AA5" s="797"/>
      <c r="AB5" s="797"/>
      <c r="AC5" s="797"/>
      <c r="AD5" s="798">
        <v>8628671</v>
      </c>
      <c r="AE5" s="798"/>
      <c r="AF5" s="798"/>
      <c r="AG5" s="798"/>
      <c r="AH5" s="798"/>
      <c r="AI5" s="798"/>
      <c r="AJ5" s="798"/>
      <c r="AK5" s="798"/>
      <c r="AL5" s="780">
        <v>69.900000000000006</v>
      </c>
      <c r="AM5" s="751"/>
      <c r="AN5" s="751"/>
      <c r="AO5" s="781"/>
      <c r="AP5" s="746" t="s">
        <v>223</v>
      </c>
      <c r="AQ5" s="747"/>
      <c r="AR5" s="747"/>
      <c r="AS5" s="747"/>
      <c r="AT5" s="747"/>
      <c r="AU5" s="747"/>
      <c r="AV5" s="747"/>
      <c r="AW5" s="747"/>
      <c r="AX5" s="747"/>
      <c r="AY5" s="747"/>
      <c r="AZ5" s="747"/>
      <c r="BA5" s="747"/>
      <c r="BB5" s="747"/>
      <c r="BC5" s="747"/>
      <c r="BD5" s="747"/>
      <c r="BE5" s="747"/>
      <c r="BF5" s="748"/>
      <c r="BG5" s="680">
        <v>8628671</v>
      </c>
      <c r="BH5" s="681"/>
      <c r="BI5" s="681"/>
      <c r="BJ5" s="681"/>
      <c r="BK5" s="681"/>
      <c r="BL5" s="681"/>
      <c r="BM5" s="681"/>
      <c r="BN5" s="682"/>
      <c r="BO5" s="713">
        <v>100</v>
      </c>
      <c r="BP5" s="713"/>
      <c r="BQ5" s="713"/>
      <c r="BR5" s="713"/>
      <c r="BS5" s="714">
        <v>86455</v>
      </c>
      <c r="BT5" s="714"/>
      <c r="BU5" s="714"/>
      <c r="BV5" s="714"/>
      <c r="BW5" s="714"/>
      <c r="BX5" s="714"/>
      <c r="BY5" s="714"/>
      <c r="BZ5" s="714"/>
      <c r="CA5" s="714"/>
      <c r="CB5" s="777"/>
      <c r="CD5" s="784" t="s">
        <v>218</v>
      </c>
      <c r="CE5" s="785"/>
      <c r="CF5" s="785"/>
      <c r="CG5" s="785"/>
      <c r="CH5" s="785"/>
      <c r="CI5" s="785"/>
      <c r="CJ5" s="785"/>
      <c r="CK5" s="785"/>
      <c r="CL5" s="785"/>
      <c r="CM5" s="785"/>
      <c r="CN5" s="785"/>
      <c r="CO5" s="785"/>
      <c r="CP5" s="785"/>
      <c r="CQ5" s="786"/>
      <c r="CR5" s="784" t="s">
        <v>224</v>
      </c>
      <c r="CS5" s="785"/>
      <c r="CT5" s="785"/>
      <c r="CU5" s="785"/>
      <c r="CV5" s="785"/>
      <c r="CW5" s="785"/>
      <c r="CX5" s="785"/>
      <c r="CY5" s="786"/>
      <c r="CZ5" s="784" t="s">
        <v>216</v>
      </c>
      <c r="DA5" s="785"/>
      <c r="DB5" s="785"/>
      <c r="DC5" s="786"/>
      <c r="DD5" s="784" t="s">
        <v>225</v>
      </c>
      <c r="DE5" s="785"/>
      <c r="DF5" s="785"/>
      <c r="DG5" s="785"/>
      <c r="DH5" s="785"/>
      <c r="DI5" s="785"/>
      <c r="DJ5" s="785"/>
      <c r="DK5" s="785"/>
      <c r="DL5" s="785"/>
      <c r="DM5" s="785"/>
      <c r="DN5" s="785"/>
      <c r="DO5" s="785"/>
      <c r="DP5" s="786"/>
      <c r="DQ5" s="784" t="s">
        <v>226</v>
      </c>
      <c r="DR5" s="785"/>
      <c r="DS5" s="785"/>
      <c r="DT5" s="785"/>
      <c r="DU5" s="785"/>
      <c r="DV5" s="785"/>
      <c r="DW5" s="785"/>
      <c r="DX5" s="785"/>
      <c r="DY5" s="785"/>
      <c r="DZ5" s="785"/>
      <c r="EA5" s="785"/>
      <c r="EB5" s="785"/>
      <c r="EC5" s="786"/>
    </row>
    <row r="6" spans="2:143" ht="11.25" customHeight="1" x14ac:dyDescent="0.15">
      <c r="B6" s="677" t="s">
        <v>227</v>
      </c>
      <c r="C6" s="678"/>
      <c r="D6" s="678"/>
      <c r="E6" s="678"/>
      <c r="F6" s="678"/>
      <c r="G6" s="678"/>
      <c r="H6" s="678"/>
      <c r="I6" s="678"/>
      <c r="J6" s="678"/>
      <c r="K6" s="678"/>
      <c r="L6" s="678"/>
      <c r="M6" s="678"/>
      <c r="N6" s="678"/>
      <c r="O6" s="678"/>
      <c r="P6" s="678"/>
      <c r="Q6" s="679"/>
      <c r="R6" s="680">
        <v>152604</v>
      </c>
      <c r="S6" s="681"/>
      <c r="T6" s="681"/>
      <c r="U6" s="681"/>
      <c r="V6" s="681"/>
      <c r="W6" s="681"/>
      <c r="X6" s="681"/>
      <c r="Y6" s="682"/>
      <c r="Z6" s="713">
        <v>0.6</v>
      </c>
      <c r="AA6" s="713"/>
      <c r="AB6" s="713"/>
      <c r="AC6" s="713"/>
      <c r="AD6" s="714">
        <v>152604</v>
      </c>
      <c r="AE6" s="714"/>
      <c r="AF6" s="714"/>
      <c r="AG6" s="714"/>
      <c r="AH6" s="714"/>
      <c r="AI6" s="714"/>
      <c r="AJ6" s="714"/>
      <c r="AK6" s="714"/>
      <c r="AL6" s="683">
        <v>1.2</v>
      </c>
      <c r="AM6" s="684"/>
      <c r="AN6" s="684"/>
      <c r="AO6" s="715"/>
      <c r="AP6" s="677" t="s">
        <v>228</v>
      </c>
      <c r="AQ6" s="678"/>
      <c r="AR6" s="678"/>
      <c r="AS6" s="678"/>
      <c r="AT6" s="678"/>
      <c r="AU6" s="678"/>
      <c r="AV6" s="678"/>
      <c r="AW6" s="678"/>
      <c r="AX6" s="678"/>
      <c r="AY6" s="678"/>
      <c r="AZ6" s="678"/>
      <c r="BA6" s="678"/>
      <c r="BB6" s="678"/>
      <c r="BC6" s="678"/>
      <c r="BD6" s="678"/>
      <c r="BE6" s="678"/>
      <c r="BF6" s="679"/>
      <c r="BG6" s="680">
        <v>8628671</v>
      </c>
      <c r="BH6" s="681"/>
      <c r="BI6" s="681"/>
      <c r="BJ6" s="681"/>
      <c r="BK6" s="681"/>
      <c r="BL6" s="681"/>
      <c r="BM6" s="681"/>
      <c r="BN6" s="682"/>
      <c r="BO6" s="713">
        <v>100</v>
      </c>
      <c r="BP6" s="713"/>
      <c r="BQ6" s="713"/>
      <c r="BR6" s="713"/>
      <c r="BS6" s="714">
        <v>86455</v>
      </c>
      <c r="BT6" s="714"/>
      <c r="BU6" s="714"/>
      <c r="BV6" s="714"/>
      <c r="BW6" s="714"/>
      <c r="BX6" s="714"/>
      <c r="BY6" s="714"/>
      <c r="BZ6" s="714"/>
      <c r="CA6" s="714"/>
      <c r="CB6" s="777"/>
      <c r="CD6" s="738" t="s">
        <v>229</v>
      </c>
      <c r="CE6" s="739"/>
      <c r="CF6" s="739"/>
      <c r="CG6" s="739"/>
      <c r="CH6" s="739"/>
      <c r="CI6" s="739"/>
      <c r="CJ6" s="739"/>
      <c r="CK6" s="739"/>
      <c r="CL6" s="739"/>
      <c r="CM6" s="739"/>
      <c r="CN6" s="739"/>
      <c r="CO6" s="739"/>
      <c r="CP6" s="739"/>
      <c r="CQ6" s="740"/>
      <c r="CR6" s="680">
        <v>177822</v>
      </c>
      <c r="CS6" s="681"/>
      <c r="CT6" s="681"/>
      <c r="CU6" s="681"/>
      <c r="CV6" s="681"/>
      <c r="CW6" s="681"/>
      <c r="CX6" s="681"/>
      <c r="CY6" s="682"/>
      <c r="CZ6" s="780">
        <v>0.7</v>
      </c>
      <c r="DA6" s="751"/>
      <c r="DB6" s="751"/>
      <c r="DC6" s="783"/>
      <c r="DD6" s="686" t="s">
        <v>230</v>
      </c>
      <c r="DE6" s="681"/>
      <c r="DF6" s="681"/>
      <c r="DG6" s="681"/>
      <c r="DH6" s="681"/>
      <c r="DI6" s="681"/>
      <c r="DJ6" s="681"/>
      <c r="DK6" s="681"/>
      <c r="DL6" s="681"/>
      <c r="DM6" s="681"/>
      <c r="DN6" s="681"/>
      <c r="DO6" s="681"/>
      <c r="DP6" s="682"/>
      <c r="DQ6" s="686">
        <v>177654</v>
      </c>
      <c r="DR6" s="681"/>
      <c r="DS6" s="681"/>
      <c r="DT6" s="681"/>
      <c r="DU6" s="681"/>
      <c r="DV6" s="681"/>
      <c r="DW6" s="681"/>
      <c r="DX6" s="681"/>
      <c r="DY6" s="681"/>
      <c r="DZ6" s="681"/>
      <c r="EA6" s="681"/>
      <c r="EB6" s="681"/>
      <c r="EC6" s="727"/>
    </row>
    <row r="7" spans="2:143" ht="11.25" customHeight="1" x14ac:dyDescent="0.15">
      <c r="B7" s="677" t="s">
        <v>231</v>
      </c>
      <c r="C7" s="678"/>
      <c r="D7" s="678"/>
      <c r="E7" s="678"/>
      <c r="F7" s="678"/>
      <c r="G7" s="678"/>
      <c r="H7" s="678"/>
      <c r="I7" s="678"/>
      <c r="J7" s="678"/>
      <c r="K7" s="678"/>
      <c r="L7" s="678"/>
      <c r="M7" s="678"/>
      <c r="N7" s="678"/>
      <c r="O7" s="678"/>
      <c r="P7" s="678"/>
      <c r="Q7" s="679"/>
      <c r="R7" s="680">
        <v>8678</v>
      </c>
      <c r="S7" s="681"/>
      <c r="T7" s="681"/>
      <c r="U7" s="681"/>
      <c r="V7" s="681"/>
      <c r="W7" s="681"/>
      <c r="X7" s="681"/>
      <c r="Y7" s="682"/>
      <c r="Z7" s="713">
        <v>0</v>
      </c>
      <c r="AA7" s="713"/>
      <c r="AB7" s="713"/>
      <c r="AC7" s="713"/>
      <c r="AD7" s="714">
        <v>8678</v>
      </c>
      <c r="AE7" s="714"/>
      <c r="AF7" s="714"/>
      <c r="AG7" s="714"/>
      <c r="AH7" s="714"/>
      <c r="AI7" s="714"/>
      <c r="AJ7" s="714"/>
      <c r="AK7" s="714"/>
      <c r="AL7" s="683">
        <v>0.1</v>
      </c>
      <c r="AM7" s="684"/>
      <c r="AN7" s="684"/>
      <c r="AO7" s="715"/>
      <c r="AP7" s="677" t="s">
        <v>232</v>
      </c>
      <c r="AQ7" s="678"/>
      <c r="AR7" s="678"/>
      <c r="AS7" s="678"/>
      <c r="AT7" s="678"/>
      <c r="AU7" s="678"/>
      <c r="AV7" s="678"/>
      <c r="AW7" s="678"/>
      <c r="AX7" s="678"/>
      <c r="AY7" s="678"/>
      <c r="AZ7" s="678"/>
      <c r="BA7" s="678"/>
      <c r="BB7" s="678"/>
      <c r="BC7" s="678"/>
      <c r="BD7" s="678"/>
      <c r="BE7" s="678"/>
      <c r="BF7" s="679"/>
      <c r="BG7" s="680">
        <v>3659478</v>
      </c>
      <c r="BH7" s="681"/>
      <c r="BI7" s="681"/>
      <c r="BJ7" s="681"/>
      <c r="BK7" s="681"/>
      <c r="BL7" s="681"/>
      <c r="BM7" s="681"/>
      <c r="BN7" s="682"/>
      <c r="BO7" s="713">
        <v>42.4</v>
      </c>
      <c r="BP7" s="713"/>
      <c r="BQ7" s="713"/>
      <c r="BR7" s="713"/>
      <c r="BS7" s="714">
        <v>86455</v>
      </c>
      <c r="BT7" s="714"/>
      <c r="BU7" s="714"/>
      <c r="BV7" s="714"/>
      <c r="BW7" s="714"/>
      <c r="BX7" s="714"/>
      <c r="BY7" s="714"/>
      <c r="BZ7" s="714"/>
      <c r="CA7" s="714"/>
      <c r="CB7" s="777"/>
      <c r="CD7" s="719" t="s">
        <v>233</v>
      </c>
      <c r="CE7" s="720"/>
      <c r="CF7" s="720"/>
      <c r="CG7" s="720"/>
      <c r="CH7" s="720"/>
      <c r="CI7" s="720"/>
      <c r="CJ7" s="720"/>
      <c r="CK7" s="720"/>
      <c r="CL7" s="720"/>
      <c r="CM7" s="720"/>
      <c r="CN7" s="720"/>
      <c r="CO7" s="720"/>
      <c r="CP7" s="720"/>
      <c r="CQ7" s="721"/>
      <c r="CR7" s="680">
        <v>8213759</v>
      </c>
      <c r="CS7" s="681"/>
      <c r="CT7" s="681"/>
      <c r="CU7" s="681"/>
      <c r="CV7" s="681"/>
      <c r="CW7" s="681"/>
      <c r="CX7" s="681"/>
      <c r="CY7" s="682"/>
      <c r="CZ7" s="713">
        <v>31.1</v>
      </c>
      <c r="DA7" s="713"/>
      <c r="DB7" s="713"/>
      <c r="DC7" s="713"/>
      <c r="DD7" s="686">
        <v>205002</v>
      </c>
      <c r="DE7" s="681"/>
      <c r="DF7" s="681"/>
      <c r="DG7" s="681"/>
      <c r="DH7" s="681"/>
      <c r="DI7" s="681"/>
      <c r="DJ7" s="681"/>
      <c r="DK7" s="681"/>
      <c r="DL7" s="681"/>
      <c r="DM7" s="681"/>
      <c r="DN7" s="681"/>
      <c r="DO7" s="681"/>
      <c r="DP7" s="682"/>
      <c r="DQ7" s="686">
        <v>2109097</v>
      </c>
      <c r="DR7" s="681"/>
      <c r="DS7" s="681"/>
      <c r="DT7" s="681"/>
      <c r="DU7" s="681"/>
      <c r="DV7" s="681"/>
      <c r="DW7" s="681"/>
      <c r="DX7" s="681"/>
      <c r="DY7" s="681"/>
      <c r="DZ7" s="681"/>
      <c r="EA7" s="681"/>
      <c r="EB7" s="681"/>
      <c r="EC7" s="727"/>
    </row>
    <row r="8" spans="2:143" ht="11.25" customHeight="1" x14ac:dyDescent="0.15">
      <c r="B8" s="677" t="s">
        <v>234</v>
      </c>
      <c r="C8" s="678"/>
      <c r="D8" s="678"/>
      <c r="E8" s="678"/>
      <c r="F8" s="678"/>
      <c r="G8" s="678"/>
      <c r="H8" s="678"/>
      <c r="I8" s="678"/>
      <c r="J8" s="678"/>
      <c r="K8" s="678"/>
      <c r="L8" s="678"/>
      <c r="M8" s="678"/>
      <c r="N8" s="678"/>
      <c r="O8" s="678"/>
      <c r="P8" s="678"/>
      <c r="Q8" s="679"/>
      <c r="R8" s="680">
        <v>32086</v>
      </c>
      <c r="S8" s="681"/>
      <c r="T8" s="681"/>
      <c r="U8" s="681"/>
      <c r="V8" s="681"/>
      <c r="W8" s="681"/>
      <c r="X8" s="681"/>
      <c r="Y8" s="682"/>
      <c r="Z8" s="713">
        <v>0.1</v>
      </c>
      <c r="AA8" s="713"/>
      <c r="AB8" s="713"/>
      <c r="AC8" s="713"/>
      <c r="AD8" s="714">
        <v>32086</v>
      </c>
      <c r="AE8" s="714"/>
      <c r="AF8" s="714"/>
      <c r="AG8" s="714"/>
      <c r="AH8" s="714"/>
      <c r="AI8" s="714"/>
      <c r="AJ8" s="714"/>
      <c r="AK8" s="714"/>
      <c r="AL8" s="683">
        <v>0.3</v>
      </c>
      <c r="AM8" s="684"/>
      <c r="AN8" s="684"/>
      <c r="AO8" s="715"/>
      <c r="AP8" s="677" t="s">
        <v>235</v>
      </c>
      <c r="AQ8" s="678"/>
      <c r="AR8" s="678"/>
      <c r="AS8" s="678"/>
      <c r="AT8" s="678"/>
      <c r="AU8" s="678"/>
      <c r="AV8" s="678"/>
      <c r="AW8" s="678"/>
      <c r="AX8" s="678"/>
      <c r="AY8" s="678"/>
      <c r="AZ8" s="678"/>
      <c r="BA8" s="678"/>
      <c r="BB8" s="678"/>
      <c r="BC8" s="678"/>
      <c r="BD8" s="678"/>
      <c r="BE8" s="678"/>
      <c r="BF8" s="679"/>
      <c r="BG8" s="680">
        <v>105634</v>
      </c>
      <c r="BH8" s="681"/>
      <c r="BI8" s="681"/>
      <c r="BJ8" s="681"/>
      <c r="BK8" s="681"/>
      <c r="BL8" s="681"/>
      <c r="BM8" s="681"/>
      <c r="BN8" s="682"/>
      <c r="BO8" s="713">
        <v>1.2</v>
      </c>
      <c r="BP8" s="713"/>
      <c r="BQ8" s="713"/>
      <c r="BR8" s="713"/>
      <c r="BS8" s="686" t="s">
        <v>230</v>
      </c>
      <c r="BT8" s="681"/>
      <c r="BU8" s="681"/>
      <c r="BV8" s="681"/>
      <c r="BW8" s="681"/>
      <c r="BX8" s="681"/>
      <c r="BY8" s="681"/>
      <c r="BZ8" s="681"/>
      <c r="CA8" s="681"/>
      <c r="CB8" s="727"/>
      <c r="CD8" s="719" t="s">
        <v>236</v>
      </c>
      <c r="CE8" s="720"/>
      <c r="CF8" s="720"/>
      <c r="CG8" s="720"/>
      <c r="CH8" s="720"/>
      <c r="CI8" s="720"/>
      <c r="CJ8" s="720"/>
      <c r="CK8" s="720"/>
      <c r="CL8" s="720"/>
      <c r="CM8" s="720"/>
      <c r="CN8" s="720"/>
      <c r="CO8" s="720"/>
      <c r="CP8" s="720"/>
      <c r="CQ8" s="721"/>
      <c r="CR8" s="680">
        <v>8041937</v>
      </c>
      <c r="CS8" s="681"/>
      <c r="CT8" s="681"/>
      <c r="CU8" s="681"/>
      <c r="CV8" s="681"/>
      <c r="CW8" s="681"/>
      <c r="CX8" s="681"/>
      <c r="CY8" s="682"/>
      <c r="CZ8" s="713">
        <v>30.5</v>
      </c>
      <c r="DA8" s="713"/>
      <c r="DB8" s="713"/>
      <c r="DC8" s="713"/>
      <c r="DD8" s="686">
        <v>236366</v>
      </c>
      <c r="DE8" s="681"/>
      <c r="DF8" s="681"/>
      <c r="DG8" s="681"/>
      <c r="DH8" s="681"/>
      <c r="DI8" s="681"/>
      <c r="DJ8" s="681"/>
      <c r="DK8" s="681"/>
      <c r="DL8" s="681"/>
      <c r="DM8" s="681"/>
      <c r="DN8" s="681"/>
      <c r="DO8" s="681"/>
      <c r="DP8" s="682"/>
      <c r="DQ8" s="686">
        <v>3731394</v>
      </c>
      <c r="DR8" s="681"/>
      <c r="DS8" s="681"/>
      <c r="DT8" s="681"/>
      <c r="DU8" s="681"/>
      <c r="DV8" s="681"/>
      <c r="DW8" s="681"/>
      <c r="DX8" s="681"/>
      <c r="DY8" s="681"/>
      <c r="DZ8" s="681"/>
      <c r="EA8" s="681"/>
      <c r="EB8" s="681"/>
      <c r="EC8" s="727"/>
    </row>
    <row r="9" spans="2:143" ht="11.25" customHeight="1" x14ac:dyDescent="0.15">
      <c r="B9" s="677" t="s">
        <v>237</v>
      </c>
      <c r="C9" s="678"/>
      <c r="D9" s="678"/>
      <c r="E9" s="678"/>
      <c r="F9" s="678"/>
      <c r="G9" s="678"/>
      <c r="H9" s="678"/>
      <c r="I9" s="678"/>
      <c r="J9" s="678"/>
      <c r="K9" s="678"/>
      <c r="L9" s="678"/>
      <c r="M9" s="678"/>
      <c r="N9" s="678"/>
      <c r="O9" s="678"/>
      <c r="P9" s="678"/>
      <c r="Q9" s="679"/>
      <c r="R9" s="680">
        <v>41262</v>
      </c>
      <c r="S9" s="681"/>
      <c r="T9" s="681"/>
      <c r="U9" s="681"/>
      <c r="V9" s="681"/>
      <c r="W9" s="681"/>
      <c r="X9" s="681"/>
      <c r="Y9" s="682"/>
      <c r="Z9" s="713">
        <v>0.2</v>
      </c>
      <c r="AA9" s="713"/>
      <c r="AB9" s="713"/>
      <c r="AC9" s="713"/>
      <c r="AD9" s="714">
        <v>41262</v>
      </c>
      <c r="AE9" s="714"/>
      <c r="AF9" s="714"/>
      <c r="AG9" s="714"/>
      <c r="AH9" s="714"/>
      <c r="AI9" s="714"/>
      <c r="AJ9" s="714"/>
      <c r="AK9" s="714"/>
      <c r="AL9" s="683">
        <v>0.3</v>
      </c>
      <c r="AM9" s="684"/>
      <c r="AN9" s="684"/>
      <c r="AO9" s="715"/>
      <c r="AP9" s="677" t="s">
        <v>238</v>
      </c>
      <c r="AQ9" s="678"/>
      <c r="AR9" s="678"/>
      <c r="AS9" s="678"/>
      <c r="AT9" s="678"/>
      <c r="AU9" s="678"/>
      <c r="AV9" s="678"/>
      <c r="AW9" s="678"/>
      <c r="AX9" s="678"/>
      <c r="AY9" s="678"/>
      <c r="AZ9" s="678"/>
      <c r="BA9" s="678"/>
      <c r="BB9" s="678"/>
      <c r="BC9" s="678"/>
      <c r="BD9" s="678"/>
      <c r="BE9" s="678"/>
      <c r="BF9" s="679"/>
      <c r="BG9" s="680">
        <v>2870957</v>
      </c>
      <c r="BH9" s="681"/>
      <c r="BI9" s="681"/>
      <c r="BJ9" s="681"/>
      <c r="BK9" s="681"/>
      <c r="BL9" s="681"/>
      <c r="BM9" s="681"/>
      <c r="BN9" s="682"/>
      <c r="BO9" s="713">
        <v>33.299999999999997</v>
      </c>
      <c r="BP9" s="713"/>
      <c r="BQ9" s="713"/>
      <c r="BR9" s="713"/>
      <c r="BS9" s="686" t="s">
        <v>136</v>
      </c>
      <c r="BT9" s="681"/>
      <c r="BU9" s="681"/>
      <c r="BV9" s="681"/>
      <c r="BW9" s="681"/>
      <c r="BX9" s="681"/>
      <c r="BY9" s="681"/>
      <c r="BZ9" s="681"/>
      <c r="CA9" s="681"/>
      <c r="CB9" s="727"/>
      <c r="CD9" s="719" t="s">
        <v>239</v>
      </c>
      <c r="CE9" s="720"/>
      <c r="CF9" s="720"/>
      <c r="CG9" s="720"/>
      <c r="CH9" s="720"/>
      <c r="CI9" s="720"/>
      <c r="CJ9" s="720"/>
      <c r="CK9" s="720"/>
      <c r="CL9" s="720"/>
      <c r="CM9" s="720"/>
      <c r="CN9" s="720"/>
      <c r="CO9" s="720"/>
      <c r="CP9" s="720"/>
      <c r="CQ9" s="721"/>
      <c r="CR9" s="680">
        <v>1742919</v>
      </c>
      <c r="CS9" s="681"/>
      <c r="CT9" s="681"/>
      <c r="CU9" s="681"/>
      <c r="CV9" s="681"/>
      <c r="CW9" s="681"/>
      <c r="CX9" s="681"/>
      <c r="CY9" s="682"/>
      <c r="CZ9" s="713">
        <v>6.6</v>
      </c>
      <c r="DA9" s="713"/>
      <c r="DB9" s="713"/>
      <c r="DC9" s="713"/>
      <c r="DD9" s="686">
        <v>13680</v>
      </c>
      <c r="DE9" s="681"/>
      <c r="DF9" s="681"/>
      <c r="DG9" s="681"/>
      <c r="DH9" s="681"/>
      <c r="DI9" s="681"/>
      <c r="DJ9" s="681"/>
      <c r="DK9" s="681"/>
      <c r="DL9" s="681"/>
      <c r="DM9" s="681"/>
      <c r="DN9" s="681"/>
      <c r="DO9" s="681"/>
      <c r="DP9" s="682"/>
      <c r="DQ9" s="686">
        <v>1579530</v>
      </c>
      <c r="DR9" s="681"/>
      <c r="DS9" s="681"/>
      <c r="DT9" s="681"/>
      <c r="DU9" s="681"/>
      <c r="DV9" s="681"/>
      <c r="DW9" s="681"/>
      <c r="DX9" s="681"/>
      <c r="DY9" s="681"/>
      <c r="DZ9" s="681"/>
      <c r="EA9" s="681"/>
      <c r="EB9" s="681"/>
      <c r="EC9" s="727"/>
    </row>
    <row r="10" spans="2:143" ht="11.25" customHeight="1" x14ac:dyDescent="0.15">
      <c r="B10" s="677" t="s">
        <v>240</v>
      </c>
      <c r="C10" s="678"/>
      <c r="D10" s="678"/>
      <c r="E10" s="678"/>
      <c r="F10" s="678"/>
      <c r="G10" s="678"/>
      <c r="H10" s="678"/>
      <c r="I10" s="678"/>
      <c r="J10" s="678"/>
      <c r="K10" s="678"/>
      <c r="L10" s="678"/>
      <c r="M10" s="678"/>
      <c r="N10" s="678"/>
      <c r="O10" s="678"/>
      <c r="P10" s="678"/>
      <c r="Q10" s="679"/>
      <c r="R10" s="680" t="s">
        <v>230</v>
      </c>
      <c r="S10" s="681"/>
      <c r="T10" s="681"/>
      <c r="U10" s="681"/>
      <c r="V10" s="681"/>
      <c r="W10" s="681"/>
      <c r="X10" s="681"/>
      <c r="Y10" s="682"/>
      <c r="Z10" s="713" t="s">
        <v>230</v>
      </c>
      <c r="AA10" s="713"/>
      <c r="AB10" s="713"/>
      <c r="AC10" s="713"/>
      <c r="AD10" s="714" t="s">
        <v>127</v>
      </c>
      <c r="AE10" s="714"/>
      <c r="AF10" s="714"/>
      <c r="AG10" s="714"/>
      <c r="AH10" s="714"/>
      <c r="AI10" s="714"/>
      <c r="AJ10" s="714"/>
      <c r="AK10" s="714"/>
      <c r="AL10" s="683" t="s">
        <v>127</v>
      </c>
      <c r="AM10" s="684"/>
      <c r="AN10" s="684"/>
      <c r="AO10" s="715"/>
      <c r="AP10" s="677" t="s">
        <v>241</v>
      </c>
      <c r="AQ10" s="678"/>
      <c r="AR10" s="678"/>
      <c r="AS10" s="678"/>
      <c r="AT10" s="678"/>
      <c r="AU10" s="678"/>
      <c r="AV10" s="678"/>
      <c r="AW10" s="678"/>
      <c r="AX10" s="678"/>
      <c r="AY10" s="678"/>
      <c r="AZ10" s="678"/>
      <c r="BA10" s="678"/>
      <c r="BB10" s="678"/>
      <c r="BC10" s="678"/>
      <c r="BD10" s="678"/>
      <c r="BE10" s="678"/>
      <c r="BF10" s="679"/>
      <c r="BG10" s="680">
        <v>191697</v>
      </c>
      <c r="BH10" s="681"/>
      <c r="BI10" s="681"/>
      <c r="BJ10" s="681"/>
      <c r="BK10" s="681"/>
      <c r="BL10" s="681"/>
      <c r="BM10" s="681"/>
      <c r="BN10" s="682"/>
      <c r="BO10" s="713">
        <v>2.2000000000000002</v>
      </c>
      <c r="BP10" s="713"/>
      <c r="BQ10" s="713"/>
      <c r="BR10" s="713"/>
      <c r="BS10" s="686" t="s">
        <v>127</v>
      </c>
      <c r="BT10" s="681"/>
      <c r="BU10" s="681"/>
      <c r="BV10" s="681"/>
      <c r="BW10" s="681"/>
      <c r="BX10" s="681"/>
      <c r="BY10" s="681"/>
      <c r="BZ10" s="681"/>
      <c r="CA10" s="681"/>
      <c r="CB10" s="727"/>
      <c r="CD10" s="719" t="s">
        <v>242</v>
      </c>
      <c r="CE10" s="720"/>
      <c r="CF10" s="720"/>
      <c r="CG10" s="720"/>
      <c r="CH10" s="720"/>
      <c r="CI10" s="720"/>
      <c r="CJ10" s="720"/>
      <c r="CK10" s="720"/>
      <c r="CL10" s="720"/>
      <c r="CM10" s="720"/>
      <c r="CN10" s="720"/>
      <c r="CO10" s="720"/>
      <c r="CP10" s="720"/>
      <c r="CQ10" s="721"/>
      <c r="CR10" s="680">
        <v>50238</v>
      </c>
      <c r="CS10" s="681"/>
      <c r="CT10" s="681"/>
      <c r="CU10" s="681"/>
      <c r="CV10" s="681"/>
      <c r="CW10" s="681"/>
      <c r="CX10" s="681"/>
      <c r="CY10" s="682"/>
      <c r="CZ10" s="713">
        <v>0.2</v>
      </c>
      <c r="DA10" s="713"/>
      <c r="DB10" s="713"/>
      <c r="DC10" s="713"/>
      <c r="DD10" s="686" t="s">
        <v>136</v>
      </c>
      <c r="DE10" s="681"/>
      <c r="DF10" s="681"/>
      <c r="DG10" s="681"/>
      <c r="DH10" s="681"/>
      <c r="DI10" s="681"/>
      <c r="DJ10" s="681"/>
      <c r="DK10" s="681"/>
      <c r="DL10" s="681"/>
      <c r="DM10" s="681"/>
      <c r="DN10" s="681"/>
      <c r="DO10" s="681"/>
      <c r="DP10" s="682"/>
      <c r="DQ10" s="686">
        <v>47592</v>
      </c>
      <c r="DR10" s="681"/>
      <c r="DS10" s="681"/>
      <c r="DT10" s="681"/>
      <c r="DU10" s="681"/>
      <c r="DV10" s="681"/>
      <c r="DW10" s="681"/>
      <c r="DX10" s="681"/>
      <c r="DY10" s="681"/>
      <c r="DZ10" s="681"/>
      <c r="EA10" s="681"/>
      <c r="EB10" s="681"/>
      <c r="EC10" s="727"/>
    </row>
    <row r="11" spans="2:143" ht="11.25" customHeight="1" x14ac:dyDescent="0.15">
      <c r="B11" s="677" t="s">
        <v>243</v>
      </c>
      <c r="C11" s="678"/>
      <c r="D11" s="678"/>
      <c r="E11" s="678"/>
      <c r="F11" s="678"/>
      <c r="G11" s="678"/>
      <c r="H11" s="678"/>
      <c r="I11" s="678"/>
      <c r="J11" s="678"/>
      <c r="K11" s="678"/>
      <c r="L11" s="678"/>
      <c r="M11" s="678"/>
      <c r="N11" s="678"/>
      <c r="O11" s="678"/>
      <c r="P11" s="678"/>
      <c r="Q11" s="679"/>
      <c r="R11" s="680">
        <v>1148501</v>
      </c>
      <c r="S11" s="681"/>
      <c r="T11" s="681"/>
      <c r="U11" s="681"/>
      <c r="V11" s="681"/>
      <c r="W11" s="681"/>
      <c r="X11" s="681"/>
      <c r="Y11" s="682"/>
      <c r="Z11" s="683">
        <v>4.2</v>
      </c>
      <c r="AA11" s="684"/>
      <c r="AB11" s="684"/>
      <c r="AC11" s="685"/>
      <c r="AD11" s="686">
        <v>1148501</v>
      </c>
      <c r="AE11" s="681"/>
      <c r="AF11" s="681"/>
      <c r="AG11" s="681"/>
      <c r="AH11" s="681"/>
      <c r="AI11" s="681"/>
      <c r="AJ11" s="681"/>
      <c r="AK11" s="682"/>
      <c r="AL11" s="683">
        <v>9.3000000000000007</v>
      </c>
      <c r="AM11" s="684"/>
      <c r="AN11" s="684"/>
      <c r="AO11" s="715"/>
      <c r="AP11" s="677" t="s">
        <v>244</v>
      </c>
      <c r="AQ11" s="678"/>
      <c r="AR11" s="678"/>
      <c r="AS11" s="678"/>
      <c r="AT11" s="678"/>
      <c r="AU11" s="678"/>
      <c r="AV11" s="678"/>
      <c r="AW11" s="678"/>
      <c r="AX11" s="678"/>
      <c r="AY11" s="678"/>
      <c r="AZ11" s="678"/>
      <c r="BA11" s="678"/>
      <c r="BB11" s="678"/>
      <c r="BC11" s="678"/>
      <c r="BD11" s="678"/>
      <c r="BE11" s="678"/>
      <c r="BF11" s="679"/>
      <c r="BG11" s="680">
        <v>491190</v>
      </c>
      <c r="BH11" s="681"/>
      <c r="BI11" s="681"/>
      <c r="BJ11" s="681"/>
      <c r="BK11" s="681"/>
      <c r="BL11" s="681"/>
      <c r="BM11" s="681"/>
      <c r="BN11" s="682"/>
      <c r="BO11" s="713">
        <v>5.7</v>
      </c>
      <c r="BP11" s="713"/>
      <c r="BQ11" s="713"/>
      <c r="BR11" s="713"/>
      <c r="BS11" s="686">
        <v>86455</v>
      </c>
      <c r="BT11" s="681"/>
      <c r="BU11" s="681"/>
      <c r="BV11" s="681"/>
      <c r="BW11" s="681"/>
      <c r="BX11" s="681"/>
      <c r="BY11" s="681"/>
      <c r="BZ11" s="681"/>
      <c r="CA11" s="681"/>
      <c r="CB11" s="727"/>
      <c r="CD11" s="719" t="s">
        <v>245</v>
      </c>
      <c r="CE11" s="720"/>
      <c r="CF11" s="720"/>
      <c r="CG11" s="720"/>
      <c r="CH11" s="720"/>
      <c r="CI11" s="720"/>
      <c r="CJ11" s="720"/>
      <c r="CK11" s="720"/>
      <c r="CL11" s="720"/>
      <c r="CM11" s="720"/>
      <c r="CN11" s="720"/>
      <c r="CO11" s="720"/>
      <c r="CP11" s="720"/>
      <c r="CQ11" s="721"/>
      <c r="CR11" s="680">
        <v>383838</v>
      </c>
      <c r="CS11" s="681"/>
      <c r="CT11" s="681"/>
      <c r="CU11" s="681"/>
      <c r="CV11" s="681"/>
      <c r="CW11" s="681"/>
      <c r="CX11" s="681"/>
      <c r="CY11" s="682"/>
      <c r="CZ11" s="713">
        <v>1.5</v>
      </c>
      <c r="DA11" s="713"/>
      <c r="DB11" s="713"/>
      <c r="DC11" s="713"/>
      <c r="DD11" s="686">
        <v>143039</v>
      </c>
      <c r="DE11" s="681"/>
      <c r="DF11" s="681"/>
      <c r="DG11" s="681"/>
      <c r="DH11" s="681"/>
      <c r="DI11" s="681"/>
      <c r="DJ11" s="681"/>
      <c r="DK11" s="681"/>
      <c r="DL11" s="681"/>
      <c r="DM11" s="681"/>
      <c r="DN11" s="681"/>
      <c r="DO11" s="681"/>
      <c r="DP11" s="682"/>
      <c r="DQ11" s="686">
        <v>169039</v>
      </c>
      <c r="DR11" s="681"/>
      <c r="DS11" s="681"/>
      <c r="DT11" s="681"/>
      <c r="DU11" s="681"/>
      <c r="DV11" s="681"/>
      <c r="DW11" s="681"/>
      <c r="DX11" s="681"/>
      <c r="DY11" s="681"/>
      <c r="DZ11" s="681"/>
      <c r="EA11" s="681"/>
      <c r="EB11" s="681"/>
      <c r="EC11" s="727"/>
    </row>
    <row r="12" spans="2:143" ht="11.25" customHeight="1" x14ac:dyDescent="0.15">
      <c r="B12" s="677" t="s">
        <v>246</v>
      </c>
      <c r="C12" s="678"/>
      <c r="D12" s="678"/>
      <c r="E12" s="678"/>
      <c r="F12" s="678"/>
      <c r="G12" s="678"/>
      <c r="H12" s="678"/>
      <c r="I12" s="678"/>
      <c r="J12" s="678"/>
      <c r="K12" s="678"/>
      <c r="L12" s="678"/>
      <c r="M12" s="678"/>
      <c r="N12" s="678"/>
      <c r="O12" s="678"/>
      <c r="P12" s="678"/>
      <c r="Q12" s="679"/>
      <c r="R12" s="680">
        <v>22862</v>
      </c>
      <c r="S12" s="681"/>
      <c r="T12" s="681"/>
      <c r="U12" s="681"/>
      <c r="V12" s="681"/>
      <c r="W12" s="681"/>
      <c r="X12" s="681"/>
      <c r="Y12" s="682"/>
      <c r="Z12" s="713">
        <v>0.1</v>
      </c>
      <c r="AA12" s="713"/>
      <c r="AB12" s="713"/>
      <c r="AC12" s="713"/>
      <c r="AD12" s="714">
        <v>22862</v>
      </c>
      <c r="AE12" s="714"/>
      <c r="AF12" s="714"/>
      <c r="AG12" s="714"/>
      <c r="AH12" s="714"/>
      <c r="AI12" s="714"/>
      <c r="AJ12" s="714"/>
      <c r="AK12" s="714"/>
      <c r="AL12" s="683">
        <v>0.2</v>
      </c>
      <c r="AM12" s="684"/>
      <c r="AN12" s="684"/>
      <c r="AO12" s="715"/>
      <c r="AP12" s="677" t="s">
        <v>247</v>
      </c>
      <c r="AQ12" s="678"/>
      <c r="AR12" s="678"/>
      <c r="AS12" s="678"/>
      <c r="AT12" s="678"/>
      <c r="AU12" s="678"/>
      <c r="AV12" s="678"/>
      <c r="AW12" s="678"/>
      <c r="AX12" s="678"/>
      <c r="AY12" s="678"/>
      <c r="AZ12" s="678"/>
      <c r="BA12" s="678"/>
      <c r="BB12" s="678"/>
      <c r="BC12" s="678"/>
      <c r="BD12" s="678"/>
      <c r="BE12" s="678"/>
      <c r="BF12" s="679"/>
      <c r="BG12" s="680">
        <v>4395749</v>
      </c>
      <c r="BH12" s="681"/>
      <c r="BI12" s="681"/>
      <c r="BJ12" s="681"/>
      <c r="BK12" s="681"/>
      <c r="BL12" s="681"/>
      <c r="BM12" s="681"/>
      <c r="BN12" s="682"/>
      <c r="BO12" s="713">
        <v>50.9</v>
      </c>
      <c r="BP12" s="713"/>
      <c r="BQ12" s="713"/>
      <c r="BR12" s="713"/>
      <c r="BS12" s="686" t="s">
        <v>127</v>
      </c>
      <c r="BT12" s="681"/>
      <c r="BU12" s="681"/>
      <c r="BV12" s="681"/>
      <c r="BW12" s="681"/>
      <c r="BX12" s="681"/>
      <c r="BY12" s="681"/>
      <c r="BZ12" s="681"/>
      <c r="CA12" s="681"/>
      <c r="CB12" s="727"/>
      <c r="CD12" s="719" t="s">
        <v>248</v>
      </c>
      <c r="CE12" s="720"/>
      <c r="CF12" s="720"/>
      <c r="CG12" s="720"/>
      <c r="CH12" s="720"/>
      <c r="CI12" s="720"/>
      <c r="CJ12" s="720"/>
      <c r="CK12" s="720"/>
      <c r="CL12" s="720"/>
      <c r="CM12" s="720"/>
      <c r="CN12" s="720"/>
      <c r="CO12" s="720"/>
      <c r="CP12" s="720"/>
      <c r="CQ12" s="721"/>
      <c r="CR12" s="680">
        <v>371669</v>
      </c>
      <c r="CS12" s="681"/>
      <c r="CT12" s="681"/>
      <c r="CU12" s="681"/>
      <c r="CV12" s="681"/>
      <c r="CW12" s="681"/>
      <c r="CX12" s="681"/>
      <c r="CY12" s="682"/>
      <c r="CZ12" s="713">
        <v>1.4</v>
      </c>
      <c r="DA12" s="713"/>
      <c r="DB12" s="713"/>
      <c r="DC12" s="713"/>
      <c r="DD12" s="686">
        <v>5544</v>
      </c>
      <c r="DE12" s="681"/>
      <c r="DF12" s="681"/>
      <c r="DG12" s="681"/>
      <c r="DH12" s="681"/>
      <c r="DI12" s="681"/>
      <c r="DJ12" s="681"/>
      <c r="DK12" s="681"/>
      <c r="DL12" s="681"/>
      <c r="DM12" s="681"/>
      <c r="DN12" s="681"/>
      <c r="DO12" s="681"/>
      <c r="DP12" s="682"/>
      <c r="DQ12" s="686">
        <v>266805</v>
      </c>
      <c r="DR12" s="681"/>
      <c r="DS12" s="681"/>
      <c r="DT12" s="681"/>
      <c r="DU12" s="681"/>
      <c r="DV12" s="681"/>
      <c r="DW12" s="681"/>
      <c r="DX12" s="681"/>
      <c r="DY12" s="681"/>
      <c r="DZ12" s="681"/>
      <c r="EA12" s="681"/>
      <c r="EB12" s="681"/>
      <c r="EC12" s="727"/>
    </row>
    <row r="13" spans="2:143" ht="11.25" customHeight="1" x14ac:dyDescent="0.15">
      <c r="B13" s="677" t="s">
        <v>249</v>
      </c>
      <c r="C13" s="678"/>
      <c r="D13" s="678"/>
      <c r="E13" s="678"/>
      <c r="F13" s="678"/>
      <c r="G13" s="678"/>
      <c r="H13" s="678"/>
      <c r="I13" s="678"/>
      <c r="J13" s="678"/>
      <c r="K13" s="678"/>
      <c r="L13" s="678"/>
      <c r="M13" s="678"/>
      <c r="N13" s="678"/>
      <c r="O13" s="678"/>
      <c r="P13" s="678"/>
      <c r="Q13" s="679"/>
      <c r="R13" s="680" t="s">
        <v>136</v>
      </c>
      <c r="S13" s="681"/>
      <c r="T13" s="681"/>
      <c r="U13" s="681"/>
      <c r="V13" s="681"/>
      <c r="W13" s="681"/>
      <c r="X13" s="681"/>
      <c r="Y13" s="682"/>
      <c r="Z13" s="713" t="s">
        <v>136</v>
      </c>
      <c r="AA13" s="713"/>
      <c r="AB13" s="713"/>
      <c r="AC13" s="713"/>
      <c r="AD13" s="714" t="s">
        <v>230</v>
      </c>
      <c r="AE13" s="714"/>
      <c r="AF13" s="714"/>
      <c r="AG13" s="714"/>
      <c r="AH13" s="714"/>
      <c r="AI13" s="714"/>
      <c r="AJ13" s="714"/>
      <c r="AK13" s="714"/>
      <c r="AL13" s="683" t="s">
        <v>230</v>
      </c>
      <c r="AM13" s="684"/>
      <c r="AN13" s="684"/>
      <c r="AO13" s="715"/>
      <c r="AP13" s="677" t="s">
        <v>250</v>
      </c>
      <c r="AQ13" s="678"/>
      <c r="AR13" s="678"/>
      <c r="AS13" s="678"/>
      <c r="AT13" s="678"/>
      <c r="AU13" s="678"/>
      <c r="AV13" s="678"/>
      <c r="AW13" s="678"/>
      <c r="AX13" s="678"/>
      <c r="AY13" s="678"/>
      <c r="AZ13" s="678"/>
      <c r="BA13" s="678"/>
      <c r="BB13" s="678"/>
      <c r="BC13" s="678"/>
      <c r="BD13" s="678"/>
      <c r="BE13" s="678"/>
      <c r="BF13" s="679"/>
      <c r="BG13" s="680">
        <v>4393572</v>
      </c>
      <c r="BH13" s="681"/>
      <c r="BI13" s="681"/>
      <c r="BJ13" s="681"/>
      <c r="BK13" s="681"/>
      <c r="BL13" s="681"/>
      <c r="BM13" s="681"/>
      <c r="BN13" s="682"/>
      <c r="BO13" s="713">
        <v>50.9</v>
      </c>
      <c r="BP13" s="713"/>
      <c r="BQ13" s="713"/>
      <c r="BR13" s="713"/>
      <c r="BS13" s="686" t="s">
        <v>136</v>
      </c>
      <c r="BT13" s="681"/>
      <c r="BU13" s="681"/>
      <c r="BV13" s="681"/>
      <c r="BW13" s="681"/>
      <c r="BX13" s="681"/>
      <c r="BY13" s="681"/>
      <c r="BZ13" s="681"/>
      <c r="CA13" s="681"/>
      <c r="CB13" s="727"/>
      <c r="CD13" s="719" t="s">
        <v>251</v>
      </c>
      <c r="CE13" s="720"/>
      <c r="CF13" s="720"/>
      <c r="CG13" s="720"/>
      <c r="CH13" s="720"/>
      <c r="CI13" s="720"/>
      <c r="CJ13" s="720"/>
      <c r="CK13" s="720"/>
      <c r="CL13" s="720"/>
      <c r="CM13" s="720"/>
      <c r="CN13" s="720"/>
      <c r="CO13" s="720"/>
      <c r="CP13" s="720"/>
      <c r="CQ13" s="721"/>
      <c r="CR13" s="680">
        <v>1746908</v>
      </c>
      <c r="CS13" s="681"/>
      <c r="CT13" s="681"/>
      <c r="CU13" s="681"/>
      <c r="CV13" s="681"/>
      <c r="CW13" s="681"/>
      <c r="CX13" s="681"/>
      <c r="CY13" s="682"/>
      <c r="CZ13" s="713">
        <v>6.6</v>
      </c>
      <c r="DA13" s="713"/>
      <c r="DB13" s="713"/>
      <c r="DC13" s="713"/>
      <c r="DD13" s="686">
        <v>675840</v>
      </c>
      <c r="DE13" s="681"/>
      <c r="DF13" s="681"/>
      <c r="DG13" s="681"/>
      <c r="DH13" s="681"/>
      <c r="DI13" s="681"/>
      <c r="DJ13" s="681"/>
      <c r="DK13" s="681"/>
      <c r="DL13" s="681"/>
      <c r="DM13" s="681"/>
      <c r="DN13" s="681"/>
      <c r="DO13" s="681"/>
      <c r="DP13" s="682"/>
      <c r="DQ13" s="686">
        <v>1175336</v>
      </c>
      <c r="DR13" s="681"/>
      <c r="DS13" s="681"/>
      <c r="DT13" s="681"/>
      <c r="DU13" s="681"/>
      <c r="DV13" s="681"/>
      <c r="DW13" s="681"/>
      <c r="DX13" s="681"/>
      <c r="DY13" s="681"/>
      <c r="DZ13" s="681"/>
      <c r="EA13" s="681"/>
      <c r="EB13" s="681"/>
      <c r="EC13" s="727"/>
    </row>
    <row r="14" spans="2:143" ht="11.25" customHeight="1" x14ac:dyDescent="0.15">
      <c r="B14" s="677" t="s">
        <v>252</v>
      </c>
      <c r="C14" s="678"/>
      <c r="D14" s="678"/>
      <c r="E14" s="678"/>
      <c r="F14" s="678"/>
      <c r="G14" s="678"/>
      <c r="H14" s="678"/>
      <c r="I14" s="678"/>
      <c r="J14" s="678"/>
      <c r="K14" s="678"/>
      <c r="L14" s="678"/>
      <c r="M14" s="678"/>
      <c r="N14" s="678"/>
      <c r="O14" s="678"/>
      <c r="P14" s="678"/>
      <c r="Q14" s="679"/>
      <c r="R14" s="680" t="s">
        <v>230</v>
      </c>
      <c r="S14" s="681"/>
      <c r="T14" s="681"/>
      <c r="U14" s="681"/>
      <c r="V14" s="681"/>
      <c r="W14" s="681"/>
      <c r="X14" s="681"/>
      <c r="Y14" s="682"/>
      <c r="Z14" s="713" t="s">
        <v>230</v>
      </c>
      <c r="AA14" s="713"/>
      <c r="AB14" s="713"/>
      <c r="AC14" s="713"/>
      <c r="AD14" s="714" t="s">
        <v>127</v>
      </c>
      <c r="AE14" s="714"/>
      <c r="AF14" s="714"/>
      <c r="AG14" s="714"/>
      <c r="AH14" s="714"/>
      <c r="AI14" s="714"/>
      <c r="AJ14" s="714"/>
      <c r="AK14" s="714"/>
      <c r="AL14" s="683" t="s">
        <v>230</v>
      </c>
      <c r="AM14" s="684"/>
      <c r="AN14" s="684"/>
      <c r="AO14" s="715"/>
      <c r="AP14" s="677" t="s">
        <v>253</v>
      </c>
      <c r="AQ14" s="678"/>
      <c r="AR14" s="678"/>
      <c r="AS14" s="678"/>
      <c r="AT14" s="678"/>
      <c r="AU14" s="678"/>
      <c r="AV14" s="678"/>
      <c r="AW14" s="678"/>
      <c r="AX14" s="678"/>
      <c r="AY14" s="678"/>
      <c r="AZ14" s="678"/>
      <c r="BA14" s="678"/>
      <c r="BB14" s="678"/>
      <c r="BC14" s="678"/>
      <c r="BD14" s="678"/>
      <c r="BE14" s="678"/>
      <c r="BF14" s="679"/>
      <c r="BG14" s="680">
        <v>189257</v>
      </c>
      <c r="BH14" s="681"/>
      <c r="BI14" s="681"/>
      <c r="BJ14" s="681"/>
      <c r="BK14" s="681"/>
      <c r="BL14" s="681"/>
      <c r="BM14" s="681"/>
      <c r="BN14" s="682"/>
      <c r="BO14" s="713">
        <v>2.2000000000000002</v>
      </c>
      <c r="BP14" s="713"/>
      <c r="BQ14" s="713"/>
      <c r="BR14" s="713"/>
      <c r="BS14" s="686" t="s">
        <v>230</v>
      </c>
      <c r="BT14" s="681"/>
      <c r="BU14" s="681"/>
      <c r="BV14" s="681"/>
      <c r="BW14" s="681"/>
      <c r="BX14" s="681"/>
      <c r="BY14" s="681"/>
      <c r="BZ14" s="681"/>
      <c r="CA14" s="681"/>
      <c r="CB14" s="727"/>
      <c r="CD14" s="719" t="s">
        <v>254</v>
      </c>
      <c r="CE14" s="720"/>
      <c r="CF14" s="720"/>
      <c r="CG14" s="720"/>
      <c r="CH14" s="720"/>
      <c r="CI14" s="720"/>
      <c r="CJ14" s="720"/>
      <c r="CK14" s="720"/>
      <c r="CL14" s="720"/>
      <c r="CM14" s="720"/>
      <c r="CN14" s="720"/>
      <c r="CO14" s="720"/>
      <c r="CP14" s="720"/>
      <c r="CQ14" s="721"/>
      <c r="CR14" s="680">
        <v>780190</v>
      </c>
      <c r="CS14" s="681"/>
      <c r="CT14" s="681"/>
      <c r="CU14" s="681"/>
      <c r="CV14" s="681"/>
      <c r="CW14" s="681"/>
      <c r="CX14" s="681"/>
      <c r="CY14" s="682"/>
      <c r="CZ14" s="713">
        <v>3</v>
      </c>
      <c r="DA14" s="713"/>
      <c r="DB14" s="713"/>
      <c r="DC14" s="713"/>
      <c r="DD14" s="686">
        <v>5697</v>
      </c>
      <c r="DE14" s="681"/>
      <c r="DF14" s="681"/>
      <c r="DG14" s="681"/>
      <c r="DH14" s="681"/>
      <c r="DI14" s="681"/>
      <c r="DJ14" s="681"/>
      <c r="DK14" s="681"/>
      <c r="DL14" s="681"/>
      <c r="DM14" s="681"/>
      <c r="DN14" s="681"/>
      <c r="DO14" s="681"/>
      <c r="DP14" s="682"/>
      <c r="DQ14" s="686">
        <v>767097</v>
      </c>
      <c r="DR14" s="681"/>
      <c r="DS14" s="681"/>
      <c r="DT14" s="681"/>
      <c r="DU14" s="681"/>
      <c r="DV14" s="681"/>
      <c r="DW14" s="681"/>
      <c r="DX14" s="681"/>
      <c r="DY14" s="681"/>
      <c r="DZ14" s="681"/>
      <c r="EA14" s="681"/>
      <c r="EB14" s="681"/>
      <c r="EC14" s="727"/>
    </row>
    <row r="15" spans="2:143" ht="11.25" customHeight="1" x14ac:dyDescent="0.15">
      <c r="B15" s="677" t="s">
        <v>255</v>
      </c>
      <c r="C15" s="678"/>
      <c r="D15" s="678"/>
      <c r="E15" s="678"/>
      <c r="F15" s="678"/>
      <c r="G15" s="678"/>
      <c r="H15" s="678"/>
      <c r="I15" s="678"/>
      <c r="J15" s="678"/>
      <c r="K15" s="678"/>
      <c r="L15" s="678"/>
      <c r="M15" s="678"/>
      <c r="N15" s="678"/>
      <c r="O15" s="678"/>
      <c r="P15" s="678"/>
      <c r="Q15" s="679"/>
      <c r="R15" s="680" t="s">
        <v>136</v>
      </c>
      <c r="S15" s="681"/>
      <c r="T15" s="681"/>
      <c r="U15" s="681"/>
      <c r="V15" s="681"/>
      <c r="W15" s="681"/>
      <c r="X15" s="681"/>
      <c r="Y15" s="682"/>
      <c r="Z15" s="713" t="s">
        <v>127</v>
      </c>
      <c r="AA15" s="713"/>
      <c r="AB15" s="713"/>
      <c r="AC15" s="713"/>
      <c r="AD15" s="714" t="s">
        <v>127</v>
      </c>
      <c r="AE15" s="714"/>
      <c r="AF15" s="714"/>
      <c r="AG15" s="714"/>
      <c r="AH15" s="714"/>
      <c r="AI15" s="714"/>
      <c r="AJ15" s="714"/>
      <c r="AK15" s="714"/>
      <c r="AL15" s="683" t="s">
        <v>230</v>
      </c>
      <c r="AM15" s="684"/>
      <c r="AN15" s="684"/>
      <c r="AO15" s="715"/>
      <c r="AP15" s="677" t="s">
        <v>256</v>
      </c>
      <c r="AQ15" s="678"/>
      <c r="AR15" s="678"/>
      <c r="AS15" s="678"/>
      <c r="AT15" s="678"/>
      <c r="AU15" s="678"/>
      <c r="AV15" s="678"/>
      <c r="AW15" s="678"/>
      <c r="AX15" s="678"/>
      <c r="AY15" s="678"/>
      <c r="AZ15" s="678"/>
      <c r="BA15" s="678"/>
      <c r="BB15" s="678"/>
      <c r="BC15" s="678"/>
      <c r="BD15" s="678"/>
      <c r="BE15" s="678"/>
      <c r="BF15" s="679"/>
      <c r="BG15" s="680">
        <v>384148</v>
      </c>
      <c r="BH15" s="681"/>
      <c r="BI15" s="681"/>
      <c r="BJ15" s="681"/>
      <c r="BK15" s="681"/>
      <c r="BL15" s="681"/>
      <c r="BM15" s="681"/>
      <c r="BN15" s="682"/>
      <c r="BO15" s="713">
        <v>4.5</v>
      </c>
      <c r="BP15" s="713"/>
      <c r="BQ15" s="713"/>
      <c r="BR15" s="713"/>
      <c r="BS15" s="686" t="s">
        <v>127</v>
      </c>
      <c r="BT15" s="681"/>
      <c r="BU15" s="681"/>
      <c r="BV15" s="681"/>
      <c r="BW15" s="681"/>
      <c r="BX15" s="681"/>
      <c r="BY15" s="681"/>
      <c r="BZ15" s="681"/>
      <c r="CA15" s="681"/>
      <c r="CB15" s="727"/>
      <c r="CD15" s="719" t="s">
        <v>257</v>
      </c>
      <c r="CE15" s="720"/>
      <c r="CF15" s="720"/>
      <c r="CG15" s="720"/>
      <c r="CH15" s="720"/>
      <c r="CI15" s="720"/>
      <c r="CJ15" s="720"/>
      <c r="CK15" s="720"/>
      <c r="CL15" s="720"/>
      <c r="CM15" s="720"/>
      <c r="CN15" s="720"/>
      <c r="CO15" s="720"/>
      <c r="CP15" s="720"/>
      <c r="CQ15" s="721"/>
      <c r="CR15" s="680">
        <v>2397752</v>
      </c>
      <c r="CS15" s="681"/>
      <c r="CT15" s="681"/>
      <c r="CU15" s="681"/>
      <c r="CV15" s="681"/>
      <c r="CW15" s="681"/>
      <c r="CX15" s="681"/>
      <c r="CY15" s="682"/>
      <c r="CZ15" s="713">
        <v>9.1</v>
      </c>
      <c r="DA15" s="713"/>
      <c r="DB15" s="713"/>
      <c r="DC15" s="713"/>
      <c r="DD15" s="686">
        <v>369567</v>
      </c>
      <c r="DE15" s="681"/>
      <c r="DF15" s="681"/>
      <c r="DG15" s="681"/>
      <c r="DH15" s="681"/>
      <c r="DI15" s="681"/>
      <c r="DJ15" s="681"/>
      <c r="DK15" s="681"/>
      <c r="DL15" s="681"/>
      <c r="DM15" s="681"/>
      <c r="DN15" s="681"/>
      <c r="DO15" s="681"/>
      <c r="DP15" s="682"/>
      <c r="DQ15" s="686">
        <v>1660517</v>
      </c>
      <c r="DR15" s="681"/>
      <c r="DS15" s="681"/>
      <c r="DT15" s="681"/>
      <c r="DU15" s="681"/>
      <c r="DV15" s="681"/>
      <c r="DW15" s="681"/>
      <c r="DX15" s="681"/>
      <c r="DY15" s="681"/>
      <c r="DZ15" s="681"/>
      <c r="EA15" s="681"/>
      <c r="EB15" s="681"/>
      <c r="EC15" s="727"/>
    </row>
    <row r="16" spans="2:143" ht="11.25" customHeight="1" x14ac:dyDescent="0.15">
      <c r="B16" s="677" t="s">
        <v>258</v>
      </c>
      <c r="C16" s="678"/>
      <c r="D16" s="678"/>
      <c r="E16" s="678"/>
      <c r="F16" s="678"/>
      <c r="G16" s="678"/>
      <c r="H16" s="678"/>
      <c r="I16" s="678"/>
      <c r="J16" s="678"/>
      <c r="K16" s="678"/>
      <c r="L16" s="678"/>
      <c r="M16" s="678"/>
      <c r="N16" s="678"/>
      <c r="O16" s="678"/>
      <c r="P16" s="678"/>
      <c r="Q16" s="679"/>
      <c r="R16" s="680">
        <v>17745</v>
      </c>
      <c r="S16" s="681"/>
      <c r="T16" s="681"/>
      <c r="U16" s="681"/>
      <c r="V16" s="681"/>
      <c r="W16" s="681"/>
      <c r="X16" s="681"/>
      <c r="Y16" s="682"/>
      <c r="Z16" s="713">
        <v>0.1</v>
      </c>
      <c r="AA16" s="713"/>
      <c r="AB16" s="713"/>
      <c r="AC16" s="713"/>
      <c r="AD16" s="714">
        <v>17745</v>
      </c>
      <c r="AE16" s="714"/>
      <c r="AF16" s="714"/>
      <c r="AG16" s="714"/>
      <c r="AH16" s="714"/>
      <c r="AI16" s="714"/>
      <c r="AJ16" s="714"/>
      <c r="AK16" s="714"/>
      <c r="AL16" s="683">
        <v>0.1</v>
      </c>
      <c r="AM16" s="684"/>
      <c r="AN16" s="684"/>
      <c r="AO16" s="715"/>
      <c r="AP16" s="677" t="s">
        <v>259</v>
      </c>
      <c r="AQ16" s="678"/>
      <c r="AR16" s="678"/>
      <c r="AS16" s="678"/>
      <c r="AT16" s="678"/>
      <c r="AU16" s="678"/>
      <c r="AV16" s="678"/>
      <c r="AW16" s="678"/>
      <c r="AX16" s="678"/>
      <c r="AY16" s="678"/>
      <c r="AZ16" s="678"/>
      <c r="BA16" s="678"/>
      <c r="BB16" s="678"/>
      <c r="BC16" s="678"/>
      <c r="BD16" s="678"/>
      <c r="BE16" s="678"/>
      <c r="BF16" s="679"/>
      <c r="BG16" s="680">
        <v>39</v>
      </c>
      <c r="BH16" s="681"/>
      <c r="BI16" s="681"/>
      <c r="BJ16" s="681"/>
      <c r="BK16" s="681"/>
      <c r="BL16" s="681"/>
      <c r="BM16" s="681"/>
      <c r="BN16" s="682"/>
      <c r="BO16" s="713">
        <v>0</v>
      </c>
      <c r="BP16" s="713"/>
      <c r="BQ16" s="713"/>
      <c r="BR16" s="713"/>
      <c r="BS16" s="686" t="s">
        <v>230</v>
      </c>
      <c r="BT16" s="681"/>
      <c r="BU16" s="681"/>
      <c r="BV16" s="681"/>
      <c r="BW16" s="681"/>
      <c r="BX16" s="681"/>
      <c r="BY16" s="681"/>
      <c r="BZ16" s="681"/>
      <c r="CA16" s="681"/>
      <c r="CB16" s="727"/>
      <c r="CD16" s="719" t="s">
        <v>260</v>
      </c>
      <c r="CE16" s="720"/>
      <c r="CF16" s="720"/>
      <c r="CG16" s="720"/>
      <c r="CH16" s="720"/>
      <c r="CI16" s="720"/>
      <c r="CJ16" s="720"/>
      <c r="CK16" s="720"/>
      <c r="CL16" s="720"/>
      <c r="CM16" s="720"/>
      <c r="CN16" s="720"/>
      <c r="CO16" s="720"/>
      <c r="CP16" s="720"/>
      <c r="CQ16" s="721"/>
      <c r="CR16" s="680" t="s">
        <v>127</v>
      </c>
      <c r="CS16" s="681"/>
      <c r="CT16" s="681"/>
      <c r="CU16" s="681"/>
      <c r="CV16" s="681"/>
      <c r="CW16" s="681"/>
      <c r="CX16" s="681"/>
      <c r="CY16" s="682"/>
      <c r="CZ16" s="713" t="s">
        <v>136</v>
      </c>
      <c r="DA16" s="713"/>
      <c r="DB16" s="713"/>
      <c r="DC16" s="713"/>
      <c r="DD16" s="686" t="s">
        <v>230</v>
      </c>
      <c r="DE16" s="681"/>
      <c r="DF16" s="681"/>
      <c r="DG16" s="681"/>
      <c r="DH16" s="681"/>
      <c r="DI16" s="681"/>
      <c r="DJ16" s="681"/>
      <c r="DK16" s="681"/>
      <c r="DL16" s="681"/>
      <c r="DM16" s="681"/>
      <c r="DN16" s="681"/>
      <c r="DO16" s="681"/>
      <c r="DP16" s="682"/>
      <c r="DQ16" s="686" t="s">
        <v>230</v>
      </c>
      <c r="DR16" s="681"/>
      <c r="DS16" s="681"/>
      <c r="DT16" s="681"/>
      <c r="DU16" s="681"/>
      <c r="DV16" s="681"/>
      <c r="DW16" s="681"/>
      <c r="DX16" s="681"/>
      <c r="DY16" s="681"/>
      <c r="DZ16" s="681"/>
      <c r="EA16" s="681"/>
      <c r="EB16" s="681"/>
      <c r="EC16" s="727"/>
    </row>
    <row r="17" spans="2:133" ht="11.25" customHeight="1" x14ac:dyDescent="0.15">
      <c r="B17" s="677" t="s">
        <v>261</v>
      </c>
      <c r="C17" s="678"/>
      <c r="D17" s="678"/>
      <c r="E17" s="678"/>
      <c r="F17" s="678"/>
      <c r="G17" s="678"/>
      <c r="H17" s="678"/>
      <c r="I17" s="678"/>
      <c r="J17" s="678"/>
      <c r="K17" s="678"/>
      <c r="L17" s="678"/>
      <c r="M17" s="678"/>
      <c r="N17" s="678"/>
      <c r="O17" s="678"/>
      <c r="P17" s="678"/>
      <c r="Q17" s="679"/>
      <c r="R17" s="680">
        <v>72011</v>
      </c>
      <c r="S17" s="681"/>
      <c r="T17" s="681"/>
      <c r="U17" s="681"/>
      <c r="V17" s="681"/>
      <c r="W17" s="681"/>
      <c r="X17" s="681"/>
      <c r="Y17" s="682"/>
      <c r="Z17" s="713">
        <v>0.3</v>
      </c>
      <c r="AA17" s="713"/>
      <c r="AB17" s="713"/>
      <c r="AC17" s="713"/>
      <c r="AD17" s="714">
        <v>72011</v>
      </c>
      <c r="AE17" s="714"/>
      <c r="AF17" s="714"/>
      <c r="AG17" s="714"/>
      <c r="AH17" s="714"/>
      <c r="AI17" s="714"/>
      <c r="AJ17" s="714"/>
      <c r="AK17" s="714"/>
      <c r="AL17" s="683">
        <v>0.6</v>
      </c>
      <c r="AM17" s="684"/>
      <c r="AN17" s="684"/>
      <c r="AO17" s="715"/>
      <c r="AP17" s="677" t="s">
        <v>262</v>
      </c>
      <c r="AQ17" s="678"/>
      <c r="AR17" s="678"/>
      <c r="AS17" s="678"/>
      <c r="AT17" s="678"/>
      <c r="AU17" s="678"/>
      <c r="AV17" s="678"/>
      <c r="AW17" s="678"/>
      <c r="AX17" s="678"/>
      <c r="AY17" s="678"/>
      <c r="AZ17" s="678"/>
      <c r="BA17" s="678"/>
      <c r="BB17" s="678"/>
      <c r="BC17" s="678"/>
      <c r="BD17" s="678"/>
      <c r="BE17" s="678"/>
      <c r="BF17" s="679"/>
      <c r="BG17" s="680" t="s">
        <v>230</v>
      </c>
      <c r="BH17" s="681"/>
      <c r="BI17" s="681"/>
      <c r="BJ17" s="681"/>
      <c r="BK17" s="681"/>
      <c r="BL17" s="681"/>
      <c r="BM17" s="681"/>
      <c r="BN17" s="682"/>
      <c r="BO17" s="713" t="s">
        <v>127</v>
      </c>
      <c r="BP17" s="713"/>
      <c r="BQ17" s="713"/>
      <c r="BR17" s="713"/>
      <c r="BS17" s="686" t="s">
        <v>136</v>
      </c>
      <c r="BT17" s="681"/>
      <c r="BU17" s="681"/>
      <c r="BV17" s="681"/>
      <c r="BW17" s="681"/>
      <c r="BX17" s="681"/>
      <c r="BY17" s="681"/>
      <c r="BZ17" s="681"/>
      <c r="CA17" s="681"/>
      <c r="CB17" s="727"/>
      <c r="CD17" s="719" t="s">
        <v>263</v>
      </c>
      <c r="CE17" s="720"/>
      <c r="CF17" s="720"/>
      <c r="CG17" s="720"/>
      <c r="CH17" s="720"/>
      <c r="CI17" s="720"/>
      <c r="CJ17" s="720"/>
      <c r="CK17" s="720"/>
      <c r="CL17" s="720"/>
      <c r="CM17" s="720"/>
      <c r="CN17" s="720"/>
      <c r="CO17" s="720"/>
      <c r="CP17" s="720"/>
      <c r="CQ17" s="721"/>
      <c r="CR17" s="680">
        <v>2485815</v>
      </c>
      <c r="CS17" s="681"/>
      <c r="CT17" s="681"/>
      <c r="CU17" s="681"/>
      <c r="CV17" s="681"/>
      <c r="CW17" s="681"/>
      <c r="CX17" s="681"/>
      <c r="CY17" s="682"/>
      <c r="CZ17" s="713">
        <v>9.4</v>
      </c>
      <c r="DA17" s="713"/>
      <c r="DB17" s="713"/>
      <c r="DC17" s="713"/>
      <c r="DD17" s="686" t="s">
        <v>230</v>
      </c>
      <c r="DE17" s="681"/>
      <c r="DF17" s="681"/>
      <c r="DG17" s="681"/>
      <c r="DH17" s="681"/>
      <c r="DI17" s="681"/>
      <c r="DJ17" s="681"/>
      <c r="DK17" s="681"/>
      <c r="DL17" s="681"/>
      <c r="DM17" s="681"/>
      <c r="DN17" s="681"/>
      <c r="DO17" s="681"/>
      <c r="DP17" s="682"/>
      <c r="DQ17" s="686">
        <v>2455563</v>
      </c>
      <c r="DR17" s="681"/>
      <c r="DS17" s="681"/>
      <c r="DT17" s="681"/>
      <c r="DU17" s="681"/>
      <c r="DV17" s="681"/>
      <c r="DW17" s="681"/>
      <c r="DX17" s="681"/>
      <c r="DY17" s="681"/>
      <c r="DZ17" s="681"/>
      <c r="EA17" s="681"/>
      <c r="EB17" s="681"/>
      <c r="EC17" s="727"/>
    </row>
    <row r="18" spans="2:133" ht="11.25" customHeight="1" x14ac:dyDescent="0.15">
      <c r="B18" s="677" t="s">
        <v>264</v>
      </c>
      <c r="C18" s="678"/>
      <c r="D18" s="678"/>
      <c r="E18" s="678"/>
      <c r="F18" s="678"/>
      <c r="G18" s="678"/>
      <c r="H18" s="678"/>
      <c r="I18" s="678"/>
      <c r="J18" s="678"/>
      <c r="K18" s="678"/>
      <c r="L18" s="678"/>
      <c r="M18" s="678"/>
      <c r="N18" s="678"/>
      <c r="O18" s="678"/>
      <c r="P18" s="678"/>
      <c r="Q18" s="679"/>
      <c r="R18" s="680">
        <v>75618</v>
      </c>
      <c r="S18" s="681"/>
      <c r="T18" s="681"/>
      <c r="U18" s="681"/>
      <c r="V18" s="681"/>
      <c r="W18" s="681"/>
      <c r="X18" s="681"/>
      <c r="Y18" s="682"/>
      <c r="Z18" s="713">
        <v>0.3</v>
      </c>
      <c r="AA18" s="713"/>
      <c r="AB18" s="713"/>
      <c r="AC18" s="713"/>
      <c r="AD18" s="714">
        <v>75618</v>
      </c>
      <c r="AE18" s="714"/>
      <c r="AF18" s="714"/>
      <c r="AG18" s="714"/>
      <c r="AH18" s="714"/>
      <c r="AI18" s="714"/>
      <c r="AJ18" s="714"/>
      <c r="AK18" s="714"/>
      <c r="AL18" s="683">
        <v>0.6</v>
      </c>
      <c r="AM18" s="684"/>
      <c r="AN18" s="684"/>
      <c r="AO18" s="715"/>
      <c r="AP18" s="677" t="s">
        <v>265</v>
      </c>
      <c r="AQ18" s="678"/>
      <c r="AR18" s="678"/>
      <c r="AS18" s="678"/>
      <c r="AT18" s="678"/>
      <c r="AU18" s="678"/>
      <c r="AV18" s="678"/>
      <c r="AW18" s="678"/>
      <c r="AX18" s="678"/>
      <c r="AY18" s="678"/>
      <c r="AZ18" s="678"/>
      <c r="BA18" s="678"/>
      <c r="BB18" s="678"/>
      <c r="BC18" s="678"/>
      <c r="BD18" s="678"/>
      <c r="BE18" s="678"/>
      <c r="BF18" s="679"/>
      <c r="BG18" s="680" t="s">
        <v>136</v>
      </c>
      <c r="BH18" s="681"/>
      <c r="BI18" s="681"/>
      <c r="BJ18" s="681"/>
      <c r="BK18" s="681"/>
      <c r="BL18" s="681"/>
      <c r="BM18" s="681"/>
      <c r="BN18" s="682"/>
      <c r="BO18" s="713" t="s">
        <v>127</v>
      </c>
      <c r="BP18" s="713"/>
      <c r="BQ18" s="713"/>
      <c r="BR18" s="713"/>
      <c r="BS18" s="686" t="s">
        <v>230</v>
      </c>
      <c r="BT18" s="681"/>
      <c r="BU18" s="681"/>
      <c r="BV18" s="681"/>
      <c r="BW18" s="681"/>
      <c r="BX18" s="681"/>
      <c r="BY18" s="681"/>
      <c r="BZ18" s="681"/>
      <c r="CA18" s="681"/>
      <c r="CB18" s="727"/>
      <c r="CD18" s="719" t="s">
        <v>266</v>
      </c>
      <c r="CE18" s="720"/>
      <c r="CF18" s="720"/>
      <c r="CG18" s="720"/>
      <c r="CH18" s="720"/>
      <c r="CI18" s="720"/>
      <c r="CJ18" s="720"/>
      <c r="CK18" s="720"/>
      <c r="CL18" s="720"/>
      <c r="CM18" s="720"/>
      <c r="CN18" s="720"/>
      <c r="CO18" s="720"/>
      <c r="CP18" s="720"/>
      <c r="CQ18" s="721"/>
      <c r="CR18" s="680" t="s">
        <v>230</v>
      </c>
      <c r="CS18" s="681"/>
      <c r="CT18" s="681"/>
      <c r="CU18" s="681"/>
      <c r="CV18" s="681"/>
      <c r="CW18" s="681"/>
      <c r="CX18" s="681"/>
      <c r="CY18" s="682"/>
      <c r="CZ18" s="713" t="s">
        <v>127</v>
      </c>
      <c r="DA18" s="713"/>
      <c r="DB18" s="713"/>
      <c r="DC18" s="713"/>
      <c r="DD18" s="686" t="s">
        <v>136</v>
      </c>
      <c r="DE18" s="681"/>
      <c r="DF18" s="681"/>
      <c r="DG18" s="681"/>
      <c r="DH18" s="681"/>
      <c r="DI18" s="681"/>
      <c r="DJ18" s="681"/>
      <c r="DK18" s="681"/>
      <c r="DL18" s="681"/>
      <c r="DM18" s="681"/>
      <c r="DN18" s="681"/>
      <c r="DO18" s="681"/>
      <c r="DP18" s="682"/>
      <c r="DQ18" s="686" t="s">
        <v>127</v>
      </c>
      <c r="DR18" s="681"/>
      <c r="DS18" s="681"/>
      <c r="DT18" s="681"/>
      <c r="DU18" s="681"/>
      <c r="DV18" s="681"/>
      <c r="DW18" s="681"/>
      <c r="DX18" s="681"/>
      <c r="DY18" s="681"/>
      <c r="DZ18" s="681"/>
      <c r="EA18" s="681"/>
      <c r="EB18" s="681"/>
      <c r="EC18" s="727"/>
    </row>
    <row r="19" spans="2:133" ht="11.25" customHeight="1" x14ac:dyDescent="0.15">
      <c r="B19" s="677" t="s">
        <v>267</v>
      </c>
      <c r="C19" s="678"/>
      <c r="D19" s="678"/>
      <c r="E19" s="678"/>
      <c r="F19" s="678"/>
      <c r="G19" s="678"/>
      <c r="H19" s="678"/>
      <c r="I19" s="678"/>
      <c r="J19" s="678"/>
      <c r="K19" s="678"/>
      <c r="L19" s="678"/>
      <c r="M19" s="678"/>
      <c r="N19" s="678"/>
      <c r="O19" s="678"/>
      <c r="P19" s="678"/>
      <c r="Q19" s="679"/>
      <c r="R19" s="680">
        <v>61360</v>
      </c>
      <c r="S19" s="681"/>
      <c r="T19" s="681"/>
      <c r="U19" s="681"/>
      <c r="V19" s="681"/>
      <c r="W19" s="681"/>
      <c r="X19" s="681"/>
      <c r="Y19" s="682"/>
      <c r="Z19" s="713">
        <v>0.2</v>
      </c>
      <c r="AA19" s="713"/>
      <c r="AB19" s="713"/>
      <c r="AC19" s="713"/>
      <c r="AD19" s="714">
        <v>61360</v>
      </c>
      <c r="AE19" s="714"/>
      <c r="AF19" s="714"/>
      <c r="AG19" s="714"/>
      <c r="AH19" s="714"/>
      <c r="AI19" s="714"/>
      <c r="AJ19" s="714"/>
      <c r="AK19" s="714"/>
      <c r="AL19" s="683">
        <v>0.5</v>
      </c>
      <c r="AM19" s="684"/>
      <c r="AN19" s="684"/>
      <c r="AO19" s="715"/>
      <c r="AP19" s="677" t="s">
        <v>268</v>
      </c>
      <c r="AQ19" s="678"/>
      <c r="AR19" s="678"/>
      <c r="AS19" s="678"/>
      <c r="AT19" s="678"/>
      <c r="AU19" s="678"/>
      <c r="AV19" s="678"/>
      <c r="AW19" s="678"/>
      <c r="AX19" s="678"/>
      <c r="AY19" s="678"/>
      <c r="AZ19" s="678"/>
      <c r="BA19" s="678"/>
      <c r="BB19" s="678"/>
      <c r="BC19" s="678"/>
      <c r="BD19" s="678"/>
      <c r="BE19" s="678"/>
      <c r="BF19" s="679"/>
      <c r="BG19" s="680" t="s">
        <v>136</v>
      </c>
      <c r="BH19" s="681"/>
      <c r="BI19" s="681"/>
      <c r="BJ19" s="681"/>
      <c r="BK19" s="681"/>
      <c r="BL19" s="681"/>
      <c r="BM19" s="681"/>
      <c r="BN19" s="682"/>
      <c r="BO19" s="713" t="s">
        <v>230</v>
      </c>
      <c r="BP19" s="713"/>
      <c r="BQ19" s="713"/>
      <c r="BR19" s="713"/>
      <c r="BS19" s="686" t="s">
        <v>127</v>
      </c>
      <c r="BT19" s="681"/>
      <c r="BU19" s="681"/>
      <c r="BV19" s="681"/>
      <c r="BW19" s="681"/>
      <c r="BX19" s="681"/>
      <c r="BY19" s="681"/>
      <c r="BZ19" s="681"/>
      <c r="CA19" s="681"/>
      <c r="CB19" s="727"/>
      <c r="CD19" s="719" t="s">
        <v>269</v>
      </c>
      <c r="CE19" s="720"/>
      <c r="CF19" s="720"/>
      <c r="CG19" s="720"/>
      <c r="CH19" s="720"/>
      <c r="CI19" s="720"/>
      <c r="CJ19" s="720"/>
      <c r="CK19" s="720"/>
      <c r="CL19" s="720"/>
      <c r="CM19" s="720"/>
      <c r="CN19" s="720"/>
      <c r="CO19" s="720"/>
      <c r="CP19" s="720"/>
      <c r="CQ19" s="721"/>
      <c r="CR19" s="680" t="s">
        <v>136</v>
      </c>
      <c r="CS19" s="681"/>
      <c r="CT19" s="681"/>
      <c r="CU19" s="681"/>
      <c r="CV19" s="681"/>
      <c r="CW19" s="681"/>
      <c r="CX19" s="681"/>
      <c r="CY19" s="682"/>
      <c r="CZ19" s="713" t="s">
        <v>230</v>
      </c>
      <c r="DA19" s="713"/>
      <c r="DB19" s="713"/>
      <c r="DC19" s="713"/>
      <c r="DD19" s="686" t="s">
        <v>127</v>
      </c>
      <c r="DE19" s="681"/>
      <c r="DF19" s="681"/>
      <c r="DG19" s="681"/>
      <c r="DH19" s="681"/>
      <c r="DI19" s="681"/>
      <c r="DJ19" s="681"/>
      <c r="DK19" s="681"/>
      <c r="DL19" s="681"/>
      <c r="DM19" s="681"/>
      <c r="DN19" s="681"/>
      <c r="DO19" s="681"/>
      <c r="DP19" s="682"/>
      <c r="DQ19" s="686" t="s">
        <v>136</v>
      </c>
      <c r="DR19" s="681"/>
      <c r="DS19" s="681"/>
      <c r="DT19" s="681"/>
      <c r="DU19" s="681"/>
      <c r="DV19" s="681"/>
      <c r="DW19" s="681"/>
      <c r="DX19" s="681"/>
      <c r="DY19" s="681"/>
      <c r="DZ19" s="681"/>
      <c r="EA19" s="681"/>
      <c r="EB19" s="681"/>
      <c r="EC19" s="727"/>
    </row>
    <row r="20" spans="2:133" ht="11.25" customHeight="1" x14ac:dyDescent="0.15">
      <c r="B20" s="677" t="s">
        <v>270</v>
      </c>
      <c r="C20" s="678"/>
      <c r="D20" s="678"/>
      <c r="E20" s="678"/>
      <c r="F20" s="678"/>
      <c r="G20" s="678"/>
      <c r="H20" s="678"/>
      <c r="I20" s="678"/>
      <c r="J20" s="678"/>
      <c r="K20" s="678"/>
      <c r="L20" s="678"/>
      <c r="M20" s="678"/>
      <c r="N20" s="678"/>
      <c r="O20" s="678"/>
      <c r="P20" s="678"/>
      <c r="Q20" s="679"/>
      <c r="R20" s="680">
        <v>8731</v>
      </c>
      <c r="S20" s="681"/>
      <c r="T20" s="681"/>
      <c r="U20" s="681"/>
      <c r="V20" s="681"/>
      <c r="W20" s="681"/>
      <c r="X20" s="681"/>
      <c r="Y20" s="682"/>
      <c r="Z20" s="713">
        <v>0</v>
      </c>
      <c r="AA20" s="713"/>
      <c r="AB20" s="713"/>
      <c r="AC20" s="713"/>
      <c r="AD20" s="714">
        <v>8731</v>
      </c>
      <c r="AE20" s="714"/>
      <c r="AF20" s="714"/>
      <c r="AG20" s="714"/>
      <c r="AH20" s="714"/>
      <c r="AI20" s="714"/>
      <c r="AJ20" s="714"/>
      <c r="AK20" s="714"/>
      <c r="AL20" s="683">
        <v>0.1</v>
      </c>
      <c r="AM20" s="684"/>
      <c r="AN20" s="684"/>
      <c r="AO20" s="715"/>
      <c r="AP20" s="677" t="s">
        <v>271</v>
      </c>
      <c r="AQ20" s="678"/>
      <c r="AR20" s="678"/>
      <c r="AS20" s="678"/>
      <c r="AT20" s="678"/>
      <c r="AU20" s="678"/>
      <c r="AV20" s="678"/>
      <c r="AW20" s="678"/>
      <c r="AX20" s="678"/>
      <c r="AY20" s="678"/>
      <c r="AZ20" s="678"/>
      <c r="BA20" s="678"/>
      <c r="BB20" s="678"/>
      <c r="BC20" s="678"/>
      <c r="BD20" s="678"/>
      <c r="BE20" s="678"/>
      <c r="BF20" s="679"/>
      <c r="BG20" s="680" t="s">
        <v>127</v>
      </c>
      <c r="BH20" s="681"/>
      <c r="BI20" s="681"/>
      <c r="BJ20" s="681"/>
      <c r="BK20" s="681"/>
      <c r="BL20" s="681"/>
      <c r="BM20" s="681"/>
      <c r="BN20" s="682"/>
      <c r="BO20" s="713" t="s">
        <v>230</v>
      </c>
      <c r="BP20" s="713"/>
      <c r="BQ20" s="713"/>
      <c r="BR20" s="713"/>
      <c r="BS20" s="686" t="s">
        <v>136</v>
      </c>
      <c r="BT20" s="681"/>
      <c r="BU20" s="681"/>
      <c r="BV20" s="681"/>
      <c r="BW20" s="681"/>
      <c r="BX20" s="681"/>
      <c r="BY20" s="681"/>
      <c r="BZ20" s="681"/>
      <c r="CA20" s="681"/>
      <c r="CB20" s="727"/>
      <c r="CD20" s="719" t="s">
        <v>272</v>
      </c>
      <c r="CE20" s="720"/>
      <c r="CF20" s="720"/>
      <c r="CG20" s="720"/>
      <c r="CH20" s="720"/>
      <c r="CI20" s="720"/>
      <c r="CJ20" s="720"/>
      <c r="CK20" s="720"/>
      <c r="CL20" s="720"/>
      <c r="CM20" s="720"/>
      <c r="CN20" s="720"/>
      <c r="CO20" s="720"/>
      <c r="CP20" s="720"/>
      <c r="CQ20" s="721"/>
      <c r="CR20" s="680">
        <v>26392847</v>
      </c>
      <c r="CS20" s="681"/>
      <c r="CT20" s="681"/>
      <c r="CU20" s="681"/>
      <c r="CV20" s="681"/>
      <c r="CW20" s="681"/>
      <c r="CX20" s="681"/>
      <c r="CY20" s="682"/>
      <c r="CZ20" s="713">
        <v>100</v>
      </c>
      <c r="DA20" s="713"/>
      <c r="DB20" s="713"/>
      <c r="DC20" s="713"/>
      <c r="DD20" s="686">
        <v>1654735</v>
      </c>
      <c r="DE20" s="681"/>
      <c r="DF20" s="681"/>
      <c r="DG20" s="681"/>
      <c r="DH20" s="681"/>
      <c r="DI20" s="681"/>
      <c r="DJ20" s="681"/>
      <c r="DK20" s="681"/>
      <c r="DL20" s="681"/>
      <c r="DM20" s="681"/>
      <c r="DN20" s="681"/>
      <c r="DO20" s="681"/>
      <c r="DP20" s="682"/>
      <c r="DQ20" s="686">
        <v>14139624</v>
      </c>
      <c r="DR20" s="681"/>
      <c r="DS20" s="681"/>
      <c r="DT20" s="681"/>
      <c r="DU20" s="681"/>
      <c r="DV20" s="681"/>
      <c r="DW20" s="681"/>
      <c r="DX20" s="681"/>
      <c r="DY20" s="681"/>
      <c r="DZ20" s="681"/>
      <c r="EA20" s="681"/>
      <c r="EB20" s="681"/>
      <c r="EC20" s="727"/>
    </row>
    <row r="21" spans="2:133" ht="11.25" customHeight="1" x14ac:dyDescent="0.15">
      <c r="B21" s="677" t="s">
        <v>273</v>
      </c>
      <c r="C21" s="678"/>
      <c r="D21" s="678"/>
      <c r="E21" s="678"/>
      <c r="F21" s="678"/>
      <c r="G21" s="678"/>
      <c r="H21" s="678"/>
      <c r="I21" s="678"/>
      <c r="J21" s="678"/>
      <c r="K21" s="678"/>
      <c r="L21" s="678"/>
      <c r="M21" s="678"/>
      <c r="N21" s="678"/>
      <c r="O21" s="678"/>
      <c r="P21" s="678"/>
      <c r="Q21" s="679"/>
      <c r="R21" s="680">
        <v>5527</v>
      </c>
      <c r="S21" s="681"/>
      <c r="T21" s="681"/>
      <c r="U21" s="681"/>
      <c r="V21" s="681"/>
      <c r="W21" s="681"/>
      <c r="X21" s="681"/>
      <c r="Y21" s="682"/>
      <c r="Z21" s="713">
        <v>0</v>
      </c>
      <c r="AA21" s="713"/>
      <c r="AB21" s="713"/>
      <c r="AC21" s="713"/>
      <c r="AD21" s="714">
        <v>5527</v>
      </c>
      <c r="AE21" s="714"/>
      <c r="AF21" s="714"/>
      <c r="AG21" s="714"/>
      <c r="AH21" s="714"/>
      <c r="AI21" s="714"/>
      <c r="AJ21" s="714"/>
      <c r="AK21" s="714"/>
      <c r="AL21" s="683">
        <v>0</v>
      </c>
      <c r="AM21" s="684"/>
      <c r="AN21" s="684"/>
      <c r="AO21" s="715"/>
      <c r="AP21" s="774" t="s">
        <v>274</v>
      </c>
      <c r="AQ21" s="782"/>
      <c r="AR21" s="782"/>
      <c r="AS21" s="782"/>
      <c r="AT21" s="782"/>
      <c r="AU21" s="782"/>
      <c r="AV21" s="782"/>
      <c r="AW21" s="782"/>
      <c r="AX21" s="782"/>
      <c r="AY21" s="782"/>
      <c r="AZ21" s="782"/>
      <c r="BA21" s="782"/>
      <c r="BB21" s="782"/>
      <c r="BC21" s="782"/>
      <c r="BD21" s="782"/>
      <c r="BE21" s="782"/>
      <c r="BF21" s="776"/>
      <c r="BG21" s="680" t="s">
        <v>127</v>
      </c>
      <c r="BH21" s="681"/>
      <c r="BI21" s="681"/>
      <c r="BJ21" s="681"/>
      <c r="BK21" s="681"/>
      <c r="BL21" s="681"/>
      <c r="BM21" s="681"/>
      <c r="BN21" s="682"/>
      <c r="BO21" s="713" t="s">
        <v>136</v>
      </c>
      <c r="BP21" s="713"/>
      <c r="BQ21" s="713"/>
      <c r="BR21" s="713"/>
      <c r="BS21" s="686" t="s">
        <v>136</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15">
      <c r="B22" s="677" t="s">
        <v>275</v>
      </c>
      <c r="C22" s="678"/>
      <c r="D22" s="678"/>
      <c r="E22" s="678"/>
      <c r="F22" s="678"/>
      <c r="G22" s="678"/>
      <c r="H22" s="678"/>
      <c r="I22" s="678"/>
      <c r="J22" s="678"/>
      <c r="K22" s="678"/>
      <c r="L22" s="678"/>
      <c r="M22" s="678"/>
      <c r="N22" s="678"/>
      <c r="O22" s="678"/>
      <c r="P22" s="678"/>
      <c r="Q22" s="679"/>
      <c r="R22" s="680">
        <v>2378255</v>
      </c>
      <c r="S22" s="681"/>
      <c r="T22" s="681"/>
      <c r="U22" s="681"/>
      <c r="V22" s="681"/>
      <c r="W22" s="681"/>
      <c r="X22" s="681"/>
      <c r="Y22" s="682"/>
      <c r="Z22" s="713">
        <v>8.8000000000000007</v>
      </c>
      <c r="AA22" s="713"/>
      <c r="AB22" s="713"/>
      <c r="AC22" s="713"/>
      <c r="AD22" s="714">
        <v>2095734</v>
      </c>
      <c r="AE22" s="714"/>
      <c r="AF22" s="714"/>
      <c r="AG22" s="714"/>
      <c r="AH22" s="714"/>
      <c r="AI22" s="714"/>
      <c r="AJ22" s="714"/>
      <c r="AK22" s="714"/>
      <c r="AL22" s="683">
        <v>17</v>
      </c>
      <c r="AM22" s="684"/>
      <c r="AN22" s="684"/>
      <c r="AO22" s="715"/>
      <c r="AP22" s="774" t="s">
        <v>276</v>
      </c>
      <c r="AQ22" s="782"/>
      <c r="AR22" s="782"/>
      <c r="AS22" s="782"/>
      <c r="AT22" s="782"/>
      <c r="AU22" s="782"/>
      <c r="AV22" s="782"/>
      <c r="AW22" s="782"/>
      <c r="AX22" s="782"/>
      <c r="AY22" s="782"/>
      <c r="AZ22" s="782"/>
      <c r="BA22" s="782"/>
      <c r="BB22" s="782"/>
      <c r="BC22" s="782"/>
      <c r="BD22" s="782"/>
      <c r="BE22" s="782"/>
      <c r="BF22" s="776"/>
      <c r="BG22" s="680" t="s">
        <v>136</v>
      </c>
      <c r="BH22" s="681"/>
      <c r="BI22" s="681"/>
      <c r="BJ22" s="681"/>
      <c r="BK22" s="681"/>
      <c r="BL22" s="681"/>
      <c r="BM22" s="681"/>
      <c r="BN22" s="682"/>
      <c r="BO22" s="713" t="s">
        <v>136</v>
      </c>
      <c r="BP22" s="713"/>
      <c r="BQ22" s="713"/>
      <c r="BR22" s="713"/>
      <c r="BS22" s="686" t="s">
        <v>230</v>
      </c>
      <c r="BT22" s="681"/>
      <c r="BU22" s="681"/>
      <c r="BV22" s="681"/>
      <c r="BW22" s="681"/>
      <c r="BX22" s="681"/>
      <c r="BY22" s="681"/>
      <c r="BZ22" s="681"/>
      <c r="CA22" s="681"/>
      <c r="CB22" s="727"/>
      <c r="CD22" s="784" t="s">
        <v>277</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15">
      <c r="B23" s="677" t="s">
        <v>278</v>
      </c>
      <c r="C23" s="678"/>
      <c r="D23" s="678"/>
      <c r="E23" s="678"/>
      <c r="F23" s="678"/>
      <c r="G23" s="678"/>
      <c r="H23" s="678"/>
      <c r="I23" s="678"/>
      <c r="J23" s="678"/>
      <c r="K23" s="678"/>
      <c r="L23" s="678"/>
      <c r="M23" s="678"/>
      <c r="N23" s="678"/>
      <c r="O23" s="678"/>
      <c r="P23" s="678"/>
      <c r="Q23" s="679"/>
      <c r="R23" s="680">
        <v>2095734</v>
      </c>
      <c r="S23" s="681"/>
      <c r="T23" s="681"/>
      <c r="U23" s="681"/>
      <c r="V23" s="681"/>
      <c r="W23" s="681"/>
      <c r="X23" s="681"/>
      <c r="Y23" s="682"/>
      <c r="Z23" s="713">
        <v>7.7</v>
      </c>
      <c r="AA23" s="713"/>
      <c r="AB23" s="713"/>
      <c r="AC23" s="713"/>
      <c r="AD23" s="714">
        <v>2095734</v>
      </c>
      <c r="AE23" s="714"/>
      <c r="AF23" s="714"/>
      <c r="AG23" s="714"/>
      <c r="AH23" s="714"/>
      <c r="AI23" s="714"/>
      <c r="AJ23" s="714"/>
      <c r="AK23" s="714"/>
      <c r="AL23" s="683">
        <v>17</v>
      </c>
      <c r="AM23" s="684"/>
      <c r="AN23" s="684"/>
      <c r="AO23" s="715"/>
      <c r="AP23" s="774" t="s">
        <v>279</v>
      </c>
      <c r="AQ23" s="782"/>
      <c r="AR23" s="782"/>
      <c r="AS23" s="782"/>
      <c r="AT23" s="782"/>
      <c r="AU23" s="782"/>
      <c r="AV23" s="782"/>
      <c r="AW23" s="782"/>
      <c r="AX23" s="782"/>
      <c r="AY23" s="782"/>
      <c r="AZ23" s="782"/>
      <c r="BA23" s="782"/>
      <c r="BB23" s="782"/>
      <c r="BC23" s="782"/>
      <c r="BD23" s="782"/>
      <c r="BE23" s="782"/>
      <c r="BF23" s="776"/>
      <c r="BG23" s="680" t="s">
        <v>136</v>
      </c>
      <c r="BH23" s="681"/>
      <c r="BI23" s="681"/>
      <c r="BJ23" s="681"/>
      <c r="BK23" s="681"/>
      <c r="BL23" s="681"/>
      <c r="BM23" s="681"/>
      <c r="BN23" s="682"/>
      <c r="BO23" s="713" t="s">
        <v>127</v>
      </c>
      <c r="BP23" s="713"/>
      <c r="BQ23" s="713"/>
      <c r="BR23" s="713"/>
      <c r="BS23" s="686" t="s">
        <v>127</v>
      </c>
      <c r="BT23" s="681"/>
      <c r="BU23" s="681"/>
      <c r="BV23" s="681"/>
      <c r="BW23" s="681"/>
      <c r="BX23" s="681"/>
      <c r="BY23" s="681"/>
      <c r="BZ23" s="681"/>
      <c r="CA23" s="681"/>
      <c r="CB23" s="727"/>
      <c r="CD23" s="784" t="s">
        <v>218</v>
      </c>
      <c r="CE23" s="785"/>
      <c r="CF23" s="785"/>
      <c r="CG23" s="785"/>
      <c r="CH23" s="785"/>
      <c r="CI23" s="785"/>
      <c r="CJ23" s="785"/>
      <c r="CK23" s="785"/>
      <c r="CL23" s="785"/>
      <c r="CM23" s="785"/>
      <c r="CN23" s="785"/>
      <c r="CO23" s="785"/>
      <c r="CP23" s="785"/>
      <c r="CQ23" s="786"/>
      <c r="CR23" s="784" t="s">
        <v>280</v>
      </c>
      <c r="CS23" s="785"/>
      <c r="CT23" s="785"/>
      <c r="CU23" s="785"/>
      <c r="CV23" s="785"/>
      <c r="CW23" s="785"/>
      <c r="CX23" s="785"/>
      <c r="CY23" s="786"/>
      <c r="CZ23" s="784" t="s">
        <v>281</v>
      </c>
      <c r="DA23" s="785"/>
      <c r="DB23" s="785"/>
      <c r="DC23" s="786"/>
      <c r="DD23" s="784" t="s">
        <v>282</v>
      </c>
      <c r="DE23" s="785"/>
      <c r="DF23" s="785"/>
      <c r="DG23" s="785"/>
      <c r="DH23" s="785"/>
      <c r="DI23" s="785"/>
      <c r="DJ23" s="785"/>
      <c r="DK23" s="786"/>
      <c r="DL23" s="793" t="s">
        <v>283</v>
      </c>
      <c r="DM23" s="794"/>
      <c r="DN23" s="794"/>
      <c r="DO23" s="794"/>
      <c r="DP23" s="794"/>
      <c r="DQ23" s="794"/>
      <c r="DR23" s="794"/>
      <c r="DS23" s="794"/>
      <c r="DT23" s="794"/>
      <c r="DU23" s="794"/>
      <c r="DV23" s="795"/>
      <c r="DW23" s="784" t="s">
        <v>284</v>
      </c>
      <c r="DX23" s="785"/>
      <c r="DY23" s="785"/>
      <c r="DZ23" s="785"/>
      <c r="EA23" s="785"/>
      <c r="EB23" s="785"/>
      <c r="EC23" s="786"/>
    </row>
    <row r="24" spans="2:133" ht="11.25" customHeight="1" x14ac:dyDescent="0.15">
      <c r="B24" s="677" t="s">
        <v>285</v>
      </c>
      <c r="C24" s="678"/>
      <c r="D24" s="678"/>
      <c r="E24" s="678"/>
      <c r="F24" s="678"/>
      <c r="G24" s="678"/>
      <c r="H24" s="678"/>
      <c r="I24" s="678"/>
      <c r="J24" s="678"/>
      <c r="K24" s="678"/>
      <c r="L24" s="678"/>
      <c r="M24" s="678"/>
      <c r="N24" s="678"/>
      <c r="O24" s="678"/>
      <c r="P24" s="678"/>
      <c r="Q24" s="679"/>
      <c r="R24" s="680">
        <v>282521</v>
      </c>
      <c r="S24" s="681"/>
      <c r="T24" s="681"/>
      <c r="U24" s="681"/>
      <c r="V24" s="681"/>
      <c r="W24" s="681"/>
      <c r="X24" s="681"/>
      <c r="Y24" s="682"/>
      <c r="Z24" s="713">
        <v>1</v>
      </c>
      <c r="AA24" s="713"/>
      <c r="AB24" s="713"/>
      <c r="AC24" s="713"/>
      <c r="AD24" s="714" t="s">
        <v>127</v>
      </c>
      <c r="AE24" s="714"/>
      <c r="AF24" s="714"/>
      <c r="AG24" s="714"/>
      <c r="AH24" s="714"/>
      <c r="AI24" s="714"/>
      <c r="AJ24" s="714"/>
      <c r="AK24" s="714"/>
      <c r="AL24" s="683" t="s">
        <v>230</v>
      </c>
      <c r="AM24" s="684"/>
      <c r="AN24" s="684"/>
      <c r="AO24" s="715"/>
      <c r="AP24" s="774" t="s">
        <v>286</v>
      </c>
      <c r="AQ24" s="782"/>
      <c r="AR24" s="782"/>
      <c r="AS24" s="782"/>
      <c r="AT24" s="782"/>
      <c r="AU24" s="782"/>
      <c r="AV24" s="782"/>
      <c r="AW24" s="782"/>
      <c r="AX24" s="782"/>
      <c r="AY24" s="782"/>
      <c r="AZ24" s="782"/>
      <c r="BA24" s="782"/>
      <c r="BB24" s="782"/>
      <c r="BC24" s="782"/>
      <c r="BD24" s="782"/>
      <c r="BE24" s="782"/>
      <c r="BF24" s="776"/>
      <c r="BG24" s="680" t="s">
        <v>230</v>
      </c>
      <c r="BH24" s="681"/>
      <c r="BI24" s="681"/>
      <c r="BJ24" s="681"/>
      <c r="BK24" s="681"/>
      <c r="BL24" s="681"/>
      <c r="BM24" s="681"/>
      <c r="BN24" s="682"/>
      <c r="BO24" s="713" t="s">
        <v>230</v>
      </c>
      <c r="BP24" s="713"/>
      <c r="BQ24" s="713"/>
      <c r="BR24" s="713"/>
      <c r="BS24" s="686" t="s">
        <v>127</v>
      </c>
      <c r="BT24" s="681"/>
      <c r="BU24" s="681"/>
      <c r="BV24" s="681"/>
      <c r="BW24" s="681"/>
      <c r="BX24" s="681"/>
      <c r="BY24" s="681"/>
      <c r="BZ24" s="681"/>
      <c r="CA24" s="681"/>
      <c r="CB24" s="727"/>
      <c r="CD24" s="738" t="s">
        <v>287</v>
      </c>
      <c r="CE24" s="739"/>
      <c r="CF24" s="739"/>
      <c r="CG24" s="739"/>
      <c r="CH24" s="739"/>
      <c r="CI24" s="739"/>
      <c r="CJ24" s="739"/>
      <c r="CK24" s="739"/>
      <c r="CL24" s="739"/>
      <c r="CM24" s="739"/>
      <c r="CN24" s="739"/>
      <c r="CO24" s="739"/>
      <c r="CP24" s="739"/>
      <c r="CQ24" s="740"/>
      <c r="CR24" s="735">
        <v>10835079</v>
      </c>
      <c r="CS24" s="736"/>
      <c r="CT24" s="736"/>
      <c r="CU24" s="736"/>
      <c r="CV24" s="736"/>
      <c r="CW24" s="736"/>
      <c r="CX24" s="736"/>
      <c r="CY24" s="779"/>
      <c r="CZ24" s="780">
        <v>41.1</v>
      </c>
      <c r="DA24" s="751"/>
      <c r="DB24" s="751"/>
      <c r="DC24" s="783"/>
      <c r="DD24" s="778">
        <v>7000207</v>
      </c>
      <c r="DE24" s="736"/>
      <c r="DF24" s="736"/>
      <c r="DG24" s="736"/>
      <c r="DH24" s="736"/>
      <c r="DI24" s="736"/>
      <c r="DJ24" s="736"/>
      <c r="DK24" s="779"/>
      <c r="DL24" s="778">
        <v>6878727</v>
      </c>
      <c r="DM24" s="736"/>
      <c r="DN24" s="736"/>
      <c r="DO24" s="736"/>
      <c r="DP24" s="736"/>
      <c r="DQ24" s="736"/>
      <c r="DR24" s="736"/>
      <c r="DS24" s="736"/>
      <c r="DT24" s="736"/>
      <c r="DU24" s="736"/>
      <c r="DV24" s="779"/>
      <c r="DW24" s="780">
        <v>51.7</v>
      </c>
      <c r="DX24" s="751"/>
      <c r="DY24" s="751"/>
      <c r="DZ24" s="751"/>
      <c r="EA24" s="751"/>
      <c r="EB24" s="751"/>
      <c r="EC24" s="781"/>
    </row>
    <row r="25" spans="2:133" ht="11.25" customHeight="1" x14ac:dyDescent="0.15">
      <c r="B25" s="677" t="s">
        <v>288</v>
      </c>
      <c r="C25" s="678"/>
      <c r="D25" s="678"/>
      <c r="E25" s="678"/>
      <c r="F25" s="678"/>
      <c r="G25" s="678"/>
      <c r="H25" s="678"/>
      <c r="I25" s="678"/>
      <c r="J25" s="678"/>
      <c r="K25" s="678"/>
      <c r="L25" s="678"/>
      <c r="M25" s="678"/>
      <c r="N25" s="678"/>
      <c r="O25" s="678"/>
      <c r="P25" s="678"/>
      <c r="Q25" s="679"/>
      <c r="R25" s="680" t="s">
        <v>230</v>
      </c>
      <c r="S25" s="681"/>
      <c r="T25" s="681"/>
      <c r="U25" s="681"/>
      <c r="V25" s="681"/>
      <c r="W25" s="681"/>
      <c r="X25" s="681"/>
      <c r="Y25" s="682"/>
      <c r="Z25" s="713" t="s">
        <v>127</v>
      </c>
      <c r="AA25" s="713"/>
      <c r="AB25" s="713"/>
      <c r="AC25" s="713"/>
      <c r="AD25" s="714" t="s">
        <v>136</v>
      </c>
      <c r="AE25" s="714"/>
      <c r="AF25" s="714"/>
      <c r="AG25" s="714"/>
      <c r="AH25" s="714"/>
      <c r="AI25" s="714"/>
      <c r="AJ25" s="714"/>
      <c r="AK25" s="714"/>
      <c r="AL25" s="683" t="s">
        <v>230</v>
      </c>
      <c r="AM25" s="684"/>
      <c r="AN25" s="684"/>
      <c r="AO25" s="715"/>
      <c r="AP25" s="774" t="s">
        <v>289</v>
      </c>
      <c r="AQ25" s="782"/>
      <c r="AR25" s="782"/>
      <c r="AS25" s="782"/>
      <c r="AT25" s="782"/>
      <c r="AU25" s="782"/>
      <c r="AV25" s="782"/>
      <c r="AW25" s="782"/>
      <c r="AX25" s="782"/>
      <c r="AY25" s="782"/>
      <c r="AZ25" s="782"/>
      <c r="BA25" s="782"/>
      <c r="BB25" s="782"/>
      <c r="BC25" s="782"/>
      <c r="BD25" s="782"/>
      <c r="BE25" s="782"/>
      <c r="BF25" s="776"/>
      <c r="BG25" s="680" t="s">
        <v>230</v>
      </c>
      <c r="BH25" s="681"/>
      <c r="BI25" s="681"/>
      <c r="BJ25" s="681"/>
      <c r="BK25" s="681"/>
      <c r="BL25" s="681"/>
      <c r="BM25" s="681"/>
      <c r="BN25" s="682"/>
      <c r="BO25" s="713" t="s">
        <v>136</v>
      </c>
      <c r="BP25" s="713"/>
      <c r="BQ25" s="713"/>
      <c r="BR25" s="713"/>
      <c r="BS25" s="686" t="s">
        <v>127</v>
      </c>
      <c r="BT25" s="681"/>
      <c r="BU25" s="681"/>
      <c r="BV25" s="681"/>
      <c r="BW25" s="681"/>
      <c r="BX25" s="681"/>
      <c r="BY25" s="681"/>
      <c r="BZ25" s="681"/>
      <c r="CA25" s="681"/>
      <c r="CB25" s="727"/>
      <c r="CD25" s="719" t="s">
        <v>290</v>
      </c>
      <c r="CE25" s="720"/>
      <c r="CF25" s="720"/>
      <c r="CG25" s="720"/>
      <c r="CH25" s="720"/>
      <c r="CI25" s="720"/>
      <c r="CJ25" s="720"/>
      <c r="CK25" s="720"/>
      <c r="CL25" s="720"/>
      <c r="CM25" s="720"/>
      <c r="CN25" s="720"/>
      <c r="CO25" s="720"/>
      <c r="CP25" s="720"/>
      <c r="CQ25" s="721"/>
      <c r="CR25" s="680">
        <v>3441822</v>
      </c>
      <c r="CS25" s="699"/>
      <c r="CT25" s="699"/>
      <c r="CU25" s="699"/>
      <c r="CV25" s="699"/>
      <c r="CW25" s="699"/>
      <c r="CX25" s="699"/>
      <c r="CY25" s="700"/>
      <c r="CZ25" s="683">
        <v>13</v>
      </c>
      <c r="DA25" s="701"/>
      <c r="DB25" s="701"/>
      <c r="DC25" s="702"/>
      <c r="DD25" s="686">
        <v>3130032</v>
      </c>
      <c r="DE25" s="699"/>
      <c r="DF25" s="699"/>
      <c r="DG25" s="699"/>
      <c r="DH25" s="699"/>
      <c r="DI25" s="699"/>
      <c r="DJ25" s="699"/>
      <c r="DK25" s="700"/>
      <c r="DL25" s="686">
        <v>3102828</v>
      </c>
      <c r="DM25" s="699"/>
      <c r="DN25" s="699"/>
      <c r="DO25" s="699"/>
      <c r="DP25" s="699"/>
      <c r="DQ25" s="699"/>
      <c r="DR25" s="699"/>
      <c r="DS25" s="699"/>
      <c r="DT25" s="699"/>
      <c r="DU25" s="699"/>
      <c r="DV25" s="700"/>
      <c r="DW25" s="683">
        <v>23.3</v>
      </c>
      <c r="DX25" s="701"/>
      <c r="DY25" s="701"/>
      <c r="DZ25" s="701"/>
      <c r="EA25" s="701"/>
      <c r="EB25" s="701"/>
      <c r="EC25" s="722"/>
    </row>
    <row r="26" spans="2:133" ht="11.25" customHeight="1" x14ac:dyDescent="0.15">
      <c r="B26" s="677" t="s">
        <v>291</v>
      </c>
      <c r="C26" s="678"/>
      <c r="D26" s="678"/>
      <c r="E26" s="678"/>
      <c r="F26" s="678"/>
      <c r="G26" s="678"/>
      <c r="H26" s="678"/>
      <c r="I26" s="678"/>
      <c r="J26" s="678"/>
      <c r="K26" s="678"/>
      <c r="L26" s="678"/>
      <c r="M26" s="678"/>
      <c r="N26" s="678"/>
      <c r="O26" s="678"/>
      <c r="P26" s="678"/>
      <c r="Q26" s="679"/>
      <c r="R26" s="680">
        <v>12578293</v>
      </c>
      <c r="S26" s="681"/>
      <c r="T26" s="681"/>
      <c r="U26" s="681"/>
      <c r="V26" s="681"/>
      <c r="W26" s="681"/>
      <c r="X26" s="681"/>
      <c r="Y26" s="682"/>
      <c r="Z26" s="713">
        <v>46.5</v>
      </c>
      <c r="AA26" s="713"/>
      <c r="AB26" s="713"/>
      <c r="AC26" s="713"/>
      <c r="AD26" s="714">
        <v>12295772</v>
      </c>
      <c r="AE26" s="714"/>
      <c r="AF26" s="714"/>
      <c r="AG26" s="714"/>
      <c r="AH26" s="714"/>
      <c r="AI26" s="714"/>
      <c r="AJ26" s="714"/>
      <c r="AK26" s="714"/>
      <c r="AL26" s="683">
        <v>99.6</v>
      </c>
      <c r="AM26" s="684"/>
      <c r="AN26" s="684"/>
      <c r="AO26" s="715"/>
      <c r="AP26" s="774" t="s">
        <v>292</v>
      </c>
      <c r="AQ26" s="775"/>
      <c r="AR26" s="775"/>
      <c r="AS26" s="775"/>
      <c r="AT26" s="775"/>
      <c r="AU26" s="775"/>
      <c r="AV26" s="775"/>
      <c r="AW26" s="775"/>
      <c r="AX26" s="775"/>
      <c r="AY26" s="775"/>
      <c r="AZ26" s="775"/>
      <c r="BA26" s="775"/>
      <c r="BB26" s="775"/>
      <c r="BC26" s="775"/>
      <c r="BD26" s="775"/>
      <c r="BE26" s="775"/>
      <c r="BF26" s="776"/>
      <c r="BG26" s="680" t="s">
        <v>136</v>
      </c>
      <c r="BH26" s="681"/>
      <c r="BI26" s="681"/>
      <c r="BJ26" s="681"/>
      <c r="BK26" s="681"/>
      <c r="BL26" s="681"/>
      <c r="BM26" s="681"/>
      <c r="BN26" s="682"/>
      <c r="BO26" s="713" t="s">
        <v>230</v>
      </c>
      <c r="BP26" s="713"/>
      <c r="BQ26" s="713"/>
      <c r="BR26" s="713"/>
      <c r="BS26" s="686" t="s">
        <v>230</v>
      </c>
      <c r="BT26" s="681"/>
      <c r="BU26" s="681"/>
      <c r="BV26" s="681"/>
      <c r="BW26" s="681"/>
      <c r="BX26" s="681"/>
      <c r="BY26" s="681"/>
      <c r="BZ26" s="681"/>
      <c r="CA26" s="681"/>
      <c r="CB26" s="727"/>
      <c r="CD26" s="719" t="s">
        <v>293</v>
      </c>
      <c r="CE26" s="720"/>
      <c r="CF26" s="720"/>
      <c r="CG26" s="720"/>
      <c r="CH26" s="720"/>
      <c r="CI26" s="720"/>
      <c r="CJ26" s="720"/>
      <c r="CK26" s="720"/>
      <c r="CL26" s="720"/>
      <c r="CM26" s="720"/>
      <c r="CN26" s="720"/>
      <c r="CO26" s="720"/>
      <c r="CP26" s="720"/>
      <c r="CQ26" s="721"/>
      <c r="CR26" s="680">
        <v>2173817</v>
      </c>
      <c r="CS26" s="681"/>
      <c r="CT26" s="681"/>
      <c r="CU26" s="681"/>
      <c r="CV26" s="681"/>
      <c r="CW26" s="681"/>
      <c r="CX26" s="681"/>
      <c r="CY26" s="682"/>
      <c r="CZ26" s="683">
        <v>8.1999999999999993</v>
      </c>
      <c r="DA26" s="701"/>
      <c r="DB26" s="701"/>
      <c r="DC26" s="702"/>
      <c r="DD26" s="686">
        <v>1951406</v>
      </c>
      <c r="DE26" s="681"/>
      <c r="DF26" s="681"/>
      <c r="DG26" s="681"/>
      <c r="DH26" s="681"/>
      <c r="DI26" s="681"/>
      <c r="DJ26" s="681"/>
      <c r="DK26" s="682"/>
      <c r="DL26" s="686" t="s">
        <v>136</v>
      </c>
      <c r="DM26" s="681"/>
      <c r="DN26" s="681"/>
      <c r="DO26" s="681"/>
      <c r="DP26" s="681"/>
      <c r="DQ26" s="681"/>
      <c r="DR26" s="681"/>
      <c r="DS26" s="681"/>
      <c r="DT26" s="681"/>
      <c r="DU26" s="681"/>
      <c r="DV26" s="682"/>
      <c r="DW26" s="683" t="s">
        <v>230</v>
      </c>
      <c r="DX26" s="701"/>
      <c r="DY26" s="701"/>
      <c r="DZ26" s="701"/>
      <c r="EA26" s="701"/>
      <c r="EB26" s="701"/>
      <c r="EC26" s="722"/>
    </row>
    <row r="27" spans="2:133" ht="11.25" customHeight="1" x14ac:dyDescent="0.15">
      <c r="B27" s="677" t="s">
        <v>294</v>
      </c>
      <c r="C27" s="678"/>
      <c r="D27" s="678"/>
      <c r="E27" s="678"/>
      <c r="F27" s="678"/>
      <c r="G27" s="678"/>
      <c r="H27" s="678"/>
      <c r="I27" s="678"/>
      <c r="J27" s="678"/>
      <c r="K27" s="678"/>
      <c r="L27" s="678"/>
      <c r="M27" s="678"/>
      <c r="N27" s="678"/>
      <c r="O27" s="678"/>
      <c r="P27" s="678"/>
      <c r="Q27" s="679"/>
      <c r="R27" s="680">
        <v>7625</v>
      </c>
      <c r="S27" s="681"/>
      <c r="T27" s="681"/>
      <c r="U27" s="681"/>
      <c r="V27" s="681"/>
      <c r="W27" s="681"/>
      <c r="X27" s="681"/>
      <c r="Y27" s="682"/>
      <c r="Z27" s="713">
        <v>0</v>
      </c>
      <c r="AA27" s="713"/>
      <c r="AB27" s="713"/>
      <c r="AC27" s="713"/>
      <c r="AD27" s="714">
        <v>7625</v>
      </c>
      <c r="AE27" s="714"/>
      <c r="AF27" s="714"/>
      <c r="AG27" s="714"/>
      <c r="AH27" s="714"/>
      <c r="AI27" s="714"/>
      <c r="AJ27" s="714"/>
      <c r="AK27" s="714"/>
      <c r="AL27" s="683">
        <v>0.1</v>
      </c>
      <c r="AM27" s="684"/>
      <c r="AN27" s="684"/>
      <c r="AO27" s="715"/>
      <c r="AP27" s="677" t="s">
        <v>295</v>
      </c>
      <c r="AQ27" s="678"/>
      <c r="AR27" s="678"/>
      <c r="AS27" s="678"/>
      <c r="AT27" s="678"/>
      <c r="AU27" s="678"/>
      <c r="AV27" s="678"/>
      <c r="AW27" s="678"/>
      <c r="AX27" s="678"/>
      <c r="AY27" s="678"/>
      <c r="AZ27" s="678"/>
      <c r="BA27" s="678"/>
      <c r="BB27" s="678"/>
      <c r="BC27" s="678"/>
      <c r="BD27" s="678"/>
      <c r="BE27" s="678"/>
      <c r="BF27" s="679"/>
      <c r="BG27" s="680">
        <v>8628671</v>
      </c>
      <c r="BH27" s="681"/>
      <c r="BI27" s="681"/>
      <c r="BJ27" s="681"/>
      <c r="BK27" s="681"/>
      <c r="BL27" s="681"/>
      <c r="BM27" s="681"/>
      <c r="BN27" s="682"/>
      <c r="BO27" s="713">
        <v>100</v>
      </c>
      <c r="BP27" s="713"/>
      <c r="BQ27" s="713"/>
      <c r="BR27" s="713"/>
      <c r="BS27" s="686">
        <v>86455</v>
      </c>
      <c r="BT27" s="681"/>
      <c r="BU27" s="681"/>
      <c r="BV27" s="681"/>
      <c r="BW27" s="681"/>
      <c r="BX27" s="681"/>
      <c r="BY27" s="681"/>
      <c r="BZ27" s="681"/>
      <c r="CA27" s="681"/>
      <c r="CB27" s="727"/>
      <c r="CD27" s="719" t="s">
        <v>296</v>
      </c>
      <c r="CE27" s="720"/>
      <c r="CF27" s="720"/>
      <c r="CG27" s="720"/>
      <c r="CH27" s="720"/>
      <c r="CI27" s="720"/>
      <c r="CJ27" s="720"/>
      <c r="CK27" s="720"/>
      <c r="CL27" s="720"/>
      <c r="CM27" s="720"/>
      <c r="CN27" s="720"/>
      <c r="CO27" s="720"/>
      <c r="CP27" s="720"/>
      <c r="CQ27" s="721"/>
      <c r="CR27" s="680">
        <v>4907442</v>
      </c>
      <c r="CS27" s="699"/>
      <c r="CT27" s="699"/>
      <c r="CU27" s="699"/>
      <c r="CV27" s="699"/>
      <c r="CW27" s="699"/>
      <c r="CX27" s="699"/>
      <c r="CY27" s="700"/>
      <c r="CZ27" s="683">
        <v>18.600000000000001</v>
      </c>
      <c r="DA27" s="701"/>
      <c r="DB27" s="701"/>
      <c r="DC27" s="702"/>
      <c r="DD27" s="686">
        <v>1414612</v>
      </c>
      <c r="DE27" s="699"/>
      <c r="DF27" s="699"/>
      <c r="DG27" s="699"/>
      <c r="DH27" s="699"/>
      <c r="DI27" s="699"/>
      <c r="DJ27" s="699"/>
      <c r="DK27" s="700"/>
      <c r="DL27" s="686">
        <v>1320336</v>
      </c>
      <c r="DM27" s="699"/>
      <c r="DN27" s="699"/>
      <c r="DO27" s="699"/>
      <c r="DP27" s="699"/>
      <c r="DQ27" s="699"/>
      <c r="DR27" s="699"/>
      <c r="DS27" s="699"/>
      <c r="DT27" s="699"/>
      <c r="DU27" s="699"/>
      <c r="DV27" s="700"/>
      <c r="DW27" s="683">
        <v>9.9</v>
      </c>
      <c r="DX27" s="701"/>
      <c r="DY27" s="701"/>
      <c r="DZ27" s="701"/>
      <c r="EA27" s="701"/>
      <c r="EB27" s="701"/>
      <c r="EC27" s="722"/>
    </row>
    <row r="28" spans="2:133" ht="11.25" customHeight="1" x14ac:dyDescent="0.15">
      <c r="B28" s="677" t="s">
        <v>297</v>
      </c>
      <c r="C28" s="678"/>
      <c r="D28" s="678"/>
      <c r="E28" s="678"/>
      <c r="F28" s="678"/>
      <c r="G28" s="678"/>
      <c r="H28" s="678"/>
      <c r="I28" s="678"/>
      <c r="J28" s="678"/>
      <c r="K28" s="678"/>
      <c r="L28" s="678"/>
      <c r="M28" s="678"/>
      <c r="N28" s="678"/>
      <c r="O28" s="678"/>
      <c r="P28" s="678"/>
      <c r="Q28" s="679"/>
      <c r="R28" s="680">
        <v>266202</v>
      </c>
      <c r="S28" s="681"/>
      <c r="T28" s="681"/>
      <c r="U28" s="681"/>
      <c r="V28" s="681"/>
      <c r="W28" s="681"/>
      <c r="X28" s="681"/>
      <c r="Y28" s="682"/>
      <c r="Z28" s="713">
        <v>1</v>
      </c>
      <c r="AA28" s="713"/>
      <c r="AB28" s="713"/>
      <c r="AC28" s="713"/>
      <c r="AD28" s="714" t="s">
        <v>136</v>
      </c>
      <c r="AE28" s="714"/>
      <c r="AF28" s="714"/>
      <c r="AG28" s="714"/>
      <c r="AH28" s="714"/>
      <c r="AI28" s="714"/>
      <c r="AJ28" s="714"/>
      <c r="AK28" s="714"/>
      <c r="AL28" s="683" t="s">
        <v>230</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298</v>
      </c>
      <c r="CE28" s="720"/>
      <c r="CF28" s="720"/>
      <c r="CG28" s="720"/>
      <c r="CH28" s="720"/>
      <c r="CI28" s="720"/>
      <c r="CJ28" s="720"/>
      <c r="CK28" s="720"/>
      <c r="CL28" s="720"/>
      <c r="CM28" s="720"/>
      <c r="CN28" s="720"/>
      <c r="CO28" s="720"/>
      <c r="CP28" s="720"/>
      <c r="CQ28" s="721"/>
      <c r="CR28" s="680">
        <v>2485815</v>
      </c>
      <c r="CS28" s="681"/>
      <c r="CT28" s="681"/>
      <c r="CU28" s="681"/>
      <c r="CV28" s="681"/>
      <c r="CW28" s="681"/>
      <c r="CX28" s="681"/>
      <c r="CY28" s="682"/>
      <c r="CZ28" s="683">
        <v>9.4</v>
      </c>
      <c r="DA28" s="701"/>
      <c r="DB28" s="701"/>
      <c r="DC28" s="702"/>
      <c r="DD28" s="686">
        <v>2455563</v>
      </c>
      <c r="DE28" s="681"/>
      <c r="DF28" s="681"/>
      <c r="DG28" s="681"/>
      <c r="DH28" s="681"/>
      <c r="DI28" s="681"/>
      <c r="DJ28" s="681"/>
      <c r="DK28" s="682"/>
      <c r="DL28" s="686">
        <v>2455563</v>
      </c>
      <c r="DM28" s="681"/>
      <c r="DN28" s="681"/>
      <c r="DO28" s="681"/>
      <c r="DP28" s="681"/>
      <c r="DQ28" s="681"/>
      <c r="DR28" s="681"/>
      <c r="DS28" s="681"/>
      <c r="DT28" s="681"/>
      <c r="DU28" s="681"/>
      <c r="DV28" s="682"/>
      <c r="DW28" s="683">
        <v>18.399999999999999</v>
      </c>
      <c r="DX28" s="701"/>
      <c r="DY28" s="701"/>
      <c r="DZ28" s="701"/>
      <c r="EA28" s="701"/>
      <c r="EB28" s="701"/>
      <c r="EC28" s="722"/>
    </row>
    <row r="29" spans="2:133" ht="11.25" customHeight="1" x14ac:dyDescent="0.15">
      <c r="B29" s="677" t="s">
        <v>299</v>
      </c>
      <c r="C29" s="678"/>
      <c r="D29" s="678"/>
      <c r="E29" s="678"/>
      <c r="F29" s="678"/>
      <c r="G29" s="678"/>
      <c r="H29" s="678"/>
      <c r="I29" s="678"/>
      <c r="J29" s="678"/>
      <c r="K29" s="678"/>
      <c r="L29" s="678"/>
      <c r="M29" s="678"/>
      <c r="N29" s="678"/>
      <c r="O29" s="678"/>
      <c r="P29" s="678"/>
      <c r="Q29" s="679"/>
      <c r="R29" s="680">
        <v>201877</v>
      </c>
      <c r="S29" s="681"/>
      <c r="T29" s="681"/>
      <c r="U29" s="681"/>
      <c r="V29" s="681"/>
      <c r="W29" s="681"/>
      <c r="X29" s="681"/>
      <c r="Y29" s="682"/>
      <c r="Z29" s="713">
        <v>0.7</v>
      </c>
      <c r="AA29" s="713"/>
      <c r="AB29" s="713"/>
      <c r="AC29" s="713"/>
      <c r="AD29" s="714">
        <v>26928</v>
      </c>
      <c r="AE29" s="714"/>
      <c r="AF29" s="714"/>
      <c r="AG29" s="714"/>
      <c r="AH29" s="714"/>
      <c r="AI29" s="714"/>
      <c r="AJ29" s="714"/>
      <c r="AK29" s="714"/>
      <c r="AL29" s="683">
        <v>0.2</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300</v>
      </c>
      <c r="CE29" s="766"/>
      <c r="CF29" s="719" t="s">
        <v>301</v>
      </c>
      <c r="CG29" s="720"/>
      <c r="CH29" s="720"/>
      <c r="CI29" s="720"/>
      <c r="CJ29" s="720"/>
      <c r="CK29" s="720"/>
      <c r="CL29" s="720"/>
      <c r="CM29" s="720"/>
      <c r="CN29" s="720"/>
      <c r="CO29" s="720"/>
      <c r="CP29" s="720"/>
      <c r="CQ29" s="721"/>
      <c r="CR29" s="680">
        <v>2485597</v>
      </c>
      <c r="CS29" s="699"/>
      <c r="CT29" s="699"/>
      <c r="CU29" s="699"/>
      <c r="CV29" s="699"/>
      <c r="CW29" s="699"/>
      <c r="CX29" s="699"/>
      <c r="CY29" s="700"/>
      <c r="CZ29" s="683">
        <v>9.4</v>
      </c>
      <c r="DA29" s="701"/>
      <c r="DB29" s="701"/>
      <c r="DC29" s="702"/>
      <c r="DD29" s="686">
        <v>2455345</v>
      </c>
      <c r="DE29" s="699"/>
      <c r="DF29" s="699"/>
      <c r="DG29" s="699"/>
      <c r="DH29" s="699"/>
      <c r="DI29" s="699"/>
      <c r="DJ29" s="699"/>
      <c r="DK29" s="700"/>
      <c r="DL29" s="686">
        <v>2455345</v>
      </c>
      <c r="DM29" s="699"/>
      <c r="DN29" s="699"/>
      <c r="DO29" s="699"/>
      <c r="DP29" s="699"/>
      <c r="DQ29" s="699"/>
      <c r="DR29" s="699"/>
      <c r="DS29" s="699"/>
      <c r="DT29" s="699"/>
      <c r="DU29" s="699"/>
      <c r="DV29" s="700"/>
      <c r="DW29" s="683">
        <v>18.399999999999999</v>
      </c>
      <c r="DX29" s="701"/>
      <c r="DY29" s="701"/>
      <c r="DZ29" s="701"/>
      <c r="EA29" s="701"/>
      <c r="EB29" s="701"/>
      <c r="EC29" s="722"/>
    </row>
    <row r="30" spans="2:133" ht="11.25" customHeight="1" x14ac:dyDescent="0.15">
      <c r="B30" s="677" t="s">
        <v>302</v>
      </c>
      <c r="C30" s="678"/>
      <c r="D30" s="678"/>
      <c r="E30" s="678"/>
      <c r="F30" s="678"/>
      <c r="G30" s="678"/>
      <c r="H30" s="678"/>
      <c r="I30" s="678"/>
      <c r="J30" s="678"/>
      <c r="K30" s="678"/>
      <c r="L30" s="678"/>
      <c r="M30" s="678"/>
      <c r="N30" s="678"/>
      <c r="O30" s="678"/>
      <c r="P30" s="678"/>
      <c r="Q30" s="679"/>
      <c r="R30" s="680">
        <v>40033</v>
      </c>
      <c r="S30" s="681"/>
      <c r="T30" s="681"/>
      <c r="U30" s="681"/>
      <c r="V30" s="681"/>
      <c r="W30" s="681"/>
      <c r="X30" s="681"/>
      <c r="Y30" s="682"/>
      <c r="Z30" s="713">
        <v>0.1</v>
      </c>
      <c r="AA30" s="713"/>
      <c r="AB30" s="713"/>
      <c r="AC30" s="713"/>
      <c r="AD30" s="714" t="s">
        <v>230</v>
      </c>
      <c r="AE30" s="714"/>
      <c r="AF30" s="714"/>
      <c r="AG30" s="714"/>
      <c r="AH30" s="714"/>
      <c r="AI30" s="714"/>
      <c r="AJ30" s="714"/>
      <c r="AK30" s="714"/>
      <c r="AL30" s="683" t="s">
        <v>136</v>
      </c>
      <c r="AM30" s="684"/>
      <c r="AN30" s="684"/>
      <c r="AO30" s="715"/>
      <c r="AP30" s="741" t="s">
        <v>218</v>
      </c>
      <c r="AQ30" s="742"/>
      <c r="AR30" s="742"/>
      <c r="AS30" s="742"/>
      <c r="AT30" s="742"/>
      <c r="AU30" s="742"/>
      <c r="AV30" s="742"/>
      <c r="AW30" s="742"/>
      <c r="AX30" s="742"/>
      <c r="AY30" s="742"/>
      <c r="AZ30" s="742"/>
      <c r="BA30" s="742"/>
      <c r="BB30" s="742"/>
      <c r="BC30" s="742"/>
      <c r="BD30" s="742"/>
      <c r="BE30" s="742"/>
      <c r="BF30" s="743"/>
      <c r="BG30" s="741" t="s">
        <v>303</v>
      </c>
      <c r="BH30" s="754"/>
      <c r="BI30" s="754"/>
      <c r="BJ30" s="754"/>
      <c r="BK30" s="754"/>
      <c r="BL30" s="754"/>
      <c r="BM30" s="754"/>
      <c r="BN30" s="754"/>
      <c r="BO30" s="754"/>
      <c r="BP30" s="754"/>
      <c r="BQ30" s="755"/>
      <c r="BR30" s="741" t="s">
        <v>304</v>
      </c>
      <c r="BS30" s="754"/>
      <c r="BT30" s="754"/>
      <c r="BU30" s="754"/>
      <c r="BV30" s="754"/>
      <c r="BW30" s="754"/>
      <c r="BX30" s="754"/>
      <c r="BY30" s="754"/>
      <c r="BZ30" s="754"/>
      <c r="CA30" s="754"/>
      <c r="CB30" s="755"/>
      <c r="CD30" s="767"/>
      <c r="CE30" s="768"/>
      <c r="CF30" s="719" t="s">
        <v>305</v>
      </c>
      <c r="CG30" s="720"/>
      <c r="CH30" s="720"/>
      <c r="CI30" s="720"/>
      <c r="CJ30" s="720"/>
      <c r="CK30" s="720"/>
      <c r="CL30" s="720"/>
      <c r="CM30" s="720"/>
      <c r="CN30" s="720"/>
      <c r="CO30" s="720"/>
      <c r="CP30" s="720"/>
      <c r="CQ30" s="721"/>
      <c r="CR30" s="680">
        <v>2361699</v>
      </c>
      <c r="CS30" s="681"/>
      <c r="CT30" s="681"/>
      <c r="CU30" s="681"/>
      <c r="CV30" s="681"/>
      <c r="CW30" s="681"/>
      <c r="CX30" s="681"/>
      <c r="CY30" s="682"/>
      <c r="CZ30" s="683">
        <v>8.9</v>
      </c>
      <c r="DA30" s="701"/>
      <c r="DB30" s="701"/>
      <c r="DC30" s="702"/>
      <c r="DD30" s="686">
        <v>2333079</v>
      </c>
      <c r="DE30" s="681"/>
      <c r="DF30" s="681"/>
      <c r="DG30" s="681"/>
      <c r="DH30" s="681"/>
      <c r="DI30" s="681"/>
      <c r="DJ30" s="681"/>
      <c r="DK30" s="682"/>
      <c r="DL30" s="686">
        <v>2333079</v>
      </c>
      <c r="DM30" s="681"/>
      <c r="DN30" s="681"/>
      <c r="DO30" s="681"/>
      <c r="DP30" s="681"/>
      <c r="DQ30" s="681"/>
      <c r="DR30" s="681"/>
      <c r="DS30" s="681"/>
      <c r="DT30" s="681"/>
      <c r="DU30" s="681"/>
      <c r="DV30" s="682"/>
      <c r="DW30" s="683">
        <v>17.5</v>
      </c>
      <c r="DX30" s="701"/>
      <c r="DY30" s="701"/>
      <c r="DZ30" s="701"/>
      <c r="EA30" s="701"/>
      <c r="EB30" s="701"/>
      <c r="EC30" s="722"/>
    </row>
    <row r="31" spans="2:133" ht="11.25" customHeight="1" x14ac:dyDescent="0.15">
      <c r="B31" s="677" t="s">
        <v>306</v>
      </c>
      <c r="C31" s="678"/>
      <c r="D31" s="678"/>
      <c r="E31" s="678"/>
      <c r="F31" s="678"/>
      <c r="G31" s="678"/>
      <c r="H31" s="678"/>
      <c r="I31" s="678"/>
      <c r="J31" s="678"/>
      <c r="K31" s="678"/>
      <c r="L31" s="678"/>
      <c r="M31" s="678"/>
      <c r="N31" s="678"/>
      <c r="O31" s="678"/>
      <c r="P31" s="678"/>
      <c r="Q31" s="679"/>
      <c r="R31" s="680">
        <v>9325217</v>
      </c>
      <c r="S31" s="681"/>
      <c r="T31" s="681"/>
      <c r="U31" s="681"/>
      <c r="V31" s="681"/>
      <c r="W31" s="681"/>
      <c r="X31" s="681"/>
      <c r="Y31" s="682"/>
      <c r="Z31" s="713">
        <v>34.5</v>
      </c>
      <c r="AA31" s="713"/>
      <c r="AB31" s="713"/>
      <c r="AC31" s="713"/>
      <c r="AD31" s="714" t="s">
        <v>136</v>
      </c>
      <c r="AE31" s="714"/>
      <c r="AF31" s="714"/>
      <c r="AG31" s="714"/>
      <c r="AH31" s="714"/>
      <c r="AI31" s="714"/>
      <c r="AJ31" s="714"/>
      <c r="AK31" s="714"/>
      <c r="AL31" s="683" t="s">
        <v>127</v>
      </c>
      <c r="AM31" s="684"/>
      <c r="AN31" s="684"/>
      <c r="AO31" s="715"/>
      <c r="AP31" s="756" t="s">
        <v>307</v>
      </c>
      <c r="AQ31" s="757"/>
      <c r="AR31" s="757"/>
      <c r="AS31" s="757"/>
      <c r="AT31" s="762" t="s">
        <v>308</v>
      </c>
      <c r="AU31" s="231"/>
      <c r="AV31" s="231"/>
      <c r="AW31" s="231"/>
      <c r="AX31" s="746" t="s">
        <v>184</v>
      </c>
      <c r="AY31" s="747"/>
      <c r="AZ31" s="747"/>
      <c r="BA31" s="747"/>
      <c r="BB31" s="747"/>
      <c r="BC31" s="747"/>
      <c r="BD31" s="747"/>
      <c r="BE31" s="747"/>
      <c r="BF31" s="748"/>
      <c r="BG31" s="749">
        <v>98.9</v>
      </c>
      <c r="BH31" s="750"/>
      <c r="BI31" s="750"/>
      <c r="BJ31" s="750"/>
      <c r="BK31" s="750"/>
      <c r="BL31" s="750"/>
      <c r="BM31" s="751">
        <v>97.1</v>
      </c>
      <c r="BN31" s="750"/>
      <c r="BO31" s="750"/>
      <c r="BP31" s="750"/>
      <c r="BQ31" s="752"/>
      <c r="BR31" s="749">
        <v>99.1</v>
      </c>
      <c r="BS31" s="750"/>
      <c r="BT31" s="750"/>
      <c r="BU31" s="750"/>
      <c r="BV31" s="750"/>
      <c r="BW31" s="750"/>
      <c r="BX31" s="751">
        <v>97.2</v>
      </c>
      <c r="BY31" s="750"/>
      <c r="BZ31" s="750"/>
      <c r="CA31" s="750"/>
      <c r="CB31" s="752"/>
      <c r="CD31" s="767"/>
      <c r="CE31" s="768"/>
      <c r="CF31" s="719" t="s">
        <v>309</v>
      </c>
      <c r="CG31" s="720"/>
      <c r="CH31" s="720"/>
      <c r="CI31" s="720"/>
      <c r="CJ31" s="720"/>
      <c r="CK31" s="720"/>
      <c r="CL31" s="720"/>
      <c r="CM31" s="720"/>
      <c r="CN31" s="720"/>
      <c r="CO31" s="720"/>
      <c r="CP31" s="720"/>
      <c r="CQ31" s="721"/>
      <c r="CR31" s="680">
        <v>123898</v>
      </c>
      <c r="CS31" s="699"/>
      <c r="CT31" s="699"/>
      <c r="CU31" s="699"/>
      <c r="CV31" s="699"/>
      <c r="CW31" s="699"/>
      <c r="CX31" s="699"/>
      <c r="CY31" s="700"/>
      <c r="CZ31" s="683">
        <v>0.5</v>
      </c>
      <c r="DA31" s="701"/>
      <c r="DB31" s="701"/>
      <c r="DC31" s="702"/>
      <c r="DD31" s="686">
        <v>122266</v>
      </c>
      <c r="DE31" s="699"/>
      <c r="DF31" s="699"/>
      <c r="DG31" s="699"/>
      <c r="DH31" s="699"/>
      <c r="DI31" s="699"/>
      <c r="DJ31" s="699"/>
      <c r="DK31" s="700"/>
      <c r="DL31" s="686">
        <v>122266</v>
      </c>
      <c r="DM31" s="699"/>
      <c r="DN31" s="699"/>
      <c r="DO31" s="699"/>
      <c r="DP31" s="699"/>
      <c r="DQ31" s="699"/>
      <c r="DR31" s="699"/>
      <c r="DS31" s="699"/>
      <c r="DT31" s="699"/>
      <c r="DU31" s="699"/>
      <c r="DV31" s="700"/>
      <c r="DW31" s="683">
        <v>0.9</v>
      </c>
      <c r="DX31" s="701"/>
      <c r="DY31" s="701"/>
      <c r="DZ31" s="701"/>
      <c r="EA31" s="701"/>
      <c r="EB31" s="701"/>
      <c r="EC31" s="722"/>
    </row>
    <row r="32" spans="2:133" ht="11.25" customHeight="1" x14ac:dyDescent="0.15">
      <c r="B32" s="771" t="s">
        <v>310</v>
      </c>
      <c r="C32" s="772"/>
      <c r="D32" s="772"/>
      <c r="E32" s="772"/>
      <c r="F32" s="772"/>
      <c r="G32" s="772"/>
      <c r="H32" s="772"/>
      <c r="I32" s="772"/>
      <c r="J32" s="772"/>
      <c r="K32" s="772"/>
      <c r="L32" s="772"/>
      <c r="M32" s="772"/>
      <c r="N32" s="772"/>
      <c r="O32" s="772"/>
      <c r="P32" s="772"/>
      <c r="Q32" s="773"/>
      <c r="R32" s="680" t="s">
        <v>127</v>
      </c>
      <c r="S32" s="681"/>
      <c r="T32" s="681"/>
      <c r="U32" s="681"/>
      <c r="V32" s="681"/>
      <c r="W32" s="681"/>
      <c r="X32" s="681"/>
      <c r="Y32" s="682"/>
      <c r="Z32" s="713" t="s">
        <v>230</v>
      </c>
      <c r="AA32" s="713"/>
      <c r="AB32" s="713"/>
      <c r="AC32" s="713"/>
      <c r="AD32" s="714" t="s">
        <v>230</v>
      </c>
      <c r="AE32" s="714"/>
      <c r="AF32" s="714"/>
      <c r="AG32" s="714"/>
      <c r="AH32" s="714"/>
      <c r="AI32" s="714"/>
      <c r="AJ32" s="714"/>
      <c r="AK32" s="714"/>
      <c r="AL32" s="683" t="s">
        <v>136</v>
      </c>
      <c r="AM32" s="684"/>
      <c r="AN32" s="684"/>
      <c r="AO32" s="715"/>
      <c r="AP32" s="758"/>
      <c r="AQ32" s="759"/>
      <c r="AR32" s="759"/>
      <c r="AS32" s="759"/>
      <c r="AT32" s="763"/>
      <c r="AU32" s="230" t="s">
        <v>311</v>
      </c>
      <c r="AV32" s="230"/>
      <c r="AW32" s="230"/>
      <c r="AX32" s="677" t="s">
        <v>312</v>
      </c>
      <c r="AY32" s="678"/>
      <c r="AZ32" s="678"/>
      <c r="BA32" s="678"/>
      <c r="BB32" s="678"/>
      <c r="BC32" s="678"/>
      <c r="BD32" s="678"/>
      <c r="BE32" s="678"/>
      <c r="BF32" s="679"/>
      <c r="BG32" s="753">
        <v>98.7</v>
      </c>
      <c r="BH32" s="699"/>
      <c r="BI32" s="699"/>
      <c r="BJ32" s="699"/>
      <c r="BK32" s="699"/>
      <c r="BL32" s="699"/>
      <c r="BM32" s="684">
        <v>96.9</v>
      </c>
      <c r="BN32" s="745"/>
      <c r="BO32" s="745"/>
      <c r="BP32" s="745"/>
      <c r="BQ32" s="726"/>
      <c r="BR32" s="753">
        <v>98.7</v>
      </c>
      <c r="BS32" s="699"/>
      <c r="BT32" s="699"/>
      <c r="BU32" s="699"/>
      <c r="BV32" s="699"/>
      <c r="BW32" s="699"/>
      <c r="BX32" s="684">
        <v>97</v>
      </c>
      <c r="BY32" s="745"/>
      <c r="BZ32" s="745"/>
      <c r="CA32" s="745"/>
      <c r="CB32" s="726"/>
      <c r="CD32" s="769"/>
      <c r="CE32" s="770"/>
      <c r="CF32" s="719" t="s">
        <v>313</v>
      </c>
      <c r="CG32" s="720"/>
      <c r="CH32" s="720"/>
      <c r="CI32" s="720"/>
      <c r="CJ32" s="720"/>
      <c r="CK32" s="720"/>
      <c r="CL32" s="720"/>
      <c r="CM32" s="720"/>
      <c r="CN32" s="720"/>
      <c r="CO32" s="720"/>
      <c r="CP32" s="720"/>
      <c r="CQ32" s="721"/>
      <c r="CR32" s="680">
        <v>218</v>
      </c>
      <c r="CS32" s="681"/>
      <c r="CT32" s="681"/>
      <c r="CU32" s="681"/>
      <c r="CV32" s="681"/>
      <c r="CW32" s="681"/>
      <c r="CX32" s="681"/>
      <c r="CY32" s="682"/>
      <c r="CZ32" s="683">
        <v>0</v>
      </c>
      <c r="DA32" s="701"/>
      <c r="DB32" s="701"/>
      <c r="DC32" s="702"/>
      <c r="DD32" s="686">
        <v>218</v>
      </c>
      <c r="DE32" s="681"/>
      <c r="DF32" s="681"/>
      <c r="DG32" s="681"/>
      <c r="DH32" s="681"/>
      <c r="DI32" s="681"/>
      <c r="DJ32" s="681"/>
      <c r="DK32" s="682"/>
      <c r="DL32" s="686">
        <v>218</v>
      </c>
      <c r="DM32" s="681"/>
      <c r="DN32" s="681"/>
      <c r="DO32" s="681"/>
      <c r="DP32" s="681"/>
      <c r="DQ32" s="681"/>
      <c r="DR32" s="681"/>
      <c r="DS32" s="681"/>
      <c r="DT32" s="681"/>
      <c r="DU32" s="681"/>
      <c r="DV32" s="682"/>
      <c r="DW32" s="683">
        <v>0</v>
      </c>
      <c r="DX32" s="701"/>
      <c r="DY32" s="701"/>
      <c r="DZ32" s="701"/>
      <c r="EA32" s="701"/>
      <c r="EB32" s="701"/>
      <c r="EC32" s="722"/>
    </row>
    <row r="33" spans="2:133" ht="11.25" customHeight="1" x14ac:dyDescent="0.15">
      <c r="B33" s="677" t="s">
        <v>314</v>
      </c>
      <c r="C33" s="678"/>
      <c r="D33" s="678"/>
      <c r="E33" s="678"/>
      <c r="F33" s="678"/>
      <c r="G33" s="678"/>
      <c r="H33" s="678"/>
      <c r="I33" s="678"/>
      <c r="J33" s="678"/>
      <c r="K33" s="678"/>
      <c r="L33" s="678"/>
      <c r="M33" s="678"/>
      <c r="N33" s="678"/>
      <c r="O33" s="678"/>
      <c r="P33" s="678"/>
      <c r="Q33" s="679"/>
      <c r="R33" s="680">
        <v>1721136</v>
      </c>
      <c r="S33" s="681"/>
      <c r="T33" s="681"/>
      <c r="U33" s="681"/>
      <c r="V33" s="681"/>
      <c r="W33" s="681"/>
      <c r="X33" s="681"/>
      <c r="Y33" s="682"/>
      <c r="Z33" s="713">
        <v>6.4</v>
      </c>
      <c r="AA33" s="713"/>
      <c r="AB33" s="713"/>
      <c r="AC33" s="713"/>
      <c r="AD33" s="714" t="s">
        <v>136</v>
      </c>
      <c r="AE33" s="714"/>
      <c r="AF33" s="714"/>
      <c r="AG33" s="714"/>
      <c r="AH33" s="714"/>
      <c r="AI33" s="714"/>
      <c r="AJ33" s="714"/>
      <c r="AK33" s="714"/>
      <c r="AL33" s="683" t="s">
        <v>127</v>
      </c>
      <c r="AM33" s="684"/>
      <c r="AN33" s="684"/>
      <c r="AO33" s="715"/>
      <c r="AP33" s="760"/>
      <c r="AQ33" s="761"/>
      <c r="AR33" s="761"/>
      <c r="AS33" s="761"/>
      <c r="AT33" s="764"/>
      <c r="AU33" s="232"/>
      <c r="AV33" s="232"/>
      <c r="AW33" s="232"/>
      <c r="AX33" s="661" t="s">
        <v>315</v>
      </c>
      <c r="AY33" s="662"/>
      <c r="AZ33" s="662"/>
      <c r="BA33" s="662"/>
      <c r="BB33" s="662"/>
      <c r="BC33" s="662"/>
      <c r="BD33" s="662"/>
      <c r="BE33" s="662"/>
      <c r="BF33" s="663"/>
      <c r="BG33" s="744">
        <v>99</v>
      </c>
      <c r="BH33" s="665"/>
      <c r="BI33" s="665"/>
      <c r="BJ33" s="665"/>
      <c r="BK33" s="665"/>
      <c r="BL33" s="665"/>
      <c r="BM33" s="707">
        <v>97.2</v>
      </c>
      <c r="BN33" s="665"/>
      <c r="BO33" s="665"/>
      <c r="BP33" s="665"/>
      <c r="BQ33" s="709"/>
      <c r="BR33" s="744">
        <v>99.5</v>
      </c>
      <c r="BS33" s="665"/>
      <c r="BT33" s="665"/>
      <c r="BU33" s="665"/>
      <c r="BV33" s="665"/>
      <c r="BW33" s="665"/>
      <c r="BX33" s="707">
        <v>97.4</v>
      </c>
      <c r="BY33" s="665"/>
      <c r="BZ33" s="665"/>
      <c r="CA33" s="665"/>
      <c r="CB33" s="709"/>
      <c r="CD33" s="719" t="s">
        <v>316</v>
      </c>
      <c r="CE33" s="720"/>
      <c r="CF33" s="720"/>
      <c r="CG33" s="720"/>
      <c r="CH33" s="720"/>
      <c r="CI33" s="720"/>
      <c r="CJ33" s="720"/>
      <c r="CK33" s="720"/>
      <c r="CL33" s="720"/>
      <c r="CM33" s="720"/>
      <c r="CN33" s="720"/>
      <c r="CO33" s="720"/>
      <c r="CP33" s="720"/>
      <c r="CQ33" s="721"/>
      <c r="CR33" s="680">
        <v>13903033</v>
      </c>
      <c r="CS33" s="699"/>
      <c r="CT33" s="699"/>
      <c r="CU33" s="699"/>
      <c r="CV33" s="699"/>
      <c r="CW33" s="699"/>
      <c r="CX33" s="699"/>
      <c r="CY33" s="700"/>
      <c r="CZ33" s="683">
        <v>52.7</v>
      </c>
      <c r="DA33" s="701"/>
      <c r="DB33" s="701"/>
      <c r="DC33" s="702"/>
      <c r="DD33" s="686">
        <v>6628529</v>
      </c>
      <c r="DE33" s="699"/>
      <c r="DF33" s="699"/>
      <c r="DG33" s="699"/>
      <c r="DH33" s="699"/>
      <c r="DI33" s="699"/>
      <c r="DJ33" s="699"/>
      <c r="DK33" s="700"/>
      <c r="DL33" s="686">
        <v>4856916</v>
      </c>
      <c r="DM33" s="699"/>
      <c r="DN33" s="699"/>
      <c r="DO33" s="699"/>
      <c r="DP33" s="699"/>
      <c r="DQ33" s="699"/>
      <c r="DR33" s="699"/>
      <c r="DS33" s="699"/>
      <c r="DT33" s="699"/>
      <c r="DU33" s="699"/>
      <c r="DV33" s="700"/>
      <c r="DW33" s="683">
        <v>36.5</v>
      </c>
      <c r="DX33" s="701"/>
      <c r="DY33" s="701"/>
      <c r="DZ33" s="701"/>
      <c r="EA33" s="701"/>
      <c r="EB33" s="701"/>
      <c r="EC33" s="722"/>
    </row>
    <row r="34" spans="2:133" ht="11.25" customHeight="1" x14ac:dyDescent="0.15">
      <c r="B34" s="677" t="s">
        <v>317</v>
      </c>
      <c r="C34" s="678"/>
      <c r="D34" s="678"/>
      <c r="E34" s="678"/>
      <c r="F34" s="678"/>
      <c r="G34" s="678"/>
      <c r="H34" s="678"/>
      <c r="I34" s="678"/>
      <c r="J34" s="678"/>
      <c r="K34" s="678"/>
      <c r="L34" s="678"/>
      <c r="M34" s="678"/>
      <c r="N34" s="678"/>
      <c r="O34" s="678"/>
      <c r="P34" s="678"/>
      <c r="Q34" s="679"/>
      <c r="R34" s="680">
        <v>98521</v>
      </c>
      <c r="S34" s="681"/>
      <c r="T34" s="681"/>
      <c r="U34" s="681"/>
      <c r="V34" s="681"/>
      <c r="W34" s="681"/>
      <c r="X34" s="681"/>
      <c r="Y34" s="682"/>
      <c r="Z34" s="713">
        <v>0.4</v>
      </c>
      <c r="AA34" s="713"/>
      <c r="AB34" s="713"/>
      <c r="AC34" s="713"/>
      <c r="AD34" s="714">
        <v>15662</v>
      </c>
      <c r="AE34" s="714"/>
      <c r="AF34" s="714"/>
      <c r="AG34" s="714"/>
      <c r="AH34" s="714"/>
      <c r="AI34" s="714"/>
      <c r="AJ34" s="714"/>
      <c r="AK34" s="714"/>
      <c r="AL34" s="683">
        <v>0.1</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318</v>
      </c>
      <c r="CE34" s="720"/>
      <c r="CF34" s="720"/>
      <c r="CG34" s="720"/>
      <c r="CH34" s="720"/>
      <c r="CI34" s="720"/>
      <c r="CJ34" s="720"/>
      <c r="CK34" s="720"/>
      <c r="CL34" s="720"/>
      <c r="CM34" s="720"/>
      <c r="CN34" s="720"/>
      <c r="CO34" s="720"/>
      <c r="CP34" s="720"/>
      <c r="CQ34" s="721"/>
      <c r="CR34" s="680">
        <v>3441910</v>
      </c>
      <c r="CS34" s="681"/>
      <c r="CT34" s="681"/>
      <c r="CU34" s="681"/>
      <c r="CV34" s="681"/>
      <c r="CW34" s="681"/>
      <c r="CX34" s="681"/>
      <c r="CY34" s="682"/>
      <c r="CZ34" s="683">
        <v>13</v>
      </c>
      <c r="DA34" s="701"/>
      <c r="DB34" s="701"/>
      <c r="DC34" s="702"/>
      <c r="DD34" s="686">
        <v>2332190</v>
      </c>
      <c r="DE34" s="681"/>
      <c r="DF34" s="681"/>
      <c r="DG34" s="681"/>
      <c r="DH34" s="681"/>
      <c r="DI34" s="681"/>
      <c r="DJ34" s="681"/>
      <c r="DK34" s="682"/>
      <c r="DL34" s="686">
        <v>1830243</v>
      </c>
      <c r="DM34" s="681"/>
      <c r="DN34" s="681"/>
      <c r="DO34" s="681"/>
      <c r="DP34" s="681"/>
      <c r="DQ34" s="681"/>
      <c r="DR34" s="681"/>
      <c r="DS34" s="681"/>
      <c r="DT34" s="681"/>
      <c r="DU34" s="681"/>
      <c r="DV34" s="682"/>
      <c r="DW34" s="683">
        <v>13.8</v>
      </c>
      <c r="DX34" s="701"/>
      <c r="DY34" s="701"/>
      <c r="DZ34" s="701"/>
      <c r="EA34" s="701"/>
      <c r="EB34" s="701"/>
      <c r="EC34" s="722"/>
    </row>
    <row r="35" spans="2:133" ht="11.25" customHeight="1" x14ac:dyDescent="0.15">
      <c r="B35" s="677" t="s">
        <v>319</v>
      </c>
      <c r="C35" s="678"/>
      <c r="D35" s="678"/>
      <c r="E35" s="678"/>
      <c r="F35" s="678"/>
      <c r="G35" s="678"/>
      <c r="H35" s="678"/>
      <c r="I35" s="678"/>
      <c r="J35" s="678"/>
      <c r="K35" s="678"/>
      <c r="L35" s="678"/>
      <c r="M35" s="678"/>
      <c r="N35" s="678"/>
      <c r="O35" s="678"/>
      <c r="P35" s="678"/>
      <c r="Q35" s="679"/>
      <c r="R35" s="680">
        <v>123826</v>
      </c>
      <c r="S35" s="681"/>
      <c r="T35" s="681"/>
      <c r="U35" s="681"/>
      <c r="V35" s="681"/>
      <c r="W35" s="681"/>
      <c r="X35" s="681"/>
      <c r="Y35" s="682"/>
      <c r="Z35" s="713">
        <v>0.5</v>
      </c>
      <c r="AA35" s="713"/>
      <c r="AB35" s="713"/>
      <c r="AC35" s="713"/>
      <c r="AD35" s="714" t="s">
        <v>136</v>
      </c>
      <c r="AE35" s="714"/>
      <c r="AF35" s="714"/>
      <c r="AG35" s="714"/>
      <c r="AH35" s="714"/>
      <c r="AI35" s="714"/>
      <c r="AJ35" s="714"/>
      <c r="AK35" s="714"/>
      <c r="AL35" s="683" t="s">
        <v>230</v>
      </c>
      <c r="AM35" s="684"/>
      <c r="AN35" s="684"/>
      <c r="AO35" s="715"/>
      <c r="AP35" s="235"/>
      <c r="AQ35" s="741" t="s">
        <v>320</v>
      </c>
      <c r="AR35" s="742"/>
      <c r="AS35" s="742"/>
      <c r="AT35" s="742"/>
      <c r="AU35" s="742"/>
      <c r="AV35" s="742"/>
      <c r="AW35" s="742"/>
      <c r="AX35" s="742"/>
      <c r="AY35" s="742"/>
      <c r="AZ35" s="742"/>
      <c r="BA35" s="742"/>
      <c r="BB35" s="742"/>
      <c r="BC35" s="742"/>
      <c r="BD35" s="742"/>
      <c r="BE35" s="742"/>
      <c r="BF35" s="743"/>
      <c r="BG35" s="741" t="s">
        <v>321</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322</v>
      </c>
      <c r="CE35" s="720"/>
      <c r="CF35" s="720"/>
      <c r="CG35" s="720"/>
      <c r="CH35" s="720"/>
      <c r="CI35" s="720"/>
      <c r="CJ35" s="720"/>
      <c r="CK35" s="720"/>
      <c r="CL35" s="720"/>
      <c r="CM35" s="720"/>
      <c r="CN35" s="720"/>
      <c r="CO35" s="720"/>
      <c r="CP35" s="720"/>
      <c r="CQ35" s="721"/>
      <c r="CR35" s="680">
        <v>60224</v>
      </c>
      <c r="CS35" s="699"/>
      <c r="CT35" s="699"/>
      <c r="CU35" s="699"/>
      <c r="CV35" s="699"/>
      <c r="CW35" s="699"/>
      <c r="CX35" s="699"/>
      <c r="CY35" s="700"/>
      <c r="CZ35" s="683">
        <v>0.2</v>
      </c>
      <c r="DA35" s="701"/>
      <c r="DB35" s="701"/>
      <c r="DC35" s="702"/>
      <c r="DD35" s="686">
        <v>39590</v>
      </c>
      <c r="DE35" s="699"/>
      <c r="DF35" s="699"/>
      <c r="DG35" s="699"/>
      <c r="DH35" s="699"/>
      <c r="DI35" s="699"/>
      <c r="DJ35" s="699"/>
      <c r="DK35" s="700"/>
      <c r="DL35" s="686">
        <v>39590</v>
      </c>
      <c r="DM35" s="699"/>
      <c r="DN35" s="699"/>
      <c r="DO35" s="699"/>
      <c r="DP35" s="699"/>
      <c r="DQ35" s="699"/>
      <c r="DR35" s="699"/>
      <c r="DS35" s="699"/>
      <c r="DT35" s="699"/>
      <c r="DU35" s="699"/>
      <c r="DV35" s="700"/>
      <c r="DW35" s="683">
        <v>0.3</v>
      </c>
      <c r="DX35" s="701"/>
      <c r="DY35" s="701"/>
      <c r="DZ35" s="701"/>
      <c r="EA35" s="701"/>
      <c r="EB35" s="701"/>
      <c r="EC35" s="722"/>
    </row>
    <row r="36" spans="2:133" ht="11.25" customHeight="1" x14ac:dyDescent="0.15">
      <c r="B36" s="677" t="s">
        <v>323</v>
      </c>
      <c r="C36" s="678"/>
      <c r="D36" s="678"/>
      <c r="E36" s="678"/>
      <c r="F36" s="678"/>
      <c r="G36" s="678"/>
      <c r="H36" s="678"/>
      <c r="I36" s="678"/>
      <c r="J36" s="678"/>
      <c r="K36" s="678"/>
      <c r="L36" s="678"/>
      <c r="M36" s="678"/>
      <c r="N36" s="678"/>
      <c r="O36" s="678"/>
      <c r="P36" s="678"/>
      <c r="Q36" s="679"/>
      <c r="R36" s="680">
        <v>307450</v>
      </c>
      <c r="S36" s="681"/>
      <c r="T36" s="681"/>
      <c r="U36" s="681"/>
      <c r="V36" s="681"/>
      <c r="W36" s="681"/>
      <c r="X36" s="681"/>
      <c r="Y36" s="682"/>
      <c r="Z36" s="713">
        <v>1.1000000000000001</v>
      </c>
      <c r="AA36" s="713"/>
      <c r="AB36" s="713"/>
      <c r="AC36" s="713"/>
      <c r="AD36" s="714" t="s">
        <v>230</v>
      </c>
      <c r="AE36" s="714"/>
      <c r="AF36" s="714"/>
      <c r="AG36" s="714"/>
      <c r="AH36" s="714"/>
      <c r="AI36" s="714"/>
      <c r="AJ36" s="714"/>
      <c r="AK36" s="714"/>
      <c r="AL36" s="683" t="s">
        <v>127</v>
      </c>
      <c r="AM36" s="684"/>
      <c r="AN36" s="684"/>
      <c r="AO36" s="715"/>
      <c r="AP36" s="235"/>
      <c r="AQ36" s="732" t="s">
        <v>324</v>
      </c>
      <c r="AR36" s="733"/>
      <c r="AS36" s="733"/>
      <c r="AT36" s="733"/>
      <c r="AU36" s="733"/>
      <c r="AV36" s="733"/>
      <c r="AW36" s="733"/>
      <c r="AX36" s="733"/>
      <c r="AY36" s="734"/>
      <c r="AZ36" s="735">
        <v>2249071</v>
      </c>
      <c r="BA36" s="736"/>
      <c r="BB36" s="736"/>
      <c r="BC36" s="736"/>
      <c r="BD36" s="736"/>
      <c r="BE36" s="736"/>
      <c r="BF36" s="737"/>
      <c r="BG36" s="738" t="s">
        <v>325</v>
      </c>
      <c r="BH36" s="739"/>
      <c r="BI36" s="739"/>
      <c r="BJ36" s="739"/>
      <c r="BK36" s="739"/>
      <c r="BL36" s="739"/>
      <c r="BM36" s="739"/>
      <c r="BN36" s="739"/>
      <c r="BO36" s="739"/>
      <c r="BP36" s="739"/>
      <c r="BQ36" s="739"/>
      <c r="BR36" s="739"/>
      <c r="BS36" s="739"/>
      <c r="BT36" s="739"/>
      <c r="BU36" s="740"/>
      <c r="BV36" s="735">
        <v>31045</v>
      </c>
      <c r="BW36" s="736"/>
      <c r="BX36" s="736"/>
      <c r="BY36" s="736"/>
      <c r="BZ36" s="736"/>
      <c r="CA36" s="736"/>
      <c r="CB36" s="737"/>
      <c r="CD36" s="719" t="s">
        <v>326</v>
      </c>
      <c r="CE36" s="720"/>
      <c r="CF36" s="720"/>
      <c r="CG36" s="720"/>
      <c r="CH36" s="720"/>
      <c r="CI36" s="720"/>
      <c r="CJ36" s="720"/>
      <c r="CK36" s="720"/>
      <c r="CL36" s="720"/>
      <c r="CM36" s="720"/>
      <c r="CN36" s="720"/>
      <c r="CO36" s="720"/>
      <c r="CP36" s="720"/>
      <c r="CQ36" s="721"/>
      <c r="CR36" s="680">
        <v>7982528</v>
      </c>
      <c r="CS36" s="681"/>
      <c r="CT36" s="681"/>
      <c r="CU36" s="681"/>
      <c r="CV36" s="681"/>
      <c r="CW36" s="681"/>
      <c r="CX36" s="681"/>
      <c r="CY36" s="682"/>
      <c r="CZ36" s="683">
        <v>30.2</v>
      </c>
      <c r="DA36" s="701"/>
      <c r="DB36" s="701"/>
      <c r="DC36" s="702"/>
      <c r="DD36" s="686">
        <v>2245702</v>
      </c>
      <c r="DE36" s="681"/>
      <c r="DF36" s="681"/>
      <c r="DG36" s="681"/>
      <c r="DH36" s="681"/>
      <c r="DI36" s="681"/>
      <c r="DJ36" s="681"/>
      <c r="DK36" s="682"/>
      <c r="DL36" s="686">
        <v>1956442</v>
      </c>
      <c r="DM36" s="681"/>
      <c r="DN36" s="681"/>
      <c r="DO36" s="681"/>
      <c r="DP36" s="681"/>
      <c r="DQ36" s="681"/>
      <c r="DR36" s="681"/>
      <c r="DS36" s="681"/>
      <c r="DT36" s="681"/>
      <c r="DU36" s="681"/>
      <c r="DV36" s="682"/>
      <c r="DW36" s="683">
        <v>14.7</v>
      </c>
      <c r="DX36" s="701"/>
      <c r="DY36" s="701"/>
      <c r="DZ36" s="701"/>
      <c r="EA36" s="701"/>
      <c r="EB36" s="701"/>
      <c r="EC36" s="722"/>
    </row>
    <row r="37" spans="2:133" ht="11.25" customHeight="1" x14ac:dyDescent="0.15">
      <c r="B37" s="677" t="s">
        <v>327</v>
      </c>
      <c r="C37" s="678"/>
      <c r="D37" s="678"/>
      <c r="E37" s="678"/>
      <c r="F37" s="678"/>
      <c r="G37" s="678"/>
      <c r="H37" s="678"/>
      <c r="I37" s="678"/>
      <c r="J37" s="678"/>
      <c r="K37" s="678"/>
      <c r="L37" s="678"/>
      <c r="M37" s="678"/>
      <c r="N37" s="678"/>
      <c r="O37" s="678"/>
      <c r="P37" s="678"/>
      <c r="Q37" s="679"/>
      <c r="R37" s="680">
        <v>555928</v>
      </c>
      <c r="S37" s="681"/>
      <c r="T37" s="681"/>
      <c r="U37" s="681"/>
      <c r="V37" s="681"/>
      <c r="W37" s="681"/>
      <c r="X37" s="681"/>
      <c r="Y37" s="682"/>
      <c r="Z37" s="713">
        <v>2.1</v>
      </c>
      <c r="AA37" s="713"/>
      <c r="AB37" s="713"/>
      <c r="AC37" s="713"/>
      <c r="AD37" s="714" t="s">
        <v>230</v>
      </c>
      <c r="AE37" s="714"/>
      <c r="AF37" s="714"/>
      <c r="AG37" s="714"/>
      <c r="AH37" s="714"/>
      <c r="AI37" s="714"/>
      <c r="AJ37" s="714"/>
      <c r="AK37" s="714"/>
      <c r="AL37" s="683" t="s">
        <v>127</v>
      </c>
      <c r="AM37" s="684"/>
      <c r="AN37" s="684"/>
      <c r="AO37" s="715"/>
      <c r="AQ37" s="723" t="s">
        <v>328</v>
      </c>
      <c r="AR37" s="724"/>
      <c r="AS37" s="724"/>
      <c r="AT37" s="724"/>
      <c r="AU37" s="724"/>
      <c r="AV37" s="724"/>
      <c r="AW37" s="724"/>
      <c r="AX37" s="724"/>
      <c r="AY37" s="725"/>
      <c r="AZ37" s="680">
        <v>700494</v>
      </c>
      <c r="BA37" s="681"/>
      <c r="BB37" s="681"/>
      <c r="BC37" s="681"/>
      <c r="BD37" s="699"/>
      <c r="BE37" s="699"/>
      <c r="BF37" s="726"/>
      <c r="BG37" s="719" t="s">
        <v>329</v>
      </c>
      <c r="BH37" s="720"/>
      <c r="BI37" s="720"/>
      <c r="BJ37" s="720"/>
      <c r="BK37" s="720"/>
      <c r="BL37" s="720"/>
      <c r="BM37" s="720"/>
      <c r="BN37" s="720"/>
      <c r="BO37" s="720"/>
      <c r="BP37" s="720"/>
      <c r="BQ37" s="720"/>
      <c r="BR37" s="720"/>
      <c r="BS37" s="720"/>
      <c r="BT37" s="720"/>
      <c r="BU37" s="721"/>
      <c r="BV37" s="680">
        <v>-31487</v>
      </c>
      <c r="BW37" s="681"/>
      <c r="BX37" s="681"/>
      <c r="BY37" s="681"/>
      <c r="BZ37" s="681"/>
      <c r="CA37" s="681"/>
      <c r="CB37" s="727"/>
      <c r="CD37" s="719" t="s">
        <v>330</v>
      </c>
      <c r="CE37" s="720"/>
      <c r="CF37" s="720"/>
      <c r="CG37" s="720"/>
      <c r="CH37" s="720"/>
      <c r="CI37" s="720"/>
      <c r="CJ37" s="720"/>
      <c r="CK37" s="720"/>
      <c r="CL37" s="720"/>
      <c r="CM37" s="720"/>
      <c r="CN37" s="720"/>
      <c r="CO37" s="720"/>
      <c r="CP37" s="720"/>
      <c r="CQ37" s="721"/>
      <c r="CR37" s="680">
        <v>1144383</v>
      </c>
      <c r="CS37" s="699"/>
      <c r="CT37" s="699"/>
      <c r="CU37" s="699"/>
      <c r="CV37" s="699"/>
      <c r="CW37" s="699"/>
      <c r="CX37" s="699"/>
      <c r="CY37" s="700"/>
      <c r="CZ37" s="683">
        <v>4.3</v>
      </c>
      <c r="DA37" s="701"/>
      <c r="DB37" s="701"/>
      <c r="DC37" s="702"/>
      <c r="DD37" s="686">
        <v>1144383</v>
      </c>
      <c r="DE37" s="699"/>
      <c r="DF37" s="699"/>
      <c r="DG37" s="699"/>
      <c r="DH37" s="699"/>
      <c r="DI37" s="699"/>
      <c r="DJ37" s="699"/>
      <c r="DK37" s="700"/>
      <c r="DL37" s="686">
        <v>1137693</v>
      </c>
      <c r="DM37" s="699"/>
      <c r="DN37" s="699"/>
      <c r="DO37" s="699"/>
      <c r="DP37" s="699"/>
      <c r="DQ37" s="699"/>
      <c r="DR37" s="699"/>
      <c r="DS37" s="699"/>
      <c r="DT37" s="699"/>
      <c r="DU37" s="699"/>
      <c r="DV37" s="700"/>
      <c r="DW37" s="683">
        <v>8.5</v>
      </c>
      <c r="DX37" s="701"/>
      <c r="DY37" s="701"/>
      <c r="DZ37" s="701"/>
      <c r="EA37" s="701"/>
      <c r="EB37" s="701"/>
      <c r="EC37" s="722"/>
    </row>
    <row r="38" spans="2:133" ht="11.25" customHeight="1" x14ac:dyDescent="0.15">
      <c r="B38" s="677" t="s">
        <v>331</v>
      </c>
      <c r="C38" s="678"/>
      <c r="D38" s="678"/>
      <c r="E38" s="678"/>
      <c r="F38" s="678"/>
      <c r="G38" s="678"/>
      <c r="H38" s="678"/>
      <c r="I38" s="678"/>
      <c r="J38" s="678"/>
      <c r="K38" s="678"/>
      <c r="L38" s="678"/>
      <c r="M38" s="678"/>
      <c r="N38" s="678"/>
      <c r="O38" s="678"/>
      <c r="P38" s="678"/>
      <c r="Q38" s="679"/>
      <c r="R38" s="680">
        <v>252813</v>
      </c>
      <c r="S38" s="681"/>
      <c r="T38" s="681"/>
      <c r="U38" s="681"/>
      <c r="V38" s="681"/>
      <c r="W38" s="681"/>
      <c r="X38" s="681"/>
      <c r="Y38" s="682"/>
      <c r="Z38" s="713">
        <v>0.9</v>
      </c>
      <c r="AA38" s="713"/>
      <c r="AB38" s="713"/>
      <c r="AC38" s="713"/>
      <c r="AD38" s="714">
        <v>170</v>
      </c>
      <c r="AE38" s="714"/>
      <c r="AF38" s="714"/>
      <c r="AG38" s="714"/>
      <c r="AH38" s="714"/>
      <c r="AI38" s="714"/>
      <c r="AJ38" s="714"/>
      <c r="AK38" s="714"/>
      <c r="AL38" s="683">
        <v>0</v>
      </c>
      <c r="AM38" s="684"/>
      <c r="AN38" s="684"/>
      <c r="AO38" s="715"/>
      <c r="AQ38" s="723" t="s">
        <v>332</v>
      </c>
      <c r="AR38" s="724"/>
      <c r="AS38" s="724"/>
      <c r="AT38" s="724"/>
      <c r="AU38" s="724"/>
      <c r="AV38" s="724"/>
      <c r="AW38" s="724"/>
      <c r="AX38" s="724"/>
      <c r="AY38" s="725"/>
      <c r="AZ38" s="680">
        <v>45887</v>
      </c>
      <c r="BA38" s="681"/>
      <c r="BB38" s="681"/>
      <c r="BC38" s="681"/>
      <c r="BD38" s="699"/>
      <c r="BE38" s="699"/>
      <c r="BF38" s="726"/>
      <c r="BG38" s="719" t="s">
        <v>333</v>
      </c>
      <c r="BH38" s="720"/>
      <c r="BI38" s="720"/>
      <c r="BJ38" s="720"/>
      <c r="BK38" s="720"/>
      <c r="BL38" s="720"/>
      <c r="BM38" s="720"/>
      <c r="BN38" s="720"/>
      <c r="BO38" s="720"/>
      <c r="BP38" s="720"/>
      <c r="BQ38" s="720"/>
      <c r="BR38" s="720"/>
      <c r="BS38" s="720"/>
      <c r="BT38" s="720"/>
      <c r="BU38" s="721"/>
      <c r="BV38" s="680">
        <v>6680</v>
      </c>
      <c r="BW38" s="681"/>
      <c r="BX38" s="681"/>
      <c r="BY38" s="681"/>
      <c r="BZ38" s="681"/>
      <c r="CA38" s="681"/>
      <c r="CB38" s="727"/>
      <c r="CD38" s="719" t="s">
        <v>334</v>
      </c>
      <c r="CE38" s="720"/>
      <c r="CF38" s="720"/>
      <c r="CG38" s="720"/>
      <c r="CH38" s="720"/>
      <c r="CI38" s="720"/>
      <c r="CJ38" s="720"/>
      <c r="CK38" s="720"/>
      <c r="CL38" s="720"/>
      <c r="CM38" s="720"/>
      <c r="CN38" s="720"/>
      <c r="CO38" s="720"/>
      <c r="CP38" s="720"/>
      <c r="CQ38" s="721"/>
      <c r="CR38" s="680">
        <v>1502690</v>
      </c>
      <c r="CS38" s="681"/>
      <c r="CT38" s="681"/>
      <c r="CU38" s="681"/>
      <c r="CV38" s="681"/>
      <c r="CW38" s="681"/>
      <c r="CX38" s="681"/>
      <c r="CY38" s="682"/>
      <c r="CZ38" s="683">
        <v>5.7</v>
      </c>
      <c r="DA38" s="701"/>
      <c r="DB38" s="701"/>
      <c r="DC38" s="702"/>
      <c r="DD38" s="686">
        <v>1215628</v>
      </c>
      <c r="DE38" s="681"/>
      <c r="DF38" s="681"/>
      <c r="DG38" s="681"/>
      <c r="DH38" s="681"/>
      <c r="DI38" s="681"/>
      <c r="DJ38" s="681"/>
      <c r="DK38" s="682"/>
      <c r="DL38" s="686">
        <v>1030641</v>
      </c>
      <c r="DM38" s="681"/>
      <c r="DN38" s="681"/>
      <c r="DO38" s="681"/>
      <c r="DP38" s="681"/>
      <c r="DQ38" s="681"/>
      <c r="DR38" s="681"/>
      <c r="DS38" s="681"/>
      <c r="DT38" s="681"/>
      <c r="DU38" s="681"/>
      <c r="DV38" s="682"/>
      <c r="DW38" s="683">
        <v>7.7</v>
      </c>
      <c r="DX38" s="701"/>
      <c r="DY38" s="701"/>
      <c r="DZ38" s="701"/>
      <c r="EA38" s="701"/>
      <c r="EB38" s="701"/>
      <c r="EC38" s="722"/>
    </row>
    <row r="39" spans="2:133" ht="11.25" customHeight="1" x14ac:dyDescent="0.15">
      <c r="B39" s="677" t="s">
        <v>335</v>
      </c>
      <c r="C39" s="678"/>
      <c r="D39" s="678"/>
      <c r="E39" s="678"/>
      <c r="F39" s="678"/>
      <c r="G39" s="678"/>
      <c r="H39" s="678"/>
      <c r="I39" s="678"/>
      <c r="J39" s="678"/>
      <c r="K39" s="678"/>
      <c r="L39" s="678"/>
      <c r="M39" s="678"/>
      <c r="N39" s="678"/>
      <c r="O39" s="678"/>
      <c r="P39" s="678"/>
      <c r="Q39" s="679"/>
      <c r="R39" s="680">
        <v>1565324</v>
      </c>
      <c r="S39" s="681"/>
      <c r="T39" s="681"/>
      <c r="U39" s="681"/>
      <c r="V39" s="681"/>
      <c r="W39" s="681"/>
      <c r="X39" s="681"/>
      <c r="Y39" s="682"/>
      <c r="Z39" s="713">
        <v>5.8</v>
      </c>
      <c r="AA39" s="713"/>
      <c r="AB39" s="713"/>
      <c r="AC39" s="713"/>
      <c r="AD39" s="714" t="s">
        <v>136</v>
      </c>
      <c r="AE39" s="714"/>
      <c r="AF39" s="714"/>
      <c r="AG39" s="714"/>
      <c r="AH39" s="714"/>
      <c r="AI39" s="714"/>
      <c r="AJ39" s="714"/>
      <c r="AK39" s="714"/>
      <c r="AL39" s="683" t="s">
        <v>230</v>
      </c>
      <c r="AM39" s="684"/>
      <c r="AN39" s="684"/>
      <c r="AO39" s="715"/>
      <c r="AQ39" s="723" t="s">
        <v>336</v>
      </c>
      <c r="AR39" s="724"/>
      <c r="AS39" s="724"/>
      <c r="AT39" s="724"/>
      <c r="AU39" s="724"/>
      <c r="AV39" s="724"/>
      <c r="AW39" s="724"/>
      <c r="AX39" s="724"/>
      <c r="AY39" s="725"/>
      <c r="AZ39" s="680" t="s">
        <v>136</v>
      </c>
      <c r="BA39" s="681"/>
      <c r="BB39" s="681"/>
      <c r="BC39" s="681"/>
      <c r="BD39" s="699"/>
      <c r="BE39" s="699"/>
      <c r="BF39" s="726"/>
      <c r="BG39" s="719" t="s">
        <v>337</v>
      </c>
      <c r="BH39" s="720"/>
      <c r="BI39" s="720"/>
      <c r="BJ39" s="720"/>
      <c r="BK39" s="720"/>
      <c r="BL39" s="720"/>
      <c r="BM39" s="720"/>
      <c r="BN39" s="720"/>
      <c r="BO39" s="720"/>
      <c r="BP39" s="720"/>
      <c r="BQ39" s="720"/>
      <c r="BR39" s="720"/>
      <c r="BS39" s="720"/>
      <c r="BT39" s="720"/>
      <c r="BU39" s="721"/>
      <c r="BV39" s="680">
        <v>10601</v>
      </c>
      <c r="BW39" s="681"/>
      <c r="BX39" s="681"/>
      <c r="BY39" s="681"/>
      <c r="BZ39" s="681"/>
      <c r="CA39" s="681"/>
      <c r="CB39" s="727"/>
      <c r="CD39" s="719" t="s">
        <v>338</v>
      </c>
      <c r="CE39" s="720"/>
      <c r="CF39" s="720"/>
      <c r="CG39" s="720"/>
      <c r="CH39" s="720"/>
      <c r="CI39" s="720"/>
      <c r="CJ39" s="720"/>
      <c r="CK39" s="720"/>
      <c r="CL39" s="720"/>
      <c r="CM39" s="720"/>
      <c r="CN39" s="720"/>
      <c r="CO39" s="720"/>
      <c r="CP39" s="720"/>
      <c r="CQ39" s="721"/>
      <c r="CR39" s="680">
        <v>682681</v>
      </c>
      <c r="CS39" s="699"/>
      <c r="CT39" s="699"/>
      <c r="CU39" s="699"/>
      <c r="CV39" s="699"/>
      <c r="CW39" s="699"/>
      <c r="CX39" s="699"/>
      <c r="CY39" s="700"/>
      <c r="CZ39" s="683">
        <v>2.6</v>
      </c>
      <c r="DA39" s="701"/>
      <c r="DB39" s="701"/>
      <c r="DC39" s="702"/>
      <c r="DD39" s="686">
        <v>565419</v>
      </c>
      <c r="DE39" s="699"/>
      <c r="DF39" s="699"/>
      <c r="DG39" s="699"/>
      <c r="DH39" s="699"/>
      <c r="DI39" s="699"/>
      <c r="DJ39" s="699"/>
      <c r="DK39" s="700"/>
      <c r="DL39" s="686" t="s">
        <v>136</v>
      </c>
      <c r="DM39" s="699"/>
      <c r="DN39" s="699"/>
      <c r="DO39" s="699"/>
      <c r="DP39" s="699"/>
      <c r="DQ39" s="699"/>
      <c r="DR39" s="699"/>
      <c r="DS39" s="699"/>
      <c r="DT39" s="699"/>
      <c r="DU39" s="699"/>
      <c r="DV39" s="700"/>
      <c r="DW39" s="683" t="s">
        <v>136</v>
      </c>
      <c r="DX39" s="701"/>
      <c r="DY39" s="701"/>
      <c r="DZ39" s="701"/>
      <c r="EA39" s="701"/>
      <c r="EB39" s="701"/>
      <c r="EC39" s="722"/>
    </row>
    <row r="40" spans="2:133" ht="11.25" customHeight="1" x14ac:dyDescent="0.15">
      <c r="B40" s="677" t="s">
        <v>339</v>
      </c>
      <c r="C40" s="678"/>
      <c r="D40" s="678"/>
      <c r="E40" s="678"/>
      <c r="F40" s="678"/>
      <c r="G40" s="678"/>
      <c r="H40" s="678"/>
      <c r="I40" s="678"/>
      <c r="J40" s="678"/>
      <c r="K40" s="678"/>
      <c r="L40" s="678"/>
      <c r="M40" s="678"/>
      <c r="N40" s="678"/>
      <c r="O40" s="678"/>
      <c r="P40" s="678"/>
      <c r="Q40" s="679"/>
      <c r="R40" s="680">
        <v>129269</v>
      </c>
      <c r="S40" s="681"/>
      <c r="T40" s="681"/>
      <c r="U40" s="681"/>
      <c r="V40" s="681"/>
      <c r="W40" s="681"/>
      <c r="X40" s="681"/>
      <c r="Y40" s="682"/>
      <c r="Z40" s="713">
        <v>0.5</v>
      </c>
      <c r="AA40" s="713"/>
      <c r="AB40" s="713"/>
      <c r="AC40" s="713"/>
      <c r="AD40" s="714" t="s">
        <v>230</v>
      </c>
      <c r="AE40" s="714"/>
      <c r="AF40" s="714"/>
      <c r="AG40" s="714"/>
      <c r="AH40" s="714"/>
      <c r="AI40" s="714"/>
      <c r="AJ40" s="714"/>
      <c r="AK40" s="714"/>
      <c r="AL40" s="683" t="s">
        <v>127</v>
      </c>
      <c r="AM40" s="684"/>
      <c r="AN40" s="684"/>
      <c r="AO40" s="715"/>
      <c r="AQ40" s="723" t="s">
        <v>340</v>
      </c>
      <c r="AR40" s="724"/>
      <c r="AS40" s="724"/>
      <c r="AT40" s="724"/>
      <c r="AU40" s="724"/>
      <c r="AV40" s="724"/>
      <c r="AW40" s="724"/>
      <c r="AX40" s="724"/>
      <c r="AY40" s="725"/>
      <c r="AZ40" s="680" t="s">
        <v>230</v>
      </c>
      <c r="BA40" s="681"/>
      <c r="BB40" s="681"/>
      <c r="BC40" s="681"/>
      <c r="BD40" s="699"/>
      <c r="BE40" s="699"/>
      <c r="BF40" s="726"/>
      <c r="BG40" s="728" t="s">
        <v>341</v>
      </c>
      <c r="BH40" s="729"/>
      <c r="BI40" s="729"/>
      <c r="BJ40" s="729"/>
      <c r="BK40" s="729"/>
      <c r="BL40" s="236"/>
      <c r="BM40" s="720" t="s">
        <v>342</v>
      </c>
      <c r="BN40" s="720"/>
      <c r="BO40" s="720"/>
      <c r="BP40" s="720"/>
      <c r="BQ40" s="720"/>
      <c r="BR40" s="720"/>
      <c r="BS40" s="720"/>
      <c r="BT40" s="720"/>
      <c r="BU40" s="721"/>
      <c r="BV40" s="680">
        <v>78</v>
      </c>
      <c r="BW40" s="681"/>
      <c r="BX40" s="681"/>
      <c r="BY40" s="681"/>
      <c r="BZ40" s="681"/>
      <c r="CA40" s="681"/>
      <c r="CB40" s="727"/>
      <c r="CD40" s="719" t="s">
        <v>343</v>
      </c>
      <c r="CE40" s="720"/>
      <c r="CF40" s="720"/>
      <c r="CG40" s="720"/>
      <c r="CH40" s="720"/>
      <c r="CI40" s="720"/>
      <c r="CJ40" s="720"/>
      <c r="CK40" s="720"/>
      <c r="CL40" s="720"/>
      <c r="CM40" s="720"/>
      <c r="CN40" s="720"/>
      <c r="CO40" s="720"/>
      <c r="CP40" s="720"/>
      <c r="CQ40" s="721"/>
      <c r="CR40" s="680">
        <v>233000</v>
      </c>
      <c r="CS40" s="681"/>
      <c r="CT40" s="681"/>
      <c r="CU40" s="681"/>
      <c r="CV40" s="681"/>
      <c r="CW40" s="681"/>
      <c r="CX40" s="681"/>
      <c r="CY40" s="682"/>
      <c r="CZ40" s="683">
        <v>0.9</v>
      </c>
      <c r="DA40" s="701"/>
      <c r="DB40" s="701"/>
      <c r="DC40" s="702"/>
      <c r="DD40" s="686">
        <v>230000</v>
      </c>
      <c r="DE40" s="681"/>
      <c r="DF40" s="681"/>
      <c r="DG40" s="681"/>
      <c r="DH40" s="681"/>
      <c r="DI40" s="681"/>
      <c r="DJ40" s="681"/>
      <c r="DK40" s="682"/>
      <c r="DL40" s="686" t="s">
        <v>127</v>
      </c>
      <c r="DM40" s="681"/>
      <c r="DN40" s="681"/>
      <c r="DO40" s="681"/>
      <c r="DP40" s="681"/>
      <c r="DQ40" s="681"/>
      <c r="DR40" s="681"/>
      <c r="DS40" s="681"/>
      <c r="DT40" s="681"/>
      <c r="DU40" s="681"/>
      <c r="DV40" s="682"/>
      <c r="DW40" s="683" t="s">
        <v>127</v>
      </c>
      <c r="DX40" s="701"/>
      <c r="DY40" s="701"/>
      <c r="DZ40" s="701"/>
      <c r="EA40" s="701"/>
      <c r="EB40" s="701"/>
      <c r="EC40" s="722"/>
    </row>
    <row r="41" spans="2:133" ht="11.25" customHeight="1" x14ac:dyDescent="0.15">
      <c r="B41" s="677" t="s">
        <v>344</v>
      </c>
      <c r="C41" s="678"/>
      <c r="D41" s="678"/>
      <c r="E41" s="678"/>
      <c r="F41" s="678"/>
      <c r="G41" s="678"/>
      <c r="H41" s="678"/>
      <c r="I41" s="678"/>
      <c r="J41" s="678"/>
      <c r="K41" s="678"/>
      <c r="L41" s="678"/>
      <c r="M41" s="678"/>
      <c r="N41" s="678"/>
      <c r="O41" s="678"/>
      <c r="P41" s="678"/>
      <c r="Q41" s="679"/>
      <c r="R41" s="680" t="s">
        <v>127</v>
      </c>
      <c r="S41" s="681"/>
      <c r="T41" s="681"/>
      <c r="U41" s="681"/>
      <c r="V41" s="681"/>
      <c r="W41" s="681"/>
      <c r="X41" s="681"/>
      <c r="Y41" s="682"/>
      <c r="Z41" s="713" t="s">
        <v>230</v>
      </c>
      <c r="AA41" s="713"/>
      <c r="AB41" s="713"/>
      <c r="AC41" s="713"/>
      <c r="AD41" s="714" t="s">
        <v>136</v>
      </c>
      <c r="AE41" s="714"/>
      <c r="AF41" s="714"/>
      <c r="AG41" s="714"/>
      <c r="AH41" s="714"/>
      <c r="AI41" s="714"/>
      <c r="AJ41" s="714"/>
      <c r="AK41" s="714"/>
      <c r="AL41" s="683" t="s">
        <v>230</v>
      </c>
      <c r="AM41" s="684"/>
      <c r="AN41" s="684"/>
      <c r="AO41" s="715"/>
      <c r="AQ41" s="723" t="s">
        <v>345</v>
      </c>
      <c r="AR41" s="724"/>
      <c r="AS41" s="724"/>
      <c r="AT41" s="724"/>
      <c r="AU41" s="724"/>
      <c r="AV41" s="724"/>
      <c r="AW41" s="724"/>
      <c r="AX41" s="724"/>
      <c r="AY41" s="725"/>
      <c r="AZ41" s="680">
        <v>498343</v>
      </c>
      <c r="BA41" s="681"/>
      <c r="BB41" s="681"/>
      <c r="BC41" s="681"/>
      <c r="BD41" s="699"/>
      <c r="BE41" s="699"/>
      <c r="BF41" s="726"/>
      <c r="BG41" s="728"/>
      <c r="BH41" s="729"/>
      <c r="BI41" s="729"/>
      <c r="BJ41" s="729"/>
      <c r="BK41" s="729"/>
      <c r="BL41" s="236"/>
      <c r="BM41" s="720" t="s">
        <v>346</v>
      </c>
      <c r="BN41" s="720"/>
      <c r="BO41" s="720"/>
      <c r="BP41" s="720"/>
      <c r="BQ41" s="720"/>
      <c r="BR41" s="720"/>
      <c r="BS41" s="720"/>
      <c r="BT41" s="720"/>
      <c r="BU41" s="721"/>
      <c r="BV41" s="680">
        <v>1</v>
      </c>
      <c r="BW41" s="681"/>
      <c r="BX41" s="681"/>
      <c r="BY41" s="681"/>
      <c r="BZ41" s="681"/>
      <c r="CA41" s="681"/>
      <c r="CB41" s="727"/>
      <c r="CD41" s="719" t="s">
        <v>347</v>
      </c>
      <c r="CE41" s="720"/>
      <c r="CF41" s="720"/>
      <c r="CG41" s="720"/>
      <c r="CH41" s="720"/>
      <c r="CI41" s="720"/>
      <c r="CJ41" s="720"/>
      <c r="CK41" s="720"/>
      <c r="CL41" s="720"/>
      <c r="CM41" s="720"/>
      <c r="CN41" s="720"/>
      <c r="CO41" s="720"/>
      <c r="CP41" s="720"/>
      <c r="CQ41" s="721"/>
      <c r="CR41" s="680" t="s">
        <v>136</v>
      </c>
      <c r="CS41" s="699"/>
      <c r="CT41" s="699"/>
      <c r="CU41" s="699"/>
      <c r="CV41" s="699"/>
      <c r="CW41" s="699"/>
      <c r="CX41" s="699"/>
      <c r="CY41" s="700"/>
      <c r="CZ41" s="683" t="s">
        <v>127</v>
      </c>
      <c r="DA41" s="701"/>
      <c r="DB41" s="701"/>
      <c r="DC41" s="702"/>
      <c r="DD41" s="686" t="s">
        <v>230</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15">
      <c r="B42" s="677" t="s">
        <v>348</v>
      </c>
      <c r="C42" s="678"/>
      <c r="D42" s="678"/>
      <c r="E42" s="678"/>
      <c r="F42" s="678"/>
      <c r="G42" s="678"/>
      <c r="H42" s="678"/>
      <c r="I42" s="678"/>
      <c r="J42" s="678"/>
      <c r="K42" s="678"/>
      <c r="L42" s="678"/>
      <c r="M42" s="678"/>
      <c r="N42" s="678"/>
      <c r="O42" s="678"/>
      <c r="P42" s="678"/>
      <c r="Q42" s="679"/>
      <c r="R42" s="680">
        <v>834855</v>
      </c>
      <c r="S42" s="681"/>
      <c r="T42" s="681"/>
      <c r="U42" s="681"/>
      <c r="V42" s="681"/>
      <c r="W42" s="681"/>
      <c r="X42" s="681"/>
      <c r="Y42" s="682"/>
      <c r="Z42" s="713">
        <v>3.1</v>
      </c>
      <c r="AA42" s="713"/>
      <c r="AB42" s="713"/>
      <c r="AC42" s="713"/>
      <c r="AD42" s="714" t="s">
        <v>127</v>
      </c>
      <c r="AE42" s="714"/>
      <c r="AF42" s="714"/>
      <c r="AG42" s="714"/>
      <c r="AH42" s="714"/>
      <c r="AI42" s="714"/>
      <c r="AJ42" s="714"/>
      <c r="AK42" s="714"/>
      <c r="AL42" s="683" t="s">
        <v>230</v>
      </c>
      <c r="AM42" s="684"/>
      <c r="AN42" s="684"/>
      <c r="AO42" s="715"/>
      <c r="AQ42" s="716" t="s">
        <v>349</v>
      </c>
      <c r="AR42" s="717"/>
      <c r="AS42" s="717"/>
      <c r="AT42" s="717"/>
      <c r="AU42" s="717"/>
      <c r="AV42" s="717"/>
      <c r="AW42" s="717"/>
      <c r="AX42" s="717"/>
      <c r="AY42" s="718"/>
      <c r="AZ42" s="664">
        <v>1004347</v>
      </c>
      <c r="BA42" s="703"/>
      <c r="BB42" s="703"/>
      <c r="BC42" s="703"/>
      <c r="BD42" s="665"/>
      <c r="BE42" s="665"/>
      <c r="BF42" s="709"/>
      <c r="BG42" s="730"/>
      <c r="BH42" s="731"/>
      <c r="BI42" s="731"/>
      <c r="BJ42" s="731"/>
      <c r="BK42" s="731"/>
      <c r="BL42" s="237"/>
      <c r="BM42" s="710" t="s">
        <v>350</v>
      </c>
      <c r="BN42" s="710"/>
      <c r="BO42" s="710"/>
      <c r="BP42" s="710"/>
      <c r="BQ42" s="710"/>
      <c r="BR42" s="710"/>
      <c r="BS42" s="710"/>
      <c r="BT42" s="710"/>
      <c r="BU42" s="711"/>
      <c r="BV42" s="664">
        <v>323</v>
      </c>
      <c r="BW42" s="703"/>
      <c r="BX42" s="703"/>
      <c r="BY42" s="703"/>
      <c r="BZ42" s="703"/>
      <c r="CA42" s="703"/>
      <c r="CB42" s="712"/>
      <c r="CD42" s="677" t="s">
        <v>351</v>
      </c>
      <c r="CE42" s="678"/>
      <c r="CF42" s="678"/>
      <c r="CG42" s="678"/>
      <c r="CH42" s="678"/>
      <c r="CI42" s="678"/>
      <c r="CJ42" s="678"/>
      <c r="CK42" s="678"/>
      <c r="CL42" s="678"/>
      <c r="CM42" s="678"/>
      <c r="CN42" s="678"/>
      <c r="CO42" s="678"/>
      <c r="CP42" s="678"/>
      <c r="CQ42" s="679"/>
      <c r="CR42" s="680">
        <v>1654735</v>
      </c>
      <c r="CS42" s="681"/>
      <c r="CT42" s="681"/>
      <c r="CU42" s="681"/>
      <c r="CV42" s="681"/>
      <c r="CW42" s="681"/>
      <c r="CX42" s="681"/>
      <c r="CY42" s="682"/>
      <c r="CZ42" s="683">
        <v>6.3</v>
      </c>
      <c r="DA42" s="684"/>
      <c r="DB42" s="684"/>
      <c r="DC42" s="685"/>
      <c r="DD42" s="686">
        <v>510888</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15">
      <c r="B43" s="661" t="s">
        <v>352</v>
      </c>
      <c r="C43" s="662"/>
      <c r="D43" s="662"/>
      <c r="E43" s="662"/>
      <c r="F43" s="662"/>
      <c r="G43" s="662"/>
      <c r="H43" s="662"/>
      <c r="I43" s="662"/>
      <c r="J43" s="662"/>
      <c r="K43" s="662"/>
      <c r="L43" s="662"/>
      <c r="M43" s="662"/>
      <c r="N43" s="662"/>
      <c r="O43" s="662"/>
      <c r="P43" s="662"/>
      <c r="Q43" s="663"/>
      <c r="R43" s="664">
        <v>27044245</v>
      </c>
      <c r="S43" s="703"/>
      <c r="T43" s="703"/>
      <c r="U43" s="703"/>
      <c r="V43" s="703"/>
      <c r="W43" s="703"/>
      <c r="X43" s="703"/>
      <c r="Y43" s="704"/>
      <c r="Z43" s="705">
        <v>100</v>
      </c>
      <c r="AA43" s="705"/>
      <c r="AB43" s="705"/>
      <c r="AC43" s="705"/>
      <c r="AD43" s="706">
        <v>12346157</v>
      </c>
      <c r="AE43" s="706"/>
      <c r="AF43" s="706"/>
      <c r="AG43" s="706"/>
      <c r="AH43" s="706"/>
      <c r="AI43" s="706"/>
      <c r="AJ43" s="706"/>
      <c r="AK43" s="706"/>
      <c r="AL43" s="667">
        <v>100</v>
      </c>
      <c r="AM43" s="707"/>
      <c r="AN43" s="707"/>
      <c r="AO43" s="708"/>
      <c r="BV43" s="238"/>
      <c r="BW43" s="238"/>
      <c r="BX43" s="238"/>
      <c r="BY43" s="238"/>
      <c r="BZ43" s="238"/>
      <c r="CA43" s="238"/>
      <c r="CB43" s="238"/>
      <c r="CD43" s="677" t="s">
        <v>353</v>
      </c>
      <c r="CE43" s="678"/>
      <c r="CF43" s="678"/>
      <c r="CG43" s="678"/>
      <c r="CH43" s="678"/>
      <c r="CI43" s="678"/>
      <c r="CJ43" s="678"/>
      <c r="CK43" s="678"/>
      <c r="CL43" s="678"/>
      <c r="CM43" s="678"/>
      <c r="CN43" s="678"/>
      <c r="CO43" s="678"/>
      <c r="CP43" s="678"/>
      <c r="CQ43" s="679"/>
      <c r="CR43" s="680">
        <v>112691</v>
      </c>
      <c r="CS43" s="699"/>
      <c r="CT43" s="699"/>
      <c r="CU43" s="699"/>
      <c r="CV43" s="699"/>
      <c r="CW43" s="699"/>
      <c r="CX43" s="699"/>
      <c r="CY43" s="700"/>
      <c r="CZ43" s="683">
        <v>0.4</v>
      </c>
      <c r="DA43" s="701"/>
      <c r="DB43" s="701"/>
      <c r="DC43" s="702"/>
      <c r="DD43" s="686">
        <v>112691</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300</v>
      </c>
      <c r="CE44" s="694"/>
      <c r="CF44" s="677" t="s">
        <v>354</v>
      </c>
      <c r="CG44" s="678"/>
      <c r="CH44" s="678"/>
      <c r="CI44" s="678"/>
      <c r="CJ44" s="678"/>
      <c r="CK44" s="678"/>
      <c r="CL44" s="678"/>
      <c r="CM44" s="678"/>
      <c r="CN44" s="678"/>
      <c r="CO44" s="678"/>
      <c r="CP44" s="678"/>
      <c r="CQ44" s="679"/>
      <c r="CR44" s="680">
        <v>1654735</v>
      </c>
      <c r="CS44" s="681"/>
      <c r="CT44" s="681"/>
      <c r="CU44" s="681"/>
      <c r="CV44" s="681"/>
      <c r="CW44" s="681"/>
      <c r="CX44" s="681"/>
      <c r="CY44" s="682"/>
      <c r="CZ44" s="683">
        <v>6.3</v>
      </c>
      <c r="DA44" s="684"/>
      <c r="DB44" s="684"/>
      <c r="DC44" s="685"/>
      <c r="DD44" s="686">
        <v>510888</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15">
      <c r="B45" s="240" t="s">
        <v>355</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356</v>
      </c>
      <c r="CG45" s="678"/>
      <c r="CH45" s="678"/>
      <c r="CI45" s="678"/>
      <c r="CJ45" s="678"/>
      <c r="CK45" s="678"/>
      <c r="CL45" s="678"/>
      <c r="CM45" s="678"/>
      <c r="CN45" s="678"/>
      <c r="CO45" s="678"/>
      <c r="CP45" s="678"/>
      <c r="CQ45" s="679"/>
      <c r="CR45" s="680">
        <v>907023</v>
      </c>
      <c r="CS45" s="699"/>
      <c r="CT45" s="699"/>
      <c r="CU45" s="699"/>
      <c r="CV45" s="699"/>
      <c r="CW45" s="699"/>
      <c r="CX45" s="699"/>
      <c r="CY45" s="700"/>
      <c r="CZ45" s="683">
        <v>3.4</v>
      </c>
      <c r="DA45" s="701"/>
      <c r="DB45" s="701"/>
      <c r="DC45" s="702"/>
      <c r="DD45" s="686">
        <v>17910</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15">
      <c r="B46" s="241" t="s">
        <v>357</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358</v>
      </c>
      <c r="CG46" s="678"/>
      <c r="CH46" s="678"/>
      <c r="CI46" s="678"/>
      <c r="CJ46" s="678"/>
      <c r="CK46" s="678"/>
      <c r="CL46" s="678"/>
      <c r="CM46" s="678"/>
      <c r="CN46" s="678"/>
      <c r="CO46" s="678"/>
      <c r="CP46" s="678"/>
      <c r="CQ46" s="679"/>
      <c r="CR46" s="680">
        <v>730273</v>
      </c>
      <c r="CS46" s="681"/>
      <c r="CT46" s="681"/>
      <c r="CU46" s="681"/>
      <c r="CV46" s="681"/>
      <c r="CW46" s="681"/>
      <c r="CX46" s="681"/>
      <c r="CY46" s="682"/>
      <c r="CZ46" s="683">
        <v>2.8</v>
      </c>
      <c r="DA46" s="684"/>
      <c r="DB46" s="684"/>
      <c r="DC46" s="685"/>
      <c r="DD46" s="686">
        <v>491039</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15">
      <c r="B47" s="242" t="s">
        <v>359</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360</v>
      </c>
      <c r="CG47" s="678"/>
      <c r="CH47" s="678"/>
      <c r="CI47" s="678"/>
      <c r="CJ47" s="678"/>
      <c r="CK47" s="678"/>
      <c r="CL47" s="678"/>
      <c r="CM47" s="678"/>
      <c r="CN47" s="678"/>
      <c r="CO47" s="678"/>
      <c r="CP47" s="678"/>
      <c r="CQ47" s="679"/>
      <c r="CR47" s="680" t="s">
        <v>127</v>
      </c>
      <c r="CS47" s="699"/>
      <c r="CT47" s="699"/>
      <c r="CU47" s="699"/>
      <c r="CV47" s="699"/>
      <c r="CW47" s="699"/>
      <c r="CX47" s="699"/>
      <c r="CY47" s="700"/>
      <c r="CZ47" s="683" t="s">
        <v>230</v>
      </c>
      <c r="DA47" s="701"/>
      <c r="DB47" s="701"/>
      <c r="DC47" s="702"/>
      <c r="DD47" s="686" t="s">
        <v>127</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361</v>
      </c>
      <c r="CG48" s="678"/>
      <c r="CH48" s="678"/>
      <c r="CI48" s="678"/>
      <c r="CJ48" s="678"/>
      <c r="CK48" s="678"/>
      <c r="CL48" s="678"/>
      <c r="CM48" s="678"/>
      <c r="CN48" s="678"/>
      <c r="CO48" s="678"/>
      <c r="CP48" s="678"/>
      <c r="CQ48" s="679"/>
      <c r="CR48" s="680" t="s">
        <v>230</v>
      </c>
      <c r="CS48" s="681"/>
      <c r="CT48" s="681"/>
      <c r="CU48" s="681"/>
      <c r="CV48" s="681"/>
      <c r="CW48" s="681"/>
      <c r="CX48" s="681"/>
      <c r="CY48" s="682"/>
      <c r="CZ48" s="683" t="s">
        <v>230</v>
      </c>
      <c r="DA48" s="684"/>
      <c r="DB48" s="684"/>
      <c r="DC48" s="685"/>
      <c r="DD48" s="686" t="s">
        <v>230</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362</v>
      </c>
      <c r="CE49" s="662"/>
      <c r="CF49" s="662"/>
      <c r="CG49" s="662"/>
      <c r="CH49" s="662"/>
      <c r="CI49" s="662"/>
      <c r="CJ49" s="662"/>
      <c r="CK49" s="662"/>
      <c r="CL49" s="662"/>
      <c r="CM49" s="662"/>
      <c r="CN49" s="662"/>
      <c r="CO49" s="662"/>
      <c r="CP49" s="662"/>
      <c r="CQ49" s="663"/>
      <c r="CR49" s="664">
        <v>26392847</v>
      </c>
      <c r="CS49" s="665"/>
      <c r="CT49" s="665"/>
      <c r="CU49" s="665"/>
      <c r="CV49" s="665"/>
      <c r="CW49" s="665"/>
      <c r="CX49" s="665"/>
      <c r="CY49" s="666"/>
      <c r="CZ49" s="667">
        <v>100</v>
      </c>
      <c r="DA49" s="668"/>
      <c r="DB49" s="668"/>
      <c r="DC49" s="669"/>
      <c r="DD49" s="670">
        <v>14139624</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j595nEAEJi0bqj6KbTqQ2B3MP69J+gegi6xnL9r+DydA5TPscxzTqi+e0HRxp0gMsZxAfvhgCKRv9tDDwBxSUQ==" saltValue="rWE19HuZlZTW1+q5T75A9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A135"/>
  <sheetViews>
    <sheetView topLeftCell="A76" zoomScale="55" zoomScaleNormal="55" workbookViewId="0">
      <selection activeCell="AU95" sqref="AU95"/>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363</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364</v>
      </c>
      <c r="DK2" s="1206"/>
      <c r="DL2" s="1206"/>
      <c r="DM2" s="1206"/>
      <c r="DN2" s="1206"/>
      <c r="DO2" s="1207"/>
      <c r="DP2" s="251"/>
      <c r="DQ2" s="1205" t="s">
        <v>365</v>
      </c>
      <c r="DR2" s="1206"/>
      <c r="DS2" s="1206"/>
      <c r="DT2" s="1206"/>
      <c r="DU2" s="1206"/>
      <c r="DV2" s="1206"/>
      <c r="DW2" s="1206"/>
      <c r="DX2" s="1206"/>
      <c r="DY2" s="1206"/>
      <c r="DZ2" s="1207"/>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58" t="s">
        <v>366</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367</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90" t="s">
        <v>368</v>
      </c>
      <c r="B5" s="1091"/>
      <c r="C5" s="1091"/>
      <c r="D5" s="1091"/>
      <c r="E5" s="1091"/>
      <c r="F5" s="1091"/>
      <c r="G5" s="1091"/>
      <c r="H5" s="1091"/>
      <c r="I5" s="1091"/>
      <c r="J5" s="1091"/>
      <c r="K5" s="1091"/>
      <c r="L5" s="1091"/>
      <c r="M5" s="1091"/>
      <c r="N5" s="1091"/>
      <c r="O5" s="1091"/>
      <c r="P5" s="1092"/>
      <c r="Q5" s="1096" t="s">
        <v>369</v>
      </c>
      <c r="R5" s="1097"/>
      <c r="S5" s="1097"/>
      <c r="T5" s="1097"/>
      <c r="U5" s="1098"/>
      <c r="V5" s="1096" t="s">
        <v>370</v>
      </c>
      <c r="W5" s="1097"/>
      <c r="X5" s="1097"/>
      <c r="Y5" s="1097"/>
      <c r="Z5" s="1098"/>
      <c r="AA5" s="1096" t="s">
        <v>371</v>
      </c>
      <c r="AB5" s="1097"/>
      <c r="AC5" s="1097"/>
      <c r="AD5" s="1097"/>
      <c r="AE5" s="1097"/>
      <c r="AF5" s="1208" t="s">
        <v>372</v>
      </c>
      <c r="AG5" s="1097"/>
      <c r="AH5" s="1097"/>
      <c r="AI5" s="1097"/>
      <c r="AJ5" s="1112"/>
      <c r="AK5" s="1097" t="s">
        <v>373</v>
      </c>
      <c r="AL5" s="1097"/>
      <c r="AM5" s="1097"/>
      <c r="AN5" s="1097"/>
      <c r="AO5" s="1098"/>
      <c r="AP5" s="1096" t="s">
        <v>374</v>
      </c>
      <c r="AQ5" s="1097"/>
      <c r="AR5" s="1097"/>
      <c r="AS5" s="1097"/>
      <c r="AT5" s="1098"/>
      <c r="AU5" s="1096" t="s">
        <v>375</v>
      </c>
      <c r="AV5" s="1097"/>
      <c r="AW5" s="1097"/>
      <c r="AX5" s="1097"/>
      <c r="AY5" s="1112"/>
      <c r="AZ5" s="258"/>
      <c r="BA5" s="258"/>
      <c r="BB5" s="258"/>
      <c r="BC5" s="258"/>
      <c r="BD5" s="258"/>
      <c r="BE5" s="259"/>
      <c r="BF5" s="259"/>
      <c r="BG5" s="259"/>
      <c r="BH5" s="259"/>
      <c r="BI5" s="259"/>
      <c r="BJ5" s="259"/>
      <c r="BK5" s="259"/>
      <c r="BL5" s="259"/>
      <c r="BM5" s="259"/>
      <c r="BN5" s="259"/>
      <c r="BO5" s="259"/>
      <c r="BP5" s="259"/>
      <c r="BQ5" s="1090" t="s">
        <v>376</v>
      </c>
      <c r="BR5" s="1091"/>
      <c r="BS5" s="1091"/>
      <c r="BT5" s="1091"/>
      <c r="BU5" s="1091"/>
      <c r="BV5" s="1091"/>
      <c r="BW5" s="1091"/>
      <c r="BX5" s="1091"/>
      <c r="BY5" s="1091"/>
      <c r="BZ5" s="1091"/>
      <c r="CA5" s="1091"/>
      <c r="CB5" s="1091"/>
      <c r="CC5" s="1091"/>
      <c r="CD5" s="1091"/>
      <c r="CE5" s="1091"/>
      <c r="CF5" s="1091"/>
      <c r="CG5" s="1092"/>
      <c r="CH5" s="1096" t="s">
        <v>377</v>
      </c>
      <c r="CI5" s="1097"/>
      <c r="CJ5" s="1097"/>
      <c r="CK5" s="1097"/>
      <c r="CL5" s="1098"/>
      <c r="CM5" s="1096" t="s">
        <v>378</v>
      </c>
      <c r="CN5" s="1097"/>
      <c r="CO5" s="1097"/>
      <c r="CP5" s="1097"/>
      <c r="CQ5" s="1098"/>
      <c r="CR5" s="1096" t="s">
        <v>379</v>
      </c>
      <c r="CS5" s="1097"/>
      <c r="CT5" s="1097"/>
      <c r="CU5" s="1097"/>
      <c r="CV5" s="1098"/>
      <c r="CW5" s="1096" t="s">
        <v>380</v>
      </c>
      <c r="CX5" s="1097"/>
      <c r="CY5" s="1097"/>
      <c r="CZ5" s="1097"/>
      <c r="DA5" s="1098"/>
      <c r="DB5" s="1096" t="s">
        <v>381</v>
      </c>
      <c r="DC5" s="1097"/>
      <c r="DD5" s="1097"/>
      <c r="DE5" s="1097"/>
      <c r="DF5" s="1098"/>
      <c r="DG5" s="1193" t="s">
        <v>382</v>
      </c>
      <c r="DH5" s="1194"/>
      <c r="DI5" s="1194"/>
      <c r="DJ5" s="1194"/>
      <c r="DK5" s="1195"/>
      <c r="DL5" s="1193" t="s">
        <v>383</v>
      </c>
      <c r="DM5" s="1194"/>
      <c r="DN5" s="1194"/>
      <c r="DO5" s="1194"/>
      <c r="DP5" s="1195"/>
      <c r="DQ5" s="1096" t="s">
        <v>384</v>
      </c>
      <c r="DR5" s="1097"/>
      <c r="DS5" s="1097"/>
      <c r="DT5" s="1097"/>
      <c r="DU5" s="1098"/>
      <c r="DV5" s="1096" t="s">
        <v>375</v>
      </c>
      <c r="DW5" s="1097"/>
      <c r="DX5" s="1097"/>
      <c r="DY5" s="1097"/>
      <c r="DZ5" s="1112"/>
      <c r="EA5" s="256"/>
    </row>
    <row r="6" spans="1:131" s="257" customFormat="1" ht="26.25" customHeight="1" thickBot="1" x14ac:dyDescent="0.2">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15">
      <c r="A7" s="260">
        <v>1</v>
      </c>
      <c r="B7" s="1145" t="s">
        <v>385</v>
      </c>
      <c r="C7" s="1146"/>
      <c r="D7" s="1146"/>
      <c r="E7" s="1146"/>
      <c r="F7" s="1146"/>
      <c r="G7" s="1146"/>
      <c r="H7" s="1146"/>
      <c r="I7" s="1146"/>
      <c r="J7" s="1146"/>
      <c r="K7" s="1146"/>
      <c r="L7" s="1146"/>
      <c r="M7" s="1146"/>
      <c r="N7" s="1146"/>
      <c r="O7" s="1146"/>
      <c r="P7" s="1147"/>
      <c r="Q7" s="1199">
        <v>27977</v>
      </c>
      <c r="R7" s="1200"/>
      <c r="S7" s="1200"/>
      <c r="T7" s="1200"/>
      <c r="U7" s="1200"/>
      <c r="V7" s="1200">
        <v>27326</v>
      </c>
      <c r="W7" s="1200"/>
      <c r="X7" s="1200"/>
      <c r="Y7" s="1200"/>
      <c r="Z7" s="1200"/>
      <c r="AA7" s="1200">
        <v>651</v>
      </c>
      <c r="AB7" s="1200"/>
      <c r="AC7" s="1200"/>
      <c r="AD7" s="1200"/>
      <c r="AE7" s="1201"/>
      <c r="AF7" s="1202">
        <v>599</v>
      </c>
      <c r="AG7" s="1203"/>
      <c r="AH7" s="1203"/>
      <c r="AI7" s="1203"/>
      <c r="AJ7" s="1204"/>
      <c r="AK7" s="1186">
        <v>307</v>
      </c>
      <c r="AL7" s="1187"/>
      <c r="AM7" s="1187"/>
      <c r="AN7" s="1187"/>
      <c r="AO7" s="1187"/>
      <c r="AP7" s="1187">
        <v>26075</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t="s">
        <v>589</v>
      </c>
      <c r="BT7" s="1191"/>
      <c r="BU7" s="1191"/>
      <c r="BV7" s="1191"/>
      <c r="BW7" s="1191"/>
      <c r="BX7" s="1191"/>
      <c r="BY7" s="1191"/>
      <c r="BZ7" s="1191"/>
      <c r="CA7" s="1191"/>
      <c r="CB7" s="1191"/>
      <c r="CC7" s="1191"/>
      <c r="CD7" s="1191"/>
      <c r="CE7" s="1191"/>
      <c r="CF7" s="1191"/>
      <c r="CG7" s="1192"/>
      <c r="CH7" s="1183">
        <v>-7</v>
      </c>
      <c r="CI7" s="1184"/>
      <c r="CJ7" s="1184"/>
      <c r="CK7" s="1184"/>
      <c r="CL7" s="1185"/>
      <c r="CM7" s="1183">
        <v>10</v>
      </c>
      <c r="CN7" s="1184"/>
      <c r="CO7" s="1184"/>
      <c r="CP7" s="1184"/>
      <c r="CQ7" s="1185"/>
      <c r="CR7" s="1183">
        <v>30</v>
      </c>
      <c r="CS7" s="1184"/>
      <c r="CT7" s="1184"/>
      <c r="CU7" s="1184"/>
      <c r="CV7" s="1185"/>
      <c r="CW7" s="1183" t="s">
        <v>591</v>
      </c>
      <c r="CX7" s="1184"/>
      <c r="CY7" s="1184"/>
      <c r="CZ7" s="1184"/>
      <c r="DA7" s="1185"/>
      <c r="DB7" s="1183" t="s">
        <v>591</v>
      </c>
      <c r="DC7" s="1184"/>
      <c r="DD7" s="1184"/>
      <c r="DE7" s="1184"/>
      <c r="DF7" s="1185"/>
      <c r="DG7" s="1183" t="s">
        <v>590</v>
      </c>
      <c r="DH7" s="1184"/>
      <c r="DI7" s="1184"/>
      <c r="DJ7" s="1184"/>
      <c r="DK7" s="1185"/>
      <c r="DL7" s="1183" t="s">
        <v>590</v>
      </c>
      <c r="DM7" s="1184"/>
      <c r="DN7" s="1184"/>
      <c r="DO7" s="1184"/>
      <c r="DP7" s="1185"/>
      <c r="DQ7" s="1183" t="s">
        <v>590</v>
      </c>
      <c r="DR7" s="1184"/>
      <c r="DS7" s="1184"/>
      <c r="DT7" s="1184"/>
      <c r="DU7" s="1185"/>
      <c r="DV7" s="1210"/>
      <c r="DW7" s="1211"/>
      <c r="DX7" s="1211"/>
      <c r="DY7" s="1211"/>
      <c r="DZ7" s="1212"/>
      <c r="EA7" s="256"/>
    </row>
    <row r="8" spans="1:131" s="257" customFormat="1" ht="26.25" customHeight="1" x14ac:dyDescent="0.15">
      <c r="A8" s="263">
        <v>2</v>
      </c>
      <c r="B8" s="1132"/>
      <c r="C8" s="1133"/>
      <c r="D8" s="1133"/>
      <c r="E8" s="1133"/>
      <c r="F8" s="1133"/>
      <c r="G8" s="1133"/>
      <c r="H8" s="1133"/>
      <c r="I8" s="1133"/>
      <c r="J8" s="1133"/>
      <c r="K8" s="1133"/>
      <c r="L8" s="1133"/>
      <c r="M8" s="1133"/>
      <c r="N8" s="1133"/>
      <c r="O8" s="1133"/>
      <c r="P8" s="1134"/>
      <c r="Q8" s="1138"/>
      <c r="R8" s="1139"/>
      <c r="S8" s="1139"/>
      <c r="T8" s="1139"/>
      <c r="U8" s="1139"/>
      <c r="V8" s="1139"/>
      <c r="W8" s="1139"/>
      <c r="X8" s="1139"/>
      <c r="Y8" s="1139"/>
      <c r="Z8" s="1139"/>
      <c r="AA8" s="1139"/>
      <c r="AB8" s="1139"/>
      <c r="AC8" s="1139"/>
      <c r="AD8" s="1139"/>
      <c r="AE8" s="1140"/>
      <c r="AF8" s="1114"/>
      <c r="AG8" s="1115"/>
      <c r="AH8" s="1115"/>
      <c r="AI8" s="1115"/>
      <c r="AJ8" s="1116"/>
      <c r="AK8" s="1181"/>
      <c r="AL8" s="1182"/>
      <c r="AM8" s="1182"/>
      <c r="AN8" s="1182"/>
      <c r="AO8" s="1182"/>
      <c r="AP8" s="1182"/>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t="s">
        <v>592</v>
      </c>
      <c r="BT8" s="1110"/>
      <c r="BU8" s="1110"/>
      <c r="BV8" s="1110"/>
      <c r="BW8" s="1110"/>
      <c r="BX8" s="1110"/>
      <c r="BY8" s="1110"/>
      <c r="BZ8" s="1110"/>
      <c r="CA8" s="1110"/>
      <c r="CB8" s="1110"/>
      <c r="CC8" s="1110"/>
      <c r="CD8" s="1110"/>
      <c r="CE8" s="1110"/>
      <c r="CF8" s="1110"/>
      <c r="CG8" s="1111"/>
      <c r="CH8" s="1084">
        <v>9</v>
      </c>
      <c r="CI8" s="1085"/>
      <c r="CJ8" s="1085"/>
      <c r="CK8" s="1085"/>
      <c r="CL8" s="1086"/>
      <c r="CM8" s="1084">
        <v>35</v>
      </c>
      <c r="CN8" s="1085"/>
      <c r="CO8" s="1085"/>
      <c r="CP8" s="1085"/>
      <c r="CQ8" s="1086"/>
      <c r="CR8" s="1084">
        <v>5</v>
      </c>
      <c r="CS8" s="1085"/>
      <c r="CT8" s="1085"/>
      <c r="CU8" s="1085"/>
      <c r="CV8" s="1086"/>
      <c r="CW8" s="1084" t="s">
        <v>590</v>
      </c>
      <c r="CX8" s="1085"/>
      <c r="CY8" s="1085"/>
      <c r="CZ8" s="1085"/>
      <c r="DA8" s="1086"/>
      <c r="DB8" s="1084" t="s">
        <v>590</v>
      </c>
      <c r="DC8" s="1085"/>
      <c r="DD8" s="1085"/>
      <c r="DE8" s="1085"/>
      <c r="DF8" s="1086"/>
      <c r="DG8" s="1084" t="s">
        <v>590</v>
      </c>
      <c r="DH8" s="1085"/>
      <c r="DI8" s="1085"/>
      <c r="DJ8" s="1085"/>
      <c r="DK8" s="1086"/>
      <c r="DL8" s="1084" t="s">
        <v>590</v>
      </c>
      <c r="DM8" s="1085"/>
      <c r="DN8" s="1085"/>
      <c r="DO8" s="1085"/>
      <c r="DP8" s="1086"/>
      <c r="DQ8" s="1084" t="s">
        <v>590</v>
      </c>
      <c r="DR8" s="1085"/>
      <c r="DS8" s="1085"/>
      <c r="DT8" s="1085"/>
      <c r="DU8" s="1086"/>
      <c r="DV8" s="1087"/>
      <c r="DW8" s="1088"/>
      <c r="DX8" s="1088"/>
      <c r="DY8" s="1088"/>
      <c r="DZ8" s="1089"/>
      <c r="EA8" s="256"/>
    </row>
    <row r="9" spans="1:131" s="257" customFormat="1" ht="26.25" customHeight="1" x14ac:dyDescent="0.15">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1"/>
      <c r="AL9" s="1182"/>
      <c r="AM9" s="1182"/>
      <c r="AN9" s="1182"/>
      <c r="AO9" s="1182"/>
      <c r="AP9" s="1182"/>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6"/>
    </row>
    <row r="10" spans="1:131" s="257" customFormat="1" ht="26.25" customHeight="1" x14ac:dyDescent="0.15">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x14ac:dyDescent="0.15">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x14ac:dyDescent="0.15">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15">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15">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15">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15">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15">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15">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15">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15">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15">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386</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
      <c r="A23" s="266" t="s">
        <v>387</v>
      </c>
      <c r="B23" s="1039" t="s">
        <v>388</v>
      </c>
      <c r="C23" s="1040"/>
      <c r="D23" s="1040"/>
      <c r="E23" s="1040"/>
      <c r="F23" s="1040"/>
      <c r="G23" s="1040"/>
      <c r="H23" s="1040"/>
      <c r="I23" s="1040"/>
      <c r="J23" s="1040"/>
      <c r="K23" s="1040"/>
      <c r="L23" s="1040"/>
      <c r="M23" s="1040"/>
      <c r="N23" s="1040"/>
      <c r="O23" s="1040"/>
      <c r="P23" s="1041"/>
      <c r="Q23" s="1163">
        <v>27977</v>
      </c>
      <c r="R23" s="1164"/>
      <c r="S23" s="1164"/>
      <c r="T23" s="1164"/>
      <c r="U23" s="1164"/>
      <c r="V23" s="1164">
        <v>27326</v>
      </c>
      <c r="W23" s="1164"/>
      <c r="X23" s="1164"/>
      <c r="Y23" s="1164"/>
      <c r="Z23" s="1164"/>
      <c r="AA23" s="1164">
        <v>651</v>
      </c>
      <c r="AB23" s="1164"/>
      <c r="AC23" s="1164"/>
      <c r="AD23" s="1164"/>
      <c r="AE23" s="1165"/>
      <c r="AF23" s="1166">
        <v>599</v>
      </c>
      <c r="AG23" s="1164"/>
      <c r="AH23" s="1164"/>
      <c r="AI23" s="1164"/>
      <c r="AJ23" s="1167"/>
      <c r="AK23" s="1168"/>
      <c r="AL23" s="1169"/>
      <c r="AM23" s="1169"/>
      <c r="AN23" s="1169"/>
      <c r="AO23" s="1169"/>
      <c r="AP23" s="1164">
        <v>26075</v>
      </c>
      <c r="AQ23" s="1164"/>
      <c r="AR23" s="1164"/>
      <c r="AS23" s="1164"/>
      <c r="AT23" s="1164"/>
      <c r="AU23" s="1170"/>
      <c r="AV23" s="1170"/>
      <c r="AW23" s="1170"/>
      <c r="AX23" s="1170"/>
      <c r="AY23" s="1171"/>
      <c r="AZ23" s="1160" t="s">
        <v>389</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15">
      <c r="A24" s="1159" t="s">
        <v>390</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
      <c r="A25" s="1158" t="s">
        <v>391</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15">
      <c r="A26" s="1090" t="s">
        <v>368</v>
      </c>
      <c r="B26" s="1091"/>
      <c r="C26" s="1091"/>
      <c r="D26" s="1091"/>
      <c r="E26" s="1091"/>
      <c r="F26" s="1091"/>
      <c r="G26" s="1091"/>
      <c r="H26" s="1091"/>
      <c r="I26" s="1091"/>
      <c r="J26" s="1091"/>
      <c r="K26" s="1091"/>
      <c r="L26" s="1091"/>
      <c r="M26" s="1091"/>
      <c r="N26" s="1091"/>
      <c r="O26" s="1091"/>
      <c r="P26" s="1092"/>
      <c r="Q26" s="1096" t="s">
        <v>392</v>
      </c>
      <c r="R26" s="1097"/>
      <c r="S26" s="1097"/>
      <c r="T26" s="1097"/>
      <c r="U26" s="1098"/>
      <c r="V26" s="1096" t="s">
        <v>393</v>
      </c>
      <c r="W26" s="1097"/>
      <c r="X26" s="1097"/>
      <c r="Y26" s="1097"/>
      <c r="Z26" s="1098"/>
      <c r="AA26" s="1096" t="s">
        <v>394</v>
      </c>
      <c r="AB26" s="1097"/>
      <c r="AC26" s="1097"/>
      <c r="AD26" s="1097"/>
      <c r="AE26" s="1097"/>
      <c r="AF26" s="1154" t="s">
        <v>395</v>
      </c>
      <c r="AG26" s="1103"/>
      <c r="AH26" s="1103"/>
      <c r="AI26" s="1103"/>
      <c r="AJ26" s="1155"/>
      <c r="AK26" s="1097" t="s">
        <v>396</v>
      </c>
      <c r="AL26" s="1097"/>
      <c r="AM26" s="1097"/>
      <c r="AN26" s="1097"/>
      <c r="AO26" s="1098"/>
      <c r="AP26" s="1096" t="s">
        <v>397</v>
      </c>
      <c r="AQ26" s="1097"/>
      <c r="AR26" s="1097"/>
      <c r="AS26" s="1097"/>
      <c r="AT26" s="1098"/>
      <c r="AU26" s="1096" t="s">
        <v>398</v>
      </c>
      <c r="AV26" s="1097"/>
      <c r="AW26" s="1097"/>
      <c r="AX26" s="1097"/>
      <c r="AY26" s="1098"/>
      <c r="AZ26" s="1096" t="s">
        <v>399</v>
      </c>
      <c r="BA26" s="1097"/>
      <c r="BB26" s="1097"/>
      <c r="BC26" s="1097"/>
      <c r="BD26" s="1098"/>
      <c r="BE26" s="1096" t="s">
        <v>375</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15">
      <c r="A28" s="268">
        <v>1</v>
      </c>
      <c r="B28" s="1145" t="s">
        <v>400</v>
      </c>
      <c r="C28" s="1146"/>
      <c r="D28" s="1146"/>
      <c r="E28" s="1146"/>
      <c r="F28" s="1146"/>
      <c r="G28" s="1146"/>
      <c r="H28" s="1146"/>
      <c r="I28" s="1146"/>
      <c r="J28" s="1146"/>
      <c r="K28" s="1146"/>
      <c r="L28" s="1146"/>
      <c r="M28" s="1146"/>
      <c r="N28" s="1146"/>
      <c r="O28" s="1146"/>
      <c r="P28" s="1147"/>
      <c r="Q28" s="1148">
        <v>5013</v>
      </c>
      <c r="R28" s="1149"/>
      <c r="S28" s="1149"/>
      <c r="T28" s="1149"/>
      <c r="U28" s="1149"/>
      <c r="V28" s="1149">
        <v>4982</v>
      </c>
      <c r="W28" s="1149"/>
      <c r="X28" s="1149"/>
      <c r="Y28" s="1149"/>
      <c r="Z28" s="1149"/>
      <c r="AA28" s="1149">
        <v>31</v>
      </c>
      <c r="AB28" s="1149"/>
      <c r="AC28" s="1149"/>
      <c r="AD28" s="1149"/>
      <c r="AE28" s="1150"/>
      <c r="AF28" s="1151">
        <v>31</v>
      </c>
      <c r="AG28" s="1149"/>
      <c r="AH28" s="1149"/>
      <c r="AI28" s="1149"/>
      <c r="AJ28" s="1152"/>
      <c r="AK28" s="1153">
        <v>482</v>
      </c>
      <c r="AL28" s="1141"/>
      <c r="AM28" s="1141"/>
      <c r="AN28" s="1141"/>
      <c r="AO28" s="1141"/>
      <c r="AP28" s="1141" t="s">
        <v>591</v>
      </c>
      <c r="AQ28" s="1141"/>
      <c r="AR28" s="1141"/>
      <c r="AS28" s="1141"/>
      <c r="AT28" s="1141"/>
      <c r="AU28" s="1141" t="s">
        <v>591</v>
      </c>
      <c r="AV28" s="1141"/>
      <c r="AW28" s="1141"/>
      <c r="AX28" s="1141"/>
      <c r="AY28" s="1141"/>
      <c r="AZ28" s="1142"/>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15">
      <c r="A29" s="268">
        <v>2</v>
      </c>
      <c r="B29" s="1132" t="s">
        <v>401</v>
      </c>
      <c r="C29" s="1133"/>
      <c r="D29" s="1133"/>
      <c r="E29" s="1133"/>
      <c r="F29" s="1133"/>
      <c r="G29" s="1133"/>
      <c r="H29" s="1133"/>
      <c r="I29" s="1133"/>
      <c r="J29" s="1133"/>
      <c r="K29" s="1133"/>
      <c r="L29" s="1133"/>
      <c r="M29" s="1133"/>
      <c r="N29" s="1133"/>
      <c r="O29" s="1133"/>
      <c r="P29" s="1134"/>
      <c r="Q29" s="1138">
        <v>503</v>
      </c>
      <c r="R29" s="1139"/>
      <c r="S29" s="1139"/>
      <c r="T29" s="1139"/>
      <c r="U29" s="1139"/>
      <c r="V29" s="1139">
        <v>497</v>
      </c>
      <c r="W29" s="1139"/>
      <c r="X29" s="1139"/>
      <c r="Y29" s="1139"/>
      <c r="Z29" s="1139"/>
      <c r="AA29" s="1139">
        <v>7</v>
      </c>
      <c r="AB29" s="1139"/>
      <c r="AC29" s="1139"/>
      <c r="AD29" s="1139"/>
      <c r="AE29" s="1140"/>
      <c r="AF29" s="1114">
        <v>7</v>
      </c>
      <c r="AG29" s="1115"/>
      <c r="AH29" s="1115"/>
      <c r="AI29" s="1115"/>
      <c r="AJ29" s="1116"/>
      <c r="AK29" s="1075">
        <v>155</v>
      </c>
      <c r="AL29" s="1066"/>
      <c r="AM29" s="1066"/>
      <c r="AN29" s="1066"/>
      <c r="AO29" s="1066"/>
      <c r="AP29" s="1066">
        <v>109</v>
      </c>
      <c r="AQ29" s="1066"/>
      <c r="AR29" s="1066"/>
      <c r="AS29" s="1066"/>
      <c r="AT29" s="1066"/>
      <c r="AU29" s="1066" t="s">
        <v>591</v>
      </c>
      <c r="AV29" s="1066"/>
      <c r="AW29" s="1066"/>
      <c r="AX29" s="1066"/>
      <c r="AY29" s="1066"/>
      <c r="AZ29" s="1137"/>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15">
      <c r="A30" s="268">
        <v>3</v>
      </c>
      <c r="B30" s="1132" t="s">
        <v>402</v>
      </c>
      <c r="C30" s="1133"/>
      <c r="D30" s="1133"/>
      <c r="E30" s="1133"/>
      <c r="F30" s="1133"/>
      <c r="G30" s="1133"/>
      <c r="H30" s="1133"/>
      <c r="I30" s="1133"/>
      <c r="J30" s="1133"/>
      <c r="K30" s="1133"/>
      <c r="L30" s="1133"/>
      <c r="M30" s="1133"/>
      <c r="N30" s="1133"/>
      <c r="O30" s="1133"/>
      <c r="P30" s="1134"/>
      <c r="Q30" s="1138">
        <v>3494</v>
      </c>
      <c r="R30" s="1139"/>
      <c r="S30" s="1139"/>
      <c r="T30" s="1139"/>
      <c r="U30" s="1139"/>
      <c r="V30" s="1139">
        <v>3413</v>
      </c>
      <c r="W30" s="1139"/>
      <c r="X30" s="1139"/>
      <c r="Y30" s="1139"/>
      <c r="Z30" s="1139"/>
      <c r="AA30" s="1139">
        <v>81</v>
      </c>
      <c r="AB30" s="1139"/>
      <c r="AC30" s="1139"/>
      <c r="AD30" s="1139"/>
      <c r="AE30" s="1140"/>
      <c r="AF30" s="1114">
        <v>81</v>
      </c>
      <c r="AG30" s="1115"/>
      <c r="AH30" s="1115"/>
      <c r="AI30" s="1115"/>
      <c r="AJ30" s="1116"/>
      <c r="AK30" s="1075">
        <v>526</v>
      </c>
      <c r="AL30" s="1066"/>
      <c r="AM30" s="1066"/>
      <c r="AN30" s="1066"/>
      <c r="AO30" s="1066"/>
      <c r="AP30" s="1066" t="s">
        <v>590</v>
      </c>
      <c r="AQ30" s="1066"/>
      <c r="AR30" s="1066"/>
      <c r="AS30" s="1066"/>
      <c r="AT30" s="1066"/>
      <c r="AU30" s="1066" t="s">
        <v>590</v>
      </c>
      <c r="AV30" s="1066"/>
      <c r="AW30" s="1066"/>
      <c r="AX30" s="1066"/>
      <c r="AY30" s="1066"/>
      <c r="AZ30" s="1137"/>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15">
      <c r="A31" s="268">
        <v>4</v>
      </c>
      <c r="B31" s="1132" t="s">
        <v>403</v>
      </c>
      <c r="C31" s="1133"/>
      <c r="D31" s="1133"/>
      <c r="E31" s="1133"/>
      <c r="F31" s="1133"/>
      <c r="G31" s="1133"/>
      <c r="H31" s="1133"/>
      <c r="I31" s="1133"/>
      <c r="J31" s="1133"/>
      <c r="K31" s="1133"/>
      <c r="L31" s="1133"/>
      <c r="M31" s="1133"/>
      <c r="N31" s="1133"/>
      <c r="O31" s="1133"/>
      <c r="P31" s="1134"/>
      <c r="Q31" s="1138">
        <v>1002</v>
      </c>
      <c r="R31" s="1139"/>
      <c r="S31" s="1139"/>
      <c r="T31" s="1139"/>
      <c r="U31" s="1139"/>
      <c r="V31" s="1139">
        <v>981</v>
      </c>
      <c r="W31" s="1139"/>
      <c r="X31" s="1139"/>
      <c r="Y31" s="1139"/>
      <c r="Z31" s="1139"/>
      <c r="AA31" s="1139">
        <v>21</v>
      </c>
      <c r="AB31" s="1139"/>
      <c r="AC31" s="1139"/>
      <c r="AD31" s="1139"/>
      <c r="AE31" s="1140"/>
      <c r="AF31" s="1114">
        <v>12</v>
      </c>
      <c r="AG31" s="1115"/>
      <c r="AH31" s="1115"/>
      <c r="AI31" s="1115"/>
      <c r="AJ31" s="1116"/>
      <c r="AK31" s="1075">
        <v>482</v>
      </c>
      <c r="AL31" s="1066"/>
      <c r="AM31" s="1066"/>
      <c r="AN31" s="1066"/>
      <c r="AO31" s="1066"/>
      <c r="AP31" s="1066" t="s">
        <v>591</v>
      </c>
      <c r="AQ31" s="1066"/>
      <c r="AR31" s="1066"/>
      <c r="AS31" s="1066"/>
      <c r="AT31" s="1066"/>
      <c r="AU31" s="1066" t="s">
        <v>593</v>
      </c>
      <c r="AV31" s="1066"/>
      <c r="AW31" s="1066"/>
      <c r="AX31" s="1066"/>
      <c r="AY31" s="1066"/>
      <c r="AZ31" s="1137"/>
      <c r="BA31" s="1137"/>
      <c r="BB31" s="1137"/>
      <c r="BC31" s="1137"/>
      <c r="BD31" s="1137"/>
      <c r="BE31" s="1127"/>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15">
      <c r="A32" s="268">
        <v>5</v>
      </c>
      <c r="B32" s="1132" t="s">
        <v>404</v>
      </c>
      <c r="C32" s="1133"/>
      <c r="D32" s="1133"/>
      <c r="E32" s="1133"/>
      <c r="F32" s="1133"/>
      <c r="G32" s="1133"/>
      <c r="H32" s="1133"/>
      <c r="I32" s="1133"/>
      <c r="J32" s="1133"/>
      <c r="K32" s="1133"/>
      <c r="L32" s="1133"/>
      <c r="M32" s="1133"/>
      <c r="N32" s="1133"/>
      <c r="O32" s="1133"/>
      <c r="P32" s="1134"/>
      <c r="Q32" s="1138">
        <v>49</v>
      </c>
      <c r="R32" s="1139"/>
      <c r="S32" s="1139"/>
      <c r="T32" s="1139"/>
      <c r="U32" s="1139"/>
      <c r="V32" s="1139">
        <v>55</v>
      </c>
      <c r="W32" s="1139"/>
      <c r="X32" s="1139"/>
      <c r="Y32" s="1139"/>
      <c r="Z32" s="1139"/>
      <c r="AA32" s="1139">
        <v>-6</v>
      </c>
      <c r="AB32" s="1139"/>
      <c r="AC32" s="1139"/>
      <c r="AD32" s="1139"/>
      <c r="AE32" s="1140"/>
      <c r="AF32" s="1114">
        <v>-6</v>
      </c>
      <c r="AG32" s="1115"/>
      <c r="AH32" s="1115"/>
      <c r="AI32" s="1115"/>
      <c r="AJ32" s="1116"/>
      <c r="AK32" s="1075" t="s">
        <v>591</v>
      </c>
      <c r="AL32" s="1066"/>
      <c r="AM32" s="1066"/>
      <c r="AN32" s="1066"/>
      <c r="AO32" s="1066"/>
      <c r="AP32" s="1066" t="s">
        <v>591</v>
      </c>
      <c r="AQ32" s="1066"/>
      <c r="AR32" s="1066"/>
      <c r="AS32" s="1066"/>
      <c r="AT32" s="1066"/>
      <c r="AU32" s="1066" t="s">
        <v>591</v>
      </c>
      <c r="AV32" s="1066"/>
      <c r="AW32" s="1066"/>
      <c r="AX32" s="1066"/>
      <c r="AY32" s="1066"/>
      <c r="AZ32" s="1137"/>
      <c r="BA32" s="1137"/>
      <c r="BB32" s="1137"/>
      <c r="BC32" s="1137"/>
      <c r="BD32" s="1137"/>
      <c r="BE32" s="1127"/>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15">
      <c r="A33" s="268">
        <v>6</v>
      </c>
      <c r="B33" s="1132" t="s">
        <v>405</v>
      </c>
      <c r="C33" s="1133"/>
      <c r="D33" s="1133"/>
      <c r="E33" s="1133"/>
      <c r="F33" s="1133"/>
      <c r="G33" s="1133"/>
      <c r="H33" s="1133"/>
      <c r="I33" s="1133"/>
      <c r="J33" s="1133"/>
      <c r="K33" s="1133"/>
      <c r="L33" s="1133"/>
      <c r="M33" s="1133"/>
      <c r="N33" s="1133"/>
      <c r="O33" s="1133"/>
      <c r="P33" s="1134"/>
      <c r="Q33" s="1138">
        <v>1163</v>
      </c>
      <c r="R33" s="1139"/>
      <c r="S33" s="1139"/>
      <c r="T33" s="1139"/>
      <c r="U33" s="1139"/>
      <c r="V33" s="1139">
        <v>1353</v>
      </c>
      <c r="W33" s="1139"/>
      <c r="X33" s="1139"/>
      <c r="Y33" s="1139"/>
      <c r="Z33" s="1139"/>
      <c r="AA33" s="1139">
        <v>-190</v>
      </c>
      <c r="AB33" s="1139"/>
      <c r="AC33" s="1139"/>
      <c r="AD33" s="1139"/>
      <c r="AE33" s="1140"/>
      <c r="AF33" s="1114">
        <v>957</v>
      </c>
      <c r="AG33" s="1115"/>
      <c r="AH33" s="1115"/>
      <c r="AI33" s="1115"/>
      <c r="AJ33" s="1116"/>
      <c r="AK33" s="1075">
        <v>45</v>
      </c>
      <c r="AL33" s="1066"/>
      <c r="AM33" s="1066"/>
      <c r="AN33" s="1066"/>
      <c r="AO33" s="1066"/>
      <c r="AP33" s="1066">
        <v>3212</v>
      </c>
      <c r="AQ33" s="1066"/>
      <c r="AR33" s="1066"/>
      <c r="AS33" s="1066"/>
      <c r="AT33" s="1066"/>
      <c r="AU33" s="1066">
        <v>39</v>
      </c>
      <c r="AV33" s="1066"/>
      <c r="AW33" s="1066"/>
      <c r="AX33" s="1066"/>
      <c r="AY33" s="1066"/>
      <c r="AZ33" s="1137" t="s">
        <v>590</v>
      </c>
      <c r="BA33" s="1137"/>
      <c r="BB33" s="1137"/>
      <c r="BC33" s="1137"/>
      <c r="BD33" s="1137"/>
      <c r="BE33" s="1127" t="s">
        <v>406</v>
      </c>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15">
      <c r="A34" s="268">
        <v>7</v>
      </c>
      <c r="B34" s="1132" t="s">
        <v>407</v>
      </c>
      <c r="C34" s="1133"/>
      <c r="D34" s="1133"/>
      <c r="E34" s="1133"/>
      <c r="F34" s="1133"/>
      <c r="G34" s="1133"/>
      <c r="H34" s="1133"/>
      <c r="I34" s="1133"/>
      <c r="J34" s="1133"/>
      <c r="K34" s="1133"/>
      <c r="L34" s="1133"/>
      <c r="M34" s="1133"/>
      <c r="N34" s="1133"/>
      <c r="O34" s="1133"/>
      <c r="P34" s="1134"/>
      <c r="Q34" s="1138">
        <v>1654</v>
      </c>
      <c r="R34" s="1139"/>
      <c r="S34" s="1139"/>
      <c r="T34" s="1139"/>
      <c r="U34" s="1139"/>
      <c r="V34" s="1139">
        <v>1602</v>
      </c>
      <c r="W34" s="1139"/>
      <c r="X34" s="1139"/>
      <c r="Y34" s="1139"/>
      <c r="Z34" s="1139"/>
      <c r="AA34" s="1139">
        <v>52</v>
      </c>
      <c r="AB34" s="1139"/>
      <c r="AC34" s="1139"/>
      <c r="AD34" s="1139"/>
      <c r="AE34" s="1140"/>
      <c r="AF34" s="1114">
        <v>156</v>
      </c>
      <c r="AG34" s="1115"/>
      <c r="AH34" s="1115"/>
      <c r="AI34" s="1115"/>
      <c r="AJ34" s="1116"/>
      <c r="AK34" s="1075">
        <v>700</v>
      </c>
      <c r="AL34" s="1066"/>
      <c r="AM34" s="1066"/>
      <c r="AN34" s="1066"/>
      <c r="AO34" s="1066"/>
      <c r="AP34" s="1066">
        <v>13791</v>
      </c>
      <c r="AQ34" s="1066"/>
      <c r="AR34" s="1066"/>
      <c r="AS34" s="1066"/>
      <c r="AT34" s="1066"/>
      <c r="AU34" s="1066">
        <v>5172</v>
      </c>
      <c r="AV34" s="1066"/>
      <c r="AW34" s="1066"/>
      <c r="AX34" s="1066"/>
      <c r="AY34" s="1066"/>
      <c r="AZ34" s="1137" t="s">
        <v>591</v>
      </c>
      <c r="BA34" s="1137"/>
      <c r="BB34" s="1137"/>
      <c r="BC34" s="1137"/>
      <c r="BD34" s="1137"/>
      <c r="BE34" s="1127" t="s">
        <v>406</v>
      </c>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15">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15">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15">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15">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15">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15">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15">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15">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15">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15">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15">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15">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15">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15">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15">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15">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15">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15">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15">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15">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15">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15">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15">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15">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15">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15">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15">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408</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
      <c r="A63" s="266" t="s">
        <v>387</v>
      </c>
      <c r="B63" s="1039" t="s">
        <v>409</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1238</v>
      </c>
      <c r="AG63" s="1054"/>
      <c r="AH63" s="1054"/>
      <c r="AI63" s="1054"/>
      <c r="AJ63" s="1125"/>
      <c r="AK63" s="1126"/>
      <c r="AL63" s="1058"/>
      <c r="AM63" s="1058"/>
      <c r="AN63" s="1058"/>
      <c r="AO63" s="1058"/>
      <c r="AP63" s="1054">
        <v>17112</v>
      </c>
      <c r="AQ63" s="1054"/>
      <c r="AR63" s="1054"/>
      <c r="AS63" s="1054"/>
      <c r="AT63" s="1054"/>
      <c r="AU63" s="1054">
        <v>5211</v>
      </c>
      <c r="AV63" s="1054"/>
      <c r="AW63" s="1054"/>
      <c r="AX63" s="1054"/>
      <c r="AY63" s="1054"/>
      <c r="AZ63" s="1120"/>
      <c r="BA63" s="1120"/>
      <c r="BB63" s="1120"/>
      <c r="BC63" s="1120"/>
      <c r="BD63" s="1120"/>
      <c r="BE63" s="1055"/>
      <c r="BF63" s="1055"/>
      <c r="BG63" s="1055"/>
      <c r="BH63" s="1055"/>
      <c r="BI63" s="1056"/>
      <c r="BJ63" s="1121" t="s">
        <v>410</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
      <c r="A65" s="254" t="s">
        <v>411</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15">
      <c r="A66" s="1090" t="s">
        <v>412</v>
      </c>
      <c r="B66" s="1091"/>
      <c r="C66" s="1091"/>
      <c r="D66" s="1091"/>
      <c r="E66" s="1091"/>
      <c r="F66" s="1091"/>
      <c r="G66" s="1091"/>
      <c r="H66" s="1091"/>
      <c r="I66" s="1091"/>
      <c r="J66" s="1091"/>
      <c r="K66" s="1091"/>
      <c r="L66" s="1091"/>
      <c r="M66" s="1091"/>
      <c r="N66" s="1091"/>
      <c r="O66" s="1091"/>
      <c r="P66" s="1092"/>
      <c r="Q66" s="1096" t="s">
        <v>413</v>
      </c>
      <c r="R66" s="1097"/>
      <c r="S66" s="1097"/>
      <c r="T66" s="1097"/>
      <c r="U66" s="1098"/>
      <c r="V66" s="1096" t="s">
        <v>414</v>
      </c>
      <c r="W66" s="1097"/>
      <c r="X66" s="1097"/>
      <c r="Y66" s="1097"/>
      <c r="Z66" s="1098"/>
      <c r="AA66" s="1096" t="s">
        <v>415</v>
      </c>
      <c r="AB66" s="1097"/>
      <c r="AC66" s="1097"/>
      <c r="AD66" s="1097"/>
      <c r="AE66" s="1098"/>
      <c r="AF66" s="1102" t="s">
        <v>416</v>
      </c>
      <c r="AG66" s="1103"/>
      <c r="AH66" s="1103"/>
      <c r="AI66" s="1103"/>
      <c r="AJ66" s="1104"/>
      <c r="AK66" s="1096" t="s">
        <v>417</v>
      </c>
      <c r="AL66" s="1091"/>
      <c r="AM66" s="1091"/>
      <c r="AN66" s="1091"/>
      <c r="AO66" s="1092"/>
      <c r="AP66" s="1096" t="s">
        <v>418</v>
      </c>
      <c r="AQ66" s="1097"/>
      <c r="AR66" s="1097"/>
      <c r="AS66" s="1097"/>
      <c r="AT66" s="1098"/>
      <c r="AU66" s="1096" t="s">
        <v>419</v>
      </c>
      <c r="AV66" s="1097"/>
      <c r="AW66" s="1097"/>
      <c r="AX66" s="1097"/>
      <c r="AY66" s="1098"/>
      <c r="AZ66" s="1096" t="s">
        <v>375</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15">
      <c r="A68" s="260">
        <v>1</v>
      </c>
      <c r="B68" s="1080" t="s">
        <v>594</v>
      </c>
      <c r="C68" s="1081"/>
      <c r="D68" s="1081"/>
      <c r="E68" s="1081"/>
      <c r="F68" s="1081"/>
      <c r="G68" s="1081"/>
      <c r="H68" s="1081"/>
      <c r="I68" s="1081"/>
      <c r="J68" s="1081"/>
      <c r="K68" s="1081"/>
      <c r="L68" s="1081"/>
      <c r="M68" s="1081"/>
      <c r="N68" s="1081"/>
      <c r="O68" s="1081"/>
      <c r="P68" s="1082"/>
      <c r="Q68" s="1083">
        <v>3220</v>
      </c>
      <c r="R68" s="1077"/>
      <c r="S68" s="1077"/>
      <c r="T68" s="1077"/>
      <c r="U68" s="1077"/>
      <c r="V68" s="1077">
        <v>3192</v>
      </c>
      <c r="W68" s="1077"/>
      <c r="X68" s="1077"/>
      <c r="Y68" s="1077"/>
      <c r="Z68" s="1077"/>
      <c r="AA68" s="1077">
        <v>28</v>
      </c>
      <c r="AB68" s="1077"/>
      <c r="AC68" s="1077"/>
      <c r="AD68" s="1077"/>
      <c r="AE68" s="1077"/>
      <c r="AF68" s="1077">
        <v>28</v>
      </c>
      <c r="AG68" s="1077"/>
      <c r="AH68" s="1077"/>
      <c r="AI68" s="1077"/>
      <c r="AJ68" s="1077"/>
      <c r="AK68" s="1077">
        <v>62</v>
      </c>
      <c r="AL68" s="1077"/>
      <c r="AM68" s="1077"/>
      <c r="AN68" s="1077"/>
      <c r="AO68" s="1077"/>
      <c r="AP68" s="1077" t="s">
        <v>590</v>
      </c>
      <c r="AQ68" s="1077"/>
      <c r="AR68" s="1077"/>
      <c r="AS68" s="1077"/>
      <c r="AT68" s="1077"/>
      <c r="AU68" s="1077" t="s">
        <v>590</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15">
      <c r="A69" s="263">
        <v>2</v>
      </c>
      <c r="B69" s="1069" t="s">
        <v>595</v>
      </c>
      <c r="C69" s="1070"/>
      <c r="D69" s="1070"/>
      <c r="E69" s="1070"/>
      <c r="F69" s="1070"/>
      <c r="G69" s="1070"/>
      <c r="H69" s="1070"/>
      <c r="I69" s="1070"/>
      <c r="J69" s="1070"/>
      <c r="K69" s="1070"/>
      <c r="L69" s="1070"/>
      <c r="M69" s="1070"/>
      <c r="N69" s="1070"/>
      <c r="O69" s="1070"/>
      <c r="P69" s="1071"/>
      <c r="Q69" s="1072">
        <v>1752</v>
      </c>
      <c r="R69" s="1066"/>
      <c r="S69" s="1066"/>
      <c r="T69" s="1066"/>
      <c r="U69" s="1066"/>
      <c r="V69" s="1066">
        <v>1751</v>
      </c>
      <c r="W69" s="1066"/>
      <c r="X69" s="1066"/>
      <c r="Y69" s="1066"/>
      <c r="Z69" s="1066"/>
      <c r="AA69" s="1066">
        <v>1</v>
      </c>
      <c r="AB69" s="1066"/>
      <c r="AC69" s="1066"/>
      <c r="AD69" s="1066"/>
      <c r="AE69" s="1066"/>
      <c r="AF69" s="1066">
        <v>1</v>
      </c>
      <c r="AG69" s="1066"/>
      <c r="AH69" s="1066"/>
      <c r="AI69" s="1066"/>
      <c r="AJ69" s="1066"/>
      <c r="AK69" s="1066" t="s">
        <v>590</v>
      </c>
      <c r="AL69" s="1066"/>
      <c r="AM69" s="1066"/>
      <c r="AN69" s="1066"/>
      <c r="AO69" s="1066"/>
      <c r="AP69" s="1066">
        <v>8282</v>
      </c>
      <c r="AQ69" s="1066"/>
      <c r="AR69" s="1066"/>
      <c r="AS69" s="1066"/>
      <c r="AT69" s="1066"/>
      <c r="AU69" s="1066">
        <v>1118</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15">
      <c r="A70" s="263">
        <v>3</v>
      </c>
      <c r="B70" s="1069" t="s">
        <v>596</v>
      </c>
      <c r="C70" s="1070"/>
      <c r="D70" s="1070"/>
      <c r="E70" s="1070"/>
      <c r="F70" s="1070"/>
      <c r="G70" s="1070"/>
      <c r="H70" s="1070"/>
      <c r="I70" s="1070"/>
      <c r="J70" s="1070"/>
      <c r="K70" s="1070"/>
      <c r="L70" s="1070"/>
      <c r="M70" s="1070"/>
      <c r="N70" s="1070"/>
      <c r="O70" s="1070"/>
      <c r="P70" s="1071"/>
      <c r="Q70" s="1072">
        <v>3517</v>
      </c>
      <c r="R70" s="1066"/>
      <c r="S70" s="1066"/>
      <c r="T70" s="1066"/>
      <c r="U70" s="1066"/>
      <c r="V70" s="1066">
        <v>3469</v>
      </c>
      <c r="W70" s="1066"/>
      <c r="X70" s="1066"/>
      <c r="Y70" s="1066"/>
      <c r="Z70" s="1066"/>
      <c r="AA70" s="1066">
        <v>47</v>
      </c>
      <c r="AB70" s="1066"/>
      <c r="AC70" s="1066"/>
      <c r="AD70" s="1066"/>
      <c r="AE70" s="1066"/>
      <c r="AF70" s="1066">
        <v>42</v>
      </c>
      <c r="AG70" s="1066"/>
      <c r="AH70" s="1066"/>
      <c r="AI70" s="1066"/>
      <c r="AJ70" s="1066"/>
      <c r="AK70" s="1066" t="s">
        <v>590</v>
      </c>
      <c r="AL70" s="1066"/>
      <c r="AM70" s="1066"/>
      <c r="AN70" s="1066"/>
      <c r="AO70" s="1066"/>
      <c r="AP70" s="1066">
        <v>1217</v>
      </c>
      <c r="AQ70" s="1066"/>
      <c r="AR70" s="1066"/>
      <c r="AS70" s="1066"/>
      <c r="AT70" s="1066"/>
      <c r="AU70" s="1066">
        <v>419</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15">
      <c r="A71" s="263">
        <v>4</v>
      </c>
      <c r="B71" s="1069" t="s">
        <v>597</v>
      </c>
      <c r="C71" s="1070"/>
      <c r="D71" s="1070"/>
      <c r="E71" s="1070"/>
      <c r="F71" s="1070"/>
      <c r="G71" s="1070"/>
      <c r="H71" s="1070"/>
      <c r="I71" s="1070"/>
      <c r="J71" s="1070"/>
      <c r="K71" s="1070"/>
      <c r="L71" s="1070"/>
      <c r="M71" s="1070"/>
      <c r="N71" s="1070"/>
      <c r="O71" s="1070"/>
      <c r="P71" s="1071"/>
      <c r="Q71" s="1072">
        <v>74</v>
      </c>
      <c r="R71" s="1066"/>
      <c r="S71" s="1066"/>
      <c r="T71" s="1066"/>
      <c r="U71" s="1066"/>
      <c r="V71" s="1066">
        <v>67</v>
      </c>
      <c r="W71" s="1066"/>
      <c r="X71" s="1066"/>
      <c r="Y71" s="1066"/>
      <c r="Z71" s="1066"/>
      <c r="AA71" s="1066">
        <v>6</v>
      </c>
      <c r="AB71" s="1066"/>
      <c r="AC71" s="1066"/>
      <c r="AD71" s="1066"/>
      <c r="AE71" s="1066"/>
      <c r="AF71" s="1066">
        <v>6</v>
      </c>
      <c r="AG71" s="1066"/>
      <c r="AH71" s="1066"/>
      <c r="AI71" s="1066"/>
      <c r="AJ71" s="1066"/>
      <c r="AK71" s="1066" t="s">
        <v>590</v>
      </c>
      <c r="AL71" s="1066"/>
      <c r="AM71" s="1066"/>
      <c r="AN71" s="1066"/>
      <c r="AO71" s="1066"/>
      <c r="AP71" s="1066" t="s">
        <v>590</v>
      </c>
      <c r="AQ71" s="1066"/>
      <c r="AR71" s="1066"/>
      <c r="AS71" s="1066"/>
      <c r="AT71" s="1066"/>
      <c r="AU71" s="1066" t="s">
        <v>590</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15">
      <c r="A72" s="263">
        <v>5</v>
      </c>
      <c r="B72" s="1069" t="s">
        <v>598</v>
      </c>
      <c r="C72" s="1070"/>
      <c r="D72" s="1070"/>
      <c r="E72" s="1070"/>
      <c r="F72" s="1070"/>
      <c r="G72" s="1070"/>
      <c r="H72" s="1070"/>
      <c r="I72" s="1070"/>
      <c r="J72" s="1070"/>
      <c r="K72" s="1070"/>
      <c r="L72" s="1070"/>
      <c r="M72" s="1070"/>
      <c r="N72" s="1070"/>
      <c r="O72" s="1070"/>
      <c r="P72" s="1071"/>
      <c r="Q72" s="1072">
        <v>252</v>
      </c>
      <c r="R72" s="1066"/>
      <c r="S72" s="1066"/>
      <c r="T72" s="1066"/>
      <c r="U72" s="1066"/>
      <c r="V72" s="1066">
        <v>243</v>
      </c>
      <c r="W72" s="1066"/>
      <c r="X72" s="1066"/>
      <c r="Y72" s="1066"/>
      <c r="Z72" s="1066"/>
      <c r="AA72" s="1066">
        <v>9</v>
      </c>
      <c r="AB72" s="1066"/>
      <c r="AC72" s="1066"/>
      <c r="AD72" s="1066"/>
      <c r="AE72" s="1066"/>
      <c r="AF72" s="1066">
        <v>9</v>
      </c>
      <c r="AG72" s="1066"/>
      <c r="AH72" s="1066"/>
      <c r="AI72" s="1066"/>
      <c r="AJ72" s="1066"/>
      <c r="AK72" s="1066" t="s">
        <v>590</v>
      </c>
      <c r="AL72" s="1066"/>
      <c r="AM72" s="1066"/>
      <c r="AN72" s="1066"/>
      <c r="AO72" s="1066"/>
      <c r="AP72" s="1066" t="s">
        <v>590</v>
      </c>
      <c r="AQ72" s="1066"/>
      <c r="AR72" s="1066"/>
      <c r="AS72" s="1066"/>
      <c r="AT72" s="1066"/>
      <c r="AU72" s="1066" t="s">
        <v>590</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15">
      <c r="A73" s="263">
        <v>6</v>
      </c>
      <c r="B73" s="1069" t="s">
        <v>599</v>
      </c>
      <c r="C73" s="1070"/>
      <c r="D73" s="1070"/>
      <c r="E73" s="1070"/>
      <c r="F73" s="1070"/>
      <c r="G73" s="1070"/>
      <c r="H73" s="1070"/>
      <c r="I73" s="1070"/>
      <c r="J73" s="1070"/>
      <c r="K73" s="1070"/>
      <c r="L73" s="1070"/>
      <c r="M73" s="1070"/>
      <c r="N73" s="1070"/>
      <c r="O73" s="1070"/>
      <c r="P73" s="1071"/>
      <c r="Q73" s="1072">
        <v>169813</v>
      </c>
      <c r="R73" s="1066"/>
      <c r="S73" s="1066"/>
      <c r="T73" s="1066"/>
      <c r="U73" s="1066"/>
      <c r="V73" s="1066">
        <v>158900</v>
      </c>
      <c r="W73" s="1066"/>
      <c r="X73" s="1066"/>
      <c r="Y73" s="1066"/>
      <c r="Z73" s="1066"/>
      <c r="AA73" s="1066">
        <v>10913</v>
      </c>
      <c r="AB73" s="1066"/>
      <c r="AC73" s="1066"/>
      <c r="AD73" s="1066"/>
      <c r="AE73" s="1066"/>
      <c r="AF73" s="1066">
        <v>10913</v>
      </c>
      <c r="AG73" s="1066"/>
      <c r="AH73" s="1066"/>
      <c r="AI73" s="1066"/>
      <c r="AJ73" s="1066"/>
      <c r="AK73" s="1066">
        <v>830</v>
      </c>
      <c r="AL73" s="1066"/>
      <c r="AM73" s="1066"/>
      <c r="AN73" s="1066"/>
      <c r="AO73" s="1066"/>
      <c r="AP73" s="1066" t="s">
        <v>590</v>
      </c>
      <c r="AQ73" s="1066"/>
      <c r="AR73" s="1066"/>
      <c r="AS73" s="1066"/>
      <c r="AT73" s="1066"/>
      <c r="AU73" s="1066" t="s">
        <v>590</v>
      </c>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15">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15">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15">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15">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15">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15">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15">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15">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15">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15">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15">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15">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15">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15">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
      <c r="A88" s="266" t="s">
        <v>387</v>
      </c>
      <c r="B88" s="1039" t="s">
        <v>420</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10999</v>
      </c>
      <c r="AG88" s="1054"/>
      <c r="AH88" s="1054"/>
      <c r="AI88" s="1054"/>
      <c r="AJ88" s="1054"/>
      <c r="AK88" s="1058"/>
      <c r="AL88" s="1058"/>
      <c r="AM88" s="1058"/>
      <c r="AN88" s="1058"/>
      <c r="AO88" s="1058"/>
      <c r="AP88" s="1054">
        <v>9499</v>
      </c>
      <c r="AQ88" s="1054"/>
      <c r="AR88" s="1054"/>
      <c r="AS88" s="1054"/>
      <c r="AT88" s="1054"/>
      <c r="AU88" s="1054">
        <v>1537</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387</v>
      </c>
      <c r="BR102" s="1039" t="s">
        <v>421</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35</v>
      </c>
      <c r="CS102" s="1046"/>
      <c r="CT102" s="1046"/>
      <c r="CU102" s="1046"/>
      <c r="CV102" s="1047"/>
      <c r="CW102" s="1045"/>
      <c r="CX102" s="1046"/>
      <c r="CY102" s="1046"/>
      <c r="CZ102" s="1046"/>
      <c r="DA102" s="1047"/>
      <c r="DB102" s="1045"/>
      <c r="DC102" s="1046"/>
      <c r="DD102" s="1046"/>
      <c r="DE102" s="1046"/>
      <c r="DF102" s="1047"/>
      <c r="DG102" s="1045"/>
      <c r="DH102" s="1046"/>
      <c r="DI102" s="1046"/>
      <c r="DJ102" s="1046"/>
      <c r="DK102" s="1047"/>
      <c r="DL102" s="1045"/>
      <c r="DM102" s="1046"/>
      <c r="DN102" s="1046"/>
      <c r="DO102" s="1046"/>
      <c r="DP102" s="1047"/>
      <c r="DQ102" s="1045"/>
      <c r="DR102" s="1046"/>
      <c r="DS102" s="1046"/>
      <c r="DT102" s="1046"/>
      <c r="DU102" s="1047"/>
      <c r="DV102" s="1028"/>
      <c r="DW102" s="1029"/>
      <c r="DX102" s="1029"/>
      <c r="DY102" s="1029"/>
      <c r="DZ102" s="1030"/>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422</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423</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33" t="s">
        <v>426</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427</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15">
      <c r="A109" s="988" t="s">
        <v>428</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429</v>
      </c>
      <c r="AB109" s="989"/>
      <c r="AC109" s="989"/>
      <c r="AD109" s="989"/>
      <c r="AE109" s="990"/>
      <c r="AF109" s="991" t="s">
        <v>430</v>
      </c>
      <c r="AG109" s="989"/>
      <c r="AH109" s="989"/>
      <c r="AI109" s="989"/>
      <c r="AJ109" s="990"/>
      <c r="AK109" s="991" t="s">
        <v>303</v>
      </c>
      <c r="AL109" s="989"/>
      <c r="AM109" s="989"/>
      <c r="AN109" s="989"/>
      <c r="AO109" s="990"/>
      <c r="AP109" s="991" t="s">
        <v>431</v>
      </c>
      <c r="AQ109" s="989"/>
      <c r="AR109" s="989"/>
      <c r="AS109" s="989"/>
      <c r="AT109" s="1020"/>
      <c r="AU109" s="988" t="s">
        <v>428</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429</v>
      </c>
      <c r="BR109" s="989"/>
      <c r="BS109" s="989"/>
      <c r="BT109" s="989"/>
      <c r="BU109" s="990"/>
      <c r="BV109" s="991" t="s">
        <v>430</v>
      </c>
      <c r="BW109" s="989"/>
      <c r="BX109" s="989"/>
      <c r="BY109" s="989"/>
      <c r="BZ109" s="990"/>
      <c r="CA109" s="991" t="s">
        <v>303</v>
      </c>
      <c r="CB109" s="989"/>
      <c r="CC109" s="989"/>
      <c r="CD109" s="989"/>
      <c r="CE109" s="990"/>
      <c r="CF109" s="1027" t="s">
        <v>431</v>
      </c>
      <c r="CG109" s="1027"/>
      <c r="CH109" s="1027"/>
      <c r="CI109" s="1027"/>
      <c r="CJ109" s="1027"/>
      <c r="CK109" s="991" t="s">
        <v>432</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429</v>
      </c>
      <c r="DH109" s="989"/>
      <c r="DI109" s="989"/>
      <c r="DJ109" s="989"/>
      <c r="DK109" s="990"/>
      <c r="DL109" s="991" t="s">
        <v>430</v>
      </c>
      <c r="DM109" s="989"/>
      <c r="DN109" s="989"/>
      <c r="DO109" s="989"/>
      <c r="DP109" s="990"/>
      <c r="DQ109" s="991" t="s">
        <v>303</v>
      </c>
      <c r="DR109" s="989"/>
      <c r="DS109" s="989"/>
      <c r="DT109" s="989"/>
      <c r="DU109" s="990"/>
      <c r="DV109" s="991" t="s">
        <v>431</v>
      </c>
      <c r="DW109" s="989"/>
      <c r="DX109" s="989"/>
      <c r="DY109" s="989"/>
      <c r="DZ109" s="1020"/>
    </row>
    <row r="110" spans="1:131" s="248" customFormat="1" ht="26.25" customHeight="1" x14ac:dyDescent="0.15">
      <c r="A110" s="891" t="s">
        <v>433</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2529003</v>
      </c>
      <c r="AB110" s="982"/>
      <c r="AC110" s="982"/>
      <c r="AD110" s="982"/>
      <c r="AE110" s="983"/>
      <c r="AF110" s="984">
        <v>2540285</v>
      </c>
      <c r="AG110" s="982"/>
      <c r="AH110" s="982"/>
      <c r="AI110" s="982"/>
      <c r="AJ110" s="983"/>
      <c r="AK110" s="984">
        <v>2485597</v>
      </c>
      <c r="AL110" s="982"/>
      <c r="AM110" s="982"/>
      <c r="AN110" s="982"/>
      <c r="AO110" s="983"/>
      <c r="AP110" s="985">
        <v>22.6</v>
      </c>
      <c r="AQ110" s="986"/>
      <c r="AR110" s="986"/>
      <c r="AS110" s="986"/>
      <c r="AT110" s="987"/>
      <c r="AU110" s="1021" t="s">
        <v>73</v>
      </c>
      <c r="AV110" s="1022"/>
      <c r="AW110" s="1022"/>
      <c r="AX110" s="1022"/>
      <c r="AY110" s="1022"/>
      <c r="AZ110" s="947" t="s">
        <v>434</v>
      </c>
      <c r="BA110" s="892"/>
      <c r="BB110" s="892"/>
      <c r="BC110" s="892"/>
      <c r="BD110" s="892"/>
      <c r="BE110" s="892"/>
      <c r="BF110" s="892"/>
      <c r="BG110" s="892"/>
      <c r="BH110" s="892"/>
      <c r="BI110" s="892"/>
      <c r="BJ110" s="892"/>
      <c r="BK110" s="892"/>
      <c r="BL110" s="892"/>
      <c r="BM110" s="892"/>
      <c r="BN110" s="892"/>
      <c r="BO110" s="892"/>
      <c r="BP110" s="893"/>
      <c r="BQ110" s="948">
        <v>27707678</v>
      </c>
      <c r="BR110" s="929"/>
      <c r="BS110" s="929"/>
      <c r="BT110" s="929"/>
      <c r="BU110" s="929"/>
      <c r="BV110" s="929">
        <v>26871843</v>
      </c>
      <c r="BW110" s="929"/>
      <c r="BX110" s="929"/>
      <c r="BY110" s="929"/>
      <c r="BZ110" s="929"/>
      <c r="CA110" s="929">
        <v>26075468</v>
      </c>
      <c r="CB110" s="929"/>
      <c r="CC110" s="929"/>
      <c r="CD110" s="929"/>
      <c r="CE110" s="929"/>
      <c r="CF110" s="953">
        <v>237.3</v>
      </c>
      <c r="CG110" s="954"/>
      <c r="CH110" s="954"/>
      <c r="CI110" s="954"/>
      <c r="CJ110" s="954"/>
      <c r="CK110" s="1017" t="s">
        <v>435</v>
      </c>
      <c r="CL110" s="903"/>
      <c r="CM110" s="978" t="s">
        <v>436</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437</v>
      </c>
      <c r="DH110" s="929"/>
      <c r="DI110" s="929"/>
      <c r="DJ110" s="929"/>
      <c r="DK110" s="929"/>
      <c r="DL110" s="929" t="s">
        <v>438</v>
      </c>
      <c r="DM110" s="929"/>
      <c r="DN110" s="929"/>
      <c r="DO110" s="929"/>
      <c r="DP110" s="929"/>
      <c r="DQ110" s="929" t="s">
        <v>127</v>
      </c>
      <c r="DR110" s="929"/>
      <c r="DS110" s="929"/>
      <c r="DT110" s="929"/>
      <c r="DU110" s="929"/>
      <c r="DV110" s="930" t="s">
        <v>439</v>
      </c>
      <c r="DW110" s="930"/>
      <c r="DX110" s="930"/>
      <c r="DY110" s="930"/>
      <c r="DZ110" s="931"/>
    </row>
    <row r="111" spans="1:131" s="248" customFormat="1" ht="26.25" customHeight="1" x14ac:dyDescent="0.15">
      <c r="A111" s="858" t="s">
        <v>440</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127</v>
      </c>
      <c r="AB111" s="1010"/>
      <c r="AC111" s="1010"/>
      <c r="AD111" s="1010"/>
      <c r="AE111" s="1011"/>
      <c r="AF111" s="1012" t="s">
        <v>438</v>
      </c>
      <c r="AG111" s="1010"/>
      <c r="AH111" s="1010"/>
      <c r="AI111" s="1010"/>
      <c r="AJ111" s="1011"/>
      <c r="AK111" s="1012" t="s">
        <v>441</v>
      </c>
      <c r="AL111" s="1010"/>
      <c r="AM111" s="1010"/>
      <c r="AN111" s="1010"/>
      <c r="AO111" s="1011"/>
      <c r="AP111" s="1013" t="s">
        <v>127</v>
      </c>
      <c r="AQ111" s="1014"/>
      <c r="AR111" s="1014"/>
      <c r="AS111" s="1014"/>
      <c r="AT111" s="1015"/>
      <c r="AU111" s="1023"/>
      <c r="AV111" s="1024"/>
      <c r="AW111" s="1024"/>
      <c r="AX111" s="1024"/>
      <c r="AY111" s="1024"/>
      <c r="AZ111" s="899" t="s">
        <v>442</v>
      </c>
      <c r="BA111" s="834"/>
      <c r="BB111" s="834"/>
      <c r="BC111" s="834"/>
      <c r="BD111" s="834"/>
      <c r="BE111" s="834"/>
      <c r="BF111" s="834"/>
      <c r="BG111" s="834"/>
      <c r="BH111" s="834"/>
      <c r="BI111" s="834"/>
      <c r="BJ111" s="834"/>
      <c r="BK111" s="834"/>
      <c r="BL111" s="834"/>
      <c r="BM111" s="834"/>
      <c r="BN111" s="834"/>
      <c r="BO111" s="834"/>
      <c r="BP111" s="835"/>
      <c r="BQ111" s="900" t="s">
        <v>438</v>
      </c>
      <c r="BR111" s="901"/>
      <c r="BS111" s="901"/>
      <c r="BT111" s="901"/>
      <c r="BU111" s="901"/>
      <c r="BV111" s="901" t="s">
        <v>439</v>
      </c>
      <c r="BW111" s="901"/>
      <c r="BX111" s="901"/>
      <c r="BY111" s="901"/>
      <c r="BZ111" s="901"/>
      <c r="CA111" s="901" t="s">
        <v>438</v>
      </c>
      <c r="CB111" s="901"/>
      <c r="CC111" s="901"/>
      <c r="CD111" s="901"/>
      <c r="CE111" s="901"/>
      <c r="CF111" s="962" t="s">
        <v>439</v>
      </c>
      <c r="CG111" s="963"/>
      <c r="CH111" s="963"/>
      <c r="CI111" s="963"/>
      <c r="CJ111" s="963"/>
      <c r="CK111" s="1018"/>
      <c r="CL111" s="905"/>
      <c r="CM111" s="908" t="s">
        <v>443</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439</v>
      </c>
      <c r="DH111" s="901"/>
      <c r="DI111" s="901"/>
      <c r="DJ111" s="901"/>
      <c r="DK111" s="901"/>
      <c r="DL111" s="901" t="s">
        <v>444</v>
      </c>
      <c r="DM111" s="901"/>
      <c r="DN111" s="901"/>
      <c r="DO111" s="901"/>
      <c r="DP111" s="901"/>
      <c r="DQ111" s="901" t="s">
        <v>444</v>
      </c>
      <c r="DR111" s="901"/>
      <c r="DS111" s="901"/>
      <c r="DT111" s="901"/>
      <c r="DU111" s="901"/>
      <c r="DV111" s="878" t="s">
        <v>438</v>
      </c>
      <c r="DW111" s="878"/>
      <c r="DX111" s="878"/>
      <c r="DY111" s="878"/>
      <c r="DZ111" s="879"/>
    </row>
    <row r="112" spans="1:131" s="248" customFormat="1" ht="26.25" customHeight="1" x14ac:dyDescent="0.15">
      <c r="A112" s="1003" t="s">
        <v>445</v>
      </c>
      <c r="B112" s="1004"/>
      <c r="C112" s="834" t="s">
        <v>446</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444</v>
      </c>
      <c r="AB112" s="864"/>
      <c r="AC112" s="864"/>
      <c r="AD112" s="864"/>
      <c r="AE112" s="865"/>
      <c r="AF112" s="866" t="s">
        <v>438</v>
      </c>
      <c r="AG112" s="864"/>
      <c r="AH112" s="864"/>
      <c r="AI112" s="864"/>
      <c r="AJ112" s="865"/>
      <c r="AK112" s="866" t="s">
        <v>437</v>
      </c>
      <c r="AL112" s="864"/>
      <c r="AM112" s="864"/>
      <c r="AN112" s="864"/>
      <c r="AO112" s="865"/>
      <c r="AP112" s="911" t="s">
        <v>438</v>
      </c>
      <c r="AQ112" s="912"/>
      <c r="AR112" s="912"/>
      <c r="AS112" s="912"/>
      <c r="AT112" s="913"/>
      <c r="AU112" s="1023"/>
      <c r="AV112" s="1024"/>
      <c r="AW112" s="1024"/>
      <c r="AX112" s="1024"/>
      <c r="AY112" s="1024"/>
      <c r="AZ112" s="899" t="s">
        <v>447</v>
      </c>
      <c r="BA112" s="834"/>
      <c r="BB112" s="834"/>
      <c r="BC112" s="834"/>
      <c r="BD112" s="834"/>
      <c r="BE112" s="834"/>
      <c r="BF112" s="834"/>
      <c r="BG112" s="834"/>
      <c r="BH112" s="834"/>
      <c r="BI112" s="834"/>
      <c r="BJ112" s="834"/>
      <c r="BK112" s="834"/>
      <c r="BL112" s="834"/>
      <c r="BM112" s="834"/>
      <c r="BN112" s="834"/>
      <c r="BO112" s="834"/>
      <c r="BP112" s="835"/>
      <c r="BQ112" s="900">
        <v>5684804</v>
      </c>
      <c r="BR112" s="901"/>
      <c r="BS112" s="901"/>
      <c r="BT112" s="901"/>
      <c r="BU112" s="901"/>
      <c r="BV112" s="901">
        <v>5679266</v>
      </c>
      <c r="BW112" s="901"/>
      <c r="BX112" s="901"/>
      <c r="BY112" s="901"/>
      <c r="BZ112" s="901"/>
      <c r="CA112" s="901">
        <v>5210177</v>
      </c>
      <c r="CB112" s="901"/>
      <c r="CC112" s="901"/>
      <c r="CD112" s="901"/>
      <c r="CE112" s="901"/>
      <c r="CF112" s="962">
        <v>47.4</v>
      </c>
      <c r="CG112" s="963"/>
      <c r="CH112" s="963"/>
      <c r="CI112" s="963"/>
      <c r="CJ112" s="963"/>
      <c r="CK112" s="1018"/>
      <c r="CL112" s="905"/>
      <c r="CM112" s="908" t="s">
        <v>448</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438</v>
      </c>
      <c r="DH112" s="901"/>
      <c r="DI112" s="901"/>
      <c r="DJ112" s="901"/>
      <c r="DK112" s="901"/>
      <c r="DL112" s="901" t="s">
        <v>127</v>
      </c>
      <c r="DM112" s="901"/>
      <c r="DN112" s="901"/>
      <c r="DO112" s="901"/>
      <c r="DP112" s="901"/>
      <c r="DQ112" s="901" t="s">
        <v>127</v>
      </c>
      <c r="DR112" s="901"/>
      <c r="DS112" s="901"/>
      <c r="DT112" s="901"/>
      <c r="DU112" s="901"/>
      <c r="DV112" s="878" t="s">
        <v>444</v>
      </c>
      <c r="DW112" s="878"/>
      <c r="DX112" s="878"/>
      <c r="DY112" s="878"/>
      <c r="DZ112" s="879"/>
    </row>
    <row r="113" spans="1:130" s="248" customFormat="1" ht="26.25" customHeight="1" x14ac:dyDescent="0.15">
      <c r="A113" s="1005"/>
      <c r="B113" s="1006"/>
      <c r="C113" s="834" t="s">
        <v>449</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420166</v>
      </c>
      <c r="AB113" s="1010"/>
      <c r="AC113" s="1010"/>
      <c r="AD113" s="1010"/>
      <c r="AE113" s="1011"/>
      <c r="AF113" s="1012">
        <v>494828</v>
      </c>
      <c r="AG113" s="1010"/>
      <c r="AH113" s="1010"/>
      <c r="AI113" s="1010"/>
      <c r="AJ113" s="1011"/>
      <c r="AK113" s="1012">
        <v>410749</v>
      </c>
      <c r="AL113" s="1010"/>
      <c r="AM113" s="1010"/>
      <c r="AN113" s="1010"/>
      <c r="AO113" s="1011"/>
      <c r="AP113" s="1013">
        <v>3.7</v>
      </c>
      <c r="AQ113" s="1014"/>
      <c r="AR113" s="1014"/>
      <c r="AS113" s="1014"/>
      <c r="AT113" s="1015"/>
      <c r="AU113" s="1023"/>
      <c r="AV113" s="1024"/>
      <c r="AW113" s="1024"/>
      <c r="AX113" s="1024"/>
      <c r="AY113" s="1024"/>
      <c r="AZ113" s="899" t="s">
        <v>450</v>
      </c>
      <c r="BA113" s="834"/>
      <c r="BB113" s="834"/>
      <c r="BC113" s="834"/>
      <c r="BD113" s="834"/>
      <c r="BE113" s="834"/>
      <c r="BF113" s="834"/>
      <c r="BG113" s="834"/>
      <c r="BH113" s="834"/>
      <c r="BI113" s="834"/>
      <c r="BJ113" s="834"/>
      <c r="BK113" s="834"/>
      <c r="BL113" s="834"/>
      <c r="BM113" s="834"/>
      <c r="BN113" s="834"/>
      <c r="BO113" s="834"/>
      <c r="BP113" s="835"/>
      <c r="BQ113" s="900">
        <v>1918119</v>
      </c>
      <c r="BR113" s="901"/>
      <c r="BS113" s="901"/>
      <c r="BT113" s="901"/>
      <c r="BU113" s="901"/>
      <c r="BV113" s="901">
        <v>1730641</v>
      </c>
      <c r="BW113" s="901"/>
      <c r="BX113" s="901"/>
      <c r="BY113" s="901"/>
      <c r="BZ113" s="901"/>
      <c r="CA113" s="901">
        <v>1537275</v>
      </c>
      <c r="CB113" s="901"/>
      <c r="CC113" s="901"/>
      <c r="CD113" s="901"/>
      <c r="CE113" s="901"/>
      <c r="CF113" s="962">
        <v>14</v>
      </c>
      <c r="CG113" s="963"/>
      <c r="CH113" s="963"/>
      <c r="CI113" s="963"/>
      <c r="CJ113" s="963"/>
      <c r="CK113" s="1018"/>
      <c r="CL113" s="905"/>
      <c r="CM113" s="908" t="s">
        <v>451</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441</v>
      </c>
      <c r="DH113" s="864"/>
      <c r="DI113" s="864"/>
      <c r="DJ113" s="864"/>
      <c r="DK113" s="865"/>
      <c r="DL113" s="866" t="s">
        <v>452</v>
      </c>
      <c r="DM113" s="864"/>
      <c r="DN113" s="864"/>
      <c r="DO113" s="864"/>
      <c r="DP113" s="865"/>
      <c r="DQ113" s="866" t="s">
        <v>438</v>
      </c>
      <c r="DR113" s="864"/>
      <c r="DS113" s="864"/>
      <c r="DT113" s="864"/>
      <c r="DU113" s="865"/>
      <c r="DV113" s="911" t="s">
        <v>127</v>
      </c>
      <c r="DW113" s="912"/>
      <c r="DX113" s="912"/>
      <c r="DY113" s="912"/>
      <c r="DZ113" s="913"/>
    </row>
    <row r="114" spans="1:130" s="248" customFormat="1" ht="26.25" customHeight="1" x14ac:dyDescent="0.15">
      <c r="A114" s="1005"/>
      <c r="B114" s="1006"/>
      <c r="C114" s="834" t="s">
        <v>453</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234313</v>
      </c>
      <c r="AB114" s="864"/>
      <c r="AC114" s="864"/>
      <c r="AD114" s="864"/>
      <c r="AE114" s="865"/>
      <c r="AF114" s="866">
        <v>251496</v>
      </c>
      <c r="AG114" s="864"/>
      <c r="AH114" s="864"/>
      <c r="AI114" s="864"/>
      <c r="AJ114" s="865"/>
      <c r="AK114" s="866">
        <v>273252</v>
      </c>
      <c r="AL114" s="864"/>
      <c r="AM114" s="864"/>
      <c r="AN114" s="864"/>
      <c r="AO114" s="865"/>
      <c r="AP114" s="911">
        <v>2.5</v>
      </c>
      <c r="AQ114" s="912"/>
      <c r="AR114" s="912"/>
      <c r="AS114" s="912"/>
      <c r="AT114" s="913"/>
      <c r="AU114" s="1023"/>
      <c r="AV114" s="1024"/>
      <c r="AW114" s="1024"/>
      <c r="AX114" s="1024"/>
      <c r="AY114" s="1024"/>
      <c r="AZ114" s="899" t="s">
        <v>454</v>
      </c>
      <c r="BA114" s="834"/>
      <c r="BB114" s="834"/>
      <c r="BC114" s="834"/>
      <c r="BD114" s="834"/>
      <c r="BE114" s="834"/>
      <c r="BF114" s="834"/>
      <c r="BG114" s="834"/>
      <c r="BH114" s="834"/>
      <c r="BI114" s="834"/>
      <c r="BJ114" s="834"/>
      <c r="BK114" s="834"/>
      <c r="BL114" s="834"/>
      <c r="BM114" s="834"/>
      <c r="BN114" s="834"/>
      <c r="BO114" s="834"/>
      <c r="BP114" s="835"/>
      <c r="BQ114" s="900">
        <v>105266</v>
      </c>
      <c r="BR114" s="901"/>
      <c r="BS114" s="901"/>
      <c r="BT114" s="901"/>
      <c r="BU114" s="901"/>
      <c r="BV114" s="901" t="s">
        <v>438</v>
      </c>
      <c r="BW114" s="901"/>
      <c r="BX114" s="901"/>
      <c r="BY114" s="901"/>
      <c r="BZ114" s="901"/>
      <c r="CA114" s="901">
        <v>46247</v>
      </c>
      <c r="CB114" s="901"/>
      <c r="CC114" s="901"/>
      <c r="CD114" s="901"/>
      <c r="CE114" s="901"/>
      <c r="CF114" s="962">
        <v>0.4</v>
      </c>
      <c r="CG114" s="963"/>
      <c r="CH114" s="963"/>
      <c r="CI114" s="963"/>
      <c r="CJ114" s="963"/>
      <c r="CK114" s="1018"/>
      <c r="CL114" s="905"/>
      <c r="CM114" s="908" t="s">
        <v>455</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439</v>
      </c>
      <c r="DH114" s="864"/>
      <c r="DI114" s="864"/>
      <c r="DJ114" s="864"/>
      <c r="DK114" s="865"/>
      <c r="DL114" s="866" t="s">
        <v>127</v>
      </c>
      <c r="DM114" s="864"/>
      <c r="DN114" s="864"/>
      <c r="DO114" s="864"/>
      <c r="DP114" s="865"/>
      <c r="DQ114" s="866" t="s">
        <v>127</v>
      </c>
      <c r="DR114" s="864"/>
      <c r="DS114" s="864"/>
      <c r="DT114" s="864"/>
      <c r="DU114" s="865"/>
      <c r="DV114" s="911" t="s">
        <v>127</v>
      </c>
      <c r="DW114" s="912"/>
      <c r="DX114" s="912"/>
      <c r="DY114" s="912"/>
      <c r="DZ114" s="913"/>
    </row>
    <row r="115" spans="1:130" s="248" customFormat="1" ht="26.25" customHeight="1" x14ac:dyDescent="0.15">
      <c r="A115" s="1005"/>
      <c r="B115" s="1006"/>
      <c r="C115" s="834" t="s">
        <v>456</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t="s">
        <v>444</v>
      </c>
      <c r="AB115" s="1010"/>
      <c r="AC115" s="1010"/>
      <c r="AD115" s="1010"/>
      <c r="AE115" s="1011"/>
      <c r="AF115" s="1012" t="s">
        <v>444</v>
      </c>
      <c r="AG115" s="1010"/>
      <c r="AH115" s="1010"/>
      <c r="AI115" s="1010"/>
      <c r="AJ115" s="1011"/>
      <c r="AK115" s="1012" t="s">
        <v>127</v>
      </c>
      <c r="AL115" s="1010"/>
      <c r="AM115" s="1010"/>
      <c r="AN115" s="1010"/>
      <c r="AO115" s="1011"/>
      <c r="AP115" s="1013" t="s">
        <v>127</v>
      </c>
      <c r="AQ115" s="1014"/>
      <c r="AR115" s="1014"/>
      <c r="AS115" s="1014"/>
      <c r="AT115" s="1015"/>
      <c r="AU115" s="1023"/>
      <c r="AV115" s="1024"/>
      <c r="AW115" s="1024"/>
      <c r="AX115" s="1024"/>
      <c r="AY115" s="1024"/>
      <c r="AZ115" s="899" t="s">
        <v>457</v>
      </c>
      <c r="BA115" s="834"/>
      <c r="BB115" s="834"/>
      <c r="BC115" s="834"/>
      <c r="BD115" s="834"/>
      <c r="BE115" s="834"/>
      <c r="BF115" s="834"/>
      <c r="BG115" s="834"/>
      <c r="BH115" s="834"/>
      <c r="BI115" s="834"/>
      <c r="BJ115" s="834"/>
      <c r="BK115" s="834"/>
      <c r="BL115" s="834"/>
      <c r="BM115" s="834"/>
      <c r="BN115" s="834"/>
      <c r="BO115" s="834"/>
      <c r="BP115" s="835"/>
      <c r="BQ115" s="900" t="s">
        <v>439</v>
      </c>
      <c r="BR115" s="901"/>
      <c r="BS115" s="901"/>
      <c r="BT115" s="901"/>
      <c r="BU115" s="901"/>
      <c r="BV115" s="901" t="s">
        <v>127</v>
      </c>
      <c r="BW115" s="901"/>
      <c r="BX115" s="901"/>
      <c r="BY115" s="901"/>
      <c r="BZ115" s="901"/>
      <c r="CA115" s="901" t="s">
        <v>438</v>
      </c>
      <c r="CB115" s="901"/>
      <c r="CC115" s="901"/>
      <c r="CD115" s="901"/>
      <c r="CE115" s="901"/>
      <c r="CF115" s="962" t="s">
        <v>438</v>
      </c>
      <c r="CG115" s="963"/>
      <c r="CH115" s="963"/>
      <c r="CI115" s="963"/>
      <c r="CJ115" s="963"/>
      <c r="CK115" s="1018"/>
      <c r="CL115" s="905"/>
      <c r="CM115" s="899" t="s">
        <v>458</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438</v>
      </c>
      <c r="DH115" s="864"/>
      <c r="DI115" s="864"/>
      <c r="DJ115" s="864"/>
      <c r="DK115" s="865"/>
      <c r="DL115" s="866" t="s">
        <v>444</v>
      </c>
      <c r="DM115" s="864"/>
      <c r="DN115" s="864"/>
      <c r="DO115" s="864"/>
      <c r="DP115" s="865"/>
      <c r="DQ115" s="866" t="s">
        <v>444</v>
      </c>
      <c r="DR115" s="864"/>
      <c r="DS115" s="864"/>
      <c r="DT115" s="864"/>
      <c r="DU115" s="865"/>
      <c r="DV115" s="911" t="s">
        <v>438</v>
      </c>
      <c r="DW115" s="912"/>
      <c r="DX115" s="912"/>
      <c r="DY115" s="912"/>
      <c r="DZ115" s="913"/>
    </row>
    <row r="116" spans="1:130" s="248" customFormat="1" ht="26.25" customHeight="1" x14ac:dyDescent="0.15">
      <c r="A116" s="1007"/>
      <c r="B116" s="1008"/>
      <c r="C116" s="967" t="s">
        <v>459</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v>803</v>
      </c>
      <c r="AB116" s="864"/>
      <c r="AC116" s="864"/>
      <c r="AD116" s="864"/>
      <c r="AE116" s="865"/>
      <c r="AF116" s="866">
        <v>159</v>
      </c>
      <c r="AG116" s="864"/>
      <c r="AH116" s="864"/>
      <c r="AI116" s="864"/>
      <c r="AJ116" s="865"/>
      <c r="AK116" s="866">
        <v>218</v>
      </c>
      <c r="AL116" s="864"/>
      <c r="AM116" s="864"/>
      <c r="AN116" s="864"/>
      <c r="AO116" s="865"/>
      <c r="AP116" s="911">
        <v>0</v>
      </c>
      <c r="AQ116" s="912"/>
      <c r="AR116" s="912"/>
      <c r="AS116" s="912"/>
      <c r="AT116" s="913"/>
      <c r="AU116" s="1023"/>
      <c r="AV116" s="1024"/>
      <c r="AW116" s="1024"/>
      <c r="AX116" s="1024"/>
      <c r="AY116" s="1024"/>
      <c r="AZ116" s="950" t="s">
        <v>460</v>
      </c>
      <c r="BA116" s="951"/>
      <c r="BB116" s="951"/>
      <c r="BC116" s="951"/>
      <c r="BD116" s="951"/>
      <c r="BE116" s="951"/>
      <c r="BF116" s="951"/>
      <c r="BG116" s="951"/>
      <c r="BH116" s="951"/>
      <c r="BI116" s="951"/>
      <c r="BJ116" s="951"/>
      <c r="BK116" s="951"/>
      <c r="BL116" s="951"/>
      <c r="BM116" s="951"/>
      <c r="BN116" s="951"/>
      <c r="BO116" s="951"/>
      <c r="BP116" s="952"/>
      <c r="BQ116" s="900" t="s">
        <v>438</v>
      </c>
      <c r="BR116" s="901"/>
      <c r="BS116" s="901"/>
      <c r="BT116" s="901"/>
      <c r="BU116" s="901"/>
      <c r="BV116" s="901" t="s">
        <v>438</v>
      </c>
      <c r="BW116" s="901"/>
      <c r="BX116" s="901"/>
      <c r="BY116" s="901"/>
      <c r="BZ116" s="901"/>
      <c r="CA116" s="901" t="s">
        <v>438</v>
      </c>
      <c r="CB116" s="901"/>
      <c r="CC116" s="901"/>
      <c r="CD116" s="901"/>
      <c r="CE116" s="901"/>
      <c r="CF116" s="962" t="s">
        <v>438</v>
      </c>
      <c r="CG116" s="963"/>
      <c r="CH116" s="963"/>
      <c r="CI116" s="963"/>
      <c r="CJ116" s="963"/>
      <c r="CK116" s="1018"/>
      <c r="CL116" s="905"/>
      <c r="CM116" s="908" t="s">
        <v>461</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444</v>
      </c>
      <c r="DH116" s="864"/>
      <c r="DI116" s="864"/>
      <c r="DJ116" s="864"/>
      <c r="DK116" s="865"/>
      <c r="DL116" s="866" t="s">
        <v>439</v>
      </c>
      <c r="DM116" s="864"/>
      <c r="DN116" s="864"/>
      <c r="DO116" s="864"/>
      <c r="DP116" s="865"/>
      <c r="DQ116" s="866" t="s">
        <v>438</v>
      </c>
      <c r="DR116" s="864"/>
      <c r="DS116" s="864"/>
      <c r="DT116" s="864"/>
      <c r="DU116" s="865"/>
      <c r="DV116" s="911" t="s">
        <v>438</v>
      </c>
      <c r="DW116" s="912"/>
      <c r="DX116" s="912"/>
      <c r="DY116" s="912"/>
      <c r="DZ116" s="913"/>
    </row>
    <row r="117" spans="1:130" s="248" customFormat="1" ht="26.25" customHeight="1" x14ac:dyDescent="0.15">
      <c r="A117" s="988" t="s">
        <v>184</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462</v>
      </c>
      <c r="Z117" s="990"/>
      <c r="AA117" s="995">
        <v>3184285</v>
      </c>
      <c r="AB117" s="996"/>
      <c r="AC117" s="996"/>
      <c r="AD117" s="996"/>
      <c r="AE117" s="997"/>
      <c r="AF117" s="998">
        <v>3286768</v>
      </c>
      <c r="AG117" s="996"/>
      <c r="AH117" s="996"/>
      <c r="AI117" s="996"/>
      <c r="AJ117" s="997"/>
      <c r="AK117" s="998">
        <v>3169816</v>
      </c>
      <c r="AL117" s="996"/>
      <c r="AM117" s="996"/>
      <c r="AN117" s="996"/>
      <c r="AO117" s="997"/>
      <c r="AP117" s="999"/>
      <c r="AQ117" s="1000"/>
      <c r="AR117" s="1000"/>
      <c r="AS117" s="1000"/>
      <c r="AT117" s="1001"/>
      <c r="AU117" s="1023"/>
      <c r="AV117" s="1024"/>
      <c r="AW117" s="1024"/>
      <c r="AX117" s="1024"/>
      <c r="AY117" s="1024"/>
      <c r="AZ117" s="950" t="s">
        <v>463</v>
      </c>
      <c r="BA117" s="951"/>
      <c r="BB117" s="951"/>
      <c r="BC117" s="951"/>
      <c r="BD117" s="951"/>
      <c r="BE117" s="951"/>
      <c r="BF117" s="951"/>
      <c r="BG117" s="951"/>
      <c r="BH117" s="951"/>
      <c r="BI117" s="951"/>
      <c r="BJ117" s="951"/>
      <c r="BK117" s="951"/>
      <c r="BL117" s="951"/>
      <c r="BM117" s="951"/>
      <c r="BN117" s="951"/>
      <c r="BO117" s="951"/>
      <c r="BP117" s="952"/>
      <c r="BQ117" s="900" t="s">
        <v>438</v>
      </c>
      <c r="BR117" s="901"/>
      <c r="BS117" s="901"/>
      <c r="BT117" s="901"/>
      <c r="BU117" s="901"/>
      <c r="BV117" s="901" t="s">
        <v>438</v>
      </c>
      <c r="BW117" s="901"/>
      <c r="BX117" s="901"/>
      <c r="BY117" s="901"/>
      <c r="BZ117" s="901"/>
      <c r="CA117" s="901" t="s">
        <v>439</v>
      </c>
      <c r="CB117" s="901"/>
      <c r="CC117" s="901"/>
      <c r="CD117" s="901"/>
      <c r="CE117" s="901"/>
      <c r="CF117" s="962" t="s">
        <v>438</v>
      </c>
      <c r="CG117" s="963"/>
      <c r="CH117" s="963"/>
      <c r="CI117" s="963"/>
      <c r="CJ117" s="963"/>
      <c r="CK117" s="1018"/>
      <c r="CL117" s="905"/>
      <c r="CM117" s="908" t="s">
        <v>464</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127</v>
      </c>
      <c r="DH117" s="864"/>
      <c r="DI117" s="864"/>
      <c r="DJ117" s="864"/>
      <c r="DK117" s="865"/>
      <c r="DL117" s="866" t="s">
        <v>438</v>
      </c>
      <c r="DM117" s="864"/>
      <c r="DN117" s="864"/>
      <c r="DO117" s="864"/>
      <c r="DP117" s="865"/>
      <c r="DQ117" s="866" t="s">
        <v>438</v>
      </c>
      <c r="DR117" s="864"/>
      <c r="DS117" s="864"/>
      <c r="DT117" s="864"/>
      <c r="DU117" s="865"/>
      <c r="DV117" s="911" t="s">
        <v>438</v>
      </c>
      <c r="DW117" s="912"/>
      <c r="DX117" s="912"/>
      <c r="DY117" s="912"/>
      <c r="DZ117" s="913"/>
    </row>
    <row r="118" spans="1:130" s="248" customFormat="1" ht="26.25" customHeight="1" x14ac:dyDescent="0.15">
      <c r="A118" s="988" t="s">
        <v>432</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429</v>
      </c>
      <c r="AB118" s="989"/>
      <c r="AC118" s="989"/>
      <c r="AD118" s="989"/>
      <c r="AE118" s="990"/>
      <c r="AF118" s="991" t="s">
        <v>430</v>
      </c>
      <c r="AG118" s="989"/>
      <c r="AH118" s="989"/>
      <c r="AI118" s="989"/>
      <c r="AJ118" s="990"/>
      <c r="AK118" s="991" t="s">
        <v>303</v>
      </c>
      <c r="AL118" s="989"/>
      <c r="AM118" s="989"/>
      <c r="AN118" s="989"/>
      <c r="AO118" s="990"/>
      <c r="AP118" s="992" t="s">
        <v>431</v>
      </c>
      <c r="AQ118" s="993"/>
      <c r="AR118" s="993"/>
      <c r="AS118" s="993"/>
      <c r="AT118" s="994"/>
      <c r="AU118" s="1023"/>
      <c r="AV118" s="1024"/>
      <c r="AW118" s="1024"/>
      <c r="AX118" s="1024"/>
      <c r="AY118" s="1024"/>
      <c r="AZ118" s="966" t="s">
        <v>465</v>
      </c>
      <c r="BA118" s="967"/>
      <c r="BB118" s="967"/>
      <c r="BC118" s="967"/>
      <c r="BD118" s="967"/>
      <c r="BE118" s="967"/>
      <c r="BF118" s="967"/>
      <c r="BG118" s="967"/>
      <c r="BH118" s="967"/>
      <c r="BI118" s="967"/>
      <c r="BJ118" s="967"/>
      <c r="BK118" s="967"/>
      <c r="BL118" s="967"/>
      <c r="BM118" s="967"/>
      <c r="BN118" s="967"/>
      <c r="BO118" s="967"/>
      <c r="BP118" s="968"/>
      <c r="BQ118" s="969" t="s">
        <v>127</v>
      </c>
      <c r="BR118" s="932"/>
      <c r="BS118" s="932"/>
      <c r="BT118" s="932"/>
      <c r="BU118" s="932"/>
      <c r="BV118" s="932" t="s">
        <v>438</v>
      </c>
      <c r="BW118" s="932"/>
      <c r="BX118" s="932"/>
      <c r="BY118" s="932"/>
      <c r="BZ118" s="932"/>
      <c r="CA118" s="932" t="s">
        <v>127</v>
      </c>
      <c r="CB118" s="932"/>
      <c r="CC118" s="932"/>
      <c r="CD118" s="932"/>
      <c r="CE118" s="932"/>
      <c r="CF118" s="962" t="s">
        <v>444</v>
      </c>
      <c r="CG118" s="963"/>
      <c r="CH118" s="963"/>
      <c r="CI118" s="963"/>
      <c r="CJ118" s="963"/>
      <c r="CK118" s="1018"/>
      <c r="CL118" s="905"/>
      <c r="CM118" s="908" t="s">
        <v>466</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444</v>
      </c>
      <c r="DH118" s="864"/>
      <c r="DI118" s="864"/>
      <c r="DJ118" s="864"/>
      <c r="DK118" s="865"/>
      <c r="DL118" s="866" t="s">
        <v>438</v>
      </c>
      <c r="DM118" s="864"/>
      <c r="DN118" s="864"/>
      <c r="DO118" s="864"/>
      <c r="DP118" s="865"/>
      <c r="DQ118" s="866" t="s">
        <v>444</v>
      </c>
      <c r="DR118" s="864"/>
      <c r="DS118" s="864"/>
      <c r="DT118" s="864"/>
      <c r="DU118" s="865"/>
      <c r="DV118" s="911" t="s">
        <v>127</v>
      </c>
      <c r="DW118" s="912"/>
      <c r="DX118" s="912"/>
      <c r="DY118" s="912"/>
      <c r="DZ118" s="913"/>
    </row>
    <row r="119" spans="1:130" s="248" customFormat="1" ht="26.25" customHeight="1" x14ac:dyDescent="0.15">
      <c r="A119" s="902" t="s">
        <v>435</v>
      </c>
      <c r="B119" s="903"/>
      <c r="C119" s="978" t="s">
        <v>436</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438</v>
      </c>
      <c r="AB119" s="982"/>
      <c r="AC119" s="982"/>
      <c r="AD119" s="982"/>
      <c r="AE119" s="983"/>
      <c r="AF119" s="984" t="s">
        <v>439</v>
      </c>
      <c r="AG119" s="982"/>
      <c r="AH119" s="982"/>
      <c r="AI119" s="982"/>
      <c r="AJ119" s="983"/>
      <c r="AK119" s="984" t="s">
        <v>127</v>
      </c>
      <c r="AL119" s="982"/>
      <c r="AM119" s="982"/>
      <c r="AN119" s="982"/>
      <c r="AO119" s="983"/>
      <c r="AP119" s="985" t="s">
        <v>444</v>
      </c>
      <c r="AQ119" s="986"/>
      <c r="AR119" s="986"/>
      <c r="AS119" s="986"/>
      <c r="AT119" s="987"/>
      <c r="AU119" s="1025"/>
      <c r="AV119" s="1026"/>
      <c r="AW119" s="1026"/>
      <c r="AX119" s="1026"/>
      <c r="AY119" s="1026"/>
      <c r="AZ119" s="279" t="s">
        <v>184</v>
      </c>
      <c r="BA119" s="279"/>
      <c r="BB119" s="279"/>
      <c r="BC119" s="279"/>
      <c r="BD119" s="279"/>
      <c r="BE119" s="279"/>
      <c r="BF119" s="279"/>
      <c r="BG119" s="279"/>
      <c r="BH119" s="279"/>
      <c r="BI119" s="279"/>
      <c r="BJ119" s="279"/>
      <c r="BK119" s="279"/>
      <c r="BL119" s="279"/>
      <c r="BM119" s="279"/>
      <c r="BN119" s="279"/>
      <c r="BO119" s="964" t="s">
        <v>467</v>
      </c>
      <c r="BP119" s="965"/>
      <c r="BQ119" s="969">
        <v>35415867</v>
      </c>
      <c r="BR119" s="932"/>
      <c r="BS119" s="932"/>
      <c r="BT119" s="932"/>
      <c r="BU119" s="932"/>
      <c r="BV119" s="932">
        <v>34281750</v>
      </c>
      <c r="BW119" s="932"/>
      <c r="BX119" s="932"/>
      <c r="BY119" s="932"/>
      <c r="BZ119" s="932"/>
      <c r="CA119" s="932">
        <v>32869167</v>
      </c>
      <c r="CB119" s="932"/>
      <c r="CC119" s="932"/>
      <c r="CD119" s="932"/>
      <c r="CE119" s="932"/>
      <c r="CF119" s="830"/>
      <c r="CG119" s="831"/>
      <c r="CH119" s="831"/>
      <c r="CI119" s="831"/>
      <c r="CJ119" s="921"/>
      <c r="CK119" s="1019"/>
      <c r="CL119" s="907"/>
      <c r="CM119" s="925" t="s">
        <v>468</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439</v>
      </c>
      <c r="DH119" s="847"/>
      <c r="DI119" s="847"/>
      <c r="DJ119" s="847"/>
      <c r="DK119" s="848"/>
      <c r="DL119" s="849" t="s">
        <v>444</v>
      </c>
      <c r="DM119" s="847"/>
      <c r="DN119" s="847"/>
      <c r="DO119" s="847"/>
      <c r="DP119" s="848"/>
      <c r="DQ119" s="849" t="s">
        <v>469</v>
      </c>
      <c r="DR119" s="847"/>
      <c r="DS119" s="847"/>
      <c r="DT119" s="847"/>
      <c r="DU119" s="848"/>
      <c r="DV119" s="935" t="s">
        <v>444</v>
      </c>
      <c r="DW119" s="936"/>
      <c r="DX119" s="936"/>
      <c r="DY119" s="936"/>
      <c r="DZ119" s="937"/>
    </row>
    <row r="120" spans="1:130" s="248" customFormat="1" ht="26.25" customHeight="1" x14ac:dyDescent="0.15">
      <c r="A120" s="904"/>
      <c r="B120" s="905"/>
      <c r="C120" s="908" t="s">
        <v>443</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127</v>
      </c>
      <c r="AB120" s="864"/>
      <c r="AC120" s="864"/>
      <c r="AD120" s="864"/>
      <c r="AE120" s="865"/>
      <c r="AF120" s="866" t="s">
        <v>444</v>
      </c>
      <c r="AG120" s="864"/>
      <c r="AH120" s="864"/>
      <c r="AI120" s="864"/>
      <c r="AJ120" s="865"/>
      <c r="AK120" s="866" t="s">
        <v>439</v>
      </c>
      <c r="AL120" s="864"/>
      <c r="AM120" s="864"/>
      <c r="AN120" s="864"/>
      <c r="AO120" s="865"/>
      <c r="AP120" s="911" t="s">
        <v>444</v>
      </c>
      <c r="AQ120" s="912"/>
      <c r="AR120" s="912"/>
      <c r="AS120" s="912"/>
      <c r="AT120" s="913"/>
      <c r="AU120" s="970" t="s">
        <v>470</v>
      </c>
      <c r="AV120" s="971"/>
      <c r="AW120" s="971"/>
      <c r="AX120" s="971"/>
      <c r="AY120" s="972"/>
      <c r="AZ120" s="947" t="s">
        <v>471</v>
      </c>
      <c r="BA120" s="892"/>
      <c r="BB120" s="892"/>
      <c r="BC120" s="892"/>
      <c r="BD120" s="892"/>
      <c r="BE120" s="892"/>
      <c r="BF120" s="892"/>
      <c r="BG120" s="892"/>
      <c r="BH120" s="892"/>
      <c r="BI120" s="892"/>
      <c r="BJ120" s="892"/>
      <c r="BK120" s="892"/>
      <c r="BL120" s="892"/>
      <c r="BM120" s="892"/>
      <c r="BN120" s="892"/>
      <c r="BO120" s="892"/>
      <c r="BP120" s="893"/>
      <c r="BQ120" s="948">
        <v>3862502</v>
      </c>
      <c r="BR120" s="929"/>
      <c r="BS120" s="929"/>
      <c r="BT120" s="929"/>
      <c r="BU120" s="929"/>
      <c r="BV120" s="929">
        <v>4121820</v>
      </c>
      <c r="BW120" s="929"/>
      <c r="BX120" s="929"/>
      <c r="BY120" s="929"/>
      <c r="BZ120" s="929"/>
      <c r="CA120" s="929">
        <v>4503616</v>
      </c>
      <c r="CB120" s="929"/>
      <c r="CC120" s="929"/>
      <c r="CD120" s="929"/>
      <c r="CE120" s="929"/>
      <c r="CF120" s="953">
        <v>41</v>
      </c>
      <c r="CG120" s="954"/>
      <c r="CH120" s="954"/>
      <c r="CI120" s="954"/>
      <c r="CJ120" s="954"/>
      <c r="CK120" s="955" t="s">
        <v>472</v>
      </c>
      <c r="CL120" s="939"/>
      <c r="CM120" s="939"/>
      <c r="CN120" s="939"/>
      <c r="CO120" s="940"/>
      <c r="CP120" s="959" t="s">
        <v>473</v>
      </c>
      <c r="CQ120" s="960"/>
      <c r="CR120" s="960"/>
      <c r="CS120" s="960"/>
      <c r="CT120" s="960"/>
      <c r="CU120" s="960"/>
      <c r="CV120" s="960"/>
      <c r="CW120" s="960"/>
      <c r="CX120" s="960"/>
      <c r="CY120" s="960"/>
      <c r="CZ120" s="960"/>
      <c r="DA120" s="960"/>
      <c r="DB120" s="960"/>
      <c r="DC120" s="960"/>
      <c r="DD120" s="960"/>
      <c r="DE120" s="960"/>
      <c r="DF120" s="961"/>
      <c r="DG120" s="948">
        <v>5647920</v>
      </c>
      <c r="DH120" s="929"/>
      <c r="DI120" s="929"/>
      <c r="DJ120" s="929"/>
      <c r="DK120" s="929"/>
      <c r="DL120" s="929">
        <v>5641604</v>
      </c>
      <c r="DM120" s="929"/>
      <c r="DN120" s="929"/>
      <c r="DO120" s="929"/>
      <c r="DP120" s="929"/>
      <c r="DQ120" s="929">
        <v>5171632</v>
      </c>
      <c r="DR120" s="929"/>
      <c r="DS120" s="929"/>
      <c r="DT120" s="929"/>
      <c r="DU120" s="929"/>
      <c r="DV120" s="930">
        <v>47.1</v>
      </c>
      <c r="DW120" s="930"/>
      <c r="DX120" s="930"/>
      <c r="DY120" s="930"/>
      <c r="DZ120" s="931"/>
    </row>
    <row r="121" spans="1:130" s="248" customFormat="1" ht="26.25" customHeight="1" x14ac:dyDescent="0.15">
      <c r="A121" s="904"/>
      <c r="B121" s="905"/>
      <c r="C121" s="950" t="s">
        <v>474</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444</v>
      </c>
      <c r="AB121" s="864"/>
      <c r="AC121" s="864"/>
      <c r="AD121" s="864"/>
      <c r="AE121" s="865"/>
      <c r="AF121" s="866" t="s">
        <v>127</v>
      </c>
      <c r="AG121" s="864"/>
      <c r="AH121" s="864"/>
      <c r="AI121" s="864"/>
      <c r="AJ121" s="865"/>
      <c r="AK121" s="866" t="s">
        <v>475</v>
      </c>
      <c r="AL121" s="864"/>
      <c r="AM121" s="864"/>
      <c r="AN121" s="864"/>
      <c r="AO121" s="865"/>
      <c r="AP121" s="911" t="s">
        <v>475</v>
      </c>
      <c r="AQ121" s="912"/>
      <c r="AR121" s="912"/>
      <c r="AS121" s="912"/>
      <c r="AT121" s="913"/>
      <c r="AU121" s="973"/>
      <c r="AV121" s="974"/>
      <c r="AW121" s="974"/>
      <c r="AX121" s="974"/>
      <c r="AY121" s="975"/>
      <c r="AZ121" s="899" t="s">
        <v>476</v>
      </c>
      <c r="BA121" s="834"/>
      <c r="BB121" s="834"/>
      <c r="BC121" s="834"/>
      <c r="BD121" s="834"/>
      <c r="BE121" s="834"/>
      <c r="BF121" s="834"/>
      <c r="BG121" s="834"/>
      <c r="BH121" s="834"/>
      <c r="BI121" s="834"/>
      <c r="BJ121" s="834"/>
      <c r="BK121" s="834"/>
      <c r="BL121" s="834"/>
      <c r="BM121" s="834"/>
      <c r="BN121" s="834"/>
      <c r="BO121" s="834"/>
      <c r="BP121" s="835"/>
      <c r="BQ121" s="900">
        <v>238227</v>
      </c>
      <c r="BR121" s="901"/>
      <c r="BS121" s="901"/>
      <c r="BT121" s="901"/>
      <c r="BU121" s="901"/>
      <c r="BV121" s="901">
        <v>210682</v>
      </c>
      <c r="BW121" s="901"/>
      <c r="BX121" s="901"/>
      <c r="BY121" s="901"/>
      <c r="BZ121" s="901"/>
      <c r="CA121" s="901">
        <v>185562</v>
      </c>
      <c r="CB121" s="901"/>
      <c r="CC121" s="901"/>
      <c r="CD121" s="901"/>
      <c r="CE121" s="901"/>
      <c r="CF121" s="962">
        <v>1.7</v>
      </c>
      <c r="CG121" s="963"/>
      <c r="CH121" s="963"/>
      <c r="CI121" s="963"/>
      <c r="CJ121" s="963"/>
      <c r="CK121" s="956"/>
      <c r="CL121" s="942"/>
      <c r="CM121" s="942"/>
      <c r="CN121" s="942"/>
      <c r="CO121" s="943"/>
      <c r="CP121" s="922" t="s">
        <v>405</v>
      </c>
      <c r="CQ121" s="923"/>
      <c r="CR121" s="923"/>
      <c r="CS121" s="923"/>
      <c r="CT121" s="923"/>
      <c r="CU121" s="923"/>
      <c r="CV121" s="923"/>
      <c r="CW121" s="923"/>
      <c r="CX121" s="923"/>
      <c r="CY121" s="923"/>
      <c r="CZ121" s="923"/>
      <c r="DA121" s="923"/>
      <c r="DB121" s="923"/>
      <c r="DC121" s="923"/>
      <c r="DD121" s="923"/>
      <c r="DE121" s="923"/>
      <c r="DF121" s="924"/>
      <c r="DG121" s="900">
        <v>36884</v>
      </c>
      <c r="DH121" s="901"/>
      <c r="DI121" s="901"/>
      <c r="DJ121" s="901"/>
      <c r="DK121" s="901"/>
      <c r="DL121" s="901">
        <v>37662</v>
      </c>
      <c r="DM121" s="901"/>
      <c r="DN121" s="901"/>
      <c r="DO121" s="901"/>
      <c r="DP121" s="901"/>
      <c r="DQ121" s="901">
        <v>38545</v>
      </c>
      <c r="DR121" s="901"/>
      <c r="DS121" s="901"/>
      <c r="DT121" s="901"/>
      <c r="DU121" s="901"/>
      <c r="DV121" s="878">
        <v>0.4</v>
      </c>
      <c r="DW121" s="878"/>
      <c r="DX121" s="878"/>
      <c r="DY121" s="878"/>
      <c r="DZ121" s="879"/>
    </row>
    <row r="122" spans="1:130" s="248" customFormat="1" ht="26.25" customHeight="1" x14ac:dyDescent="0.15">
      <c r="A122" s="904"/>
      <c r="B122" s="905"/>
      <c r="C122" s="908" t="s">
        <v>455</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439</v>
      </c>
      <c r="AB122" s="864"/>
      <c r="AC122" s="864"/>
      <c r="AD122" s="864"/>
      <c r="AE122" s="865"/>
      <c r="AF122" s="866" t="s">
        <v>444</v>
      </c>
      <c r="AG122" s="864"/>
      <c r="AH122" s="864"/>
      <c r="AI122" s="864"/>
      <c r="AJ122" s="865"/>
      <c r="AK122" s="866" t="s">
        <v>475</v>
      </c>
      <c r="AL122" s="864"/>
      <c r="AM122" s="864"/>
      <c r="AN122" s="864"/>
      <c r="AO122" s="865"/>
      <c r="AP122" s="911" t="s">
        <v>439</v>
      </c>
      <c r="AQ122" s="912"/>
      <c r="AR122" s="912"/>
      <c r="AS122" s="912"/>
      <c r="AT122" s="913"/>
      <c r="AU122" s="973"/>
      <c r="AV122" s="974"/>
      <c r="AW122" s="974"/>
      <c r="AX122" s="974"/>
      <c r="AY122" s="975"/>
      <c r="AZ122" s="966" t="s">
        <v>477</v>
      </c>
      <c r="BA122" s="967"/>
      <c r="BB122" s="967"/>
      <c r="BC122" s="967"/>
      <c r="BD122" s="967"/>
      <c r="BE122" s="967"/>
      <c r="BF122" s="967"/>
      <c r="BG122" s="967"/>
      <c r="BH122" s="967"/>
      <c r="BI122" s="967"/>
      <c r="BJ122" s="967"/>
      <c r="BK122" s="967"/>
      <c r="BL122" s="967"/>
      <c r="BM122" s="967"/>
      <c r="BN122" s="967"/>
      <c r="BO122" s="967"/>
      <c r="BP122" s="968"/>
      <c r="BQ122" s="969">
        <v>27456724</v>
      </c>
      <c r="BR122" s="932"/>
      <c r="BS122" s="932"/>
      <c r="BT122" s="932"/>
      <c r="BU122" s="932"/>
      <c r="BV122" s="932">
        <v>26562878</v>
      </c>
      <c r="BW122" s="932"/>
      <c r="BX122" s="932"/>
      <c r="BY122" s="932"/>
      <c r="BZ122" s="932"/>
      <c r="CA122" s="932">
        <v>25718366</v>
      </c>
      <c r="CB122" s="932"/>
      <c r="CC122" s="932"/>
      <c r="CD122" s="932"/>
      <c r="CE122" s="932"/>
      <c r="CF122" s="933">
        <v>234</v>
      </c>
      <c r="CG122" s="934"/>
      <c r="CH122" s="934"/>
      <c r="CI122" s="934"/>
      <c r="CJ122" s="934"/>
      <c r="CK122" s="956"/>
      <c r="CL122" s="942"/>
      <c r="CM122" s="942"/>
      <c r="CN122" s="942"/>
      <c r="CO122" s="943"/>
      <c r="CP122" s="922" t="s">
        <v>478</v>
      </c>
      <c r="CQ122" s="923"/>
      <c r="CR122" s="923"/>
      <c r="CS122" s="923"/>
      <c r="CT122" s="923"/>
      <c r="CU122" s="923"/>
      <c r="CV122" s="923"/>
      <c r="CW122" s="923"/>
      <c r="CX122" s="923"/>
      <c r="CY122" s="923"/>
      <c r="CZ122" s="923"/>
      <c r="DA122" s="923"/>
      <c r="DB122" s="923"/>
      <c r="DC122" s="923"/>
      <c r="DD122" s="923"/>
      <c r="DE122" s="923"/>
      <c r="DF122" s="924"/>
      <c r="DG122" s="900" t="s">
        <v>452</v>
      </c>
      <c r="DH122" s="901"/>
      <c r="DI122" s="901"/>
      <c r="DJ122" s="901"/>
      <c r="DK122" s="901"/>
      <c r="DL122" s="901" t="s">
        <v>127</v>
      </c>
      <c r="DM122" s="901"/>
      <c r="DN122" s="901"/>
      <c r="DO122" s="901"/>
      <c r="DP122" s="901"/>
      <c r="DQ122" s="901" t="s">
        <v>438</v>
      </c>
      <c r="DR122" s="901"/>
      <c r="DS122" s="901"/>
      <c r="DT122" s="901"/>
      <c r="DU122" s="901"/>
      <c r="DV122" s="878" t="s">
        <v>444</v>
      </c>
      <c r="DW122" s="878"/>
      <c r="DX122" s="878"/>
      <c r="DY122" s="878"/>
      <c r="DZ122" s="879"/>
    </row>
    <row r="123" spans="1:130" s="248" customFormat="1" ht="26.25" customHeight="1" x14ac:dyDescent="0.15">
      <c r="A123" s="904"/>
      <c r="B123" s="905"/>
      <c r="C123" s="908" t="s">
        <v>461</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t="s">
        <v>452</v>
      </c>
      <c r="AB123" s="864"/>
      <c r="AC123" s="864"/>
      <c r="AD123" s="864"/>
      <c r="AE123" s="865"/>
      <c r="AF123" s="866" t="s">
        <v>452</v>
      </c>
      <c r="AG123" s="864"/>
      <c r="AH123" s="864"/>
      <c r="AI123" s="864"/>
      <c r="AJ123" s="865"/>
      <c r="AK123" s="866" t="s">
        <v>452</v>
      </c>
      <c r="AL123" s="864"/>
      <c r="AM123" s="864"/>
      <c r="AN123" s="864"/>
      <c r="AO123" s="865"/>
      <c r="AP123" s="911" t="s">
        <v>127</v>
      </c>
      <c r="AQ123" s="912"/>
      <c r="AR123" s="912"/>
      <c r="AS123" s="912"/>
      <c r="AT123" s="913"/>
      <c r="AU123" s="976"/>
      <c r="AV123" s="977"/>
      <c r="AW123" s="977"/>
      <c r="AX123" s="977"/>
      <c r="AY123" s="977"/>
      <c r="AZ123" s="279" t="s">
        <v>184</v>
      </c>
      <c r="BA123" s="279"/>
      <c r="BB123" s="279"/>
      <c r="BC123" s="279"/>
      <c r="BD123" s="279"/>
      <c r="BE123" s="279"/>
      <c r="BF123" s="279"/>
      <c r="BG123" s="279"/>
      <c r="BH123" s="279"/>
      <c r="BI123" s="279"/>
      <c r="BJ123" s="279"/>
      <c r="BK123" s="279"/>
      <c r="BL123" s="279"/>
      <c r="BM123" s="279"/>
      <c r="BN123" s="279"/>
      <c r="BO123" s="964" t="s">
        <v>479</v>
      </c>
      <c r="BP123" s="965"/>
      <c r="BQ123" s="919">
        <v>31557453</v>
      </c>
      <c r="BR123" s="920"/>
      <c r="BS123" s="920"/>
      <c r="BT123" s="920"/>
      <c r="BU123" s="920"/>
      <c r="BV123" s="920">
        <v>30895380</v>
      </c>
      <c r="BW123" s="920"/>
      <c r="BX123" s="920"/>
      <c r="BY123" s="920"/>
      <c r="BZ123" s="920"/>
      <c r="CA123" s="920">
        <v>30407544</v>
      </c>
      <c r="CB123" s="920"/>
      <c r="CC123" s="920"/>
      <c r="CD123" s="920"/>
      <c r="CE123" s="920"/>
      <c r="CF123" s="830"/>
      <c r="CG123" s="831"/>
      <c r="CH123" s="831"/>
      <c r="CI123" s="831"/>
      <c r="CJ123" s="921"/>
      <c r="CK123" s="956"/>
      <c r="CL123" s="942"/>
      <c r="CM123" s="942"/>
      <c r="CN123" s="942"/>
      <c r="CO123" s="943"/>
      <c r="CP123" s="922" t="s">
        <v>480</v>
      </c>
      <c r="CQ123" s="923"/>
      <c r="CR123" s="923"/>
      <c r="CS123" s="923"/>
      <c r="CT123" s="923"/>
      <c r="CU123" s="923"/>
      <c r="CV123" s="923"/>
      <c r="CW123" s="923"/>
      <c r="CX123" s="923"/>
      <c r="CY123" s="923"/>
      <c r="CZ123" s="923"/>
      <c r="DA123" s="923"/>
      <c r="DB123" s="923"/>
      <c r="DC123" s="923"/>
      <c r="DD123" s="923"/>
      <c r="DE123" s="923"/>
      <c r="DF123" s="924"/>
      <c r="DG123" s="863" t="s">
        <v>475</v>
      </c>
      <c r="DH123" s="864"/>
      <c r="DI123" s="864"/>
      <c r="DJ123" s="864"/>
      <c r="DK123" s="865"/>
      <c r="DL123" s="866" t="s">
        <v>452</v>
      </c>
      <c r="DM123" s="864"/>
      <c r="DN123" s="864"/>
      <c r="DO123" s="864"/>
      <c r="DP123" s="865"/>
      <c r="DQ123" s="866" t="s">
        <v>444</v>
      </c>
      <c r="DR123" s="864"/>
      <c r="DS123" s="864"/>
      <c r="DT123" s="864"/>
      <c r="DU123" s="865"/>
      <c r="DV123" s="911" t="s">
        <v>444</v>
      </c>
      <c r="DW123" s="912"/>
      <c r="DX123" s="912"/>
      <c r="DY123" s="912"/>
      <c r="DZ123" s="913"/>
    </row>
    <row r="124" spans="1:130" s="248" customFormat="1" ht="26.25" customHeight="1" thickBot="1" x14ac:dyDescent="0.2">
      <c r="A124" s="904"/>
      <c r="B124" s="905"/>
      <c r="C124" s="908" t="s">
        <v>464</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444</v>
      </c>
      <c r="AB124" s="864"/>
      <c r="AC124" s="864"/>
      <c r="AD124" s="864"/>
      <c r="AE124" s="865"/>
      <c r="AF124" s="866" t="s">
        <v>127</v>
      </c>
      <c r="AG124" s="864"/>
      <c r="AH124" s="864"/>
      <c r="AI124" s="864"/>
      <c r="AJ124" s="865"/>
      <c r="AK124" s="866" t="s">
        <v>439</v>
      </c>
      <c r="AL124" s="864"/>
      <c r="AM124" s="864"/>
      <c r="AN124" s="864"/>
      <c r="AO124" s="865"/>
      <c r="AP124" s="911" t="s">
        <v>444</v>
      </c>
      <c r="AQ124" s="912"/>
      <c r="AR124" s="912"/>
      <c r="AS124" s="912"/>
      <c r="AT124" s="913"/>
      <c r="AU124" s="914" t="s">
        <v>481</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v>36.299999999999997</v>
      </c>
      <c r="BR124" s="918"/>
      <c r="BS124" s="918"/>
      <c r="BT124" s="918"/>
      <c r="BU124" s="918"/>
      <c r="BV124" s="918">
        <v>31.6</v>
      </c>
      <c r="BW124" s="918"/>
      <c r="BX124" s="918"/>
      <c r="BY124" s="918"/>
      <c r="BZ124" s="918"/>
      <c r="CA124" s="918">
        <v>22.3</v>
      </c>
      <c r="CB124" s="918"/>
      <c r="CC124" s="918"/>
      <c r="CD124" s="918"/>
      <c r="CE124" s="918"/>
      <c r="CF124" s="808"/>
      <c r="CG124" s="809"/>
      <c r="CH124" s="809"/>
      <c r="CI124" s="809"/>
      <c r="CJ124" s="949"/>
      <c r="CK124" s="957"/>
      <c r="CL124" s="957"/>
      <c r="CM124" s="957"/>
      <c r="CN124" s="957"/>
      <c r="CO124" s="958"/>
      <c r="CP124" s="922" t="s">
        <v>482</v>
      </c>
      <c r="CQ124" s="923"/>
      <c r="CR124" s="923"/>
      <c r="CS124" s="923"/>
      <c r="CT124" s="923"/>
      <c r="CU124" s="923"/>
      <c r="CV124" s="923"/>
      <c r="CW124" s="923"/>
      <c r="CX124" s="923"/>
      <c r="CY124" s="923"/>
      <c r="CZ124" s="923"/>
      <c r="DA124" s="923"/>
      <c r="DB124" s="923"/>
      <c r="DC124" s="923"/>
      <c r="DD124" s="923"/>
      <c r="DE124" s="923"/>
      <c r="DF124" s="924"/>
      <c r="DG124" s="846" t="s">
        <v>475</v>
      </c>
      <c r="DH124" s="847"/>
      <c r="DI124" s="847"/>
      <c r="DJ124" s="847"/>
      <c r="DK124" s="848"/>
      <c r="DL124" s="849" t="s">
        <v>438</v>
      </c>
      <c r="DM124" s="847"/>
      <c r="DN124" s="847"/>
      <c r="DO124" s="847"/>
      <c r="DP124" s="848"/>
      <c r="DQ124" s="849" t="s">
        <v>444</v>
      </c>
      <c r="DR124" s="847"/>
      <c r="DS124" s="847"/>
      <c r="DT124" s="847"/>
      <c r="DU124" s="848"/>
      <c r="DV124" s="935" t="s">
        <v>452</v>
      </c>
      <c r="DW124" s="936"/>
      <c r="DX124" s="936"/>
      <c r="DY124" s="936"/>
      <c r="DZ124" s="937"/>
    </row>
    <row r="125" spans="1:130" s="248" customFormat="1" ht="26.25" customHeight="1" x14ac:dyDescent="0.15">
      <c r="A125" s="904"/>
      <c r="B125" s="905"/>
      <c r="C125" s="908" t="s">
        <v>466</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452</v>
      </c>
      <c r="AB125" s="864"/>
      <c r="AC125" s="864"/>
      <c r="AD125" s="864"/>
      <c r="AE125" s="865"/>
      <c r="AF125" s="866" t="s">
        <v>444</v>
      </c>
      <c r="AG125" s="864"/>
      <c r="AH125" s="864"/>
      <c r="AI125" s="864"/>
      <c r="AJ125" s="865"/>
      <c r="AK125" s="866" t="s">
        <v>444</v>
      </c>
      <c r="AL125" s="864"/>
      <c r="AM125" s="864"/>
      <c r="AN125" s="864"/>
      <c r="AO125" s="865"/>
      <c r="AP125" s="911" t="s">
        <v>475</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483</v>
      </c>
      <c r="CL125" s="939"/>
      <c r="CM125" s="939"/>
      <c r="CN125" s="939"/>
      <c r="CO125" s="940"/>
      <c r="CP125" s="947" t="s">
        <v>484</v>
      </c>
      <c r="CQ125" s="892"/>
      <c r="CR125" s="892"/>
      <c r="CS125" s="892"/>
      <c r="CT125" s="892"/>
      <c r="CU125" s="892"/>
      <c r="CV125" s="892"/>
      <c r="CW125" s="892"/>
      <c r="CX125" s="892"/>
      <c r="CY125" s="892"/>
      <c r="CZ125" s="892"/>
      <c r="DA125" s="892"/>
      <c r="DB125" s="892"/>
      <c r="DC125" s="892"/>
      <c r="DD125" s="892"/>
      <c r="DE125" s="892"/>
      <c r="DF125" s="893"/>
      <c r="DG125" s="948" t="s">
        <v>444</v>
      </c>
      <c r="DH125" s="929"/>
      <c r="DI125" s="929"/>
      <c r="DJ125" s="929"/>
      <c r="DK125" s="929"/>
      <c r="DL125" s="929" t="s">
        <v>438</v>
      </c>
      <c r="DM125" s="929"/>
      <c r="DN125" s="929"/>
      <c r="DO125" s="929"/>
      <c r="DP125" s="929"/>
      <c r="DQ125" s="929" t="s">
        <v>438</v>
      </c>
      <c r="DR125" s="929"/>
      <c r="DS125" s="929"/>
      <c r="DT125" s="929"/>
      <c r="DU125" s="929"/>
      <c r="DV125" s="930" t="s">
        <v>452</v>
      </c>
      <c r="DW125" s="930"/>
      <c r="DX125" s="930"/>
      <c r="DY125" s="930"/>
      <c r="DZ125" s="931"/>
    </row>
    <row r="126" spans="1:130" s="248" customFormat="1" ht="26.25" customHeight="1" thickBot="1" x14ac:dyDescent="0.2">
      <c r="A126" s="904"/>
      <c r="B126" s="905"/>
      <c r="C126" s="908" t="s">
        <v>468</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444</v>
      </c>
      <c r="AB126" s="864"/>
      <c r="AC126" s="864"/>
      <c r="AD126" s="864"/>
      <c r="AE126" s="865"/>
      <c r="AF126" s="866" t="s">
        <v>444</v>
      </c>
      <c r="AG126" s="864"/>
      <c r="AH126" s="864"/>
      <c r="AI126" s="864"/>
      <c r="AJ126" s="865"/>
      <c r="AK126" s="866" t="s">
        <v>444</v>
      </c>
      <c r="AL126" s="864"/>
      <c r="AM126" s="864"/>
      <c r="AN126" s="864"/>
      <c r="AO126" s="865"/>
      <c r="AP126" s="911" t="s">
        <v>452</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485</v>
      </c>
      <c r="CQ126" s="834"/>
      <c r="CR126" s="834"/>
      <c r="CS126" s="834"/>
      <c r="CT126" s="834"/>
      <c r="CU126" s="834"/>
      <c r="CV126" s="834"/>
      <c r="CW126" s="834"/>
      <c r="CX126" s="834"/>
      <c r="CY126" s="834"/>
      <c r="CZ126" s="834"/>
      <c r="DA126" s="834"/>
      <c r="DB126" s="834"/>
      <c r="DC126" s="834"/>
      <c r="DD126" s="834"/>
      <c r="DE126" s="834"/>
      <c r="DF126" s="835"/>
      <c r="DG126" s="900" t="s">
        <v>475</v>
      </c>
      <c r="DH126" s="901"/>
      <c r="DI126" s="901"/>
      <c r="DJ126" s="901"/>
      <c r="DK126" s="901"/>
      <c r="DL126" s="901" t="s">
        <v>444</v>
      </c>
      <c r="DM126" s="901"/>
      <c r="DN126" s="901"/>
      <c r="DO126" s="901"/>
      <c r="DP126" s="901"/>
      <c r="DQ126" s="901" t="s">
        <v>438</v>
      </c>
      <c r="DR126" s="901"/>
      <c r="DS126" s="901"/>
      <c r="DT126" s="901"/>
      <c r="DU126" s="901"/>
      <c r="DV126" s="878" t="s">
        <v>475</v>
      </c>
      <c r="DW126" s="878"/>
      <c r="DX126" s="878"/>
      <c r="DY126" s="878"/>
      <c r="DZ126" s="879"/>
    </row>
    <row r="127" spans="1:130" s="248" customFormat="1" ht="26.25" customHeight="1" x14ac:dyDescent="0.15">
      <c r="A127" s="906"/>
      <c r="B127" s="907"/>
      <c r="C127" s="925" t="s">
        <v>486</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475</v>
      </c>
      <c r="AB127" s="864"/>
      <c r="AC127" s="864"/>
      <c r="AD127" s="864"/>
      <c r="AE127" s="865"/>
      <c r="AF127" s="866" t="s">
        <v>444</v>
      </c>
      <c r="AG127" s="864"/>
      <c r="AH127" s="864"/>
      <c r="AI127" s="864"/>
      <c r="AJ127" s="865"/>
      <c r="AK127" s="866" t="s">
        <v>444</v>
      </c>
      <c r="AL127" s="864"/>
      <c r="AM127" s="864"/>
      <c r="AN127" s="864"/>
      <c r="AO127" s="865"/>
      <c r="AP127" s="911" t="s">
        <v>444</v>
      </c>
      <c r="AQ127" s="912"/>
      <c r="AR127" s="912"/>
      <c r="AS127" s="912"/>
      <c r="AT127" s="913"/>
      <c r="AU127" s="284"/>
      <c r="AV127" s="284"/>
      <c r="AW127" s="284"/>
      <c r="AX127" s="928" t="s">
        <v>487</v>
      </c>
      <c r="AY127" s="896"/>
      <c r="AZ127" s="896"/>
      <c r="BA127" s="896"/>
      <c r="BB127" s="896"/>
      <c r="BC127" s="896"/>
      <c r="BD127" s="896"/>
      <c r="BE127" s="897"/>
      <c r="BF127" s="895" t="s">
        <v>488</v>
      </c>
      <c r="BG127" s="896"/>
      <c r="BH127" s="896"/>
      <c r="BI127" s="896"/>
      <c r="BJ127" s="896"/>
      <c r="BK127" s="896"/>
      <c r="BL127" s="897"/>
      <c r="BM127" s="895" t="s">
        <v>489</v>
      </c>
      <c r="BN127" s="896"/>
      <c r="BO127" s="896"/>
      <c r="BP127" s="896"/>
      <c r="BQ127" s="896"/>
      <c r="BR127" s="896"/>
      <c r="BS127" s="897"/>
      <c r="BT127" s="895" t="s">
        <v>490</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491</v>
      </c>
      <c r="CQ127" s="834"/>
      <c r="CR127" s="834"/>
      <c r="CS127" s="834"/>
      <c r="CT127" s="834"/>
      <c r="CU127" s="834"/>
      <c r="CV127" s="834"/>
      <c r="CW127" s="834"/>
      <c r="CX127" s="834"/>
      <c r="CY127" s="834"/>
      <c r="CZ127" s="834"/>
      <c r="DA127" s="834"/>
      <c r="DB127" s="834"/>
      <c r="DC127" s="834"/>
      <c r="DD127" s="834"/>
      <c r="DE127" s="834"/>
      <c r="DF127" s="835"/>
      <c r="DG127" s="900" t="s">
        <v>452</v>
      </c>
      <c r="DH127" s="901"/>
      <c r="DI127" s="901"/>
      <c r="DJ127" s="901"/>
      <c r="DK127" s="901"/>
      <c r="DL127" s="901" t="s">
        <v>444</v>
      </c>
      <c r="DM127" s="901"/>
      <c r="DN127" s="901"/>
      <c r="DO127" s="901"/>
      <c r="DP127" s="901"/>
      <c r="DQ127" s="901" t="s">
        <v>444</v>
      </c>
      <c r="DR127" s="901"/>
      <c r="DS127" s="901"/>
      <c r="DT127" s="901"/>
      <c r="DU127" s="901"/>
      <c r="DV127" s="878" t="s">
        <v>444</v>
      </c>
      <c r="DW127" s="878"/>
      <c r="DX127" s="878"/>
      <c r="DY127" s="878"/>
      <c r="DZ127" s="879"/>
    </row>
    <row r="128" spans="1:130" s="248" customFormat="1" ht="26.25" customHeight="1" thickBot="1" x14ac:dyDescent="0.2">
      <c r="A128" s="880" t="s">
        <v>492</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493</v>
      </c>
      <c r="X128" s="882"/>
      <c r="Y128" s="882"/>
      <c r="Z128" s="883"/>
      <c r="AA128" s="884">
        <v>28328</v>
      </c>
      <c r="AB128" s="885"/>
      <c r="AC128" s="885"/>
      <c r="AD128" s="885"/>
      <c r="AE128" s="886"/>
      <c r="AF128" s="887">
        <v>29560</v>
      </c>
      <c r="AG128" s="885"/>
      <c r="AH128" s="885"/>
      <c r="AI128" s="885"/>
      <c r="AJ128" s="886"/>
      <c r="AK128" s="887">
        <v>30252</v>
      </c>
      <c r="AL128" s="885"/>
      <c r="AM128" s="885"/>
      <c r="AN128" s="885"/>
      <c r="AO128" s="886"/>
      <c r="AP128" s="888"/>
      <c r="AQ128" s="889"/>
      <c r="AR128" s="889"/>
      <c r="AS128" s="889"/>
      <c r="AT128" s="890"/>
      <c r="AU128" s="284"/>
      <c r="AV128" s="284"/>
      <c r="AW128" s="284"/>
      <c r="AX128" s="891" t="s">
        <v>494</v>
      </c>
      <c r="AY128" s="892"/>
      <c r="AZ128" s="892"/>
      <c r="BA128" s="892"/>
      <c r="BB128" s="892"/>
      <c r="BC128" s="892"/>
      <c r="BD128" s="892"/>
      <c r="BE128" s="893"/>
      <c r="BF128" s="870" t="s">
        <v>438</v>
      </c>
      <c r="BG128" s="871"/>
      <c r="BH128" s="871"/>
      <c r="BI128" s="871"/>
      <c r="BJ128" s="871"/>
      <c r="BK128" s="871"/>
      <c r="BL128" s="894"/>
      <c r="BM128" s="870">
        <v>12.92</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495</v>
      </c>
      <c r="CQ128" s="812"/>
      <c r="CR128" s="812"/>
      <c r="CS128" s="812"/>
      <c r="CT128" s="812"/>
      <c r="CU128" s="812"/>
      <c r="CV128" s="812"/>
      <c r="CW128" s="812"/>
      <c r="CX128" s="812"/>
      <c r="CY128" s="812"/>
      <c r="CZ128" s="812"/>
      <c r="DA128" s="812"/>
      <c r="DB128" s="812"/>
      <c r="DC128" s="812"/>
      <c r="DD128" s="812"/>
      <c r="DE128" s="812"/>
      <c r="DF128" s="813"/>
      <c r="DG128" s="874" t="s">
        <v>444</v>
      </c>
      <c r="DH128" s="875"/>
      <c r="DI128" s="875"/>
      <c r="DJ128" s="875"/>
      <c r="DK128" s="875"/>
      <c r="DL128" s="875" t="s">
        <v>444</v>
      </c>
      <c r="DM128" s="875"/>
      <c r="DN128" s="875"/>
      <c r="DO128" s="875"/>
      <c r="DP128" s="875"/>
      <c r="DQ128" s="875" t="s">
        <v>444</v>
      </c>
      <c r="DR128" s="875"/>
      <c r="DS128" s="875"/>
      <c r="DT128" s="875"/>
      <c r="DU128" s="875"/>
      <c r="DV128" s="876" t="s">
        <v>444</v>
      </c>
      <c r="DW128" s="876"/>
      <c r="DX128" s="876"/>
      <c r="DY128" s="876"/>
      <c r="DZ128" s="877"/>
    </row>
    <row r="129" spans="1:131" s="248" customFormat="1" ht="26.25" customHeight="1" x14ac:dyDescent="0.15">
      <c r="A129" s="858" t="s">
        <v>107</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496</v>
      </c>
      <c r="X129" s="861"/>
      <c r="Y129" s="861"/>
      <c r="Z129" s="862"/>
      <c r="AA129" s="863">
        <v>12866938</v>
      </c>
      <c r="AB129" s="864"/>
      <c r="AC129" s="864"/>
      <c r="AD129" s="864"/>
      <c r="AE129" s="865"/>
      <c r="AF129" s="866">
        <v>12951642</v>
      </c>
      <c r="AG129" s="864"/>
      <c r="AH129" s="864"/>
      <c r="AI129" s="864"/>
      <c r="AJ129" s="865"/>
      <c r="AK129" s="866">
        <v>13258327</v>
      </c>
      <c r="AL129" s="864"/>
      <c r="AM129" s="864"/>
      <c r="AN129" s="864"/>
      <c r="AO129" s="865"/>
      <c r="AP129" s="867"/>
      <c r="AQ129" s="868"/>
      <c r="AR129" s="868"/>
      <c r="AS129" s="868"/>
      <c r="AT129" s="869"/>
      <c r="AU129" s="286"/>
      <c r="AV129" s="286"/>
      <c r="AW129" s="286"/>
      <c r="AX129" s="833" t="s">
        <v>497</v>
      </c>
      <c r="AY129" s="834"/>
      <c r="AZ129" s="834"/>
      <c r="BA129" s="834"/>
      <c r="BB129" s="834"/>
      <c r="BC129" s="834"/>
      <c r="BD129" s="834"/>
      <c r="BE129" s="835"/>
      <c r="BF129" s="853" t="s">
        <v>127</v>
      </c>
      <c r="BG129" s="854"/>
      <c r="BH129" s="854"/>
      <c r="BI129" s="854"/>
      <c r="BJ129" s="854"/>
      <c r="BK129" s="854"/>
      <c r="BL129" s="855"/>
      <c r="BM129" s="853">
        <v>17.920000000000002</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58" t="s">
        <v>498</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499</v>
      </c>
      <c r="X130" s="861"/>
      <c r="Y130" s="861"/>
      <c r="Z130" s="862"/>
      <c r="AA130" s="863">
        <v>2253233</v>
      </c>
      <c r="AB130" s="864"/>
      <c r="AC130" s="864"/>
      <c r="AD130" s="864"/>
      <c r="AE130" s="865"/>
      <c r="AF130" s="866">
        <v>2256671</v>
      </c>
      <c r="AG130" s="864"/>
      <c r="AH130" s="864"/>
      <c r="AI130" s="864"/>
      <c r="AJ130" s="865"/>
      <c r="AK130" s="866">
        <v>2267832</v>
      </c>
      <c r="AL130" s="864"/>
      <c r="AM130" s="864"/>
      <c r="AN130" s="864"/>
      <c r="AO130" s="865"/>
      <c r="AP130" s="867"/>
      <c r="AQ130" s="868"/>
      <c r="AR130" s="868"/>
      <c r="AS130" s="868"/>
      <c r="AT130" s="869"/>
      <c r="AU130" s="286"/>
      <c r="AV130" s="286"/>
      <c r="AW130" s="286"/>
      <c r="AX130" s="833" t="s">
        <v>500</v>
      </c>
      <c r="AY130" s="834"/>
      <c r="AZ130" s="834"/>
      <c r="BA130" s="834"/>
      <c r="BB130" s="834"/>
      <c r="BC130" s="834"/>
      <c r="BD130" s="834"/>
      <c r="BE130" s="835"/>
      <c r="BF130" s="836">
        <v>8.5</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501</v>
      </c>
      <c r="X131" s="844"/>
      <c r="Y131" s="844"/>
      <c r="Z131" s="845"/>
      <c r="AA131" s="846">
        <v>10613705</v>
      </c>
      <c r="AB131" s="847"/>
      <c r="AC131" s="847"/>
      <c r="AD131" s="847"/>
      <c r="AE131" s="848"/>
      <c r="AF131" s="849">
        <v>10694971</v>
      </c>
      <c r="AG131" s="847"/>
      <c r="AH131" s="847"/>
      <c r="AI131" s="847"/>
      <c r="AJ131" s="848"/>
      <c r="AK131" s="849">
        <v>10990495</v>
      </c>
      <c r="AL131" s="847"/>
      <c r="AM131" s="847"/>
      <c r="AN131" s="847"/>
      <c r="AO131" s="848"/>
      <c r="AP131" s="850"/>
      <c r="AQ131" s="851"/>
      <c r="AR131" s="851"/>
      <c r="AS131" s="851"/>
      <c r="AT131" s="852"/>
      <c r="AU131" s="286"/>
      <c r="AV131" s="286"/>
      <c r="AW131" s="286"/>
      <c r="AX131" s="811" t="s">
        <v>502</v>
      </c>
      <c r="AY131" s="812"/>
      <c r="AZ131" s="812"/>
      <c r="BA131" s="812"/>
      <c r="BB131" s="812"/>
      <c r="BC131" s="812"/>
      <c r="BD131" s="812"/>
      <c r="BE131" s="813"/>
      <c r="BF131" s="814">
        <v>22.3</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820" t="s">
        <v>503</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504</v>
      </c>
      <c r="W132" s="824"/>
      <c r="X132" s="824"/>
      <c r="Y132" s="824"/>
      <c r="Z132" s="825"/>
      <c r="AA132" s="826">
        <v>8.5052674820000007</v>
      </c>
      <c r="AB132" s="827"/>
      <c r="AC132" s="827"/>
      <c r="AD132" s="827"/>
      <c r="AE132" s="828"/>
      <c r="AF132" s="829">
        <v>9.3552100330000005</v>
      </c>
      <c r="AG132" s="827"/>
      <c r="AH132" s="827"/>
      <c r="AI132" s="827"/>
      <c r="AJ132" s="828"/>
      <c r="AK132" s="829">
        <v>7.9316900649999997</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505</v>
      </c>
      <c r="W133" s="803"/>
      <c r="X133" s="803"/>
      <c r="Y133" s="803"/>
      <c r="Z133" s="804"/>
      <c r="AA133" s="805">
        <v>8.9</v>
      </c>
      <c r="AB133" s="806"/>
      <c r="AC133" s="806"/>
      <c r="AD133" s="806"/>
      <c r="AE133" s="807"/>
      <c r="AF133" s="805">
        <v>9.1</v>
      </c>
      <c r="AG133" s="806"/>
      <c r="AH133" s="806"/>
      <c r="AI133" s="806"/>
      <c r="AJ133" s="807"/>
      <c r="AK133" s="805">
        <v>8.5</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AkA6LGDdtE/k/t+4ySMpjvQo0ccp/+T4g9aY5l+2W6oQx8qeJM7zXnX83mHcubdc4lF+aHKzVsFlAQMnW/uY2A==" saltValue="e+aRvj7Ye74OAo58EGj94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Q105"/>
  <sheetViews>
    <sheetView topLeftCell="M70" zoomScale="85" zoomScaleNormal="85" workbookViewId="0">
      <selection activeCell="DL39" sqref="DL39"/>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506</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2yi3mO1z6G54tSZopo439hFJ8Zu2Cq+dXq92ECWrvoo7iXxPpbNBYyvfNyDT9jiHnlaA4ousw8pRH1J02aVqqA==" saltValue="GwfkYIfe2kymw0qmtV0rY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L89"/>
  <sheetViews>
    <sheetView topLeftCell="E73" zoomScale="85" zoomScaleNormal="8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uQqYznd9/+pizpOiEgyTCU4yF8tI0T6AsnkKs+Y+kPFjnFvmxk5wu9YLMMocEDZwwzHYDJq5CVonhSKEN/tfA==" saltValue="zCbHY2tHiWJ0n+C7C9Whv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topLeftCell="A19"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507</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508</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509</v>
      </c>
      <c r="AP7" s="305"/>
      <c r="AQ7" s="306" t="s">
        <v>510</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511</v>
      </c>
      <c r="AQ8" s="312" t="s">
        <v>512</v>
      </c>
      <c r="AR8" s="313" t="s">
        <v>513</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514</v>
      </c>
      <c r="AL9" s="1228"/>
      <c r="AM9" s="1228"/>
      <c r="AN9" s="1229"/>
      <c r="AO9" s="314">
        <v>3441822</v>
      </c>
      <c r="AP9" s="314">
        <v>62541</v>
      </c>
      <c r="AQ9" s="315">
        <v>70597</v>
      </c>
      <c r="AR9" s="316">
        <v>-11.4</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515</v>
      </c>
      <c r="AL10" s="1228"/>
      <c r="AM10" s="1228"/>
      <c r="AN10" s="1229"/>
      <c r="AO10" s="317">
        <v>624308</v>
      </c>
      <c r="AP10" s="317">
        <v>11344</v>
      </c>
      <c r="AQ10" s="318">
        <v>6273</v>
      </c>
      <c r="AR10" s="319">
        <v>80.8</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516</v>
      </c>
      <c r="AL11" s="1228"/>
      <c r="AM11" s="1228"/>
      <c r="AN11" s="1229"/>
      <c r="AO11" s="317" t="s">
        <v>517</v>
      </c>
      <c r="AP11" s="317" t="s">
        <v>517</v>
      </c>
      <c r="AQ11" s="318">
        <v>1314</v>
      </c>
      <c r="AR11" s="319" t="s">
        <v>517</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518</v>
      </c>
      <c r="AL12" s="1228"/>
      <c r="AM12" s="1228"/>
      <c r="AN12" s="1229"/>
      <c r="AO12" s="317" t="s">
        <v>517</v>
      </c>
      <c r="AP12" s="317" t="s">
        <v>517</v>
      </c>
      <c r="AQ12" s="318">
        <v>3</v>
      </c>
      <c r="AR12" s="319" t="s">
        <v>517</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519</v>
      </c>
      <c r="AL13" s="1228"/>
      <c r="AM13" s="1228"/>
      <c r="AN13" s="1229"/>
      <c r="AO13" s="317">
        <v>65352</v>
      </c>
      <c r="AP13" s="317">
        <v>1188</v>
      </c>
      <c r="AQ13" s="318">
        <v>2424</v>
      </c>
      <c r="AR13" s="319">
        <v>-51</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520</v>
      </c>
      <c r="AL14" s="1228"/>
      <c r="AM14" s="1228"/>
      <c r="AN14" s="1229"/>
      <c r="AO14" s="317">
        <v>112691</v>
      </c>
      <c r="AP14" s="317">
        <v>2048</v>
      </c>
      <c r="AQ14" s="318">
        <v>1774</v>
      </c>
      <c r="AR14" s="319">
        <v>15.4</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521</v>
      </c>
      <c r="AL15" s="1231"/>
      <c r="AM15" s="1231"/>
      <c r="AN15" s="1232"/>
      <c r="AO15" s="317">
        <v>-191963</v>
      </c>
      <c r="AP15" s="317">
        <v>-3488</v>
      </c>
      <c r="AQ15" s="318">
        <v>-4858</v>
      </c>
      <c r="AR15" s="319">
        <v>-28.2</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184</v>
      </c>
      <c r="AL16" s="1231"/>
      <c r="AM16" s="1231"/>
      <c r="AN16" s="1232"/>
      <c r="AO16" s="317">
        <v>4052210</v>
      </c>
      <c r="AP16" s="317">
        <v>73632</v>
      </c>
      <c r="AQ16" s="318">
        <v>77526</v>
      </c>
      <c r="AR16" s="319">
        <v>-5</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522</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523</v>
      </c>
      <c r="AP20" s="326" t="s">
        <v>524</v>
      </c>
      <c r="AQ20" s="327" t="s">
        <v>525</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526</v>
      </c>
      <c r="AL21" s="1234"/>
      <c r="AM21" s="1234"/>
      <c r="AN21" s="1235"/>
      <c r="AO21" s="330">
        <v>6.98</v>
      </c>
      <c r="AP21" s="331">
        <v>7.31</v>
      </c>
      <c r="AQ21" s="332">
        <v>-0.33</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527</v>
      </c>
      <c r="AL22" s="1234"/>
      <c r="AM22" s="1234"/>
      <c r="AN22" s="1235"/>
      <c r="AO22" s="335">
        <v>99.4</v>
      </c>
      <c r="AP22" s="336">
        <v>98.5</v>
      </c>
      <c r="AQ22" s="337">
        <v>0.9</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528</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529</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530</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509</v>
      </c>
      <c r="AP30" s="305"/>
      <c r="AQ30" s="306" t="s">
        <v>510</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511</v>
      </c>
      <c r="AQ31" s="312" t="s">
        <v>512</v>
      </c>
      <c r="AR31" s="313" t="s">
        <v>513</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531</v>
      </c>
      <c r="AL32" s="1217"/>
      <c r="AM32" s="1217"/>
      <c r="AN32" s="1218"/>
      <c r="AO32" s="345">
        <v>2485597</v>
      </c>
      <c r="AP32" s="345">
        <v>45166</v>
      </c>
      <c r="AQ32" s="346">
        <v>38968</v>
      </c>
      <c r="AR32" s="347">
        <v>15.9</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532</v>
      </c>
      <c r="AL33" s="1217"/>
      <c r="AM33" s="1217"/>
      <c r="AN33" s="1218"/>
      <c r="AO33" s="345" t="s">
        <v>517</v>
      </c>
      <c r="AP33" s="345" t="s">
        <v>517</v>
      </c>
      <c r="AQ33" s="346" t="s">
        <v>517</v>
      </c>
      <c r="AR33" s="347" t="s">
        <v>517</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533</v>
      </c>
      <c r="AL34" s="1217"/>
      <c r="AM34" s="1217"/>
      <c r="AN34" s="1218"/>
      <c r="AO34" s="345" t="s">
        <v>517</v>
      </c>
      <c r="AP34" s="345" t="s">
        <v>517</v>
      </c>
      <c r="AQ34" s="346">
        <v>58</v>
      </c>
      <c r="AR34" s="347" t="s">
        <v>517</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534</v>
      </c>
      <c r="AL35" s="1217"/>
      <c r="AM35" s="1217"/>
      <c r="AN35" s="1218"/>
      <c r="AO35" s="345">
        <v>410749</v>
      </c>
      <c r="AP35" s="345">
        <v>7464</v>
      </c>
      <c r="AQ35" s="346">
        <v>12321</v>
      </c>
      <c r="AR35" s="347">
        <v>-39.4</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535</v>
      </c>
      <c r="AL36" s="1217"/>
      <c r="AM36" s="1217"/>
      <c r="AN36" s="1218"/>
      <c r="AO36" s="345">
        <v>273252</v>
      </c>
      <c r="AP36" s="345">
        <v>4965</v>
      </c>
      <c r="AQ36" s="346">
        <v>1771</v>
      </c>
      <c r="AR36" s="347">
        <v>180.4</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536</v>
      </c>
      <c r="AL37" s="1217"/>
      <c r="AM37" s="1217"/>
      <c r="AN37" s="1218"/>
      <c r="AO37" s="345" t="s">
        <v>517</v>
      </c>
      <c r="AP37" s="345" t="s">
        <v>517</v>
      </c>
      <c r="AQ37" s="346">
        <v>588</v>
      </c>
      <c r="AR37" s="347" t="s">
        <v>517</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537</v>
      </c>
      <c r="AL38" s="1214"/>
      <c r="AM38" s="1214"/>
      <c r="AN38" s="1215"/>
      <c r="AO38" s="348">
        <v>218</v>
      </c>
      <c r="AP38" s="348">
        <v>4</v>
      </c>
      <c r="AQ38" s="349">
        <v>1</v>
      </c>
      <c r="AR38" s="337">
        <v>300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538</v>
      </c>
      <c r="AL39" s="1214"/>
      <c r="AM39" s="1214"/>
      <c r="AN39" s="1215"/>
      <c r="AO39" s="345">
        <v>-30252</v>
      </c>
      <c r="AP39" s="345">
        <v>-550</v>
      </c>
      <c r="AQ39" s="346">
        <v>-5205</v>
      </c>
      <c r="AR39" s="347">
        <v>-89.4</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539</v>
      </c>
      <c r="AL40" s="1217"/>
      <c r="AM40" s="1217"/>
      <c r="AN40" s="1218"/>
      <c r="AO40" s="345">
        <v>-2267832</v>
      </c>
      <c r="AP40" s="345">
        <v>-41209</v>
      </c>
      <c r="AQ40" s="346">
        <v>-35431</v>
      </c>
      <c r="AR40" s="347">
        <v>16.3</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295</v>
      </c>
      <c r="AL41" s="1220"/>
      <c r="AM41" s="1220"/>
      <c r="AN41" s="1221"/>
      <c r="AO41" s="345">
        <v>871732</v>
      </c>
      <c r="AP41" s="345">
        <v>15840</v>
      </c>
      <c r="AQ41" s="346">
        <v>13072</v>
      </c>
      <c r="AR41" s="347">
        <v>21.2</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540</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541</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542</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509</v>
      </c>
      <c r="AN49" s="1224" t="s">
        <v>543</v>
      </c>
      <c r="AO49" s="1225"/>
      <c r="AP49" s="1225"/>
      <c r="AQ49" s="1225"/>
      <c r="AR49" s="1226"/>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544</v>
      </c>
      <c r="AO50" s="362" t="s">
        <v>545</v>
      </c>
      <c r="AP50" s="363" t="s">
        <v>546</v>
      </c>
      <c r="AQ50" s="364" t="s">
        <v>547</v>
      </c>
      <c r="AR50" s="365" t="s">
        <v>548</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549</v>
      </c>
      <c r="AL51" s="358"/>
      <c r="AM51" s="366">
        <v>3585792</v>
      </c>
      <c r="AN51" s="367">
        <v>65073</v>
      </c>
      <c r="AO51" s="368">
        <v>-3.6</v>
      </c>
      <c r="AP51" s="369">
        <v>57295</v>
      </c>
      <c r="AQ51" s="370">
        <v>5.7</v>
      </c>
      <c r="AR51" s="371">
        <v>-9.3000000000000007</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550</v>
      </c>
      <c r="AM52" s="374">
        <v>1709041</v>
      </c>
      <c r="AN52" s="375">
        <v>31015</v>
      </c>
      <c r="AO52" s="376">
        <v>-36.9</v>
      </c>
      <c r="AP52" s="377">
        <v>32771</v>
      </c>
      <c r="AQ52" s="378">
        <v>10.4</v>
      </c>
      <c r="AR52" s="379">
        <v>-47.3</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551</v>
      </c>
      <c r="AL53" s="358"/>
      <c r="AM53" s="366">
        <v>3094909</v>
      </c>
      <c r="AN53" s="367">
        <v>56351</v>
      </c>
      <c r="AO53" s="368">
        <v>-13.4</v>
      </c>
      <c r="AP53" s="369">
        <v>54110</v>
      </c>
      <c r="AQ53" s="370">
        <v>-5.6</v>
      </c>
      <c r="AR53" s="371">
        <v>-7.8</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550</v>
      </c>
      <c r="AM54" s="374">
        <v>2199480</v>
      </c>
      <c r="AN54" s="375">
        <v>40047</v>
      </c>
      <c r="AO54" s="376">
        <v>29.1</v>
      </c>
      <c r="AP54" s="377">
        <v>30620</v>
      </c>
      <c r="AQ54" s="378">
        <v>-6.6</v>
      </c>
      <c r="AR54" s="379">
        <v>35.700000000000003</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552</v>
      </c>
      <c r="AL55" s="358"/>
      <c r="AM55" s="366">
        <v>2662959</v>
      </c>
      <c r="AN55" s="367">
        <v>48371</v>
      </c>
      <c r="AO55" s="368">
        <v>-14.2</v>
      </c>
      <c r="AP55" s="369">
        <v>54684</v>
      </c>
      <c r="AQ55" s="370">
        <v>1.1000000000000001</v>
      </c>
      <c r="AR55" s="371">
        <v>-15.3</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550</v>
      </c>
      <c r="AM56" s="374">
        <v>1632415</v>
      </c>
      <c r="AN56" s="375">
        <v>29652</v>
      </c>
      <c r="AO56" s="376">
        <v>-26</v>
      </c>
      <c r="AP56" s="377">
        <v>32829</v>
      </c>
      <c r="AQ56" s="378">
        <v>7.2</v>
      </c>
      <c r="AR56" s="379">
        <v>-33.200000000000003</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553</v>
      </c>
      <c r="AL57" s="358"/>
      <c r="AM57" s="366">
        <v>1534561</v>
      </c>
      <c r="AN57" s="367">
        <v>27755</v>
      </c>
      <c r="AO57" s="368">
        <v>-42.6</v>
      </c>
      <c r="AP57" s="369">
        <v>62383</v>
      </c>
      <c r="AQ57" s="370">
        <v>14.1</v>
      </c>
      <c r="AR57" s="371">
        <v>-56.7</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550</v>
      </c>
      <c r="AM58" s="374">
        <v>979323</v>
      </c>
      <c r="AN58" s="375">
        <v>17713</v>
      </c>
      <c r="AO58" s="376">
        <v>-40.299999999999997</v>
      </c>
      <c r="AP58" s="377">
        <v>35325</v>
      </c>
      <c r="AQ58" s="378">
        <v>7.6</v>
      </c>
      <c r="AR58" s="379">
        <v>-47.9</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554</v>
      </c>
      <c r="AL59" s="358"/>
      <c r="AM59" s="366">
        <v>1654735</v>
      </c>
      <c r="AN59" s="367">
        <v>30068</v>
      </c>
      <c r="AO59" s="368">
        <v>8.3000000000000007</v>
      </c>
      <c r="AP59" s="369">
        <v>63812</v>
      </c>
      <c r="AQ59" s="370">
        <v>2.2999999999999998</v>
      </c>
      <c r="AR59" s="371">
        <v>6</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550</v>
      </c>
      <c r="AM60" s="374">
        <v>730273</v>
      </c>
      <c r="AN60" s="375">
        <v>13270</v>
      </c>
      <c r="AO60" s="376">
        <v>-25.1</v>
      </c>
      <c r="AP60" s="377">
        <v>33848</v>
      </c>
      <c r="AQ60" s="378">
        <v>-4.2</v>
      </c>
      <c r="AR60" s="379">
        <v>-20.9</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555</v>
      </c>
      <c r="AL61" s="380"/>
      <c r="AM61" s="381">
        <v>2506591</v>
      </c>
      <c r="AN61" s="382">
        <v>45524</v>
      </c>
      <c r="AO61" s="383">
        <v>-13.1</v>
      </c>
      <c r="AP61" s="384">
        <v>58457</v>
      </c>
      <c r="AQ61" s="385">
        <v>3.5</v>
      </c>
      <c r="AR61" s="371">
        <v>-16.600000000000001</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550</v>
      </c>
      <c r="AM62" s="374">
        <v>1450106</v>
      </c>
      <c r="AN62" s="375">
        <v>26339</v>
      </c>
      <c r="AO62" s="376">
        <v>-19.8</v>
      </c>
      <c r="AP62" s="377">
        <v>33079</v>
      </c>
      <c r="AQ62" s="378">
        <v>2.9</v>
      </c>
      <c r="AR62" s="379">
        <v>-22.7</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4zbzREMZtDCwQTD8HwGuYdLKGXHwm9RyQg0e2K7rOrRmEBe5ebu8UBhILCjO0JlHijeyr5MgTIfPNuyVCXdPrA==" saltValue="YSO/m4O4LWfuGqUHgUHuj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U121"/>
  <sheetViews>
    <sheetView topLeftCell="A49" workbookViewId="0">
      <selection activeCell="DQ63" sqref="DQ63"/>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557</v>
      </c>
    </row>
    <row r="120" spans="125:125" ht="13.5" hidden="1" customHeight="1" x14ac:dyDescent="0.15"/>
    <row r="121" spans="125:125" ht="13.5" hidden="1" customHeight="1" x14ac:dyDescent="0.15">
      <c r="DU121" s="292"/>
    </row>
  </sheetData>
  <sheetProtection algorithmName="SHA-512" hashValue="Z+uwq+TiMlpRmr4J9VspX27lF/x2de3v9Kkh6rU+AxF2nfl41u+I3iYMTghIFt6H2XwtXkXHLTgSZTEf8zi9Ew==" saltValue="BBKqz196cYbTjcHhrP/RG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L116"/>
  <sheetViews>
    <sheetView topLeftCell="A88"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558</v>
      </c>
    </row>
  </sheetData>
  <sheetProtection algorithmName="SHA-512" hashValue="V5YNkx0eORQ0Io+F/VMsnZdGvGxpmPmuVE/7scSQV8UoQu0/Burdodj12irKUqNFU2zI5RmmH3U2qbGist0huQ==" saltValue="/zD1D7WI6lADg9vVosOXy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tabColor rgb="FFFF0000"/>
    <pageSetUpPr fitToPage="1"/>
  </sheetPr>
  <dimension ref="B1:J50"/>
  <sheetViews>
    <sheetView topLeftCell="A22" workbookViewId="0">
      <selection activeCell="L45" sqref="L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238" t="s">
        <v>3</v>
      </c>
      <c r="D47" s="1238"/>
      <c r="E47" s="1239"/>
      <c r="F47" s="11">
        <v>10.57</v>
      </c>
      <c r="G47" s="12">
        <v>9.66</v>
      </c>
      <c r="H47" s="12">
        <v>13.16</v>
      </c>
      <c r="I47" s="12">
        <v>13.57</v>
      </c>
      <c r="J47" s="13">
        <v>15.19</v>
      </c>
    </row>
    <row r="48" spans="2:10" ht="57.75" customHeight="1" x14ac:dyDescent="0.15">
      <c r="B48" s="14"/>
      <c r="C48" s="1240" t="s">
        <v>4</v>
      </c>
      <c r="D48" s="1240"/>
      <c r="E48" s="1241"/>
      <c r="F48" s="15">
        <v>2.5</v>
      </c>
      <c r="G48" s="16">
        <v>2.14</v>
      </c>
      <c r="H48" s="16">
        <v>2.21</v>
      </c>
      <c r="I48" s="16">
        <v>3.89</v>
      </c>
      <c r="J48" s="17">
        <v>4.5199999999999996</v>
      </c>
    </row>
    <row r="49" spans="2:10" ht="57.75" customHeight="1" thickBot="1" x14ac:dyDescent="0.2">
      <c r="B49" s="18"/>
      <c r="C49" s="1242" t="s">
        <v>5</v>
      </c>
      <c r="D49" s="1242"/>
      <c r="E49" s="1243"/>
      <c r="F49" s="19" t="s">
        <v>564</v>
      </c>
      <c r="G49" s="20" t="s">
        <v>565</v>
      </c>
      <c r="H49" s="20">
        <v>3.96</v>
      </c>
      <c r="I49" s="20">
        <v>2.2000000000000002</v>
      </c>
      <c r="J49" s="21">
        <v>2.65</v>
      </c>
    </row>
    <row r="50" spans="2:10" ht="13.5" customHeight="1" x14ac:dyDescent="0.15"/>
  </sheetData>
  <sheetProtection algorithmName="SHA-512" hashValue="5OuYVBQ6FIkwQD/E9z4SEEH0L5O0q/4J8h3dZHRlQOFgKv70zgANI3NOiOKJpOTZu+jvyuA+HGeh8ns/gqAZGA==" saltValue="ZiKAqIyAVqKw5y8Cjkcg6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2022-09-21T08:25:19Z</cp:lastPrinted>
  <dcterms:created xsi:type="dcterms:W3CDTF">2022-02-02T05:42:54Z</dcterms:created>
  <dcterms:modified xsi:type="dcterms:W3CDTF">2022-09-22T09:05:55Z</dcterms:modified>
  <cp:category/>
</cp:coreProperties>
</file>